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drawings/drawing3.xml" ContentType="application/vnd.openxmlformats-officedocument.drawingml.chartshapes+xml"/>
  <Override PartName="/xl/drawings/drawing15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13.xml" ContentType="application/vnd.openxmlformats-officedocument.drawingml.chartshapes+xml"/>
  <Override PartName="/xl/drawings/drawing19.xml" ContentType="application/vnd.openxmlformats-officedocument.drawingml.chartshapes+xml"/>
  <Override PartName="/xl/drawings/drawing17.xml" ContentType="application/vnd.openxmlformats-officedocument.drawingml.chartshapes+xml"/>
  <Override PartName="/xl/drawings/drawing11.xml" ContentType="application/vnd.openxmlformats-officedocument.drawingml.chartshapes+xml"/>
  <Override PartName="/xl/drawings/drawing20.xml" ContentType="application/vnd.openxmlformats-officedocument.drawingml.chartshapes+xml"/>
  <Override PartName="/xl/drawings/drawing5.xml" ContentType="application/vnd.openxmlformats-officedocument.drawingml.chartshapes+xml"/>
  <Override PartName="/xl/drawings/drawing6.xml" ContentType="application/vnd.openxmlformats-officedocument.drawingml.chartshapes+xml"/>
  <Override PartName="/xl/drawings/drawing7.xml" ContentType="application/vnd.openxmlformats-officedocument.drawingml.chartshapes+xml"/>
  <Override PartName="/xl/drawings/drawing8.xml" ContentType="application/vnd.openxmlformats-officedocument.drawingml.chartshapes+xml"/>
  <Override PartName="/xl/drawings/drawing9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22.xml" ContentType="application/vnd.openxmlformats-officedocument.drawingml.chartshapes+xml"/>
  <Override PartName="/xl/drawings/drawing4.xml" ContentType="application/vnd.openxmlformats-officedocument.drawingml.chartshapes+xml"/>
  <Override PartName="/xl/drawings/drawing31.xml" ContentType="application/vnd.openxmlformats-officedocument.drawingml.chartshapes+xml"/>
  <Override PartName="/xl/drawings/drawing32.xml" ContentType="application/vnd.openxmlformats-officedocument.drawingml.chartshapes+xml"/>
  <Override PartName="/xl/drawings/drawing33.xml" ContentType="application/vnd.openxmlformats-officedocument.drawingml.chartshapes+xml"/>
  <Override PartName="/xl/drawings/drawing44.xml" ContentType="application/vnd.openxmlformats-officedocument.drawingml.chartshapes+xml"/>
  <Override PartName="/xl/drawings/drawing48.xml" ContentType="application/vnd.openxmlformats-officedocument.drawingml.chartshapes+xml"/>
  <Override PartName="/xl/drawings/drawing30.xml" ContentType="application/vnd.openxmlformats-officedocument.drawingml.chartshapes+xml"/>
  <Override PartName="/xl/drawings/drawing29.xml" ContentType="application/vnd.openxmlformats-officedocument.drawingml.chartshapes+xml"/>
  <Override PartName="/xl/drawings/drawing28.xml" ContentType="application/vnd.openxmlformats-officedocument.drawingml.chartshapes+xml"/>
  <Override PartName="/xl/drawings/drawing23.xml" ContentType="application/vnd.openxmlformats-officedocument.drawingml.chartshapes+xml"/>
  <Override PartName="/xl/drawings/drawing24.xml" ContentType="application/vnd.openxmlformats-officedocument.drawingml.chartshapes+xml"/>
  <Override PartName="/xl/drawings/drawing25.xml" ContentType="application/vnd.openxmlformats-officedocument.drawingml.chartshapes+xml"/>
  <Override PartName="/xl/drawings/drawing26.xml" ContentType="application/vnd.openxmlformats-officedocument.drawingml.chartshapes+xml"/>
  <Override PartName="/xl/drawings/drawing27.xml" ContentType="application/vnd.openxmlformats-officedocument.drawingml.chartshapes+xml"/>
  <Override PartName="/xl/drawings/drawing21.xml" ContentType="application/vnd.openxmlformats-officedocument.drawingml.chartshap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49.xml" ContentType="application/vnd.openxmlformats-officedocument.drawing+xml"/>
  <Override PartName="/xl/worksheets/sheet4.xml" ContentType="application/vnd.openxmlformats-officedocument.spreadsheetml.worksheet+xml"/>
  <Override PartName="/xl/charts/chart42.xml" ContentType="application/vnd.openxmlformats-officedocument.drawingml.chart+xml"/>
  <Override PartName="/xl/drawings/drawing47.xml" ContentType="application/vnd.openxmlformats-officedocument.drawing+xml"/>
  <Override PartName="/xl/charts/chart41.xml" ContentType="application/vnd.openxmlformats-officedocument.drawingml.chart+xml"/>
  <Override PartName="/xl/drawings/drawing46.xml" ContentType="application/vnd.openxmlformats-officedocument.drawing+xml"/>
  <Override PartName="/xl/drawings/drawing40.xml" ContentType="application/vnd.openxmlformats-officedocument.drawing+xml"/>
  <Override PartName="/xl/drawings/drawing39.xml" ContentType="application/vnd.openxmlformats-officedocument.drawing+xml"/>
  <Override PartName="/xl/drawings/drawing38.xml" ContentType="application/vnd.openxmlformats-officedocument.drawing+xml"/>
  <Override PartName="/xl/drawings/drawing37.xml" ContentType="application/vnd.openxmlformats-officedocument.drawing+xml"/>
  <Override PartName="/xl/drawings/drawing41.xml" ContentType="application/vnd.openxmlformats-officedocument.drawing+xml"/>
  <Override PartName="/xl/charts/chart40.xml" ContentType="application/vnd.openxmlformats-officedocument.drawingml.chart+xml"/>
  <Override PartName="/xl/drawings/drawing45.xml" ContentType="application/vnd.openxmlformats-officedocument.drawing+xml"/>
  <Override PartName="/xl/worksheets/sheet5.xml" ContentType="application/vnd.openxmlformats-officedocument.spreadsheetml.worksheet+xml"/>
  <Override PartName="/xl/charts/chart39.xml" ContentType="application/vnd.openxmlformats-officedocument.drawingml.chart+xml"/>
  <Override PartName="/xl/drawings/drawing43.xml" ContentType="application/vnd.openxmlformats-officedocument.drawing+xml"/>
  <Override PartName="/xl/drawings/drawing42.xml" ContentType="application/vnd.openxmlformats-officedocument.drawing+xml"/>
  <Override PartName="/xl/drawings/drawing36.xml" ContentType="application/vnd.openxmlformats-officedocument.drawing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charts/chart28.xml" ContentType="application/vnd.openxmlformats-officedocument.drawingml.chart+xml"/>
  <Override PartName="/xl/worksheets/sheet16.xml" ContentType="application/vnd.openxmlformats-officedocument.spreadsheetml.worksheet+xml"/>
  <Override PartName="/xl/charts/chart29.xml" ContentType="application/vnd.openxmlformats-officedocument.drawingml.chart+xml"/>
  <Override PartName="/xl/worksheets/sheet15.xml" ContentType="application/vnd.openxmlformats-officedocument.spreadsheetml.worksheet+xml"/>
  <Override PartName="/xl/charts/chart27.xml" ContentType="application/vnd.openxmlformats-officedocument.drawingml.chart+xml"/>
  <Override PartName="/xl/chartsheets/sheet1.xml" ContentType="application/vnd.openxmlformats-officedocument.spreadsheetml.chartsheet+xml"/>
  <Override PartName="/xl/charts/chart26.xml" ContentType="application/vnd.openxmlformats-officedocument.drawingml.chart+xml"/>
  <Override PartName="/xl/charts/chart22.xml" ContentType="application/vnd.openxmlformats-officedocument.drawingml.chart+xml"/>
  <Override PartName="/xl/chartsheets/sheet3.xml" ContentType="application/vnd.openxmlformats-officedocument.spreadsheetml.chartshee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heets/sheet2.xml" ContentType="application/vnd.openxmlformats-officedocument.spreadsheetml.chartsheet+xml"/>
  <Override PartName="/xl/charts/chart25.xml" ContentType="application/vnd.openxmlformats-officedocument.drawingml.chart+xml"/>
  <Override PartName="/xl/charts/chart30.xml" ContentType="application/vnd.openxmlformats-officedocument.drawingml.chart+xml"/>
  <Override PartName="/xl/drawings/drawing34.xml" ContentType="application/vnd.openxmlformats-officedocument.drawing+xml"/>
  <Override PartName="/xl/worksheets/sheet14.xml" ContentType="application/vnd.openxmlformats-officedocument.spreadsheetml.worksheet+xml"/>
  <Override PartName="/xl/charts/chart37.xml" ContentType="application/vnd.openxmlformats-officedocument.drawingml.char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34.xml" ContentType="application/vnd.openxmlformats-officedocument.drawingml.chart+xml"/>
  <Override PartName="/xl/worksheets/sheet10.xml" ContentType="application/vnd.openxmlformats-officedocument.spreadsheetml.worksheet+xml"/>
  <Override PartName="/xl/charts/chart35.xml" ContentType="application/vnd.openxmlformats-officedocument.drawingml.chart+xml"/>
  <Override PartName="/xl/worksheets/sheet7.xml" ContentType="application/vnd.openxmlformats-officedocument.spreadsheetml.worksheet+xml"/>
  <Override PartName="/xl/charts/chart38.xml" ContentType="application/vnd.openxmlformats-officedocument.drawingml.chart+xml"/>
  <Override PartName="/xl/worksheets/sheet6.xml" ContentType="application/vnd.openxmlformats-officedocument.spreadsheetml.worksheet+xml"/>
  <Override PartName="/xl/charts/chart31.xml" ContentType="application/vnd.openxmlformats-officedocument.drawingml.chart+xml"/>
  <Override PartName="/xl/worksheets/sheet13.xml" ContentType="application/vnd.openxmlformats-officedocument.spreadsheetml.worksheet+xml"/>
  <Override PartName="/xl/charts/chart32.xml" ContentType="application/vnd.openxmlformats-officedocument.drawingml.chart+xml"/>
  <Override PartName="/xl/worksheets/sheet12.xml" ContentType="application/vnd.openxmlformats-officedocument.spreadsheetml.worksheet+xml"/>
  <Override PartName="/xl/charts/chart33.xml" ContentType="application/vnd.openxmlformats-officedocument.drawingml.chart+xml"/>
  <Override PartName="/xl/charts/chart36.xml" ContentType="application/vnd.openxmlformats-officedocument.drawingml.chart+xml"/>
  <Override PartName="/xl/chartsheets/sheet4.xml" ContentType="application/vnd.openxmlformats-officedocument.spreadsheetml.chartsheet+xml"/>
  <Override PartName="/xl/worksheets/sheet18.xml" ContentType="application/vnd.openxmlformats-officedocument.spreadsheetml.workshee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1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charts/chart12.xml" ContentType="application/vnd.openxmlformats-officedocument.drawingml.chart+xml"/>
  <Override PartName="/xl/styles.xml" ContentType="application/vnd.openxmlformats-officedocument.spreadsheetml.styles+xml"/>
  <Override PartName="/xl/charts/chart17.xml" ContentType="application/vnd.openxmlformats-officedocument.drawingml.chart+xml"/>
  <Override PartName="/xl/worksheets/sheet20.xml" ContentType="application/vnd.openxmlformats-officedocument.spreadsheetml.workshee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9.xml" ContentType="application/vnd.openxmlformats-officedocument.spreadsheetml.worksheet+xml"/>
  <Override PartName="/xl/charts/chart20.xml" ContentType="application/vnd.openxmlformats-officedocument.drawingml.chart+xml"/>
  <Override PartName="/xl/charts/chart13.xml" ContentType="application/vnd.openxmlformats-officedocument.drawingml.chart+xml"/>
  <Override PartName="/xl/worksheets/sheet21.xml" ContentType="application/vnd.openxmlformats-officedocument.spreadsheetml.worksheet+xml"/>
  <Override PartName="/xl/drawings/drawing35.xml" ContentType="application/vnd.openxmlformats-officedocument.drawing+xml"/>
  <Override PartName="/xl/charts/chart16.xml" ContentType="application/vnd.openxmlformats-officedocument.drawingml.chart+xml"/>
  <Override PartName="/xl/theme/theme1.xml" ContentType="application/vnd.openxmlformats-officedocument.theme+xml"/>
  <Override PartName="/xl/charts/chart14.xml" ContentType="application/vnd.openxmlformats-officedocument.drawingml.chart+xml"/>
  <Override PartName="/xl/worksheets/sheet22.xml" ContentType="application/vnd.openxmlformats-officedocument.spreadsheetml.workshee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xl/customProperty14.bin" ContentType="application/vnd.openxmlformats-officedocument.spreadsheetml.customProperty"/>
  <Override PartName="/xl/customProperty47.bin" ContentType="application/vnd.openxmlformats-officedocument.spreadsheetml.customProperty"/>
  <Override PartName="/xl/customProperty50.bin" ContentType="application/vnd.openxmlformats-officedocument.spreadsheetml.customProperty"/>
  <Override PartName="/xl/customProperty10.bin" ContentType="application/vnd.openxmlformats-officedocument.spreadsheetml.customProperty"/>
  <Override PartName="/xl/customProperty26.bin" ContentType="application/vnd.openxmlformats-officedocument.spreadsheetml.customProperty"/>
  <Override PartName="/xl/customProperty25.bin" ContentType="application/vnd.openxmlformats-officedocument.spreadsheetml.customProperty"/>
  <Override PartName="/xl/customProperty24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31.bin" ContentType="application/vnd.openxmlformats-officedocument.spreadsheetml.customProperty"/>
  <Override PartName="/xl/customProperty30.bin" ContentType="application/vnd.openxmlformats-officedocument.spreadsheetml.customProperty"/>
  <Override PartName="/xl/customProperty23.bin" ContentType="application/vnd.openxmlformats-officedocument.spreadsheetml.customProperty"/>
  <Override PartName="/xl/customProperty22.bin" ContentType="application/vnd.openxmlformats-officedocument.spreadsheetml.customProperty"/>
  <Override PartName="/xl/customProperty21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20.bin" ContentType="application/vnd.openxmlformats-officedocument.spreadsheetml.customProperty"/>
  <Override PartName="/xl/customProperty19.bin" ContentType="application/vnd.openxmlformats-officedocument.spreadsheetml.customProperty"/>
  <Override PartName="/xl/customProperty32.bin" ContentType="application/vnd.openxmlformats-officedocument.spreadsheetml.customProperty"/>
  <Override PartName="/xl/customProperty33.bin" ContentType="application/vnd.openxmlformats-officedocument.spreadsheetml.customProperty"/>
  <Override PartName="/xl/customProperty34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46.bin" ContentType="application/vnd.openxmlformats-officedocument.spreadsheetml.customProperty"/>
  <Override PartName="/xl/customProperty45.bin" ContentType="application/vnd.openxmlformats-officedocument.spreadsheetml.customProperty"/>
  <Override PartName="/xl/customProperty2.bin" ContentType="application/vnd.openxmlformats-officedocument.spreadsheetml.customProperty"/>
  <Override PartName="/xl/customProperty1.bin" ContentType="application/vnd.openxmlformats-officedocument.spreadsheetml.customProperty"/>
  <Override PartName="/xl/customProperty49.bin" ContentType="application/vnd.openxmlformats-officedocument.spreadsheetml.customProperty"/>
  <Override PartName="/xl/customProperty48.bin" ContentType="application/vnd.openxmlformats-officedocument.spreadsheetml.customProperty"/>
  <Override PartName="/xl/customProperty13.bin" ContentType="application/vnd.openxmlformats-officedocument.spreadsheetml.customProperty"/>
  <Override PartName="/xl/customProperty44.bin" ContentType="application/vnd.openxmlformats-officedocument.spreadsheetml.customProperty"/>
  <Override PartName="/xl/customProperty43.bin" ContentType="application/vnd.openxmlformats-officedocument.spreadsheetml.customProperty"/>
  <Override PartName="/xl/customProperty42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36.bin" ContentType="application/vnd.openxmlformats-officedocument.spreadsheetml.customProperty"/>
  <Override PartName="/xl/customProperty35.bin" ContentType="application/vnd.openxmlformats-officedocument.spreadsheetml.customProperty"/>
  <Override PartName="/xl/customProperty37.bin" ContentType="application/vnd.openxmlformats-officedocument.spreadsheetml.customProperty"/>
  <Override PartName="/xl/customProperty38.bin" ContentType="application/vnd.openxmlformats-officedocument.spreadsheetml.customProperty"/>
  <Override PartName="/xl/customProperty39.bin" ContentType="application/vnd.openxmlformats-officedocument.spreadsheetml.customProperty"/>
  <Override PartName="/xl/customProperty41.bin" ContentType="application/vnd.openxmlformats-officedocument.spreadsheetml.customProperty"/>
  <Override PartName="/xl/customProperty40.bin" ContentType="application/vnd.openxmlformats-officedocument.spreadsheetml.customProperty"/>
  <Override PartName="/xl/customProperty5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20940" yWindow="1140" windowWidth="37260" windowHeight="11385" tabRatio="947"/>
  </bookViews>
  <sheets>
    <sheet name="Report" sheetId="26" r:id="rId1"/>
    <sheet name="Graphs" sheetId="27" r:id="rId2"/>
    <sheet name="dXdata 2016 Graphs" sheetId="57" state="hidden" r:id="rId3"/>
    <sheet name="Table - Live" sheetId="23" state="hidden" r:id="rId4"/>
    <sheet name="dXdata-Monthly" sheetId="24" state="hidden" r:id="rId5"/>
    <sheet name="dXdata - Annual Table" sheetId="38" state="hidden" r:id="rId6"/>
    <sheet name="New_TABLE" sheetId="20" state="hidden" r:id="rId7"/>
    <sheet name="dXdata- Additional" sheetId="31" state="hidden" r:id="rId8"/>
    <sheet name="dXdata-Avg Grude Oil TABLE" sheetId="34" state="hidden" r:id="rId9"/>
    <sheet name="dXdata Prime Rate" sheetId="36" state="hidden" r:id="rId10"/>
    <sheet name="dXdata-BancruptcyCOC" sheetId="40" state="hidden" r:id="rId11"/>
    <sheet name="Office Vacancy" sheetId="45" state="hidden" r:id="rId12"/>
    <sheet name="Residential Vacancy" sheetId="49" state="hidden" r:id="rId13"/>
    <sheet name="Prime Rate" sheetId="37" state="hidden" r:id="rId14"/>
    <sheet name="dXdata Office Vacancy" sheetId="44" state="hidden" r:id="rId15"/>
    <sheet name="dXdata Residential Vacancy" sheetId="48" state="hidden" r:id="rId16"/>
    <sheet name="Industrial Vacancy" sheetId="51" state="hidden" r:id="rId17"/>
    <sheet name="Chart Resident Vacancy" sheetId="54" state="hidden" r:id="rId18"/>
    <sheet name="chartOffice Vacancy by Location" sheetId="46" state="hidden" r:id="rId19"/>
    <sheet name="chart Office Vacancy by Class" sheetId="47" state="hidden" r:id="rId20"/>
    <sheet name="Chart4" sheetId="55" state="hidden" r:id="rId21"/>
    <sheet name="2016 Graphs" sheetId="35" state="hidden" r:id="rId22"/>
    <sheet name="Sheet14" sheetId="53" state="hidden" r:id="rId23"/>
    <sheet name="dXdata" sheetId="52" state="hidden" r:id="rId24"/>
    <sheet name="Sheet3" sheetId="41" state="hidden" r:id="rId25"/>
    <sheet name="Sheet4" sheetId="58" state="hidden" r:id="rId26"/>
  </sheets>
  <definedNames>
    <definedName name="_1996">'Residential Vacancy'!$B$7:$H$7</definedName>
    <definedName name="_1997">'Residential Vacancy'!$B$8:$H$8</definedName>
    <definedName name="_1998">'Residential Vacancy'!$B$9:$H$9</definedName>
    <definedName name="_1999">'Residential Vacancy'!$B$10:$H$10</definedName>
    <definedName name="_2000">'Residential Vacancy'!$B$11:$H$11</definedName>
    <definedName name="_2001">'Residential Vacancy'!$B$12:$H$12</definedName>
    <definedName name="_2002">'Residential Vacancy'!$B$13:$H$13</definedName>
    <definedName name="_2003">'Residential Vacancy'!$B$14:$H$14</definedName>
    <definedName name="_2004">'Residential Vacancy'!$B$15:$H$15</definedName>
    <definedName name="_2005">'Residential Vacancy'!$B$16:$H$16</definedName>
    <definedName name="_2006">'Residential Vacancy'!$B$17:$H$17</definedName>
    <definedName name="_2007">'Residential Vacancy'!$B$18:$H$18</definedName>
    <definedName name="_2008">'Residential Vacancy'!$B$19:$H$19</definedName>
    <definedName name="_2009">'Residential Vacancy'!$B$20:$H$20</definedName>
    <definedName name="_2010">'Residential Vacancy'!$B$21:$H$21</definedName>
    <definedName name="_2011">'Residential Vacancy'!$B$22:$H$22</definedName>
    <definedName name="_2012">'Residential Vacancy'!$B$23:$H$23</definedName>
    <definedName name="_2013">'Residential Vacancy'!$B$24:$H$24</definedName>
    <definedName name="_2014">'Residential Vacancy'!$B$25:$H$25</definedName>
    <definedName name="_2015">'Residential Vacancy'!$B$26:$H$26</definedName>
    <definedName name="_2016">'Residential Vacancy'!$B$27:$H$27</definedName>
    <definedName name="_xlnm._FilterDatabase" localSheetId="0" hidden="1">Report!$U$1:$U$1872</definedName>
    <definedName name="_xlnm._FilterDatabase" localSheetId="3" hidden="1">'Table - Live'!$Q$3:$Q$123</definedName>
    <definedName name="AECOM" localSheetId="2">'dXdata 2016 Graphs'!$L$16:$L$32</definedName>
    <definedName name="BancrBusinCOC" localSheetId="2">'dXdata 2016 Graphs'!$AK$16:$AK$32</definedName>
    <definedName name="BancrConsCOC" localSheetId="2">'dXdata 2016 Graphs'!$AB$16:$AB$32</definedName>
    <definedName name="BSEXPOP15" localSheetId="2">'dXdata 2016 Graphs'!$AM$16:$AM$32</definedName>
    <definedName name="CAL_Total" localSheetId="2">'dXdata 2016 Graphs'!$AL$16:$AL$32</definedName>
    <definedName name="CalgaryInfl_MTHLYtable" localSheetId="2">'dXdata 2016 Graphs'!$M$16:$M$32</definedName>
    <definedName name="CalgRetailSalesMthlyBIllions" localSheetId="2">'dXdata 2016 Graphs'!$X$16:$X$32</definedName>
    <definedName name="CanInfl_MTHLYtable" localSheetId="2">'dXdata 2016 Graphs'!$N$16:$N$32</definedName>
    <definedName name="CBUS_FILL_ZEROS" localSheetId="2">'dXdata 2016 Graphs'!$AI$16:$AI$32</definedName>
    <definedName name="COC_AveHBothALL_YoYchange" localSheetId="2">'dXdata 2016 Graphs'!$Q$16:$Q$32</definedName>
    <definedName name="COC_AveWBothALL_YoYchange" localSheetId="2">'dXdata 2016 Graphs'!$R$16:$R$32</definedName>
    <definedName name="CONFIDENCE" localSheetId="2">'dXdata 2016 Graphs'!$Y$16:$Y$32</definedName>
    <definedName name="DATA" localSheetId="23">dXdata!$A$16:$I$36</definedName>
    <definedName name="DATA" localSheetId="5">'dXdata - Annual Table'!$A$16:$AK$28</definedName>
    <definedName name="DATA" localSheetId="2">'dXdata 2016 Graphs'!$A$16:$AM$32</definedName>
    <definedName name="DATA" localSheetId="7">'dXdata- Additional'!$A$16:$G$31</definedName>
    <definedName name="DATA" localSheetId="14">'dXdata Office Vacancy'!$A$16:$I$78</definedName>
    <definedName name="DATA" localSheetId="9">'dXdata Prime Rate'!$A$16:$D$1004</definedName>
    <definedName name="DATA" localSheetId="15">'dXdata Residential Vacancy'!$A$16:$J$36</definedName>
    <definedName name="DATA" localSheetId="8">'dXdata-Avg Grude Oil TABLE'!$A$16:$E$124</definedName>
    <definedName name="DATA" localSheetId="10">'dXdata-BancruptcyCOC'!$A$16:$B$174</definedName>
    <definedName name="DATA" localSheetId="4">'dXdata-Monthly'!$A$16:$AK$28</definedName>
    <definedName name="DATES" localSheetId="23">dXdata!$A$16:$A$36</definedName>
    <definedName name="DATES" localSheetId="5">'dXdata - Annual Table'!$A$16:$A$28</definedName>
    <definedName name="DATES" localSheetId="2">'dXdata 2016 Graphs'!$A$16:$A$32</definedName>
    <definedName name="DATES" localSheetId="7">'dXdata- Additional'!$A$16:$A$31</definedName>
    <definedName name="DATES" localSheetId="14">'dXdata Office Vacancy'!$A$16:$A$78</definedName>
    <definedName name="DATES" localSheetId="9">'dXdata Prime Rate'!$A$16:$A$1004</definedName>
    <definedName name="DATES" localSheetId="15">'dXdata Residential Vacancy'!$A$16:$A$36</definedName>
    <definedName name="DATES" localSheetId="8">'dXdata-Avg Grude Oil TABLE'!$A$16:$A$124</definedName>
    <definedName name="DATES" localSheetId="10">'dXdata-BancruptcyCOC'!$A$16:$A$174</definedName>
    <definedName name="DATES" localSheetId="4">'dXdata-Monthly'!$A$16:$A$28</definedName>
    <definedName name="DATES">#REF!</definedName>
    <definedName name="DCOILWTICO" localSheetId="2">'dXdata 2016 Graphs'!$J$16:$J$32</definedName>
    <definedName name="DT_Centr_vacancy_rate" localSheetId="14">'dXdata Office Vacancy'!$C$16:$C$78</definedName>
    <definedName name="DT_Centr_vacancy_rate">#REF!</definedName>
    <definedName name="DT_East_vacancy_rate" localSheetId="14">'dXdata Office Vacancy'!$D$16:$D$78</definedName>
    <definedName name="DT_East_vacancy_rate">#REF!</definedName>
    <definedName name="DT_West_vacancy_rate" localSheetId="14">'dXdata Office Vacancy'!$E$16:$E$78</definedName>
    <definedName name="DT_West_vacancy_rate">#REF!</definedName>
    <definedName name="DTA_vacancy_rate" localSheetId="14">'dXdata Office Vacancy'!$G$16:$G$78</definedName>
    <definedName name="DTAll_vacancy_rate">#REF!</definedName>
    <definedName name="DTAllClasses_vacancy_rate" localSheetId="14">'dXdata Office Vacancy'!$F$16:$F$78</definedName>
    <definedName name="DTB_vacancy_rate" localSheetId="14">'dXdata Office Vacancy'!$H$16:$H$78</definedName>
    <definedName name="DTC_vacancy_rate" localSheetId="14">'dXdata Office Vacancy'!$I$16:$I$78</definedName>
    <definedName name="EI_AB_YoY_Ch" localSheetId="2">'dXdata 2016 Graphs'!$F$16:$F$32</definedName>
    <definedName name="EI_Calg_YoY_Ch" localSheetId="2">'dXdata 2016 Graphs'!$H$16:$H$32</definedName>
    <definedName name="GDP_MoMChange" localSheetId="2">'dXdata 2016 Graphs'!$S$16:$S$32</definedName>
    <definedName name="GenPopulationEstimate" localSheetId="2">'dXdata 2016 Graphs'!$I$16:$I$32</definedName>
    <definedName name="Graphs">Graphs!$A$1:$Z$309</definedName>
    <definedName name="IDS" localSheetId="23">dXdata!$B$7:$I$7</definedName>
    <definedName name="IDS" localSheetId="5">'dXdata - Annual Table'!$B$7:$AK$7</definedName>
    <definedName name="IDS" localSheetId="2">'dXdata 2016 Graphs'!$B$7:$AM$7</definedName>
    <definedName name="IDS" localSheetId="7">'dXdata- Additional'!$B$7:$G$7</definedName>
    <definedName name="IDS" localSheetId="14">'dXdata Office Vacancy'!$B$7:$I$7</definedName>
    <definedName name="IDS" localSheetId="9">'dXdata Prime Rate'!$B$7:$D$7</definedName>
    <definedName name="IDS" localSheetId="15">'dXdata Residential Vacancy'!$B$7:$J$7</definedName>
    <definedName name="IDS" localSheetId="8">'dXdata-Avg Grude Oil TABLE'!$B$7:$E$7</definedName>
    <definedName name="IDS" localSheetId="10">'dXdata-BancruptcyCOC'!$B$7</definedName>
    <definedName name="IDS" localSheetId="4">'dXdata-Monthly'!$B$7:$AK$7</definedName>
    <definedName name="INDURALL_new" localSheetId="2">'dXdata 2016 Graphs'!$B$16:$B$32</definedName>
    <definedName name="MLS100137A" localSheetId="2">'dXdata 2016 Graphs'!$AD$16:$AD$32</definedName>
    <definedName name="NBUS_FILL_ZEROS" localSheetId="2">'dXdata 2016 Graphs'!$AH$16:$AH$32</definedName>
    <definedName name="OBS" localSheetId="23">dXdata!$B$16:$I$36</definedName>
    <definedName name="OBS" localSheetId="5">'dXdata - Annual Table'!$B$16:$AK$28</definedName>
    <definedName name="OBS" localSheetId="2">'dXdata 2016 Graphs'!$B$16:$AM$32</definedName>
    <definedName name="OBS" localSheetId="7">'dXdata- Additional'!$B$16:$G$31</definedName>
    <definedName name="OBS" localSheetId="14">'dXdata Office Vacancy'!$B$16:$I$78</definedName>
    <definedName name="OBS" localSheetId="9">'dXdata Prime Rate'!$B$16:$D$1004</definedName>
    <definedName name="OBS" localSheetId="15">'dXdata Residential Vacancy'!$B$16:$J$36</definedName>
    <definedName name="OBS" localSheetId="8">'dXdata-Avg Grude Oil TABLE'!$B$16:$E$124</definedName>
    <definedName name="OBS" localSheetId="10">'dXdata-BancruptcyCOC'!$B$16:$B$174</definedName>
    <definedName name="OBS" localSheetId="4">'dXdata-Monthly'!$B$16:$AK$28</definedName>
    <definedName name="_xlnm.Print_Area" localSheetId="1">Graphs!$A$1:$AC$312</definedName>
    <definedName name="_xlnm.Print_Area" localSheetId="0">Report!$E$1:$X$48</definedName>
    <definedName name="Residential_Vacancy">'dXdata Residential Vacancy'!$A$16:$I$36</definedName>
    <definedName name="SEPH_WeeklyEarnRate" localSheetId="2">'dXdata 2016 Graphs'!$P$16:$P$32</definedName>
    <definedName name="series118" localSheetId="2">'dXdata 2016 Graphs'!$W$16:$W$32</definedName>
    <definedName name="series455" localSheetId="23">dXdata!$C$16:$C$36</definedName>
    <definedName name="series455" localSheetId="15">'dXdata Residential Vacancy'!$D$16:$D$36</definedName>
    <definedName name="series457" localSheetId="23">dXdata!$D$16:$D$36</definedName>
    <definedName name="series457" localSheetId="15">'dXdata Residential Vacancy'!$E$16:$E$36</definedName>
    <definedName name="series459" localSheetId="23">dXdata!$E$16:$E$36</definedName>
    <definedName name="series459" localSheetId="15">'dXdata Residential Vacancy'!$G$16:$G$36</definedName>
    <definedName name="series461" localSheetId="23">dXdata!$F$16:$F$36</definedName>
    <definedName name="series461" localSheetId="15">'dXdata Residential Vacancy'!$H$16:$H$36</definedName>
    <definedName name="series463" localSheetId="23">dXdata!$G$16:$G$36</definedName>
    <definedName name="series463" localSheetId="15">'dXdata Residential Vacancy'!$F$16:$F$36</definedName>
    <definedName name="series465" localSheetId="23">dXdata!$H$16:$H$36</definedName>
    <definedName name="series465" localSheetId="15">'dXdata Residential Vacancy'!$I$16:$I$36</definedName>
    <definedName name="series467" localSheetId="23">dXdata!$I$16:$I$36</definedName>
    <definedName name="series467" localSheetId="15">'dXdata Residential Vacancy'!$J$16:$J$36</definedName>
    <definedName name="series947" localSheetId="15">'dXdata Residential Vacancy'!$C$16:$C$36</definedName>
    <definedName name="V25654420" localSheetId="2">'dXdata 2016 Graphs'!$AA$16:$AA$32</definedName>
    <definedName name="V42127415" localSheetId="2">'dXdata 2016 Graphs'!$Z$16:$Z$32</definedName>
    <definedName name="v52367215" localSheetId="2">'dXdata 2016 Graphs'!$V$16:$V$32</definedName>
    <definedName name="v52367703" localSheetId="2">'dXdata 2016 Graphs'!$AF$16:$AF$32</definedName>
    <definedName name="v86797118" localSheetId="2">'dXdata 2016 Graphs'!$E$16:$E$32</definedName>
    <definedName name="v86797120" localSheetId="2">'dXdata 2016 Graphs'!$G$16:$G$32</definedName>
    <definedName name="v91413409" localSheetId="2">'dXdata 2016 Graphs'!$C$16:$C$32</definedName>
    <definedName name="v91414034" localSheetId="2">'dXdata 2016 Graphs'!$D$16:$D$32</definedName>
    <definedName name="WCS_MONTHLY" localSheetId="2">'dXdata 2016 Graphs'!$K$16:$K$32</definedName>
  </definedNames>
  <calcPr calcId="125725"/>
  <customWorkbookViews>
    <customWorkbookView name="testing" guid="{FA1935AF-95D5-4828-97AD-FE9D4CD44601}" includePrintSettings="0" maximized="1" xWindow="1" yWindow="1" windowWidth="1680" windowHeight="846" tabRatio="748" activeSheetId="21" showFormulaBar="0"/>
  </customWorkbookViews>
</workbook>
</file>

<file path=xl/calcChain.xml><?xml version="1.0" encoding="utf-8"?>
<calcChain xmlns="http://schemas.openxmlformats.org/spreadsheetml/2006/main">
  <c r="B67" i="45"/>
  <c r="C67"/>
  <c r="D67"/>
  <c r="E67"/>
  <c r="F67"/>
  <c r="G67"/>
  <c r="H67"/>
  <c r="I67"/>
  <c r="B68"/>
  <c r="C68"/>
  <c r="D68"/>
  <c r="E68"/>
  <c r="F68"/>
  <c r="G68"/>
  <c r="H68"/>
  <c r="I68"/>
  <c r="B69"/>
  <c r="C69"/>
  <c r="D69"/>
  <c r="E69"/>
  <c r="F69"/>
  <c r="G69"/>
  <c r="H69"/>
  <c r="I69"/>
  <c r="B70"/>
  <c r="C70"/>
  <c r="D70"/>
  <c r="E70"/>
  <c r="F70"/>
  <c r="G70"/>
  <c r="H70"/>
  <c r="I70"/>
  <c r="C66"/>
  <c r="D66"/>
  <c r="E66"/>
  <c r="F66"/>
  <c r="G66"/>
  <c r="H66"/>
  <c r="I66"/>
  <c r="C45"/>
  <c r="D45"/>
  <c r="E45"/>
  <c r="F45"/>
  <c r="G45"/>
  <c r="H45"/>
  <c r="I45"/>
  <c r="C46"/>
  <c r="D46"/>
  <c r="E46"/>
  <c r="F46"/>
  <c r="G46"/>
  <c r="H46"/>
  <c r="I46"/>
  <c r="C47"/>
  <c r="D47"/>
  <c r="E47"/>
  <c r="F47"/>
  <c r="G47"/>
  <c r="H47"/>
  <c r="I47"/>
  <c r="C48"/>
  <c r="D48"/>
  <c r="E48"/>
  <c r="F48"/>
  <c r="G48"/>
  <c r="H48"/>
  <c r="I48"/>
  <c r="C49"/>
  <c r="D49"/>
  <c r="E49"/>
  <c r="F49"/>
  <c r="G49"/>
  <c r="H49"/>
  <c r="I49"/>
  <c r="C50"/>
  <c r="D50"/>
  <c r="E50"/>
  <c r="F50"/>
  <c r="G50"/>
  <c r="H50"/>
  <c r="I50"/>
  <c r="C51"/>
  <c r="D51"/>
  <c r="E51"/>
  <c r="F51"/>
  <c r="G51"/>
  <c r="H51"/>
  <c r="I51"/>
  <c r="C52"/>
  <c r="D52"/>
  <c r="E52"/>
  <c r="F52"/>
  <c r="G52"/>
  <c r="H52"/>
  <c r="I52"/>
  <c r="C53"/>
  <c r="D53"/>
  <c r="E53"/>
  <c r="F53"/>
  <c r="G53"/>
  <c r="H53"/>
  <c r="I53"/>
  <c r="C54"/>
  <c r="D54"/>
  <c r="E54"/>
  <c r="F54"/>
  <c r="G54"/>
  <c r="H54"/>
  <c r="I54"/>
  <c r="C55"/>
  <c r="D55"/>
  <c r="E55"/>
  <c r="F55"/>
  <c r="G55"/>
  <c r="H55"/>
  <c r="I55"/>
  <c r="C56"/>
  <c r="D56"/>
  <c r="E56"/>
  <c r="F56"/>
  <c r="G56"/>
  <c r="H56"/>
  <c r="I56"/>
  <c r="C57"/>
  <c r="D57"/>
  <c r="E57"/>
  <c r="F57"/>
  <c r="G57"/>
  <c r="H57"/>
  <c r="I57"/>
  <c r="C58"/>
  <c r="D58"/>
  <c r="E58"/>
  <c r="F58"/>
  <c r="G58"/>
  <c r="H58"/>
  <c r="I58"/>
  <c r="C59"/>
  <c r="D59"/>
  <c r="E59"/>
  <c r="F59"/>
  <c r="G59"/>
  <c r="H59"/>
  <c r="I59"/>
  <c r="C60"/>
  <c r="D60"/>
  <c r="E60"/>
  <c r="F60"/>
  <c r="G60"/>
  <c r="H60"/>
  <c r="I60"/>
  <c r="C61"/>
  <c r="D61"/>
  <c r="E61"/>
  <c r="F61"/>
  <c r="G61"/>
  <c r="H61"/>
  <c r="I61"/>
  <c r="C62"/>
  <c r="D62"/>
  <c r="E62"/>
  <c r="F62"/>
  <c r="G62"/>
  <c r="H62"/>
  <c r="I62"/>
  <c r="C63"/>
  <c r="D63"/>
  <c r="E63"/>
  <c r="F63"/>
  <c r="G63"/>
  <c r="H63"/>
  <c r="I63"/>
  <c r="C64"/>
  <c r="D64"/>
  <c r="E64"/>
  <c r="F64"/>
  <c r="G64"/>
  <c r="H64"/>
  <c r="I64"/>
  <c r="C65"/>
  <c r="D65"/>
  <c r="E65"/>
  <c r="F65"/>
  <c r="G65"/>
  <c r="H65"/>
  <c r="I65"/>
  <c r="D44"/>
  <c r="E44"/>
  <c r="F44"/>
  <c r="G44"/>
  <c r="H44"/>
  <c r="I44"/>
  <c r="C44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66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66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44"/>
  <c r="B44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3"/>
  <c r="D27" i="49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7"/>
  <c r="DH77" i="23"/>
  <c r="DH78" s="1"/>
  <c r="A8" i="49" l="1"/>
  <c r="B8"/>
  <c r="C8"/>
  <c r="E8"/>
  <c r="F8"/>
  <c r="G8"/>
  <c r="H8"/>
  <c r="A9"/>
  <c r="B9"/>
  <c r="C9"/>
  <c r="E9"/>
  <c r="F9"/>
  <c r="G9"/>
  <c r="H9"/>
  <c r="A10"/>
  <c r="B10"/>
  <c r="C10"/>
  <c r="E10"/>
  <c r="F10"/>
  <c r="G10"/>
  <c r="H10"/>
  <c r="A11"/>
  <c r="B11"/>
  <c r="C11"/>
  <c r="E11"/>
  <c r="F11"/>
  <c r="G11"/>
  <c r="H11"/>
  <c r="A12"/>
  <c r="B12"/>
  <c r="C12"/>
  <c r="E12"/>
  <c r="F12"/>
  <c r="G12"/>
  <c r="H12"/>
  <c r="A13"/>
  <c r="B13"/>
  <c r="C13"/>
  <c r="E13"/>
  <c r="F13"/>
  <c r="G13"/>
  <c r="H13"/>
  <c r="A14"/>
  <c r="B14"/>
  <c r="C14"/>
  <c r="E14"/>
  <c r="F14"/>
  <c r="G14"/>
  <c r="H14"/>
  <c r="A15"/>
  <c r="B15"/>
  <c r="C15"/>
  <c r="E15"/>
  <c r="F15"/>
  <c r="G15"/>
  <c r="H15"/>
  <c r="A16"/>
  <c r="B16"/>
  <c r="C16"/>
  <c r="E16"/>
  <c r="F16"/>
  <c r="G16"/>
  <c r="H16"/>
  <c r="A17"/>
  <c r="B17"/>
  <c r="C17"/>
  <c r="E17"/>
  <c r="F17"/>
  <c r="G17"/>
  <c r="H17"/>
  <c r="A18"/>
  <c r="B18"/>
  <c r="C18"/>
  <c r="E18"/>
  <c r="F18"/>
  <c r="G18"/>
  <c r="H18"/>
  <c r="A19"/>
  <c r="B19"/>
  <c r="C19"/>
  <c r="E19"/>
  <c r="F19"/>
  <c r="G19"/>
  <c r="H19"/>
  <c r="A20"/>
  <c r="B20"/>
  <c r="C20"/>
  <c r="E20"/>
  <c r="F20"/>
  <c r="G20"/>
  <c r="H20"/>
  <c r="A21"/>
  <c r="B21"/>
  <c r="C21"/>
  <c r="E21"/>
  <c r="F21"/>
  <c r="G21"/>
  <c r="H21"/>
  <c r="A22"/>
  <c r="B22"/>
  <c r="C22"/>
  <c r="E22"/>
  <c r="F22"/>
  <c r="G22"/>
  <c r="H22"/>
  <c r="A23"/>
  <c r="B23"/>
  <c r="C23"/>
  <c r="E23"/>
  <c r="F23"/>
  <c r="G23"/>
  <c r="H23"/>
  <c r="A24"/>
  <c r="B24"/>
  <c r="C24"/>
  <c r="E24"/>
  <c r="F24"/>
  <c r="G24"/>
  <c r="H24"/>
  <c r="A25"/>
  <c r="B25"/>
  <c r="C25"/>
  <c r="E25"/>
  <c r="F25"/>
  <c r="G25"/>
  <c r="H25"/>
  <c r="A26"/>
  <c r="B26"/>
  <c r="C26"/>
  <c r="E26"/>
  <c r="F26"/>
  <c r="G26"/>
  <c r="H26"/>
  <c r="A27"/>
  <c r="B27"/>
  <c r="C27"/>
  <c r="E27"/>
  <c r="F27"/>
  <c r="G27"/>
  <c r="H27"/>
  <c r="C7"/>
  <c r="E7"/>
  <c r="F7"/>
  <c r="G7"/>
  <c r="H7"/>
  <c r="A7"/>
  <c r="B7"/>
  <c r="I3" i="45" l="1" a="1"/>
  <c r="I9" s="1"/>
  <c r="H3" a="1"/>
  <c r="H7" s="1"/>
  <c r="G3" a="1"/>
  <c r="G6" s="1"/>
  <c r="F3" a="1"/>
  <c r="F3" s="1"/>
  <c r="E3" a="1"/>
  <c r="E9" s="1"/>
  <c r="D3" a="1"/>
  <c r="D7" s="1"/>
  <c r="C3" a="1"/>
  <c r="C9" s="1"/>
  <c r="A3" a="1"/>
  <c r="A9" s="1"/>
  <c r="C43" l="1"/>
  <c r="C5"/>
  <c r="C8"/>
  <c r="C18"/>
  <c r="G16"/>
  <c r="C19"/>
  <c r="G33"/>
  <c r="C29"/>
  <c r="C20"/>
  <c r="C32"/>
  <c r="F18"/>
  <c r="F21"/>
  <c r="G17"/>
  <c r="C34"/>
  <c r="C4"/>
  <c r="G32"/>
  <c r="C35"/>
  <c r="C21"/>
  <c r="C10"/>
  <c r="F22"/>
  <c r="G34"/>
  <c r="G18"/>
  <c r="G39"/>
  <c r="G23"/>
  <c r="G7"/>
  <c r="C37"/>
  <c r="C26"/>
  <c r="C12"/>
  <c r="G40"/>
  <c r="G24"/>
  <c r="G8"/>
  <c r="G41"/>
  <c r="G25"/>
  <c r="G9"/>
  <c r="C36"/>
  <c r="C24"/>
  <c r="C11"/>
  <c r="C40"/>
  <c r="C27"/>
  <c r="C13"/>
  <c r="C42"/>
  <c r="C28"/>
  <c r="C16"/>
  <c r="C3"/>
  <c r="G42"/>
  <c r="G26"/>
  <c r="G10"/>
  <c r="G31"/>
  <c r="G15"/>
  <c r="H32"/>
  <c r="C38"/>
  <c r="C30"/>
  <c r="C22"/>
  <c r="C14"/>
  <c r="C6"/>
  <c r="F37"/>
  <c r="C39"/>
  <c r="C31"/>
  <c r="C23"/>
  <c r="C15"/>
  <c r="C7"/>
  <c r="G43"/>
  <c r="G35"/>
  <c r="G27"/>
  <c r="G19"/>
  <c r="G11"/>
  <c r="G3"/>
  <c r="G36"/>
  <c r="G28"/>
  <c r="G20"/>
  <c r="G12"/>
  <c r="G4"/>
  <c r="C41"/>
  <c r="C33"/>
  <c r="C25"/>
  <c r="C17"/>
  <c r="D32"/>
  <c r="F5"/>
  <c r="G37"/>
  <c r="G29"/>
  <c r="G21"/>
  <c r="G13"/>
  <c r="G5"/>
  <c r="F6"/>
  <c r="G38"/>
  <c r="G30"/>
  <c r="G22"/>
  <c r="G14"/>
  <c r="H33"/>
  <c r="H40"/>
  <c r="A34"/>
  <c r="H41"/>
  <c r="D16"/>
  <c r="F30"/>
  <c r="F13"/>
  <c r="H16"/>
  <c r="D40"/>
  <c r="D8"/>
  <c r="F28"/>
  <c r="F10"/>
  <c r="H8"/>
  <c r="D41"/>
  <c r="D9"/>
  <c r="F29"/>
  <c r="F12"/>
  <c r="H9"/>
  <c r="D17"/>
  <c r="F36"/>
  <c r="F14"/>
  <c r="H17"/>
  <c r="D33"/>
  <c r="D24"/>
  <c r="H24"/>
  <c r="D25"/>
  <c r="F38"/>
  <c r="F20"/>
  <c r="F4"/>
  <c r="H25"/>
  <c r="A42"/>
  <c r="A26"/>
  <c r="A18"/>
  <c r="A10"/>
  <c r="A19"/>
  <c r="I11"/>
  <c r="I36"/>
  <c r="I28"/>
  <c r="I20"/>
  <c r="I4"/>
  <c r="A37"/>
  <c r="A29"/>
  <c r="A13"/>
  <c r="A5"/>
  <c r="D43"/>
  <c r="D35"/>
  <c r="D27"/>
  <c r="D19"/>
  <c r="D11"/>
  <c r="D3"/>
  <c r="E37"/>
  <c r="E29"/>
  <c r="E21"/>
  <c r="E13"/>
  <c r="E5"/>
  <c r="F39"/>
  <c r="F31"/>
  <c r="F23"/>
  <c r="F15"/>
  <c r="F7"/>
  <c r="H43"/>
  <c r="H35"/>
  <c r="H27"/>
  <c r="H19"/>
  <c r="H11"/>
  <c r="H3"/>
  <c r="I37"/>
  <c r="I29"/>
  <c r="I21"/>
  <c r="I13"/>
  <c r="I5"/>
  <c r="A38"/>
  <c r="A30"/>
  <c r="A22"/>
  <c r="A14"/>
  <c r="A6"/>
  <c r="D36"/>
  <c r="D28"/>
  <c r="D20"/>
  <c r="D12"/>
  <c r="D4"/>
  <c r="E38"/>
  <c r="E30"/>
  <c r="E22"/>
  <c r="E14"/>
  <c r="E6"/>
  <c r="F40"/>
  <c r="F32"/>
  <c r="F24"/>
  <c r="F16"/>
  <c r="F8"/>
  <c r="H36"/>
  <c r="H28"/>
  <c r="H20"/>
  <c r="H12"/>
  <c r="H4"/>
  <c r="I38"/>
  <c r="I30"/>
  <c r="I22"/>
  <c r="I14"/>
  <c r="I6"/>
  <c r="A43"/>
  <c r="A27"/>
  <c r="A11"/>
  <c r="A3"/>
  <c r="E43"/>
  <c r="E35"/>
  <c r="E27"/>
  <c r="E19"/>
  <c r="E11"/>
  <c r="E3"/>
  <c r="I43"/>
  <c r="I35"/>
  <c r="I27"/>
  <c r="I19"/>
  <c r="I3"/>
  <c r="E36"/>
  <c r="E28"/>
  <c r="E20"/>
  <c r="E12"/>
  <c r="E4"/>
  <c r="H42"/>
  <c r="H34"/>
  <c r="H26"/>
  <c r="H18"/>
  <c r="H10"/>
  <c r="I12"/>
  <c r="A21"/>
  <c r="A39"/>
  <c r="A31"/>
  <c r="A23"/>
  <c r="A15"/>
  <c r="A7"/>
  <c r="D37"/>
  <c r="D29"/>
  <c r="D21"/>
  <c r="D13"/>
  <c r="D5"/>
  <c r="E39"/>
  <c r="E31"/>
  <c r="E23"/>
  <c r="E15"/>
  <c r="E7"/>
  <c r="F41"/>
  <c r="F33"/>
  <c r="F25"/>
  <c r="F17"/>
  <c r="F9"/>
  <c r="H37"/>
  <c r="H29"/>
  <c r="H21"/>
  <c r="H13"/>
  <c r="H5"/>
  <c r="I39"/>
  <c r="I31"/>
  <c r="I23"/>
  <c r="I15"/>
  <c r="I7"/>
  <c r="I34"/>
  <c r="I26"/>
  <c r="I18"/>
  <c r="A35"/>
  <c r="A36"/>
  <c r="A28"/>
  <c r="A20"/>
  <c r="A12"/>
  <c r="A4"/>
  <c r="D42"/>
  <c r="D34"/>
  <c r="D26"/>
  <c r="D18"/>
  <c r="D10"/>
  <c r="A40"/>
  <c r="A32"/>
  <c r="A24"/>
  <c r="A16"/>
  <c r="A8"/>
  <c r="H38"/>
  <c r="H30"/>
  <c r="H22"/>
  <c r="H14"/>
  <c r="H6"/>
  <c r="I40"/>
  <c r="I32"/>
  <c r="I24"/>
  <c r="I16"/>
  <c r="I8"/>
  <c r="E42"/>
  <c r="E34"/>
  <c r="E26"/>
  <c r="E18"/>
  <c r="E10"/>
  <c r="I42"/>
  <c r="I10"/>
  <c r="D38"/>
  <c r="D30"/>
  <c r="D22"/>
  <c r="D14"/>
  <c r="D6"/>
  <c r="E40"/>
  <c r="E32"/>
  <c r="E24"/>
  <c r="E16"/>
  <c r="E8"/>
  <c r="F42"/>
  <c r="F34"/>
  <c r="F26"/>
  <c r="A41"/>
  <c r="A33"/>
  <c r="A25"/>
  <c r="A17"/>
  <c r="D39"/>
  <c r="D31"/>
  <c r="D23"/>
  <c r="D15"/>
  <c r="E41"/>
  <c r="E33"/>
  <c r="E25"/>
  <c r="E17"/>
  <c r="F43"/>
  <c r="F35"/>
  <c r="F27"/>
  <c r="F19"/>
  <c r="F11"/>
  <c r="H39"/>
  <c r="H31"/>
  <c r="H23"/>
  <c r="H15"/>
  <c r="I41"/>
  <c r="I33"/>
  <c r="I25"/>
  <c r="I17"/>
  <c r="C71" i="23" a="1"/>
  <c r="I71" s="1"/>
  <c r="C23" a="1"/>
  <c r="I23" s="1"/>
  <c r="C81" a="1"/>
  <c r="I81" s="1"/>
  <c r="C5" i="41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4"/>
  <c r="CL76" i="23" l="1"/>
  <c r="BV76"/>
  <c r="BF76"/>
  <c r="AH76"/>
  <c r="R76"/>
  <c r="CY75"/>
  <c r="CI75"/>
  <c r="BK75"/>
  <c r="AU75"/>
  <c r="O75"/>
  <c r="CN74"/>
  <c r="BH74"/>
  <c r="AB74"/>
  <c r="D74"/>
  <c r="CS73"/>
  <c r="CC73"/>
  <c r="BM73"/>
  <c r="BE73"/>
  <c r="AW73"/>
  <c r="AO73"/>
  <c r="AG73"/>
  <c r="Y73"/>
  <c r="DF72"/>
  <c r="CP72"/>
  <c r="CH72"/>
  <c r="BZ72"/>
  <c r="BZ77" s="1"/>
  <c r="BR72"/>
  <c r="BJ72"/>
  <c r="BB72"/>
  <c r="AT72"/>
  <c r="AL72"/>
  <c r="AD72"/>
  <c r="V72"/>
  <c r="N72"/>
  <c r="N77" s="1"/>
  <c r="F72"/>
  <c r="DC71"/>
  <c r="CU71"/>
  <c r="CM71"/>
  <c r="CE71"/>
  <c r="BW71"/>
  <c r="BO71"/>
  <c r="BG71"/>
  <c r="AY71"/>
  <c r="AQ71"/>
  <c r="AI71"/>
  <c r="C71"/>
  <c r="CU76"/>
  <c r="CE76"/>
  <c r="BG76"/>
  <c r="AQ76"/>
  <c r="S76"/>
  <c r="K76"/>
  <c r="CJ75"/>
  <c r="CB75"/>
  <c r="BD75"/>
  <c r="AN75"/>
  <c r="P75"/>
  <c r="CO74"/>
  <c r="BQ74"/>
  <c r="AS74"/>
  <c r="U74"/>
  <c r="DB73"/>
  <c r="CT73"/>
  <c r="CD73"/>
  <c r="BN73"/>
  <c r="AX73"/>
  <c r="AP73"/>
  <c r="Z73"/>
  <c r="R73"/>
  <c r="J73"/>
  <c r="CY72"/>
  <c r="CI72"/>
  <c r="CA72"/>
  <c r="BS72"/>
  <c r="BS77" s="1"/>
  <c r="BK72"/>
  <c r="BC72"/>
  <c r="AU72"/>
  <c r="AM72"/>
  <c r="AE72"/>
  <c r="W72"/>
  <c r="O72"/>
  <c r="G72"/>
  <c r="G77" s="1"/>
  <c r="DD71"/>
  <c r="CV71"/>
  <c r="CN71"/>
  <c r="CF71"/>
  <c r="BX71"/>
  <c r="BP71"/>
  <c r="BH71"/>
  <c r="AZ71"/>
  <c r="AR71"/>
  <c r="AJ71"/>
  <c r="AB71"/>
  <c r="CV76"/>
  <c r="BX76"/>
  <c r="AZ76"/>
  <c r="AR76"/>
  <c r="AB76"/>
  <c r="T76"/>
  <c r="D76"/>
  <c r="CS75"/>
  <c r="CK75"/>
  <c r="CC75"/>
  <c r="BU75"/>
  <c r="BM75"/>
  <c r="BE75"/>
  <c r="AW75"/>
  <c r="AO75"/>
  <c r="AG75"/>
  <c r="Y75"/>
  <c r="Q75"/>
  <c r="I75"/>
  <c r="DF74"/>
  <c r="CX74"/>
  <c r="CP74"/>
  <c r="CH74"/>
  <c r="BZ74"/>
  <c r="BR74"/>
  <c r="BJ74"/>
  <c r="BB74"/>
  <c r="AT74"/>
  <c r="AL74"/>
  <c r="AD74"/>
  <c r="V74"/>
  <c r="N74"/>
  <c r="F74"/>
  <c r="DC73"/>
  <c r="CU73"/>
  <c r="CM73"/>
  <c r="CE73"/>
  <c r="BW73"/>
  <c r="BO73"/>
  <c r="BG73"/>
  <c r="AY73"/>
  <c r="AQ73"/>
  <c r="AI73"/>
  <c r="AA73"/>
  <c r="S73"/>
  <c r="K73"/>
  <c r="C73"/>
  <c r="CZ72"/>
  <c r="CR72"/>
  <c r="CJ72"/>
  <c r="CB72"/>
  <c r="BT72"/>
  <c r="BL72"/>
  <c r="BD72"/>
  <c r="AV72"/>
  <c r="AN72"/>
  <c r="AF72"/>
  <c r="X72"/>
  <c r="P72"/>
  <c r="H72"/>
  <c r="DE71"/>
  <c r="CW71"/>
  <c r="CO71"/>
  <c r="CG71"/>
  <c r="BY71"/>
  <c r="BQ71"/>
  <c r="BI71"/>
  <c r="BA71"/>
  <c r="AS71"/>
  <c r="AK71"/>
  <c r="AC71"/>
  <c r="U71"/>
  <c r="M71"/>
  <c r="E71"/>
  <c r="DE76"/>
  <c r="CW76"/>
  <c r="CO76"/>
  <c r="CG76"/>
  <c r="BY76"/>
  <c r="BQ76"/>
  <c r="BI76"/>
  <c r="BA76"/>
  <c r="AS76"/>
  <c r="AK76"/>
  <c r="AC76"/>
  <c r="U76"/>
  <c r="M76"/>
  <c r="E76"/>
  <c r="DB75"/>
  <c r="CT75"/>
  <c r="CL75"/>
  <c r="CD75"/>
  <c r="BV75"/>
  <c r="BN75"/>
  <c r="BF75"/>
  <c r="AX75"/>
  <c r="AP75"/>
  <c r="AH75"/>
  <c r="Z75"/>
  <c r="R75"/>
  <c r="J75"/>
  <c r="DG74"/>
  <c r="CY74"/>
  <c r="CQ74"/>
  <c r="CI74"/>
  <c r="CA74"/>
  <c r="BS74"/>
  <c r="BK74"/>
  <c r="BC74"/>
  <c r="AU74"/>
  <c r="AM74"/>
  <c r="AE74"/>
  <c r="W74"/>
  <c r="O74"/>
  <c r="G74"/>
  <c r="DD73"/>
  <c r="CV73"/>
  <c r="CN73"/>
  <c r="CF73"/>
  <c r="BX73"/>
  <c r="BP73"/>
  <c r="BH73"/>
  <c r="AZ73"/>
  <c r="AR73"/>
  <c r="AJ73"/>
  <c r="AB73"/>
  <c r="T73"/>
  <c r="L73"/>
  <c r="D73"/>
  <c r="DA72"/>
  <c r="CS72"/>
  <c r="CK72"/>
  <c r="CC72"/>
  <c r="CC77" s="1"/>
  <c r="BU72"/>
  <c r="BM72"/>
  <c r="BE72"/>
  <c r="AW72"/>
  <c r="AO72"/>
  <c r="AG72"/>
  <c r="Y72"/>
  <c r="Q72"/>
  <c r="I72"/>
  <c r="DF71"/>
  <c r="CX71"/>
  <c r="CP71"/>
  <c r="CH71"/>
  <c r="BZ71"/>
  <c r="BR71"/>
  <c r="BJ71"/>
  <c r="BB71"/>
  <c r="AT71"/>
  <c r="AL71"/>
  <c r="AD71"/>
  <c r="V71"/>
  <c r="N71"/>
  <c r="F71"/>
  <c r="CC76"/>
  <c r="AW76"/>
  <c r="Q76"/>
  <c r="CP75"/>
  <c r="BJ75"/>
  <c r="AD75"/>
  <c r="DC74"/>
  <c r="BW74"/>
  <c r="AQ74"/>
  <c r="K74"/>
  <c r="CJ73"/>
  <c r="BL73"/>
  <c r="AN73"/>
  <c r="P73"/>
  <c r="CW72"/>
  <c r="BY72"/>
  <c r="BA72"/>
  <c r="AC72"/>
  <c r="E72"/>
  <c r="CL71"/>
  <c r="BN71"/>
  <c r="AP71"/>
  <c r="R71"/>
  <c r="DB76"/>
  <c r="BN76"/>
  <c r="Z76"/>
  <c r="CQ75"/>
  <c r="BC75"/>
  <c r="W75"/>
  <c r="CV74"/>
  <c r="BP74"/>
  <c r="AR74"/>
  <c r="L74"/>
  <c r="BU73"/>
  <c r="CX72"/>
  <c r="AA71"/>
  <c r="DC76"/>
  <c r="AY76"/>
  <c r="CR75"/>
  <c r="AV75"/>
  <c r="CW74"/>
  <c r="AC74"/>
  <c r="AH73"/>
  <c r="D71"/>
  <c r="BJ76"/>
  <c r="N76"/>
  <c r="BW75"/>
  <c r="AY75"/>
  <c r="AA75"/>
  <c r="S75"/>
  <c r="K75"/>
  <c r="C75"/>
  <c r="CZ74"/>
  <c r="CJ74"/>
  <c r="CB74"/>
  <c r="BT74"/>
  <c r="BL74"/>
  <c r="BD74"/>
  <c r="AV74"/>
  <c r="AN74"/>
  <c r="AF74"/>
  <c r="X74"/>
  <c r="P74"/>
  <c r="H74"/>
  <c r="DE73"/>
  <c r="CW73"/>
  <c r="CO73"/>
  <c r="CG73"/>
  <c r="BY73"/>
  <c r="BQ73"/>
  <c r="BI73"/>
  <c r="BA73"/>
  <c r="AS73"/>
  <c r="AK73"/>
  <c r="AC73"/>
  <c r="U73"/>
  <c r="M73"/>
  <c r="E73"/>
  <c r="DB72"/>
  <c r="CT72"/>
  <c r="CL72"/>
  <c r="CD72"/>
  <c r="BV72"/>
  <c r="BN72"/>
  <c r="BF72"/>
  <c r="AX72"/>
  <c r="AP72"/>
  <c r="AH72"/>
  <c r="Z72"/>
  <c r="R72"/>
  <c r="J72"/>
  <c r="DG71"/>
  <c r="CY71"/>
  <c r="CQ71"/>
  <c r="CI71"/>
  <c r="CA71"/>
  <c r="BS71"/>
  <c r="BK71"/>
  <c r="BC71"/>
  <c r="AU71"/>
  <c r="AM71"/>
  <c r="AE71"/>
  <c r="W71"/>
  <c r="O71"/>
  <c r="G71"/>
  <c r="CK76"/>
  <c r="BE76"/>
  <c r="Y76"/>
  <c r="DF75"/>
  <c r="BZ75"/>
  <c r="BB75"/>
  <c r="AL75"/>
  <c r="N75"/>
  <c r="CU74"/>
  <c r="CE74"/>
  <c r="BG74"/>
  <c r="AI74"/>
  <c r="S74"/>
  <c r="CZ73"/>
  <c r="CB73"/>
  <c r="BD73"/>
  <c r="AF73"/>
  <c r="H73"/>
  <c r="CO72"/>
  <c r="BQ72"/>
  <c r="AS72"/>
  <c r="U72"/>
  <c r="DB71"/>
  <c r="CD71"/>
  <c r="AX71"/>
  <c r="J71"/>
  <c r="CD76"/>
  <c r="AP76"/>
  <c r="DG75"/>
  <c r="BS75"/>
  <c r="AE75"/>
  <c r="DD74"/>
  <c r="BX74"/>
  <c r="AJ74"/>
  <c r="DA73"/>
  <c r="Q73"/>
  <c r="K71"/>
  <c r="CM76"/>
  <c r="BO76"/>
  <c r="AA76"/>
  <c r="C76"/>
  <c r="BT75"/>
  <c r="AF75"/>
  <c r="H75"/>
  <c r="CG74"/>
  <c r="BI74"/>
  <c r="AK74"/>
  <c r="E74"/>
  <c r="BV73"/>
  <c r="DG72"/>
  <c r="T71"/>
  <c r="DD76"/>
  <c r="CF76"/>
  <c r="BP76"/>
  <c r="AJ76"/>
  <c r="DA75"/>
  <c r="DF76"/>
  <c r="CP76"/>
  <c r="BZ76"/>
  <c r="BB76"/>
  <c r="AD76"/>
  <c r="DC75"/>
  <c r="AI75"/>
  <c r="CQ76"/>
  <c r="AU76"/>
  <c r="G76"/>
  <c r="BX75"/>
  <c r="AZ75"/>
  <c r="AJ75"/>
  <c r="AB75"/>
  <c r="L75"/>
  <c r="D75"/>
  <c r="DA74"/>
  <c r="CS74"/>
  <c r="CK74"/>
  <c r="CC74"/>
  <c r="BU74"/>
  <c r="BM74"/>
  <c r="BE74"/>
  <c r="AW74"/>
  <c r="AO74"/>
  <c r="AG74"/>
  <c r="Y74"/>
  <c r="Q74"/>
  <c r="DF73"/>
  <c r="CX73"/>
  <c r="CP73"/>
  <c r="CH73"/>
  <c r="BZ73"/>
  <c r="BR73"/>
  <c r="BJ73"/>
  <c r="BB73"/>
  <c r="AT73"/>
  <c r="AL73"/>
  <c r="AD73"/>
  <c r="V73"/>
  <c r="N73"/>
  <c r="F73"/>
  <c r="DC72"/>
  <c r="CU72"/>
  <c r="CM72"/>
  <c r="CE72"/>
  <c r="BW72"/>
  <c r="BO72"/>
  <c r="BG72"/>
  <c r="AY72"/>
  <c r="AQ72"/>
  <c r="AI72"/>
  <c r="AA72"/>
  <c r="S72"/>
  <c r="K72"/>
  <c r="C72"/>
  <c r="CZ71"/>
  <c r="CR71"/>
  <c r="CJ71"/>
  <c r="CB71"/>
  <c r="BT71"/>
  <c r="BL71"/>
  <c r="BD71"/>
  <c r="AV71"/>
  <c r="AN71"/>
  <c r="AF71"/>
  <c r="X71"/>
  <c r="P71"/>
  <c r="H71"/>
  <c r="DA76"/>
  <c r="CS76"/>
  <c r="BU76"/>
  <c r="BM76"/>
  <c r="AO76"/>
  <c r="AG76"/>
  <c r="I76"/>
  <c r="CX75"/>
  <c r="CH75"/>
  <c r="BR75"/>
  <c r="AT75"/>
  <c r="V75"/>
  <c r="F75"/>
  <c r="CM74"/>
  <c r="BO74"/>
  <c r="AY74"/>
  <c r="AA74"/>
  <c r="C74"/>
  <c r="CR73"/>
  <c r="BT73"/>
  <c r="AV73"/>
  <c r="X73"/>
  <c r="DE72"/>
  <c r="CG72"/>
  <c r="BI72"/>
  <c r="BI77" s="1"/>
  <c r="AK72"/>
  <c r="M72"/>
  <c r="CT71"/>
  <c r="BV71"/>
  <c r="BF71"/>
  <c r="AH71"/>
  <c r="Z71"/>
  <c r="CT76"/>
  <c r="AX76"/>
  <c r="J76"/>
  <c r="CA75"/>
  <c r="AM75"/>
  <c r="G75"/>
  <c r="CF74"/>
  <c r="AZ74"/>
  <c r="T74"/>
  <c r="CK73"/>
  <c r="I73"/>
  <c r="S71"/>
  <c r="BW76"/>
  <c r="AI76"/>
  <c r="CZ75"/>
  <c r="BL75"/>
  <c r="X75"/>
  <c r="DE74"/>
  <c r="BY74"/>
  <c r="BA74"/>
  <c r="M74"/>
  <c r="CL73"/>
  <c r="BF73"/>
  <c r="CQ72"/>
  <c r="L71"/>
  <c r="CN76"/>
  <c r="BH76"/>
  <c r="L76"/>
  <c r="CX76"/>
  <c r="CH76"/>
  <c r="BR76"/>
  <c r="AT76"/>
  <c r="AL76"/>
  <c r="V76"/>
  <c r="F76"/>
  <c r="CU75"/>
  <c r="CM75"/>
  <c r="CE75"/>
  <c r="BO75"/>
  <c r="BG75"/>
  <c r="AQ75"/>
  <c r="CR74"/>
  <c r="DG76"/>
  <c r="CY76"/>
  <c r="CI76"/>
  <c r="CA76"/>
  <c r="BS76"/>
  <c r="BK76"/>
  <c r="BC76"/>
  <c r="AM76"/>
  <c r="AE76"/>
  <c r="W76"/>
  <c r="O76"/>
  <c r="DD75"/>
  <c r="CV75"/>
  <c r="CN75"/>
  <c r="CF75"/>
  <c r="BP75"/>
  <c r="BH75"/>
  <c r="AR75"/>
  <c r="T75"/>
  <c r="I74"/>
  <c r="CZ76"/>
  <c r="CR76"/>
  <c r="CJ76"/>
  <c r="CB76"/>
  <c r="BT76"/>
  <c r="BL76"/>
  <c r="BD76"/>
  <c r="AV76"/>
  <c r="AN76"/>
  <c r="AF76"/>
  <c r="X76"/>
  <c r="P76"/>
  <c r="H76"/>
  <c r="DE75"/>
  <c r="CW75"/>
  <c r="CO75"/>
  <c r="CG75"/>
  <c r="BY75"/>
  <c r="BQ75"/>
  <c r="BI75"/>
  <c r="BA75"/>
  <c r="AS75"/>
  <c r="AK75"/>
  <c r="AC75"/>
  <c r="U75"/>
  <c r="M75"/>
  <c r="E75"/>
  <c r="DB74"/>
  <c r="CT74"/>
  <c r="CL74"/>
  <c r="CD74"/>
  <c r="BV74"/>
  <c r="BN74"/>
  <c r="BF74"/>
  <c r="AX74"/>
  <c r="AP74"/>
  <c r="AH74"/>
  <c r="Z74"/>
  <c r="R74"/>
  <c r="J74"/>
  <c r="DG73"/>
  <c r="CY73"/>
  <c r="CQ73"/>
  <c r="CI73"/>
  <c r="CA73"/>
  <c r="BS73"/>
  <c r="BK73"/>
  <c r="BC73"/>
  <c r="AU73"/>
  <c r="AM73"/>
  <c r="AE73"/>
  <c r="W73"/>
  <c r="O73"/>
  <c r="G73"/>
  <c r="DD72"/>
  <c r="CV72"/>
  <c r="CN72"/>
  <c r="CF72"/>
  <c r="BX72"/>
  <c r="BP72"/>
  <c r="BH72"/>
  <c r="BH77" s="1"/>
  <c r="AZ72"/>
  <c r="AR72"/>
  <c r="AJ72"/>
  <c r="AB72"/>
  <c r="T72"/>
  <c r="L72"/>
  <c r="D72"/>
  <c r="DA71"/>
  <c r="CS71"/>
  <c r="CK71"/>
  <c r="CC71"/>
  <c r="BU71"/>
  <c r="BM71"/>
  <c r="BE71"/>
  <c r="AW71"/>
  <c r="AO71"/>
  <c r="AG71"/>
  <c r="Y71"/>
  <c r="Q71"/>
  <c r="O59"/>
  <c r="G59"/>
  <c r="P58"/>
  <c r="H58"/>
  <c r="Q57"/>
  <c r="I57"/>
  <c r="R56"/>
  <c r="J56"/>
  <c r="S55"/>
  <c r="K55"/>
  <c r="C55"/>
  <c r="L54"/>
  <c r="D54"/>
  <c r="M53"/>
  <c r="E53"/>
  <c r="N52"/>
  <c r="F52"/>
  <c r="O51"/>
  <c r="G51"/>
  <c r="P50"/>
  <c r="H50"/>
  <c r="Q49"/>
  <c r="I49"/>
  <c r="R48"/>
  <c r="J48"/>
  <c r="S47"/>
  <c r="K47"/>
  <c r="C47"/>
  <c r="L46"/>
  <c r="D46"/>
  <c r="M45"/>
  <c r="E45"/>
  <c r="N44"/>
  <c r="F44"/>
  <c r="O43"/>
  <c r="G43"/>
  <c r="P42"/>
  <c r="H42"/>
  <c r="Q41"/>
  <c r="I41"/>
  <c r="R40"/>
  <c r="J40"/>
  <c r="S39"/>
  <c r="K39"/>
  <c r="C39"/>
  <c r="L38"/>
  <c r="D38"/>
  <c r="M37"/>
  <c r="E37"/>
  <c r="N36"/>
  <c r="F36"/>
  <c r="O35"/>
  <c r="G35"/>
  <c r="P34"/>
  <c r="H34"/>
  <c r="Q33"/>
  <c r="I33"/>
  <c r="R32"/>
  <c r="J32"/>
  <c r="S31"/>
  <c r="K31"/>
  <c r="C31"/>
  <c r="L30"/>
  <c r="D30"/>
  <c r="M29"/>
  <c r="E29"/>
  <c r="N28"/>
  <c r="F28"/>
  <c r="O27"/>
  <c r="G27"/>
  <c r="P26"/>
  <c r="H26"/>
  <c r="Q25"/>
  <c r="I25"/>
  <c r="R24"/>
  <c r="J24"/>
  <c r="S23"/>
  <c r="K23"/>
  <c r="C23"/>
  <c r="P59"/>
  <c r="H59"/>
  <c r="Q58"/>
  <c r="I58"/>
  <c r="R57"/>
  <c r="J57"/>
  <c r="S56"/>
  <c r="K56"/>
  <c r="C56"/>
  <c r="L55"/>
  <c r="D55"/>
  <c r="M54"/>
  <c r="E54"/>
  <c r="N53"/>
  <c r="F53"/>
  <c r="O52"/>
  <c r="G52"/>
  <c r="P51"/>
  <c r="H51"/>
  <c r="Q50"/>
  <c r="I50"/>
  <c r="R49"/>
  <c r="J49"/>
  <c r="S48"/>
  <c r="K48"/>
  <c r="C48"/>
  <c r="L47"/>
  <c r="D47"/>
  <c r="M46"/>
  <c r="E46"/>
  <c r="N45"/>
  <c r="F45"/>
  <c r="O44"/>
  <c r="G44"/>
  <c r="P43"/>
  <c r="H43"/>
  <c r="Q42"/>
  <c r="I42"/>
  <c r="R41"/>
  <c r="J41"/>
  <c r="S40"/>
  <c r="K40"/>
  <c r="C40"/>
  <c r="L39"/>
  <c r="D39"/>
  <c r="M38"/>
  <c r="E38"/>
  <c r="N37"/>
  <c r="F37"/>
  <c r="O36"/>
  <c r="G36"/>
  <c r="P35"/>
  <c r="H35"/>
  <c r="Q34"/>
  <c r="I34"/>
  <c r="R33"/>
  <c r="J33"/>
  <c r="S32"/>
  <c r="K32"/>
  <c r="C32"/>
  <c r="L31"/>
  <c r="D31"/>
  <c r="M30"/>
  <c r="E30"/>
  <c r="N29"/>
  <c r="F29"/>
  <c r="O28"/>
  <c r="G28"/>
  <c r="P27"/>
  <c r="H27"/>
  <c r="Q26"/>
  <c r="I26"/>
  <c r="R25"/>
  <c r="J25"/>
  <c r="S24"/>
  <c r="K24"/>
  <c r="C24"/>
  <c r="L23"/>
  <c r="D23"/>
  <c r="O58"/>
  <c r="P57"/>
  <c r="Q56"/>
  <c r="R55"/>
  <c r="S54"/>
  <c r="L53"/>
  <c r="E52"/>
  <c r="O50"/>
  <c r="P49"/>
  <c r="I48"/>
  <c r="S46"/>
  <c r="L45"/>
  <c r="E44"/>
  <c r="O42"/>
  <c r="H41"/>
  <c r="R39"/>
  <c r="K38"/>
  <c r="D37"/>
  <c r="N35"/>
  <c r="G34"/>
  <c r="Q32"/>
  <c r="J31"/>
  <c r="C30"/>
  <c r="M28"/>
  <c r="F27"/>
  <c r="P25"/>
  <c r="R23"/>
  <c r="I59"/>
  <c r="S57"/>
  <c r="L56"/>
  <c r="E55"/>
  <c r="O53"/>
  <c r="H52"/>
  <c r="R50"/>
  <c r="K49"/>
  <c r="D48"/>
  <c r="N46"/>
  <c r="G45"/>
  <c r="Q43"/>
  <c r="J42"/>
  <c r="C41"/>
  <c r="M39"/>
  <c r="F38"/>
  <c r="P36"/>
  <c r="Q35"/>
  <c r="J34"/>
  <c r="C33"/>
  <c r="M31"/>
  <c r="F30"/>
  <c r="P28"/>
  <c r="I27"/>
  <c r="S25"/>
  <c r="L24"/>
  <c r="M23"/>
  <c r="S58"/>
  <c r="L57"/>
  <c r="E56"/>
  <c r="O54"/>
  <c r="H53"/>
  <c r="R51"/>
  <c r="K50"/>
  <c r="D49"/>
  <c r="N47"/>
  <c r="G46"/>
  <c r="Q44"/>
  <c r="J43"/>
  <c r="C42"/>
  <c r="M40"/>
  <c r="F39"/>
  <c r="P37"/>
  <c r="I36"/>
  <c r="S34"/>
  <c r="L33"/>
  <c r="E32"/>
  <c r="O30"/>
  <c r="Q28"/>
  <c r="J27"/>
  <c r="L25"/>
  <c r="F23"/>
  <c r="S59"/>
  <c r="K59"/>
  <c r="C59"/>
  <c r="L58"/>
  <c r="D58"/>
  <c r="M57"/>
  <c r="E57"/>
  <c r="N56"/>
  <c r="F56"/>
  <c r="O55"/>
  <c r="G55"/>
  <c r="P54"/>
  <c r="H54"/>
  <c r="Q53"/>
  <c r="I53"/>
  <c r="R52"/>
  <c r="J52"/>
  <c r="S51"/>
  <c r="K51"/>
  <c r="C51"/>
  <c r="L50"/>
  <c r="D50"/>
  <c r="M49"/>
  <c r="E49"/>
  <c r="N48"/>
  <c r="F48"/>
  <c r="O47"/>
  <c r="G47"/>
  <c r="P46"/>
  <c r="H46"/>
  <c r="Q45"/>
  <c r="I45"/>
  <c r="R44"/>
  <c r="J44"/>
  <c r="S43"/>
  <c r="K43"/>
  <c r="C43"/>
  <c r="L42"/>
  <c r="D42"/>
  <c r="M41"/>
  <c r="E41"/>
  <c r="N40"/>
  <c r="F40"/>
  <c r="O39"/>
  <c r="G39"/>
  <c r="P38"/>
  <c r="H38"/>
  <c r="Q37"/>
  <c r="I37"/>
  <c r="R36"/>
  <c r="J36"/>
  <c r="S35"/>
  <c r="K35"/>
  <c r="C35"/>
  <c r="L34"/>
  <c r="D34"/>
  <c r="M33"/>
  <c r="E33"/>
  <c r="N32"/>
  <c r="F32"/>
  <c r="O31"/>
  <c r="G31"/>
  <c r="P30"/>
  <c r="H30"/>
  <c r="Q29"/>
  <c r="I29"/>
  <c r="R28"/>
  <c r="J28"/>
  <c r="S27"/>
  <c r="K27"/>
  <c r="C27"/>
  <c r="L26"/>
  <c r="D26"/>
  <c r="M25"/>
  <c r="E25"/>
  <c r="N24"/>
  <c r="F24"/>
  <c r="O23"/>
  <c r="G23"/>
  <c r="N59"/>
  <c r="G58"/>
  <c r="I56"/>
  <c r="K54"/>
  <c r="M52"/>
  <c r="F51"/>
  <c r="H49"/>
  <c r="J47"/>
  <c r="C46"/>
  <c r="M44"/>
  <c r="F43"/>
  <c r="P41"/>
  <c r="I40"/>
  <c r="S38"/>
  <c r="L37"/>
  <c r="E36"/>
  <c r="O34"/>
  <c r="H33"/>
  <c r="R31"/>
  <c r="K30"/>
  <c r="D29"/>
  <c r="N27"/>
  <c r="G26"/>
  <c r="Q24"/>
  <c r="I24"/>
  <c r="R58"/>
  <c r="K57"/>
  <c r="D56"/>
  <c r="N54"/>
  <c r="P52"/>
  <c r="I51"/>
  <c r="S49"/>
  <c r="L48"/>
  <c r="E47"/>
  <c r="O45"/>
  <c r="H44"/>
  <c r="R42"/>
  <c r="K41"/>
  <c r="D40"/>
  <c r="N38"/>
  <c r="G37"/>
  <c r="I35"/>
  <c r="S33"/>
  <c r="L32"/>
  <c r="E31"/>
  <c r="O29"/>
  <c r="Q27"/>
  <c r="J26"/>
  <c r="C25"/>
  <c r="E23"/>
  <c r="R59"/>
  <c r="K58"/>
  <c r="D57"/>
  <c r="N55"/>
  <c r="G54"/>
  <c r="Q52"/>
  <c r="J51"/>
  <c r="C50"/>
  <c r="M48"/>
  <c r="F47"/>
  <c r="P45"/>
  <c r="I44"/>
  <c r="S42"/>
  <c r="L41"/>
  <c r="E40"/>
  <c r="O38"/>
  <c r="H37"/>
  <c r="R35"/>
  <c r="K34"/>
  <c r="D33"/>
  <c r="N31"/>
  <c r="G30"/>
  <c r="H29"/>
  <c r="I28"/>
  <c r="S26"/>
  <c r="C26"/>
  <c r="M24"/>
  <c r="N23"/>
  <c r="L59"/>
  <c r="D59"/>
  <c r="M58"/>
  <c r="E58"/>
  <c r="N57"/>
  <c r="F57"/>
  <c r="O56"/>
  <c r="G56"/>
  <c r="P55"/>
  <c r="H55"/>
  <c r="Q54"/>
  <c r="I54"/>
  <c r="R53"/>
  <c r="J53"/>
  <c r="S52"/>
  <c r="K52"/>
  <c r="C52"/>
  <c r="L51"/>
  <c r="D51"/>
  <c r="M50"/>
  <c r="E50"/>
  <c r="N49"/>
  <c r="F49"/>
  <c r="O48"/>
  <c r="G48"/>
  <c r="P47"/>
  <c r="H47"/>
  <c r="Q46"/>
  <c r="I46"/>
  <c r="R45"/>
  <c r="J45"/>
  <c r="S44"/>
  <c r="K44"/>
  <c r="C44"/>
  <c r="L43"/>
  <c r="D43"/>
  <c r="M42"/>
  <c r="E42"/>
  <c r="N41"/>
  <c r="F41"/>
  <c r="O40"/>
  <c r="G40"/>
  <c r="P39"/>
  <c r="H39"/>
  <c r="Q38"/>
  <c r="I38"/>
  <c r="R37"/>
  <c r="J37"/>
  <c r="S36"/>
  <c r="K36"/>
  <c r="C36"/>
  <c r="L35"/>
  <c r="D35"/>
  <c r="M34"/>
  <c r="E34"/>
  <c r="N33"/>
  <c r="F33"/>
  <c r="O32"/>
  <c r="G32"/>
  <c r="P31"/>
  <c r="H31"/>
  <c r="Q30"/>
  <c r="I30"/>
  <c r="R29"/>
  <c r="J29"/>
  <c r="S28"/>
  <c r="K28"/>
  <c r="C28"/>
  <c r="L27"/>
  <c r="D27"/>
  <c r="M26"/>
  <c r="E26"/>
  <c r="N25"/>
  <c r="F25"/>
  <c r="O24"/>
  <c r="G24"/>
  <c r="P23"/>
  <c r="H23"/>
  <c r="F59"/>
  <c r="H57"/>
  <c r="J55"/>
  <c r="C54"/>
  <c r="D53"/>
  <c r="N51"/>
  <c r="G50"/>
  <c r="Q48"/>
  <c r="R47"/>
  <c r="K46"/>
  <c r="D45"/>
  <c r="N43"/>
  <c r="G42"/>
  <c r="Q40"/>
  <c r="J39"/>
  <c r="C38"/>
  <c r="M36"/>
  <c r="F35"/>
  <c r="P33"/>
  <c r="I32"/>
  <c r="S30"/>
  <c r="L29"/>
  <c r="E28"/>
  <c r="O26"/>
  <c r="H25"/>
  <c r="J23"/>
  <c r="Q59"/>
  <c r="J58"/>
  <c r="C57"/>
  <c r="M55"/>
  <c r="F54"/>
  <c r="G53"/>
  <c r="Q51"/>
  <c r="J50"/>
  <c r="C49"/>
  <c r="M47"/>
  <c r="F46"/>
  <c r="P44"/>
  <c r="I43"/>
  <c r="S41"/>
  <c r="L40"/>
  <c r="E39"/>
  <c r="O37"/>
  <c r="H36"/>
  <c r="R34"/>
  <c r="K33"/>
  <c r="D32"/>
  <c r="N30"/>
  <c r="G29"/>
  <c r="H28"/>
  <c r="R26"/>
  <c r="K25"/>
  <c r="D24"/>
  <c r="J59"/>
  <c r="C58"/>
  <c r="M56"/>
  <c r="F55"/>
  <c r="P53"/>
  <c r="I52"/>
  <c r="S50"/>
  <c r="L49"/>
  <c r="E48"/>
  <c r="O46"/>
  <c r="H45"/>
  <c r="R43"/>
  <c r="K42"/>
  <c r="D41"/>
  <c r="N39"/>
  <c r="G38"/>
  <c r="Q36"/>
  <c r="J35"/>
  <c r="C34"/>
  <c r="M32"/>
  <c r="F31"/>
  <c r="P29"/>
  <c r="R27"/>
  <c r="K26"/>
  <c r="D25"/>
  <c r="E24"/>
  <c r="M59"/>
  <c r="E59"/>
  <c r="N58"/>
  <c r="F58"/>
  <c r="O57"/>
  <c r="G57"/>
  <c r="P56"/>
  <c r="H56"/>
  <c r="Q55"/>
  <c r="I55"/>
  <c r="R54"/>
  <c r="J54"/>
  <c r="S53"/>
  <c r="K53"/>
  <c r="C53"/>
  <c r="L52"/>
  <c r="D52"/>
  <c r="M51"/>
  <c r="E51"/>
  <c r="N50"/>
  <c r="F50"/>
  <c r="O49"/>
  <c r="G49"/>
  <c r="P48"/>
  <c r="H48"/>
  <c r="Q47"/>
  <c r="I47"/>
  <c r="R46"/>
  <c r="J46"/>
  <c r="S45"/>
  <c r="K45"/>
  <c r="C45"/>
  <c r="L44"/>
  <c r="D44"/>
  <c r="M43"/>
  <c r="E43"/>
  <c r="N42"/>
  <c r="F42"/>
  <c r="O41"/>
  <c r="G41"/>
  <c r="P40"/>
  <c r="H40"/>
  <c r="Q39"/>
  <c r="I39"/>
  <c r="R38"/>
  <c r="J38"/>
  <c r="S37"/>
  <c r="K37"/>
  <c r="C37"/>
  <c r="L36"/>
  <c r="D36"/>
  <c r="M35"/>
  <c r="E35"/>
  <c r="N34"/>
  <c r="F34"/>
  <c r="O33"/>
  <c r="G33"/>
  <c r="P32"/>
  <c r="H32"/>
  <c r="Q31"/>
  <c r="I31"/>
  <c r="R30"/>
  <c r="J30"/>
  <c r="S29"/>
  <c r="K29"/>
  <c r="C29"/>
  <c r="L28"/>
  <c r="D28"/>
  <c r="M27"/>
  <c r="E27"/>
  <c r="N26"/>
  <c r="F26"/>
  <c r="O25"/>
  <c r="G25"/>
  <c r="P24"/>
  <c r="H24"/>
  <c r="Q23"/>
  <c r="P118"/>
  <c r="Q117"/>
  <c r="R116"/>
  <c r="S115"/>
  <c r="C115"/>
  <c r="D114"/>
  <c r="E113"/>
  <c r="F112"/>
  <c r="O111"/>
  <c r="P110"/>
  <c r="Q109"/>
  <c r="I109"/>
  <c r="J108"/>
  <c r="S107"/>
  <c r="C107"/>
  <c r="D106"/>
  <c r="E105"/>
  <c r="F104"/>
  <c r="G103"/>
  <c r="H102"/>
  <c r="I101"/>
  <c r="J100"/>
  <c r="K99"/>
  <c r="L98"/>
  <c r="M97"/>
  <c r="N96"/>
  <c r="O95"/>
  <c r="P94"/>
  <c r="Q93"/>
  <c r="R92"/>
  <c r="S91"/>
  <c r="C91"/>
  <c r="D90"/>
  <c r="E89"/>
  <c r="F88"/>
  <c r="G87"/>
  <c r="H86"/>
  <c r="I85"/>
  <c r="J84"/>
  <c r="K83"/>
  <c r="C83"/>
  <c r="L82"/>
  <c r="D82"/>
  <c r="E81"/>
  <c r="I118"/>
  <c r="J117"/>
  <c r="K116"/>
  <c r="L115"/>
  <c r="M114"/>
  <c r="N113"/>
  <c r="O112"/>
  <c r="P111"/>
  <c r="Q110"/>
  <c r="R109"/>
  <c r="S108"/>
  <c r="K108"/>
  <c r="L107"/>
  <c r="D107"/>
  <c r="M106"/>
  <c r="N105"/>
  <c r="F105"/>
  <c r="O104"/>
  <c r="G104"/>
  <c r="H103"/>
  <c r="Q102"/>
  <c r="I102"/>
  <c r="R101"/>
  <c r="J101"/>
  <c r="S100"/>
  <c r="K100"/>
  <c r="C100"/>
  <c r="L99"/>
  <c r="D99"/>
  <c r="M98"/>
  <c r="E98"/>
  <c r="F97"/>
  <c r="O96"/>
  <c r="G96"/>
  <c r="P95"/>
  <c r="H95"/>
  <c r="Q94"/>
  <c r="I94"/>
  <c r="R93"/>
  <c r="J93"/>
  <c r="S92"/>
  <c r="K92"/>
  <c r="C92"/>
  <c r="L91"/>
  <c r="D91"/>
  <c r="M90"/>
  <c r="E90"/>
  <c r="N89"/>
  <c r="F89"/>
  <c r="O88"/>
  <c r="G88"/>
  <c r="P87"/>
  <c r="H87"/>
  <c r="Q86"/>
  <c r="I86"/>
  <c r="R85"/>
  <c r="J85"/>
  <c r="S84"/>
  <c r="K84"/>
  <c r="C84"/>
  <c r="L83"/>
  <c r="D83"/>
  <c r="M82"/>
  <c r="E82"/>
  <c r="F81"/>
  <c r="R118"/>
  <c r="J118"/>
  <c r="S117"/>
  <c r="K117"/>
  <c r="C117"/>
  <c r="L116"/>
  <c r="D116"/>
  <c r="M115"/>
  <c r="E115"/>
  <c r="N114"/>
  <c r="O113"/>
  <c r="G113"/>
  <c r="P112"/>
  <c r="H112"/>
  <c r="Q111"/>
  <c r="I111"/>
  <c r="R110"/>
  <c r="J110"/>
  <c r="S109"/>
  <c r="K109"/>
  <c r="C109"/>
  <c r="L108"/>
  <c r="D108"/>
  <c r="M107"/>
  <c r="E107"/>
  <c r="F106"/>
  <c r="O105"/>
  <c r="G105"/>
  <c r="P104"/>
  <c r="H104"/>
  <c r="Q103"/>
  <c r="I103"/>
  <c r="R102"/>
  <c r="J102"/>
  <c r="S101"/>
  <c r="K101"/>
  <c r="C101"/>
  <c r="L100"/>
  <c r="D100"/>
  <c r="M99"/>
  <c r="E99"/>
  <c r="N98"/>
  <c r="O97"/>
  <c r="G97"/>
  <c r="P96"/>
  <c r="H96"/>
  <c r="Q95"/>
  <c r="I95"/>
  <c r="R94"/>
  <c r="J94"/>
  <c r="S93"/>
  <c r="K93"/>
  <c r="C93"/>
  <c r="L92"/>
  <c r="D92"/>
  <c r="M91"/>
  <c r="E91"/>
  <c r="N90"/>
  <c r="F90"/>
  <c r="O89"/>
  <c r="G89"/>
  <c r="P88"/>
  <c r="H88"/>
  <c r="M118"/>
  <c r="E118"/>
  <c r="N117"/>
  <c r="F117"/>
  <c r="O116"/>
  <c r="G116"/>
  <c r="P115"/>
  <c r="H115"/>
  <c r="Q114"/>
  <c r="I114"/>
  <c r="R113"/>
  <c r="J113"/>
  <c r="S112"/>
  <c r="K112"/>
  <c r="C112"/>
  <c r="L111"/>
  <c r="D111"/>
  <c r="M110"/>
  <c r="E110"/>
  <c r="N109"/>
  <c r="F109"/>
  <c r="O108"/>
  <c r="G108"/>
  <c r="P107"/>
  <c r="H107"/>
  <c r="Q106"/>
  <c r="I106"/>
  <c r="R105"/>
  <c r="J105"/>
  <c r="S104"/>
  <c r="K104"/>
  <c r="C104"/>
  <c r="L103"/>
  <c r="D103"/>
  <c r="M102"/>
  <c r="E102"/>
  <c r="N101"/>
  <c r="F101"/>
  <c r="O100"/>
  <c r="G100"/>
  <c r="P99"/>
  <c r="H99"/>
  <c r="Q98"/>
  <c r="I98"/>
  <c r="R97"/>
  <c r="J97"/>
  <c r="S96"/>
  <c r="K96"/>
  <c r="C96"/>
  <c r="L95"/>
  <c r="D95"/>
  <c r="M94"/>
  <c r="E94"/>
  <c r="N93"/>
  <c r="F93"/>
  <c r="O92"/>
  <c r="G92"/>
  <c r="P91"/>
  <c r="H91"/>
  <c r="Q90"/>
  <c r="I90"/>
  <c r="R89"/>
  <c r="J89"/>
  <c r="S88"/>
  <c r="K88"/>
  <c r="C88"/>
  <c r="L87"/>
  <c r="D87"/>
  <c r="M86"/>
  <c r="E86"/>
  <c r="N85"/>
  <c r="F85"/>
  <c r="O84"/>
  <c r="G84"/>
  <c r="P83"/>
  <c r="H83"/>
  <c r="Q82"/>
  <c r="I82"/>
  <c r="R81"/>
  <c r="J81"/>
  <c r="N118"/>
  <c r="F118"/>
  <c r="O117"/>
  <c r="G117"/>
  <c r="P116"/>
  <c r="H116"/>
  <c r="Q115"/>
  <c r="I115"/>
  <c r="R114"/>
  <c r="J114"/>
  <c r="S113"/>
  <c r="K113"/>
  <c r="C113"/>
  <c r="L112"/>
  <c r="D112"/>
  <c r="M111"/>
  <c r="E111"/>
  <c r="N110"/>
  <c r="F110"/>
  <c r="O109"/>
  <c r="G109"/>
  <c r="P108"/>
  <c r="H108"/>
  <c r="Q107"/>
  <c r="I107"/>
  <c r="R106"/>
  <c r="J106"/>
  <c r="S105"/>
  <c r="K105"/>
  <c r="C105"/>
  <c r="L104"/>
  <c r="D104"/>
  <c r="M103"/>
  <c r="E103"/>
  <c r="N102"/>
  <c r="F102"/>
  <c r="O101"/>
  <c r="G101"/>
  <c r="P100"/>
  <c r="H100"/>
  <c r="Q99"/>
  <c r="I99"/>
  <c r="R98"/>
  <c r="J98"/>
  <c r="S97"/>
  <c r="K97"/>
  <c r="C97"/>
  <c r="L96"/>
  <c r="D96"/>
  <c r="M95"/>
  <c r="E95"/>
  <c r="N94"/>
  <c r="F94"/>
  <c r="O93"/>
  <c r="G93"/>
  <c r="P92"/>
  <c r="H92"/>
  <c r="Q91"/>
  <c r="I91"/>
  <c r="R90"/>
  <c r="J90"/>
  <c r="S89"/>
  <c r="K89"/>
  <c r="C89"/>
  <c r="L88"/>
  <c r="D88"/>
  <c r="M87"/>
  <c r="E87"/>
  <c r="N86"/>
  <c r="F86"/>
  <c r="O85"/>
  <c r="G85"/>
  <c r="P84"/>
  <c r="H84"/>
  <c r="Q83"/>
  <c r="I83"/>
  <c r="R82"/>
  <c r="J82"/>
  <c r="S81"/>
  <c r="K81"/>
  <c r="C81"/>
  <c r="O118"/>
  <c r="G118"/>
  <c r="P117"/>
  <c r="H117"/>
  <c r="Q116"/>
  <c r="I116"/>
  <c r="R115"/>
  <c r="J115"/>
  <c r="S114"/>
  <c r="K114"/>
  <c r="C114"/>
  <c r="L113"/>
  <c r="D113"/>
  <c r="M112"/>
  <c r="E112"/>
  <c r="N111"/>
  <c r="F111"/>
  <c r="O110"/>
  <c r="G110"/>
  <c r="P109"/>
  <c r="H109"/>
  <c r="Q108"/>
  <c r="I108"/>
  <c r="R107"/>
  <c r="J107"/>
  <c r="S106"/>
  <c r="K106"/>
  <c r="C106"/>
  <c r="L105"/>
  <c r="D105"/>
  <c r="M104"/>
  <c r="E104"/>
  <c r="N103"/>
  <c r="F103"/>
  <c r="O102"/>
  <c r="G102"/>
  <c r="P101"/>
  <c r="H101"/>
  <c r="Q100"/>
  <c r="I100"/>
  <c r="R99"/>
  <c r="J99"/>
  <c r="S98"/>
  <c r="K98"/>
  <c r="C98"/>
  <c r="L97"/>
  <c r="D97"/>
  <c r="M96"/>
  <c r="E96"/>
  <c r="N95"/>
  <c r="F95"/>
  <c r="O94"/>
  <c r="G94"/>
  <c r="P93"/>
  <c r="H93"/>
  <c r="Q92"/>
  <c r="I92"/>
  <c r="R91"/>
  <c r="J91"/>
  <c r="S90"/>
  <c r="K90"/>
  <c r="C90"/>
  <c r="L89"/>
  <c r="D89"/>
  <c r="M88"/>
  <c r="E88"/>
  <c r="N87"/>
  <c r="F87"/>
  <c r="O86"/>
  <c r="G86"/>
  <c r="P85"/>
  <c r="H85"/>
  <c r="Q84"/>
  <c r="I84"/>
  <c r="R83"/>
  <c r="J83"/>
  <c r="S82"/>
  <c r="K82"/>
  <c r="C82"/>
  <c r="L81"/>
  <c r="D81"/>
  <c r="H118"/>
  <c r="I117"/>
  <c r="J116"/>
  <c r="K115"/>
  <c r="L114"/>
  <c r="M113"/>
  <c r="N112"/>
  <c r="G111"/>
  <c r="H110"/>
  <c r="R108"/>
  <c r="K107"/>
  <c r="L106"/>
  <c r="M105"/>
  <c r="N104"/>
  <c r="O103"/>
  <c r="P102"/>
  <c r="Q101"/>
  <c r="R100"/>
  <c r="S99"/>
  <c r="C99"/>
  <c r="D98"/>
  <c r="E97"/>
  <c r="F96"/>
  <c r="G95"/>
  <c r="H94"/>
  <c r="I93"/>
  <c r="J92"/>
  <c r="K91"/>
  <c r="L90"/>
  <c r="M89"/>
  <c r="N88"/>
  <c r="O87"/>
  <c r="P86"/>
  <c r="Q85"/>
  <c r="R84"/>
  <c r="S83"/>
  <c r="M81"/>
  <c r="Q118"/>
  <c r="R117"/>
  <c r="S116"/>
  <c r="C116"/>
  <c r="D115"/>
  <c r="E114"/>
  <c r="F113"/>
  <c r="G112"/>
  <c r="H111"/>
  <c r="I110"/>
  <c r="J109"/>
  <c r="C108"/>
  <c r="E106"/>
  <c r="P103"/>
  <c r="N97"/>
  <c r="N81"/>
  <c r="F114"/>
  <c r="N106"/>
  <c r="F98"/>
  <c r="Q87"/>
  <c r="I87"/>
  <c r="R86"/>
  <c r="J86"/>
  <c r="S85"/>
  <c r="K85"/>
  <c r="C85"/>
  <c r="L84"/>
  <c r="D84"/>
  <c r="M83"/>
  <c r="E83"/>
  <c r="N82"/>
  <c r="F82"/>
  <c r="O81"/>
  <c r="G81"/>
  <c r="S118"/>
  <c r="K118"/>
  <c r="C118"/>
  <c r="L117"/>
  <c r="D117"/>
  <c r="M116"/>
  <c r="E116"/>
  <c r="N115"/>
  <c r="F115"/>
  <c r="O114"/>
  <c r="G114"/>
  <c r="P113"/>
  <c r="H113"/>
  <c r="Q112"/>
  <c r="I112"/>
  <c r="R111"/>
  <c r="J111"/>
  <c r="S110"/>
  <c r="K110"/>
  <c r="C110"/>
  <c r="L109"/>
  <c r="D109"/>
  <c r="M108"/>
  <c r="E108"/>
  <c r="N107"/>
  <c r="F107"/>
  <c r="O106"/>
  <c r="G106"/>
  <c r="P105"/>
  <c r="H105"/>
  <c r="Q104"/>
  <c r="I104"/>
  <c r="R103"/>
  <c r="J103"/>
  <c r="S102"/>
  <c r="K102"/>
  <c r="C102"/>
  <c r="L101"/>
  <c r="D101"/>
  <c r="M100"/>
  <c r="E100"/>
  <c r="N99"/>
  <c r="F99"/>
  <c r="O98"/>
  <c r="G98"/>
  <c r="P97"/>
  <c r="H97"/>
  <c r="Q96"/>
  <c r="I96"/>
  <c r="R95"/>
  <c r="J95"/>
  <c r="S94"/>
  <c r="K94"/>
  <c r="C94"/>
  <c r="L93"/>
  <c r="D93"/>
  <c r="M92"/>
  <c r="E92"/>
  <c r="N91"/>
  <c r="F91"/>
  <c r="O90"/>
  <c r="G90"/>
  <c r="P89"/>
  <c r="H89"/>
  <c r="Q88"/>
  <c r="I88"/>
  <c r="R87"/>
  <c r="J87"/>
  <c r="S86"/>
  <c r="K86"/>
  <c r="C86"/>
  <c r="L85"/>
  <c r="D85"/>
  <c r="M84"/>
  <c r="E84"/>
  <c r="N83"/>
  <c r="F83"/>
  <c r="O82"/>
  <c r="G82"/>
  <c r="P81"/>
  <c r="H81"/>
  <c r="L118"/>
  <c r="D118"/>
  <c r="M117"/>
  <c r="E117"/>
  <c r="N116"/>
  <c r="F116"/>
  <c r="O115"/>
  <c r="G115"/>
  <c r="P114"/>
  <c r="H114"/>
  <c r="Q113"/>
  <c r="I113"/>
  <c r="R112"/>
  <c r="J112"/>
  <c r="S111"/>
  <c r="K111"/>
  <c r="C111"/>
  <c r="L110"/>
  <c r="D110"/>
  <c r="M109"/>
  <c r="E109"/>
  <c r="N108"/>
  <c r="F108"/>
  <c r="O107"/>
  <c r="G107"/>
  <c r="P106"/>
  <c r="H106"/>
  <c r="Q105"/>
  <c r="I105"/>
  <c r="R104"/>
  <c r="J104"/>
  <c r="S103"/>
  <c r="K103"/>
  <c r="C103"/>
  <c r="L102"/>
  <c r="D102"/>
  <c r="M101"/>
  <c r="E101"/>
  <c r="N100"/>
  <c r="F100"/>
  <c r="O99"/>
  <c r="G99"/>
  <c r="P98"/>
  <c r="H98"/>
  <c r="Q97"/>
  <c r="I97"/>
  <c r="R96"/>
  <c r="J96"/>
  <c r="S95"/>
  <c r="K95"/>
  <c r="C95"/>
  <c r="L94"/>
  <c r="D94"/>
  <c r="M93"/>
  <c r="E93"/>
  <c r="N92"/>
  <c r="F92"/>
  <c r="O91"/>
  <c r="G91"/>
  <c r="P90"/>
  <c r="H90"/>
  <c r="Q89"/>
  <c r="I89"/>
  <c r="R88"/>
  <c r="J88"/>
  <c r="S87"/>
  <c r="K87"/>
  <c r="C87"/>
  <c r="L86"/>
  <c r="D86"/>
  <c r="M85"/>
  <c r="E85"/>
  <c r="N84"/>
  <c r="F84"/>
  <c r="O83"/>
  <c r="G83"/>
  <c r="P82"/>
  <c r="H82"/>
  <c r="Q81"/>
  <c r="AI17"/>
  <c r="U17"/>
  <c r="AI7"/>
  <c r="AJ7"/>
  <c r="AI8"/>
  <c r="AJ8"/>
  <c r="AI9"/>
  <c r="AJ9"/>
  <c r="AI10"/>
  <c r="AJ10"/>
  <c r="AI11"/>
  <c r="AJ11"/>
  <c r="AI12"/>
  <c r="AJ12"/>
  <c r="AI13"/>
  <c r="AJ13"/>
  <c r="AI14"/>
  <c r="AJ14"/>
  <c r="AI15"/>
  <c r="AJ15"/>
  <c r="AI16"/>
  <c r="AJ16"/>
  <c r="AJ17"/>
  <c r="AI18"/>
  <c r="AJ18"/>
  <c r="AJ6"/>
  <c r="AI6"/>
  <c r="AJ5"/>
  <c r="AI5"/>
  <c r="AI4"/>
  <c r="AJ4"/>
  <c r="BP77" l="1"/>
  <c r="BP78" s="1"/>
  <c r="AK77"/>
  <c r="K77"/>
  <c r="K78" s="1"/>
  <c r="BW77"/>
  <c r="BW78" s="1"/>
  <c r="CT77"/>
  <c r="CT78" s="1"/>
  <c r="BY77"/>
  <c r="BY78" s="1"/>
  <c r="Y77"/>
  <c r="Y78" s="1"/>
  <c r="BT77"/>
  <c r="BT78" s="1"/>
  <c r="O77"/>
  <c r="O78" s="1"/>
  <c r="CA77"/>
  <c r="CA78" s="1"/>
  <c r="V77"/>
  <c r="CH77"/>
  <c r="AY77"/>
  <c r="AY78" s="1"/>
  <c r="J77"/>
  <c r="J78" s="1"/>
  <c r="CX77"/>
  <c r="CX78" s="1"/>
  <c r="BC77"/>
  <c r="BC78" s="1"/>
  <c r="BJ77"/>
  <c r="BJ78" s="1"/>
  <c r="AI77"/>
  <c r="AI78" s="1"/>
  <c r="CU77"/>
  <c r="CU78" s="1"/>
  <c r="CS77"/>
  <c r="CS78" s="1"/>
  <c r="BV77"/>
  <c r="BV78" s="1"/>
  <c r="AQ77"/>
  <c r="AQ78" s="1"/>
  <c r="DC77"/>
  <c r="DC78" s="1"/>
  <c r="AB77"/>
  <c r="AB78" s="1"/>
  <c r="CN77"/>
  <c r="CN78" s="1"/>
  <c r="BQ77"/>
  <c r="BQ78" s="1"/>
  <c r="AW77"/>
  <c r="AW78" s="1"/>
  <c r="AF77"/>
  <c r="AF78" s="1"/>
  <c r="AP77"/>
  <c r="AP78" s="1"/>
  <c r="M77"/>
  <c r="M78" s="1"/>
  <c r="Q77"/>
  <c r="Q78" s="1"/>
  <c r="CC78"/>
  <c r="AR77"/>
  <c r="AR78" s="1"/>
  <c r="DD77"/>
  <c r="DD78" s="1"/>
  <c r="DG77"/>
  <c r="DG78" s="1"/>
  <c r="BM77"/>
  <c r="BM78" s="1"/>
  <c r="V78"/>
  <c r="CH78"/>
  <c r="BH78"/>
  <c r="AJ77"/>
  <c r="AJ78" s="1"/>
  <c r="CV77"/>
  <c r="CV78" s="1"/>
  <c r="BE77"/>
  <c r="BE78" s="1"/>
  <c r="AN77"/>
  <c r="AN78" s="1"/>
  <c r="CZ77"/>
  <c r="CZ78" s="1"/>
  <c r="N78"/>
  <c r="BZ78"/>
  <c r="AU77"/>
  <c r="AU78" s="1"/>
  <c r="BB77"/>
  <c r="BB78" s="1"/>
  <c r="DB77"/>
  <c r="DB78" s="1"/>
  <c r="CW77"/>
  <c r="CW78" s="1"/>
  <c r="P77"/>
  <c r="P78" s="1"/>
  <c r="AK78"/>
  <c r="AH77"/>
  <c r="AH78" s="1"/>
  <c r="CK77"/>
  <c r="CK78" s="1"/>
  <c r="H77"/>
  <c r="H78" s="1"/>
  <c r="BO77"/>
  <c r="BO78" s="1"/>
  <c r="Z77"/>
  <c r="Z78" s="1"/>
  <c r="CL77"/>
  <c r="CL78" s="1"/>
  <c r="BA77"/>
  <c r="BA78" s="1"/>
  <c r="BL77"/>
  <c r="BL78" s="1"/>
  <c r="AZ77"/>
  <c r="AZ78" s="1"/>
  <c r="BG77"/>
  <c r="BG78" s="1"/>
  <c r="R77"/>
  <c r="R78" s="1"/>
  <c r="CD77"/>
  <c r="CD78" s="1"/>
  <c r="AC77"/>
  <c r="AC78" s="1"/>
  <c r="I77"/>
  <c r="I78" s="1"/>
  <c r="BU77"/>
  <c r="BU78" s="1"/>
  <c r="BD77"/>
  <c r="BD78" s="1"/>
  <c r="BK77"/>
  <c r="BK78" s="1"/>
  <c r="BR77"/>
  <c r="BR78" s="1"/>
  <c r="CO77"/>
  <c r="CO78" s="1"/>
  <c r="BN77"/>
  <c r="BN78" s="1"/>
  <c r="DE77"/>
  <c r="DE78" s="1"/>
  <c r="BF77"/>
  <c r="BF78" s="1"/>
  <c r="CR77"/>
  <c r="CR78" s="1"/>
  <c r="AM77"/>
  <c r="AM78" s="1"/>
  <c r="AT77"/>
  <c r="AT78" s="1"/>
  <c r="T77"/>
  <c r="T78" s="1"/>
  <c r="CF77"/>
  <c r="CF78" s="1"/>
  <c r="CQ77"/>
  <c r="CQ78" s="1"/>
  <c r="CG77"/>
  <c r="CG78" s="1"/>
  <c r="AA77"/>
  <c r="AA78" s="1"/>
  <c r="CM77"/>
  <c r="CM78" s="1"/>
  <c r="AS77"/>
  <c r="AS78" s="1"/>
  <c r="AX77"/>
  <c r="AX78" s="1"/>
  <c r="AO77"/>
  <c r="AO78" s="1"/>
  <c r="DA77"/>
  <c r="DA78" s="1"/>
  <c r="X77"/>
  <c r="X78" s="1"/>
  <c r="CJ77"/>
  <c r="CJ78" s="1"/>
  <c r="AE77"/>
  <c r="AE78" s="1"/>
  <c r="CY77"/>
  <c r="CY78" s="1"/>
  <c r="AL77"/>
  <c r="AL78" s="1"/>
  <c r="DF77"/>
  <c r="DF78" s="1"/>
  <c r="AV77"/>
  <c r="AV78" s="1"/>
  <c r="L77"/>
  <c r="L78" s="1"/>
  <c r="BX77"/>
  <c r="BX78" s="1"/>
  <c r="S77"/>
  <c r="S78" s="1"/>
  <c r="CE77"/>
  <c r="CE78" s="1"/>
  <c r="BI78"/>
  <c r="U77"/>
  <c r="U78" s="1"/>
  <c r="AG77"/>
  <c r="AG78" s="1"/>
  <c r="G78"/>
  <c r="BS78"/>
  <c r="CB77"/>
  <c r="CB78" s="1"/>
  <c r="W77"/>
  <c r="W78" s="1"/>
  <c r="CI77"/>
  <c r="CI78" s="1"/>
  <c r="AD77"/>
  <c r="AD78" s="1"/>
  <c r="CP77"/>
  <c r="CP78" s="1"/>
  <c r="DH76"/>
  <c r="B5" i="37" l="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4"/>
  <c r="G62" i="23" l="1" a="1"/>
  <c r="M62" s="1"/>
  <c r="C61" a="1"/>
  <c r="I61" s="1"/>
  <c r="AP4"/>
  <c r="AQ4"/>
  <c r="AR4"/>
  <c r="AS4"/>
  <c r="AT4"/>
  <c r="AP5"/>
  <c r="AQ5"/>
  <c r="AR5"/>
  <c r="AS5"/>
  <c r="AT5"/>
  <c r="AP6"/>
  <c r="AQ6"/>
  <c r="AR6"/>
  <c r="AS6"/>
  <c r="AT6"/>
  <c r="AP7"/>
  <c r="AQ7"/>
  <c r="AR7"/>
  <c r="AS7"/>
  <c r="AT7"/>
  <c r="AP8"/>
  <c r="AQ8"/>
  <c r="AR8"/>
  <c r="AS8"/>
  <c r="AT8"/>
  <c r="AP9"/>
  <c r="AQ9"/>
  <c r="AR9"/>
  <c r="AS9"/>
  <c r="AT9"/>
  <c r="AP10"/>
  <c r="AQ10"/>
  <c r="AR10"/>
  <c r="AS10"/>
  <c r="AT10"/>
  <c r="AP11"/>
  <c r="AQ11"/>
  <c r="AR11"/>
  <c r="AS11"/>
  <c r="AT11"/>
  <c r="AP12"/>
  <c r="AQ12"/>
  <c r="AR12"/>
  <c r="AS12"/>
  <c r="AT12"/>
  <c r="AP13"/>
  <c r="AQ13"/>
  <c r="AR13"/>
  <c r="AS13"/>
  <c r="AT13"/>
  <c r="AP14"/>
  <c r="AQ14"/>
  <c r="AR14"/>
  <c r="AS14"/>
  <c r="AT14"/>
  <c r="AP15"/>
  <c r="AQ15"/>
  <c r="AR15"/>
  <c r="AS15"/>
  <c r="AT15"/>
  <c r="AP16"/>
  <c r="AQ16"/>
  <c r="AR16"/>
  <c r="AS16"/>
  <c r="AT16"/>
  <c r="AP17"/>
  <c r="AQ17"/>
  <c r="AR17"/>
  <c r="AS17"/>
  <c r="AT17"/>
  <c r="AP18"/>
  <c r="AQ18"/>
  <c r="AR18"/>
  <c r="AS18"/>
  <c r="AT18"/>
  <c r="AO5"/>
  <c r="AO6"/>
  <c r="AO7"/>
  <c r="AO8"/>
  <c r="AO9"/>
  <c r="AO10"/>
  <c r="AO11"/>
  <c r="AO12"/>
  <c r="AO13"/>
  <c r="AO14"/>
  <c r="AO15"/>
  <c r="AO16"/>
  <c r="AO17"/>
  <c r="AO18"/>
  <c r="AO4"/>
  <c r="J66" l="1"/>
  <c r="G65"/>
  <c r="Q63"/>
  <c r="N67"/>
  <c r="P65"/>
  <c r="R63"/>
  <c r="O62"/>
  <c r="O67"/>
  <c r="G67"/>
  <c r="L66"/>
  <c r="I65"/>
  <c r="S63"/>
  <c r="K63"/>
  <c r="P62"/>
  <c r="H62"/>
  <c r="P67"/>
  <c r="H67"/>
  <c r="M66"/>
  <c r="R65"/>
  <c r="J65"/>
  <c r="O64"/>
  <c r="G64"/>
  <c r="L63"/>
  <c r="Q62"/>
  <c r="I62"/>
  <c r="Q67"/>
  <c r="I67"/>
  <c r="N66"/>
  <c r="S65"/>
  <c r="K65"/>
  <c r="P64"/>
  <c r="H64"/>
  <c r="M63"/>
  <c r="R62"/>
  <c r="J62"/>
  <c r="R67"/>
  <c r="J67"/>
  <c r="O66"/>
  <c r="G66"/>
  <c r="L65"/>
  <c r="Q64"/>
  <c r="I64"/>
  <c r="N63"/>
  <c r="S62"/>
  <c r="K62"/>
  <c r="R66"/>
  <c r="L64"/>
  <c r="N62"/>
  <c r="K66"/>
  <c r="M64"/>
  <c r="G62"/>
  <c r="N64"/>
  <c r="S67"/>
  <c r="K67"/>
  <c r="P66"/>
  <c r="H66"/>
  <c r="M65"/>
  <c r="R64"/>
  <c r="J64"/>
  <c r="O63"/>
  <c r="G63"/>
  <c r="L62"/>
  <c r="M67"/>
  <c r="O65"/>
  <c r="I63"/>
  <c r="S66"/>
  <c r="H65"/>
  <c r="J63"/>
  <c r="Q65"/>
  <c r="L67"/>
  <c r="Q66"/>
  <c r="I66"/>
  <c r="N65"/>
  <c r="S64"/>
  <c r="K64"/>
  <c r="P63"/>
  <c r="H63"/>
  <c r="J61"/>
  <c r="C61"/>
  <c r="L61"/>
  <c r="E61"/>
  <c r="N61"/>
  <c r="F61"/>
  <c r="O61"/>
  <c r="G61"/>
  <c r="R61"/>
  <c r="S61"/>
  <c r="K61"/>
  <c r="D61"/>
  <c r="M61"/>
  <c r="P61"/>
  <c r="H61"/>
  <c r="Q61"/>
  <c r="E6" l="1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H7"/>
  <c r="AH8"/>
  <c r="AH9"/>
  <c r="AH10"/>
  <c r="AH11"/>
  <c r="AH12"/>
  <c r="AH13"/>
  <c r="AH14"/>
  <c r="AH15"/>
  <c r="AH16"/>
  <c r="AH17"/>
  <c r="AH18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E17"/>
  <c r="F17"/>
  <c r="G17"/>
  <c r="H17"/>
  <c r="I17"/>
  <c r="J17"/>
  <c r="K17"/>
  <c r="L17"/>
  <c r="M17"/>
  <c r="N17"/>
  <c r="O17"/>
  <c r="P17"/>
  <c r="Q17"/>
  <c r="R17"/>
  <c r="S17"/>
  <c r="T17"/>
  <c r="V17"/>
  <c r="W17"/>
  <c r="X17"/>
  <c r="Y17"/>
  <c r="Z17"/>
  <c r="AA17"/>
  <c r="AB17"/>
  <c r="AC17"/>
  <c r="AD17"/>
  <c r="AE17"/>
  <c r="AF17"/>
  <c r="AG17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D7"/>
  <c r="D8"/>
  <c r="D9"/>
  <c r="D10"/>
  <c r="D11"/>
  <c r="D12"/>
  <c r="D13"/>
  <c r="D14"/>
  <c r="D15"/>
  <c r="D16"/>
  <c r="D17"/>
  <c r="D18"/>
  <c r="D6"/>
  <c r="C16"/>
  <c r="C17"/>
  <c r="C18"/>
  <c r="C7"/>
  <c r="C8"/>
  <c r="C9"/>
  <c r="C10"/>
  <c r="C11"/>
  <c r="C12"/>
  <c r="C13"/>
  <c r="C14"/>
  <c r="C15"/>
  <c r="C6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D4"/>
  <c r="D5"/>
  <c r="E5"/>
  <c r="F5"/>
  <c r="C5"/>
  <c r="C4"/>
  <c r="C41" i="20" l="1"/>
  <c r="D41"/>
  <c r="E41"/>
  <c r="D6" l="1"/>
  <c r="I3"/>
  <c r="B30"/>
  <c r="A3"/>
  <c r="C18" l="1"/>
  <c r="E38"/>
  <c r="D9"/>
  <c r="C26"/>
  <c r="E39"/>
  <c r="D30"/>
  <c r="D12"/>
  <c r="C29"/>
  <c r="E10"/>
  <c r="D5"/>
  <c r="C20"/>
  <c r="E11"/>
  <c r="D28"/>
  <c r="E6"/>
  <c r="D31"/>
  <c r="C21"/>
  <c r="E23"/>
  <c r="D38"/>
  <c r="D36"/>
  <c r="C27"/>
  <c r="E27"/>
  <c r="C3"/>
  <c r="E18"/>
  <c r="D33"/>
  <c r="E40"/>
  <c r="C28"/>
  <c r="E19"/>
  <c r="D35"/>
  <c r="C6"/>
  <c r="C32"/>
  <c r="E24"/>
  <c r="C9"/>
  <c r="D8"/>
  <c r="C24"/>
  <c r="E26"/>
  <c r="E3"/>
  <c r="D19"/>
  <c r="C35"/>
  <c r="D20"/>
  <c r="E7"/>
  <c r="D23"/>
  <c r="C38"/>
  <c r="D14"/>
  <c r="C30"/>
  <c r="E21"/>
  <c r="D37"/>
  <c r="D21"/>
  <c r="D15"/>
  <c r="C31"/>
  <c r="E33"/>
  <c r="E32"/>
  <c r="C16"/>
  <c r="E36"/>
  <c r="E30"/>
  <c r="E28"/>
  <c r="C5"/>
  <c r="E29"/>
  <c r="C7"/>
  <c r="C15"/>
  <c r="E20"/>
  <c r="E14"/>
  <c r="D3"/>
  <c r="C19"/>
  <c r="D27"/>
  <c r="C10"/>
  <c r="D18"/>
  <c r="C33"/>
  <c r="E15"/>
  <c r="D40"/>
  <c r="C11"/>
  <c r="E12"/>
  <c r="D29"/>
  <c r="D39"/>
  <c r="E16"/>
  <c r="D32"/>
  <c r="C23"/>
  <c r="E8"/>
  <c r="D24"/>
  <c r="C39"/>
  <c r="E31"/>
  <c r="D11"/>
  <c r="C37"/>
  <c r="D7"/>
  <c r="D10"/>
  <c r="E9"/>
  <c r="D26"/>
  <c r="C40"/>
  <c r="C12"/>
  <c r="E5"/>
  <c r="C36"/>
  <c r="D16"/>
  <c r="E37"/>
  <c r="C14"/>
  <c r="C8"/>
  <c r="E35"/>
  <c r="I20"/>
  <c r="F9"/>
  <c r="P6"/>
  <c r="P30"/>
  <c r="M12"/>
  <c r="G28"/>
  <c r="N39"/>
  <c r="S24"/>
  <c r="R23"/>
  <c r="Q9"/>
  <c r="Q19"/>
  <c r="Q29"/>
  <c r="Q33"/>
  <c r="F23"/>
  <c r="M28"/>
  <c r="H10"/>
  <c r="H20"/>
  <c r="H35"/>
  <c r="H39"/>
  <c r="N37"/>
  <c r="M11"/>
  <c r="O11"/>
  <c r="O21"/>
  <c r="O31"/>
  <c r="O36"/>
  <c r="O40"/>
  <c r="F38"/>
  <c r="L6"/>
  <c r="L10"/>
  <c r="L15"/>
  <c r="L30"/>
  <c r="L39"/>
  <c r="K5"/>
  <c r="K9"/>
  <c r="K14"/>
  <c r="K19"/>
  <c r="K29"/>
  <c r="K38"/>
  <c r="J3"/>
  <c r="J8"/>
  <c r="J12"/>
  <c r="J18"/>
  <c r="J23"/>
  <c r="J29"/>
  <c r="J33"/>
  <c r="J38"/>
  <c r="I5"/>
  <c r="I9"/>
  <c r="I14"/>
  <c r="I19"/>
  <c r="I29"/>
  <c r="I38"/>
  <c r="F5"/>
  <c r="N20"/>
  <c r="N35"/>
  <c r="M27"/>
  <c r="P5"/>
  <c r="P9"/>
  <c r="P14"/>
  <c r="P19"/>
  <c r="P29"/>
  <c r="P33"/>
  <c r="P38"/>
  <c r="N6"/>
  <c r="F21"/>
  <c r="F36"/>
  <c r="M10"/>
  <c r="M20"/>
  <c r="M41"/>
  <c r="G7"/>
  <c r="G11"/>
  <c r="G16"/>
  <c r="G21"/>
  <c r="G27"/>
  <c r="G31"/>
  <c r="G36"/>
  <c r="G40"/>
  <c r="N8"/>
  <c r="N21"/>
  <c r="N36"/>
  <c r="S3"/>
  <c r="S8"/>
  <c r="S12"/>
  <c r="S18"/>
  <c r="S23"/>
  <c r="S28"/>
  <c r="S32"/>
  <c r="S37"/>
  <c r="S41"/>
  <c r="R7"/>
  <c r="R11"/>
  <c r="R16"/>
  <c r="R21"/>
  <c r="R28"/>
  <c r="R32"/>
  <c r="R37"/>
  <c r="R41"/>
  <c r="Q3"/>
  <c r="Q8"/>
  <c r="Q12"/>
  <c r="Q18"/>
  <c r="Q23"/>
  <c r="Q28"/>
  <c r="Q32"/>
  <c r="Q37"/>
  <c r="Q41"/>
  <c r="F19"/>
  <c r="F33"/>
  <c r="M26"/>
  <c r="M36"/>
  <c r="H5"/>
  <c r="H9"/>
  <c r="H14"/>
  <c r="H19"/>
  <c r="H24"/>
  <c r="H29"/>
  <c r="H33"/>
  <c r="H38"/>
  <c r="N3"/>
  <c r="N19"/>
  <c r="N33"/>
  <c r="M9"/>
  <c r="M19"/>
  <c r="M32"/>
  <c r="M40"/>
  <c r="O6"/>
  <c r="O10"/>
  <c r="O15"/>
  <c r="O20"/>
  <c r="O26"/>
  <c r="O30"/>
  <c r="O35"/>
  <c r="O39"/>
  <c r="F7"/>
  <c r="F20"/>
  <c r="F35"/>
  <c r="L5"/>
  <c r="L9"/>
  <c r="L14"/>
  <c r="L19"/>
  <c r="L24"/>
  <c r="L29"/>
  <c r="L33"/>
  <c r="L38"/>
  <c r="K3"/>
  <c r="K8"/>
  <c r="K12"/>
  <c r="K18"/>
  <c r="K23"/>
  <c r="K28"/>
  <c r="K32"/>
  <c r="K37"/>
  <c r="K41"/>
  <c r="J7"/>
  <c r="J11"/>
  <c r="J16"/>
  <c r="J21"/>
  <c r="J28"/>
  <c r="J32"/>
  <c r="J37"/>
  <c r="J41"/>
  <c r="I8"/>
  <c r="I12"/>
  <c r="I18"/>
  <c r="I23"/>
  <c r="I28"/>
  <c r="I32"/>
  <c r="I37"/>
  <c r="I41"/>
  <c r="F16"/>
  <c r="N31"/>
  <c r="M8"/>
  <c r="M35"/>
  <c r="P3"/>
  <c r="P8"/>
  <c r="P12"/>
  <c r="P18"/>
  <c r="P23"/>
  <c r="P28"/>
  <c r="P32"/>
  <c r="P37"/>
  <c r="P41"/>
  <c r="F18"/>
  <c r="F32"/>
  <c r="M6"/>
  <c r="M18"/>
  <c r="M31"/>
  <c r="M39"/>
  <c r="G6"/>
  <c r="G10"/>
  <c r="G15"/>
  <c r="G20"/>
  <c r="G26"/>
  <c r="G30"/>
  <c r="G35"/>
  <c r="G39"/>
  <c r="F6"/>
  <c r="N18"/>
  <c r="N32"/>
  <c r="S7"/>
  <c r="S11"/>
  <c r="S16"/>
  <c r="S21"/>
  <c r="S27"/>
  <c r="S31"/>
  <c r="S36"/>
  <c r="S40"/>
  <c r="R6"/>
  <c r="R10"/>
  <c r="R15"/>
  <c r="R20"/>
  <c r="R27"/>
  <c r="R31"/>
  <c r="R36"/>
  <c r="R40"/>
  <c r="I15"/>
  <c r="I30"/>
  <c r="N38"/>
  <c r="P15"/>
  <c r="P39"/>
  <c r="M23"/>
  <c r="G18"/>
  <c r="G41"/>
  <c r="S14"/>
  <c r="S38"/>
  <c r="R12"/>
  <c r="R33"/>
  <c r="Q24"/>
  <c r="N7"/>
  <c r="H26"/>
  <c r="N23"/>
  <c r="J26"/>
  <c r="O27"/>
  <c r="F24"/>
  <c r="L35"/>
  <c r="K33"/>
  <c r="I24"/>
  <c r="Q7"/>
  <c r="Q11"/>
  <c r="Q16"/>
  <c r="Q21"/>
  <c r="Q27"/>
  <c r="Q31"/>
  <c r="Q36"/>
  <c r="Q40"/>
  <c r="N14"/>
  <c r="F30"/>
  <c r="M7"/>
  <c r="M33"/>
  <c r="H3"/>
  <c r="H8"/>
  <c r="H12"/>
  <c r="H18"/>
  <c r="H23"/>
  <c r="H28"/>
  <c r="H32"/>
  <c r="H37"/>
  <c r="H41"/>
  <c r="N15"/>
  <c r="N30"/>
  <c r="M5"/>
  <c r="M16"/>
  <c r="M30"/>
  <c r="M38"/>
  <c r="O5"/>
  <c r="O9"/>
  <c r="O14"/>
  <c r="O19"/>
  <c r="O24"/>
  <c r="O29"/>
  <c r="O33"/>
  <c r="O38"/>
  <c r="N5"/>
  <c r="N16"/>
  <c r="F31"/>
  <c r="L3"/>
  <c r="L8"/>
  <c r="L12"/>
  <c r="L18"/>
  <c r="L23"/>
  <c r="L28"/>
  <c r="L32"/>
  <c r="L37"/>
  <c r="L41"/>
  <c r="K7"/>
  <c r="K11"/>
  <c r="K16"/>
  <c r="K21"/>
  <c r="K27"/>
  <c r="K31"/>
  <c r="K36"/>
  <c r="K40"/>
  <c r="J6"/>
  <c r="J10"/>
  <c r="J15"/>
  <c r="J20"/>
  <c r="J27"/>
  <c r="J31"/>
  <c r="J36"/>
  <c r="J40"/>
  <c r="I10"/>
  <c r="I26"/>
  <c r="I39"/>
  <c r="N24"/>
  <c r="P10"/>
  <c r="P26"/>
  <c r="P35"/>
  <c r="F26"/>
  <c r="F39"/>
  <c r="G3"/>
  <c r="G12"/>
  <c r="G23"/>
  <c r="G32"/>
  <c r="G37"/>
  <c r="N26"/>
  <c r="S5"/>
  <c r="S9"/>
  <c r="S19"/>
  <c r="S29"/>
  <c r="R3"/>
  <c r="R8"/>
  <c r="R18"/>
  <c r="R29"/>
  <c r="R38"/>
  <c r="Q14"/>
  <c r="Q38"/>
  <c r="F37"/>
  <c r="H15"/>
  <c r="H30"/>
  <c r="F8"/>
  <c r="M21"/>
  <c r="O16"/>
  <c r="F10"/>
  <c r="L26"/>
  <c r="K24"/>
  <c r="I33"/>
  <c r="I7"/>
  <c r="I11"/>
  <c r="I16"/>
  <c r="I21"/>
  <c r="I27"/>
  <c r="I31"/>
  <c r="I36"/>
  <c r="I40"/>
  <c r="F12"/>
  <c r="N28"/>
  <c r="N41"/>
  <c r="J24"/>
  <c r="P7"/>
  <c r="P11"/>
  <c r="P16"/>
  <c r="P21"/>
  <c r="P27"/>
  <c r="P31"/>
  <c r="P36"/>
  <c r="P40"/>
  <c r="F14"/>
  <c r="F29"/>
  <c r="M3"/>
  <c r="M15"/>
  <c r="M37"/>
  <c r="G5"/>
  <c r="G9"/>
  <c r="G14"/>
  <c r="G19"/>
  <c r="G24"/>
  <c r="G29"/>
  <c r="G33"/>
  <c r="G38"/>
  <c r="F3"/>
  <c r="F15"/>
  <c r="N29"/>
  <c r="S6"/>
  <c r="S10"/>
  <c r="S15"/>
  <c r="S20"/>
  <c r="S26"/>
  <c r="S30"/>
  <c r="S35"/>
  <c r="S39"/>
  <c r="R5"/>
  <c r="R9"/>
  <c r="R14"/>
  <c r="R19"/>
  <c r="R26"/>
  <c r="R30"/>
  <c r="R35"/>
  <c r="R39"/>
  <c r="I6"/>
  <c r="I35"/>
  <c r="M29"/>
  <c r="P20"/>
  <c r="N9"/>
  <c r="G8"/>
  <c r="N11"/>
  <c r="S33"/>
  <c r="Q5"/>
  <c r="H6"/>
  <c r="O7"/>
  <c r="L20"/>
  <c r="P24"/>
  <c r="Q6"/>
  <c r="Q10"/>
  <c r="Q15"/>
  <c r="Q20"/>
  <c r="Q26"/>
  <c r="Q30"/>
  <c r="Q35"/>
  <c r="Q39"/>
  <c r="N10"/>
  <c r="F27"/>
  <c r="F40"/>
  <c r="H7"/>
  <c r="H11"/>
  <c r="H16"/>
  <c r="H21"/>
  <c r="H27"/>
  <c r="H31"/>
  <c r="H36"/>
  <c r="H40"/>
  <c r="F11"/>
  <c r="N27"/>
  <c r="N40"/>
  <c r="M14"/>
  <c r="M24"/>
  <c r="O3"/>
  <c r="O8"/>
  <c r="O12"/>
  <c r="O18"/>
  <c r="O23"/>
  <c r="O28"/>
  <c r="O32"/>
  <c r="O37"/>
  <c r="O41"/>
  <c r="N12"/>
  <c r="F28"/>
  <c r="F41"/>
  <c r="L7"/>
  <c r="L11"/>
  <c r="L16"/>
  <c r="L21"/>
  <c r="L27"/>
  <c r="L31"/>
  <c r="L36"/>
  <c r="L40"/>
  <c r="K6"/>
  <c r="K10"/>
  <c r="K15"/>
  <c r="K20"/>
  <c r="K26"/>
  <c r="K30"/>
  <c r="K35"/>
  <c r="K39"/>
  <c r="J5"/>
  <c r="J9"/>
  <c r="J14"/>
  <c r="J19"/>
  <c r="R24"/>
  <c r="J30"/>
  <c r="J35"/>
  <c r="J39"/>
  <c r="B38"/>
  <c r="B33"/>
  <c r="A6"/>
  <c r="A10"/>
  <c r="A15"/>
  <c r="A20"/>
  <c r="A26"/>
  <c r="A30"/>
  <c r="A35"/>
  <c r="A39"/>
  <c r="B6"/>
  <c r="B10"/>
  <c r="B11"/>
  <c r="B23"/>
  <c r="A5"/>
  <c r="A9"/>
  <c r="A14"/>
  <c r="A19"/>
  <c r="A24"/>
  <c r="A29"/>
  <c r="A33"/>
  <c r="A38"/>
  <c r="B14"/>
  <c r="B12"/>
  <c r="B28"/>
  <c r="B18"/>
  <c r="A12"/>
  <c r="A23"/>
  <c r="A37"/>
  <c r="B8"/>
  <c r="B31"/>
  <c r="B41"/>
  <c r="B37"/>
  <c r="B7"/>
  <c r="B5"/>
  <c r="B19"/>
  <c r="B21"/>
  <c r="B29"/>
  <c r="B3"/>
  <c r="A18"/>
  <c r="A28"/>
  <c r="A41"/>
  <c r="B24"/>
  <c r="B40"/>
  <c r="B36"/>
  <c r="A7"/>
  <c r="A11"/>
  <c r="A16"/>
  <c r="A21"/>
  <c r="A27"/>
  <c r="A31"/>
  <c r="A36"/>
  <c r="A40"/>
  <c r="B26"/>
  <c r="B9"/>
  <c r="B27"/>
  <c r="B32"/>
  <c r="A8"/>
  <c r="A32"/>
  <c r="B16"/>
  <c r="B39"/>
  <c r="B35"/>
  <c r="B15"/>
  <c r="B20"/>
</calcChain>
</file>

<file path=xl/sharedStrings.xml><?xml version="1.0" encoding="utf-8"?>
<sst xmlns="http://schemas.openxmlformats.org/spreadsheetml/2006/main" count="1200" uniqueCount="359">
  <si>
    <t>dXdata</t>
  </si>
  <si>
    <t>retrieval form</t>
  </si>
  <si>
    <t>Frequency:</t>
  </si>
  <si>
    <t>Observations:</t>
  </si>
  <si>
    <t>Identifiers:</t>
  </si>
  <si>
    <t>retrieved series</t>
  </si>
  <si>
    <t>Description:</t>
  </si>
  <si>
    <t>Units:</t>
  </si>
  <si>
    <t>Last modified:</t>
  </si>
  <si>
    <t>Workfile:</t>
  </si>
  <si>
    <t>Any</t>
  </si>
  <si>
    <t>s5</t>
  </si>
  <si>
    <t>% change</t>
  </si>
  <si>
    <t>Monthly</t>
  </si>
  <si>
    <t>%</t>
  </si>
  <si>
    <t>Canada; Unemployment rate</t>
  </si>
  <si>
    <t>persons</t>
  </si>
  <si>
    <t>AECOM</t>
  </si>
  <si>
    <t>C$/GJ</t>
  </si>
  <si>
    <t>V122495</t>
  </si>
  <si>
    <t>V6212</t>
  </si>
  <si>
    <t>V25654420</t>
  </si>
  <si>
    <t>Units</t>
  </si>
  <si>
    <t>$</t>
  </si>
  <si>
    <t>s51</t>
  </si>
  <si>
    <t>MLS100137</t>
  </si>
  <si>
    <t>MLS100139</t>
  </si>
  <si>
    <t>Labour Market</t>
  </si>
  <si>
    <t>Energy</t>
  </si>
  <si>
    <t>Prices</t>
  </si>
  <si>
    <t>Consumer Indicators</t>
  </si>
  <si>
    <t>General Indicators</t>
  </si>
  <si>
    <t>Business Indicators</t>
  </si>
  <si>
    <t>From 01-Jan-2004</t>
  </si>
  <si>
    <t>v86797120</t>
  </si>
  <si>
    <t>v91413409</t>
  </si>
  <si>
    <t>v91414034</t>
  </si>
  <si>
    <t>thousands of persons</t>
  </si>
  <si>
    <t>Current Economic Indicators</t>
  </si>
  <si>
    <t>Wholesale Sales - Alberta, seasonally adjusted ($billions)</t>
  </si>
  <si>
    <t>Manufacturing Sales - Alberta, seasonally adjusted ($billions)</t>
  </si>
  <si>
    <t>Number of New Businesses - Calgary</t>
  </si>
  <si>
    <t>Number of Business Closures - Calgary</t>
  </si>
  <si>
    <t>Number of Business Bankruptcies - Alberta</t>
  </si>
  <si>
    <t>City of Calgary Total Value of Building Permits ($millions)</t>
  </si>
  <si>
    <t>Retail Sales - Alberta, seasonally adjusted ($billions)</t>
  </si>
  <si>
    <t>Index of Consumer Confidence - Canada (2014=100)</t>
  </si>
  <si>
    <t>Housing Starts - Calgary CMA</t>
  </si>
  <si>
    <t>Number of Personal Bankruptcies - Alberta</t>
  </si>
  <si>
    <t xml:space="preserve">Calgary Residential Unit Sales MLS  </t>
  </si>
  <si>
    <t>Calgary Residential Average Price MLS ($thousands)</t>
  </si>
  <si>
    <t>Prime Lending Rate - Bank of Canada (%)</t>
  </si>
  <si>
    <t xml:space="preserve">Alberta Natural Gas (Cdn$/GJ)    </t>
  </si>
  <si>
    <t>INDURALL_new</t>
  </si>
  <si>
    <t>v86797118</t>
  </si>
  <si>
    <t>EI_AB_YoY_Ch</t>
  </si>
  <si>
    <t>GenPopulationEstimate</t>
  </si>
  <si>
    <t>DCOILWTICO</t>
  </si>
  <si>
    <t>Calgary CMA Inflation Rate (12-mth moving avg)</t>
  </si>
  <si>
    <t>Canada - Inflation Rate (12-month moving average)</t>
  </si>
  <si>
    <t>Calgary - Unemployment Rate by Industry (All Industries)</t>
  </si>
  <si>
    <t>(%)</t>
  </si>
  <si>
    <t>per cent</t>
  </si>
  <si>
    <t>EI Beneficiaries - Alberta</t>
  </si>
  <si>
    <t>EI Beneficiaries - Alberta: PCTCHG</t>
  </si>
  <si>
    <t xml:space="preserve"> Alberta Natural Gas ;  from GLJ database</t>
  </si>
  <si>
    <t>Canada  - Gross domestic product (GDP) at basic prices, by NAICS; Seasonally adjusted at annual rates, All industries: PCTCHG</t>
  </si>
  <si>
    <t>LFS_HourlyRate_Ch%</t>
  </si>
  <si>
    <t>SEPH_WeeklyEarnRate</t>
  </si>
  <si>
    <t>v52367215</t>
  </si>
  <si>
    <t>CONFIDENCE</t>
  </si>
  <si>
    <t>V42127415</t>
  </si>
  <si>
    <t>MLS100137A</t>
  </si>
  <si>
    <t>v52367703</t>
  </si>
  <si>
    <t>v807466</t>
  </si>
  <si>
    <t>NBUS_FILL_ZEROS</t>
  </si>
  <si>
    <t>CBUS_FILL_ZEROS</t>
  </si>
  <si>
    <t>CAL_Total</t>
  </si>
  <si>
    <t>LFS - Average hourly wage rate,Total employees,  all occupations;: PCTCHG</t>
  </si>
  <si>
    <t xml:space="preserve"> Prime Lending Rate - from Bank of Canada</t>
  </si>
  <si>
    <t>($millions)</t>
  </si>
  <si>
    <t>Consumer confidence - Canada - from CBoC</t>
  </si>
  <si>
    <t>number</t>
  </si>
  <si>
    <t>Calgary CMA - Total Housing starts</t>
  </si>
  <si>
    <t>AB -Consumer Bankruptcies</t>
  </si>
  <si>
    <t>#</t>
  </si>
  <si>
    <t xml:space="preserve"> Calgary CMA Mthly Resident UNIT SALES, Actual</t>
  </si>
  <si>
    <t>Calgary Monthly Residential Sales/New Listings Ratio</t>
  </si>
  <si>
    <t xml:space="preserve"> # of new businesses - Calgary </t>
  </si>
  <si>
    <t xml:space="preserve"> # of business closures - Calgary </t>
  </si>
  <si>
    <t xml:space="preserve">AB - Business Bankruptcies </t>
  </si>
  <si>
    <t>EI_Calg_YoY_Ch</t>
  </si>
  <si>
    <t>EI Beneficiaries - Calgary</t>
  </si>
  <si>
    <t>EI Beneficiaries - Calgary: PCTCHG</t>
  </si>
  <si>
    <t>Column1</t>
  </si>
  <si>
    <t>Column2</t>
  </si>
  <si>
    <t>Column23</t>
  </si>
  <si>
    <t>WCS_MONTHLY</t>
  </si>
  <si>
    <t xml:space="preserve"> Crude Oil Prices: West Texas Intermediate  - Cushing, Oklahoma, US Dollars per Barrel, Monthly, Not Seasonally Adjusted</t>
  </si>
  <si>
    <t>$US/bbl</t>
  </si>
  <si>
    <t xml:space="preserve"> WCS Monthly - $US / Bbl</t>
  </si>
  <si>
    <t xml:space="preserve">West Texas Intermediate ($US/bbl)   </t>
  </si>
  <si>
    <t>Calgary Residential Sales-to-New Listings Ratio MLS</t>
  </si>
  <si>
    <t>CalgRetailSalesMthlyBIllions</t>
  </si>
  <si>
    <t>Calgary CER - Retail Sales , Seasonally Adjusted (AB-RetailSails * Calg-ABWageBillRatio) - monthly in $billions</t>
  </si>
  <si>
    <t>($billions)</t>
  </si>
  <si>
    <t>Retail Sales - Calgary CER, seasonally adjusted ($billions)</t>
  </si>
  <si>
    <t>2013</t>
  </si>
  <si>
    <t>2014</t>
  </si>
  <si>
    <t>2015</t>
  </si>
  <si>
    <t>AvgCrudeOil_Mnthl</t>
  </si>
  <si>
    <t>BSEXPOP15</t>
  </si>
  <si>
    <t>GDP_MoMChange</t>
  </si>
  <si>
    <t>GDP_YoYChange</t>
  </si>
  <si>
    <t>NBUS_FILL_ZEROS_12MthMovAvg</t>
  </si>
  <si>
    <t>CBUS_FILL_ZEROS_12MthMovAvg</t>
  </si>
  <si>
    <t xml:space="preserve"> Average Crude Oil Prices: West Texas Intermediate and WCS_MONTHLY</t>
  </si>
  <si>
    <t>15+</t>
  </si>
  <si>
    <t>('000 Persons)</t>
  </si>
  <si>
    <t xml:space="preserve"> # of new businesses - Calgary : MOVAVG</t>
  </si>
  <si>
    <t xml:space="preserve"> # of business closures - Calgary : MOVAVG</t>
  </si>
  <si>
    <t>Data Table:</t>
  </si>
  <si>
    <t>All</t>
  </si>
  <si>
    <t xml:space="preserve"> Crude Oil Prices: West Texas Intermediate  - Cushing, Oklahoma, Dollars per Barrel, Monthly, Not Seasonally Adjusted </t>
  </si>
  <si>
    <t>$US/barrel</t>
  </si>
  <si>
    <t>PriceDifferentialWTI-WCS</t>
  </si>
  <si>
    <t>Last  13</t>
  </si>
  <si>
    <t>Canada  - Gross domestic product (GDP) at basic prices, by NAICS; Seasonally adjusted at annual rates, All industries: MOM PCTCHG</t>
  </si>
  <si>
    <t>Canada  - Gross domestic product (GDP) at basic prices, by NAICS; Seasonally adjusted at annual rates, All industries: YOY PCTCHG</t>
  </si>
  <si>
    <t>DATES</t>
  </si>
  <si>
    <t>Western Canada Select ($US/bbl)</t>
  </si>
  <si>
    <t>Inflation Rate  - Canada (12-month moving average, %)</t>
  </si>
  <si>
    <t>Inflation Rate - Calgary CMA (12-month moving average, %)</t>
  </si>
  <si>
    <t>Unemployment Rate - Canada  (%)†</t>
  </si>
  <si>
    <t xml:space="preserve">City of Calgary Total Population Estimate (000s)†† </t>
  </si>
  <si>
    <t>Employment insurance Alberta - Number of recipients (15 years and over), seasonally adjusted *</t>
  </si>
  <si>
    <t>Employment insurance Calgary - Number of recipients 
(15 years and over), seasonally adjusted *</t>
  </si>
  <si>
    <t xml:space="preserve">** Average weekly earnings is wage rate with benefits (including overtime)   </t>
  </si>
  <si>
    <t>Unemployment Rate - Calgary Economic Region (CER) (%)†</t>
  </si>
  <si>
    <t>Employment - Calgary Economic Region                                                                   (thousands of persons)†</t>
  </si>
  <si>
    <t>Canada's Real GDP growth % (Chained 2007 dollar)</t>
  </si>
  <si>
    <t xml:space="preserve">                  Year-over-year % change *</t>
  </si>
  <si>
    <t>COC_AveHBothALL_YoYchange</t>
  </si>
  <si>
    <t>COC_AveWBothALL_YoYchange</t>
  </si>
  <si>
    <t>SEPH - Alberta; Average Weekly Earnings; total employees, excluding overtime: Year-over-Year change PCTCHG</t>
  </si>
  <si>
    <t>Calgary - Hourly Wage - All industries: PCTCHG</t>
  </si>
  <si>
    <t>Calgary - Average Weekly Wage, Both sexes, All industries: Y-o-Y PCTCHG</t>
  </si>
  <si>
    <t>Summary</t>
  </si>
  <si>
    <t>Average Hourly Wage Rate - Calgary (y/y % change)</t>
  </si>
  <si>
    <t>Average Weekly Earnings** - Alberta (y/y % change)</t>
  </si>
  <si>
    <t>Average Weekly Earnings** - Calgary (y/y % change)</t>
  </si>
  <si>
    <t>Average Hourly Wage Rate - Alberta (y/y % change)</t>
  </si>
  <si>
    <t>s45</t>
  </si>
  <si>
    <t>s46</t>
  </si>
  <si>
    <t>s47</t>
  </si>
  <si>
    <t>s48</t>
  </si>
  <si>
    <t>s49</t>
  </si>
  <si>
    <t>s50</t>
  </si>
  <si>
    <t>s64</t>
  </si>
  <si>
    <t>s3</t>
  </si>
  <si>
    <t>s4</t>
  </si>
  <si>
    <t>s40</t>
  </si>
  <si>
    <t>s42</t>
  </si>
  <si>
    <t>s68</t>
  </si>
  <si>
    <t>s71</t>
  </si>
  <si>
    <t>s72</t>
  </si>
  <si>
    <t>s77</t>
  </si>
  <si>
    <t>s76</t>
  </si>
  <si>
    <t>s75</t>
  </si>
  <si>
    <t>s79</t>
  </si>
  <si>
    <t>s80</t>
  </si>
  <si>
    <t>s81</t>
  </si>
  <si>
    <t>s83</t>
  </si>
  <si>
    <t>s84</t>
  </si>
  <si>
    <t>s89</t>
  </si>
  <si>
    <t>s90</t>
  </si>
  <si>
    <t>s91</t>
  </si>
  <si>
    <t>s92</t>
  </si>
  <si>
    <t>s94</t>
  </si>
  <si>
    <t>Calgary - Unemployment Rate by Industry (All Industries): ANNUAL</t>
  </si>
  <si>
    <t>Annual</t>
  </si>
  <si>
    <t>Canada; Unemployment rate: ANNUAL</t>
  </si>
  <si>
    <t>Calgary, Alberta; Employment: ANNUAL</t>
  </si>
  <si>
    <t>EI Beneficiaries - Alberta: ANNUAL</t>
  </si>
  <si>
    <t>EI Beneficiaries - Alberta: ANNUAL: PCTCHG</t>
  </si>
  <si>
    <t>EI Beneficiaries - Calgary: ANNUAL</t>
  </si>
  <si>
    <t>EI Beneficiaries - Calgary: ANNUAL: PCTCHG</t>
  </si>
  <si>
    <t>General Population - Estimate: ANNUAL</t>
  </si>
  <si>
    <t xml:space="preserve"> Crude Oil Prices: West Texas Intermediate  - Cushing, Oklahoma, Dollars per Barrel, Monthly, Not Seasonally Adjusted : ANNUAL</t>
  </si>
  <si>
    <t xml:space="preserve"> WCS Monthly: ANNUAL</t>
  </si>
  <si>
    <t>USD/Barrel</t>
  </si>
  <si>
    <t xml:space="preserve"> Alberta Natural Gas ;  from GLJ database: ANNUAL</t>
  </si>
  <si>
    <t>Inflation Calgary: All-items: Year-over-Year PCTCHG: ANNUAL</t>
  </si>
  <si>
    <t xml:space="preserve"> *INFLATION Canada; All-items, Year over Year: ANNUAL: PCTCHG</t>
  </si>
  <si>
    <t>Canada  - Gross domestic product (GDP) at basic prices, by NAICS; Seasonally adjusted at annual rates, All industries: PCTCHG: ANNUAL</t>
  </si>
  <si>
    <t xml:space="preserve"> Prime Lending Rate - from Bank of Canada: ANNUAL</t>
  </si>
  <si>
    <t>Bank Rate from Bank of Canada: ANNUAL</t>
  </si>
  <si>
    <t>AB - Retail Sales - Seasonally Adjusted: ANNUAL</t>
  </si>
  <si>
    <t>Calgary CER - Retail Sales , Seasonally Adjusted (AB-RetailSails * Calg-ABWageBillRatio) - monthly in $billions: ANNUAL</t>
  </si>
  <si>
    <t>Consumer confidence - Canada - from CBoC: ANNUAL</t>
  </si>
  <si>
    <t>Calgary CMA - Total Housing starts: ANNUAL</t>
  </si>
  <si>
    <t>AB -Consumer Bankruptcies: ANNUAL</t>
  </si>
  <si>
    <t xml:space="preserve"> Calgary CMA yearly Resident UNIT SALES, Actual: ANNUAL</t>
  </si>
  <si>
    <t xml:space="preserve"> Calgary CMA Mthly Resident Sales-to-New Listings Ratio: ANNUAL</t>
  </si>
  <si>
    <t>Calgary CMA Mnthly Resident AVG PRICE, Actual: ANNUAL</t>
  </si>
  <si>
    <t>Alberta - Wholesale trade, seasonally adjusted: ANNUAL</t>
  </si>
  <si>
    <t>Manufacturing sales by NAICS and province, monthly: ANNUAL</t>
  </si>
  <si>
    <t xml:space="preserve"> # of new businesses - Calgary : ANNUAL</t>
  </si>
  <si>
    <t xml:space="preserve"> # of business closures - Calgary : ANNUAL</t>
  </si>
  <si>
    <t>City of Calgary; Building Permits: Total: ANNUAL</t>
  </si>
  <si>
    <t>s67</t>
  </si>
  <si>
    <t>s52</t>
  </si>
  <si>
    <t>s54</t>
  </si>
  <si>
    <t>Calgary - Average Weekly Wage, Both sexes, All industries: ANNUALIZED average change</t>
  </si>
  <si>
    <t>LFS - Average hourly wage rate,Total employees,  all occupations;: PCTCHG: ANNUAL</t>
  </si>
  <si>
    <t>SEPH - Alberta; Average Weekly Earnings; total employees, excluding overtime: PCTCHG: ANNUAL</t>
  </si>
  <si>
    <t>s93</t>
  </si>
  <si>
    <t>AB - Business Bankruptcies : ANNUAL</t>
  </si>
  <si>
    <t>Annual Table</t>
  </si>
  <si>
    <t>Column24</t>
  </si>
  <si>
    <t>s105</t>
  </si>
  <si>
    <t>Calgary - Hourly Wage - All industries: PCTCHG: ANNUAL</t>
  </si>
  <si>
    <t>CalgaryInfl_MTHLYtable</t>
  </si>
  <si>
    <t>CanInfl_MTHLYtable</t>
  </si>
  <si>
    <t>From 01-May-2008</t>
  </si>
  <si>
    <t>BancrBusinCOCspliced</t>
  </si>
  <si>
    <t>Number of Personal Bankruptcies - Calgary</t>
  </si>
  <si>
    <t>Number of Business Bankruptcies - Calgary</t>
  </si>
  <si>
    <t>s109</t>
  </si>
  <si>
    <t>Calgary - Business Bankruptcies: AB - Business SPLICED to  BancrBusinCOC: ANNUAL</t>
  </si>
  <si>
    <t>Bank of Canada Rate</t>
  </si>
  <si>
    <t>Bank of Canada Interest Rate</t>
  </si>
  <si>
    <t>v122530</t>
  </si>
  <si>
    <t>Bank Rate from Bank of Canada</t>
  </si>
  <si>
    <t>Sources: Statistics Canada, Conference Board of Canada, Bloomberg Energy Prices, GLJ Publications Ltd., City of Calgary, CREB, CMHC, CREA, Bank of Canada, and others</t>
  </si>
  <si>
    <t>* In December 2014, employment insurance data have been reconstructed with a new methodology</t>
  </si>
  <si>
    <t>†  In February 2015, all employment data have been reconstructed using the 2011 Census population count</t>
  </si>
  <si>
    <t>† † Taken from Civic Census; the data after April of the current year is a preliminary estimated number</t>
  </si>
  <si>
    <t>Prime Lending Rate - from Bank of Canada</t>
  </si>
  <si>
    <t xml:space="preserve">*** Based on information from Statistics Canada and Corporate Economics </t>
  </si>
  <si>
    <t>Number of Business Bankruptcies - Calgary***</t>
  </si>
  <si>
    <t>Number of Personal Bankruptcies - Calgary***</t>
  </si>
  <si>
    <t>Number of Personal Bankruptcies - Alberta***</t>
  </si>
  <si>
    <t>Number of Business Bankruptcies - Alberta***</t>
  </si>
  <si>
    <t>USNOON$</t>
  </si>
  <si>
    <t xml:space="preserve"> US Dollar: Monthly Average Noon </t>
  </si>
  <si>
    <t>BancrConsCOC</t>
  </si>
  <si>
    <t xml:space="preserve">CALGARY CMA - Consumer  Bankruptcies </t>
  </si>
  <si>
    <t xml:space="preserve">Calgary CMA Residential Unit Sales MLS  </t>
  </si>
  <si>
    <t>Calgary CMA Residential Sales-to-New Listings Ratio MLS</t>
  </si>
  <si>
    <t>Calgary CMA Residential Average Price MLS ($thousands)</t>
  </si>
  <si>
    <t>Range names:</t>
  </si>
  <si>
    <t>DT_Centr_vacancy_rate</t>
  </si>
  <si>
    <t>DT_East_vacancy_rate</t>
  </si>
  <si>
    <t>DT_West_vacancy_rate</t>
  </si>
  <si>
    <t>Downtown Calgary - Total Vacant Rate</t>
  </si>
  <si>
    <t>Quarterly</t>
  </si>
  <si>
    <t>Downtown Calgary - Central Core - Total Vacant Rate</t>
  </si>
  <si>
    <t>Downtown Calgary - East Core - Total Vacant Rate</t>
  </si>
  <si>
    <t>Downtown Calgary - West Core - Total Vacant Rate</t>
  </si>
  <si>
    <t>DTAllClasses_vacancy_rate</t>
  </si>
  <si>
    <t>DTA_vacancy_rate</t>
  </si>
  <si>
    <t>DTB_vacancy_rate</t>
  </si>
  <si>
    <t>Downtown Calgary - All Office Classes - Total Vacant Rate</t>
  </si>
  <si>
    <t>Class A - Downtown Calgary - Total Vacant Rate</t>
  </si>
  <si>
    <t>Class B  - Downtown Calgary - Total Vacant Rate</t>
  </si>
  <si>
    <t>Unsuitable range name</t>
  </si>
  <si>
    <t>Errors:</t>
  </si>
  <si>
    <t>DTC_vacancy_rate</t>
  </si>
  <si>
    <t>Class C - Downtown Calgary - Total Vacant Rate</t>
  </si>
  <si>
    <t>Total Vacant Rate</t>
  </si>
  <si>
    <t>Downtown - Total Vacant Rate</t>
  </si>
  <si>
    <t>Central Core</t>
  </si>
  <si>
    <t xml:space="preserve">East Core </t>
  </si>
  <si>
    <t>West Core</t>
  </si>
  <si>
    <t>Sources: Statistics Canada, Conference Board of Canada, Bloomberg Energy Prices, GLJ Publications Ltd., City of Calgary Civic Census, CREA, CREB, CMHC, Altus InSite, Bank of Canada, Corporate Economics</t>
  </si>
  <si>
    <t>Class A</t>
  </si>
  <si>
    <t>Class B</t>
  </si>
  <si>
    <t>Class C</t>
  </si>
  <si>
    <t>All Office Classes</t>
  </si>
  <si>
    <t>V733335</t>
  </si>
  <si>
    <t>s455</t>
  </si>
  <si>
    <t>series455</t>
  </si>
  <si>
    <t>s457</t>
  </si>
  <si>
    <t>series457</t>
  </si>
  <si>
    <t>s459</t>
  </si>
  <si>
    <t>series459</t>
  </si>
  <si>
    <t>s461</t>
  </si>
  <si>
    <t>series461</t>
  </si>
  <si>
    <t>s463</t>
  </si>
  <si>
    <t>series463</t>
  </si>
  <si>
    <t>s465</t>
  </si>
  <si>
    <t>series465</t>
  </si>
  <si>
    <t>s467</t>
  </si>
  <si>
    <t>series467</t>
  </si>
  <si>
    <t xml:space="preserve"> Single Family Vacancy Rate</t>
  </si>
  <si>
    <t xml:space="preserve"> Duplex Vacancy Rate</t>
  </si>
  <si>
    <t xml:space="preserve"> Converted Structure Vacancy Rate</t>
  </si>
  <si>
    <t xml:space="preserve"> Apartment Vacancy Rate</t>
  </si>
  <si>
    <t xml:space="preserve"> Row Housing Vacancy Rate</t>
  </si>
  <si>
    <t xml:space="preserve"> Mobile Home Vacancy Rate</t>
  </si>
  <si>
    <t xml:space="preserve"> Other Vacancy Rate</t>
  </si>
  <si>
    <t>From 01-Jan-1996</t>
  </si>
  <si>
    <t>Vacancy Rate</t>
  </si>
  <si>
    <t xml:space="preserve"> Converted Structure </t>
  </si>
  <si>
    <t xml:space="preserve"> Apartment </t>
  </si>
  <si>
    <t xml:space="preserve"> Mobile Home </t>
  </si>
  <si>
    <t xml:space="preserve"> Other </t>
  </si>
  <si>
    <t>s947</t>
  </si>
  <si>
    <t>series947</t>
  </si>
  <si>
    <t>City of Calgary - Average Vacancy Rate for all dwelling Types</t>
  </si>
  <si>
    <t xml:space="preserve">House (Single, Duplex, Row) </t>
  </si>
  <si>
    <t>Calgary - Light Industrial - All Types</t>
  </si>
  <si>
    <t xml:space="preserve">Calgary - Medium/Heavy Industrial: </t>
  </si>
  <si>
    <t>Calgary City - All Industrial Types</t>
  </si>
  <si>
    <t>Cal;gary NE - All Industrial</t>
  </si>
  <si>
    <t>Calgary SE - All Industries</t>
  </si>
  <si>
    <t xml:space="preserve">Light Industrial </t>
  </si>
  <si>
    <t>Medium/Heavy Industrial</t>
  </si>
  <si>
    <t>All Industrial Types</t>
  </si>
  <si>
    <t>Calgary NE - All Types</t>
  </si>
  <si>
    <t>Calgary SE - All types</t>
  </si>
  <si>
    <t xml:space="preserve"> WCS Monthly</t>
  </si>
  <si>
    <t>Price Differential WTI to WCS_MONTHLY (=WTI-WCS in US$)</t>
  </si>
  <si>
    <t>Avg Price Differential</t>
  </si>
  <si>
    <t>City of Calgary</t>
  </si>
  <si>
    <t>City of Calgary Total Vacancy Rate</t>
  </si>
  <si>
    <t>Calgary CMA Total Vacancy Rate</t>
  </si>
  <si>
    <t>AB - Retail Sales - Seasonally Adjusted (x1000)</t>
  </si>
  <si>
    <t>Alberta - Wholesale trade, seasonally adjusted  (x1000)</t>
  </si>
  <si>
    <t>Manufacturing sales by NAICS and province, monthly (x1000)</t>
  </si>
  <si>
    <t>City of Calgary: General Population - Estimate</t>
  </si>
  <si>
    <t>Calgary CMA Mnthly Resident AVG House  Price</t>
  </si>
  <si>
    <t>City of Calgary; Building Permits: Total Value ($)</t>
  </si>
  <si>
    <t>EIR Masterfile</t>
  </si>
  <si>
    <t>From 01-Jan-2016</t>
  </si>
  <si>
    <t>BancrBusinCOC</t>
  </si>
  <si>
    <t>CALGARY - Business Bankruptcies</t>
  </si>
  <si>
    <t>s118</t>
  </si>
  <si>
    <t>series118</t>
  </si>
  <si>
    <t>Calgary, Alberta; Employment</t>
  </si>
  <si>
    <t>AB - Retail Sales - Seasonally Adjusted (billions) (for the graphs in current Analysis)</t>
  </si>
  <si>
    <t xml:space="preserve">Downtown Calgary - Central Core - Total Vacant Rate </t>
  </si>
  <si>
    <t xml:space="preserve">Downtown Calgary - East Core - Total Vacant Rate </t>
  </si>
  <si>
    <t xml:space="preserve">Downtown Calgary - West Core - Total Vacant Rate </t>
  </si>
  <si>
    <t xml:space="preserve">Downtown Calgary - All Office Classes - Total Vacant Rate </t>
  </si>
  <si>
    <t xml:space="preserve">Class A - Downtown Calgary - Total Vacant Rate </t>
  </si>
  <si>
    <t xml:space="preserve">Class B  - Downtown Calgary - Total Vacant Rate </t>
  </si>
  <si>
    <t xml:space="preserve">Class C - Downtown Calgary - Total Vacant Rate </t>
  </si>
  <si>
    <t xml:space="preserve"> 2017-YTD</t>
  </si>
  <si>
    <t>s120</t>
  </si>
  <si>
    <t>Calgary - Consumer Bankruptcies: AB SPLICE to Calgary BancrConsCOC: ANNUAL</t>
  </si>
  <si>
    <t>Bank of Canada Interest Rate (%)</t>
  </si>
  <si>
    <t>Calgary WAP (15+)</t>
  </si>
  <si>
    <t>(SQ. FT.)</t>
  </si>
  <si>
    <t>(1)  Calgary, Alberta</t>
  </si>
  <si>
    <t>Average Weekly Earnings** - Alberta (SEPH excl. overtime,y/y % change)</t>
  </si>
  <si>
    <t>April 2017</t>
  </si>
  <si>
    <t>Updated by Corporate Economics on June 05, 2017</t>
  </si>
</sst>
</file>

<file path=xl/styles.xml><?xml version="1.0" encoding="utf-8"?>
<styleSheet xmlns="http://schemas.openxmlformats.org/spreadsheetml/2006/main">
  <numFmts count="16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yy"/>
    <numFmt numFmtId="165" formatCode="mmm\-yyyy"/>
    <numFmt numFmtId="166" formatCode="0.0"/>
    <numFmt numFmtId="167" formatCode="yyyy"/>
    <numFmt numFmtId="168" formatCode="0.0000"/>
    <numFmt numFmtId="169" formatCode="0.0%"/>
    <numFmt numFmtId="170" formatCode="#,##0.0"/>
    <numFmt numFmtId="171" formatCode="mmmm\-yyyy"/>
    <numFmt numFmtId="172" formatCode="[$-409]mmm\-yy;@"/>
    <numFmt numFmtId="173" formatCode="_(* #,##0_);_(* \(#,##0\);_(* &quot;-&quot;??_);_(@_)"/>
    <numFmt numFmtId="174" formatCode="0.000000"/>
    <numFmt numFmtId="175" formatCode="[$-409]dd\-mmm\-yy;@"/>
  </numFmts>
  <fonts count="50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10"/>
      <name val="Arial"/>
      <family val="2"/>
    </font>
    <font>
      <i/>
      <sz val="14"/>
      <color indexed="10"/>
      <name val="Arial"/>
      <family val="2"/>
    </font>
    <font>
      <i/>
      <sz val="10"/>
      <color indexed="9"/>
      <name val="Verdana"/>
      <family val="2"/>
    </font>
    <font>
      <b/>
      <sz val="12"/>
      <color indexed="9"/>
      <name val="Verdana"/>
      <family val="2"/>
    </font>
    <font>
      <sz val="10"/>
      <name val="Verdana"/>
      <family val="2"/>
    </font>
    <font>
      <b/>
      <i/>
      <sz val="10"/>
      <color indexed="9"/>
      <name val="Verdana"/>
      <family val="2"/>
    </font>
    <font>
      <sz val="10"/>
      <color indexed="9"/>
      <name val="Verdana"/>
      <family val="2"/>
    </font>
    <font>
      <i/>
      <sz val="9"/>
      <color indexed="21"/>
      <name val="Verdana"/>
      <family val="2"/>
    </font>
    <font>
      <sz val="9"/>
      <name val="Verdana"/>
      <family val="2"/>
    </font>
    <font>
      <u/>
      <sz val="10"/>
      <color indexed="12"/>
      <name val="Arial"/>
      <family val="2"/>
    </font>
    <font>
      <sz val="9"/>
      <color indexed="9"/>
      <name val="Verdana"/>
      <family val="2"/>
    </font>
    <font>
      <sz val="9"/>
      <color indexed="21"/>
      <name val="Verdana"/>
      <family val="2"/>
    </font>
    <font>
      <sz val="7"/>
      <name val="Verdana"/>
      <family val="2"/>
    </font>
    <font>
      <sz val="10"/>
      <color indexed="21"/>
      <name val="Arial"/>
      <family val="2"/>
    </font>
    <font>
      <i/>
      <sz val="9"/>
      <color indexed="10"/>
      <name val="Arial"/>
      <family val="2"/>
    </font>
    <font>
      <sz val="8"/>
      <color indexed="10"/>
      <name val="Verdana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6"/>
      <color theme="0"/>
      <name val="Calibri"/>
      <family val="2"/>
      <scheme val="minor"/>
    </font>
    <font>
      <sz val="26"/>
      <color theme="1" tint="0.149998474074526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5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28"/>
      <color theme="5"/>
      <name val="Arial"/>
      <family val="2"/>
    </font>
    <font>
      <sz val="8"/>
      <color theme="0" tint="-4.9989318521683403E-2"/>
      <name val="Arial"/>
      <family val="2"/>
    </font>
    <font>
      <b/>
      <sz val="11"/>
      <color theme="1"/>
      <name val="Calibri"/>
      <family val="2"/>
      <scheme val="minor"/>
    </font>
    <font>
      <sz val="48"/>
      <color rgb="FFC8102E"/>
      <name val="Calibri"/>
      <family val="2"/>
      <scheme val="minor"/>
    </font>
    <font>
      <b/>
      <sz val="8"/>
      <color rgb="FFB7656D"/>
      <name val="Arial"/>
      <family val="2"/>
    </font>
    <font>
      <sz val="18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414141"/>
      <name val="Helvetica"/>
      <family val="2"/>
    </font>
    <font>
      <sz val="9.9"/>
      <color rgb="FF414141"/>
      <name val="Helvetica"/>
      <family val="2"/>
    </font>
    <font>
      <sz val="9.9"/>
      <color rgb="FFFF0000"/>
      <name val="Helvetica"/>
      <family val="2"/>
    </font>
    <font>
      <b/>
      <sz val="9.9"/>
      <color rgb="FFFF0000"/>
      <name val="Helvetica"/>
      <family val="2"/>
    </font>
    <font>
      <sz val="10"/>
      <color theme="1"/>
      <name val="Calibri"/>
      <family val="2"/>
      <scheme val="minor"/>
    </font>
    <font>
      <sz val="14"/>
      <name val="Verdana"/>
      <family val="2"/>
    </font>
    <font>
      <sz val="14"/>
      <color rgb="FFFF0000"/>
      <name val="Verdana"/>
      <family val="2"/>
    </font>
    <font>
      <i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656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D33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99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5" tint="0.39997558519241921"/>
      </bottom>
      <diagonal/>
    </border>
    <border>
      <left/>
      <right/>
      <top style="medium">
        <color indexed="64"/>
      </top>
      <bottom style="thin">
        <color theme="5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 style="medium">
        <color theme="5" tint="0.79998168889431442"/>
      </bottom>
      <diagonal/>
    </border>
    <border>
      <left style="medium">
        <color indexed="64"/>
      </left>
      <right/>
      <top style="thin">
        <color theme="5" tint="0.39997558519241921"/>
      </top>
      <bottom style="medium">
        <color theme="5" tint="0.79998168889431442"/>
      </bottom>
      <diagonal/>
    </border>
    <border>
      <left/>
      <right/>
      <top style="thin">
        <color theme="5" tint="0.39997558519241921"/>
      </top>
      <bottom style="medium">
        <color theme="5" tint="0.79998168889431442"/>
      </bottom>
      <diagonal/>
    </border>
    <border>
      <left/>
      <right style="medium">
        <color indexed="64"/>
      </right>
      <top style="thin">
        <color theme="5" tint="0.39997558519241921"/>
      </top>
      <bottom style="medium">
        <color theme="5" tint="0.79998168889431442"/>
      </bottom>
      <diagonal/>
    </border>
    <border>
      <left/>
      <right/>
      <top style="medium">
        <color theme="5" tint="0.79998168889431442"/>
      </top>
      <bottom style="medium">
        <color auto="1"/>
      </bottom>
      <diagonal/>
    </border>
    <border>
      <left style="medium">
        <color auto="1"/>
      </left>
      <right/>
      <top style="medium">
        <color theme="5" tint="0.79998168889431442"/>
      </top>
      <bottom style="medium">
        <color auto="1"/>
      </bottom>
      <diagonal/>
    </border>
    <border>
      <left/>
      <right style="medium">
        <color indexed="64"/>
      </right>
      <top style="medium">
        <color theme="5" tint="0.79998168889431442"/>
      </top>
      <bottom style="medium">
        <color auto="1"/>
      </bottom>
      <diagonal/>
    </border>
  </borders>
  <cellStyleXfs count="12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528">
    <xf numFmtId="0" fontId="0" fillId="0" borderId="0" xfId="0"/>
    <xf numFmtId="0" fontId="3" fillId="0" borderId="0" xfId="1" applyFont="1" applyAlignment="1" applyProtection="1">
      <alignment horizontal="center"/>
    </xf>
    <xf numFmtId="0" fontId="2" fillId="0" borderId="0" xfId="1" applyProtection="1"/>
    <xf numFmtId="0" fontId="4" fillId="2" borderId="1" xfId="1" applyFont="1" applyFill="1" applyBorder="1" applyAlignment="1" applyProtection="1">
      <alignment vertical="center"/>
    </xf>
    <xf numFmtId="0" fontId="5" fillId="2" borderId="1" xfId="1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vertical="center"/>
    </xf>
    <xf numFmtId="0" fontId="7" fillId="2" borderId="1" xfId="1" applyFont="1" applyFill="1" applyBorder="1" applyAlignment="1" applyProtection="1">
      <alignment vertical="center"/>
    </xf>
    <xf numFmtId="0" fontId="8" fillId="2" borderId="1" xfId="1" applyFont="1" applyFill="1" applyBorder="1" applyAlignment="1" applyProtection="1">
      <alignment vertical="center"/>
    </xf>
    <xf numFmtId="0" fontId="9" fillId="3" borderId="0" xfId="1" applyFont="1" applyFill="1" applyAlignment="1" applyProtection="1">
      <alignment horizontal="right"/>
    </xf>
    <xf numFmtId="0" fontId="10" fillId="3" borderId="0" xfId="1" applyFont="1" applyFill="1" applyProtection="1"/>
    <xf numFmtId="0" fontId="11" fillId="3" borderId="0" xfId="2" applyFill="1" applyAlignment="1" applyProtection="1"/>
    <xf numFmtId="0" fontId="12" fillId="3" borderId="0" xfId="1" applyFont="1" applyFill="1" applyProtection="1"/>
    <xf numFmtId="0" fontId="13" fillId="3" borderId="0" xfId="1" applyFont="1" applyFill="1" applyProtection="1"/>
    <xf numFmtId="0" fontId="9" fillId="3" borderId="0" xfId="1" applyFont="1" applyFill="1" applyAlignment="1" applyProtection="1">
      <alignment horizontal="right" vertical="center" wrapText="1"/>
    </xf>
    <xf numFmtId="0" fontId="14" fillId="3" borderId="0" xfId="1" applyFont="1" applyFill="1" applyAlignment="1" applyProtection="1">
      <alignment horizontal="right" wrapText="1"/>
      <protection locked="0"/>
    </xf>
    <xf numFmtId="0" fontId="9" fillId="3" borderId="3" xfId="1" applyFont="1" applyFill="1" applyBorder="1" applyAlignment="1" applyProtection="1">
      <alignment horizontal="right" vertical="center" wrapText="1"/>
    </xf>
    <xf numFmtId="0" fontId="14" fillId="3" borderId="3" xfId="1" applyFont="1" applyFill="1" applyBorder="1" applyAlignment="1" applyProtection="1">
      <alignment horizontal="right" wrapText="1"/>
      <protection locked="0"/>
    </xf>
    <xf numFmtId="0" fontId="6" fillId="0" borderId="0" xfId="1" applyFont="1" applyFill="1" applyAlignment="1" applyProtection="1">
      <alignment horizontal="right"/>
    </xf>
    <xf numFmtId="0" fontId="15" fillId="2" borderId="1" xfId="1" applyFont="1" applyFill="1" applyBorder="1" applyAlignment="1" applyProtection="1">
      <alignment horizontal="right" wrapText="1"/>
    </xf>
    <xf numFmtId="0" fontId="16" fillId="0" borderId="0" xfId="1" applyFont="1" applyFill="1" applyAlignment="1" applyProtection="1">
      <alignment horizontal="right" vertical="center" wrapText="1"/>
    </xf>
    <xf numFmtId="0" fontId="17" fillId="0" borderId="0" xfId="1" applyFont="1" applyFill="1" applyAlignment="1" applyProtection="1">
      <alignment horizontal="right" vertical="center" wrapText="1"/>
    </xf>
    <xf numFmtId="0" fontId="17" fillId="0" borderId="0" xfId="1" applyFont="1" applyFill="1" applyBorder="1" applyAlignment="1" applyProtection="1">
      <alignment horizontal="right" vertical="center" wrapText="1"/>
    </xf>
    <xf numFmtId="0" fontId="18" fillId="0" borderId="2" xfId="1" applyFont="1" applyFill="1" applyBorder="1" applyAlignment="1" applyProtection="1">
      <alignment horizontal="right" vertical="center" wrapText="1"/>
      <protection locked="0"/>
    </xf>
    <xf numFmtId="0" fontId="2" fillId="0" borderId="2" xfId="1" applyBorder="1" applyAlignment="1" applyProtection="1">
      <alignment horizontal="right" wrapText="1"/>
      <protection locked="0"/>
    </xf>
    <xf numFmtId="0" fontId="18" fillId="0" borderId="0" xfId="1" applyFont="1" applyAlignment="1" applyProtection="1">
      <alignment horizontal="right"/>
      <protection locked="0"/>
    </xf>
    <xf numFmtId="0" fontId="2" fillId="0" borderId="0" xfId="1" applyAlignment="1" applyProtection="1">
      <alignment horizontal="right"/>
      <protection locked="0"/>
    </xf>
    <xf numFmtId="0" fontId="18" fillId="0" borderId="3" xfId="1" applyNumberFormat="1" applyFont="1" applyBorder="1" applyAlignment="1" applyProtection="1">
      <alignment horizontal="right"/>
      <protection locked="0"/>
    </xf>
    <xf numFmtId="0" fontId="2" fillId="0" borderId="0" xfId="1" applyProtection="1">
      <protection locked="0"/>
    </xf>
    <xf numFmtId="165" fontId="2" fillId="0" borderId="0" xfId="1" applyNumberFormat="1" applyProtection="1">
      <protection locked="0"/>
    </xf>
    <xf numFmtId="2" fontId="2" fillId="0" borderId="0" xfId="1" applyNumberFormat="1" applyProtection="1">
      <protection locked="0"/>
    </xf>
    <xf numFmtId="0" fontId="2" fillId="0" borderId="0" xfId="1" applyFont="1" applyAlignment="1" applyProtection="1">
      <alignment horizontal="right"/>
      <protection locked="0"/>
    </xf>
    <xf numFmtId="166" fontId="2" fillId="0" borderId="0" xfId="1" applyNumberFormat="1" applyAlignment="1" applyProtection="1">
      <alignment horizontal="right"/>
      <protection locked="0"/>
    </xf>
    <xf numFmtId="168" fontId="2" fillId="0" borderId="0" xfId="1" applyNumberFormat="1" applyAlignment="1" applyProtection="1">
      <alignment horizontal="right"/>
      <protection locked="0"/>
    </xf>
    <xf numFmtId="2" fontId="2" fillId="0" borderId="0" xfId="1" applyNumberFormat="1" applyAlignment="1" applyProtection="1">
      <alignment horizontal="right"/>
      <protection locked="0"/>
    </xf>
    <xf numFmtId="0" fontId="2" fillId="0" borderId="0" xfId="1" applyNumberFormat="1" applyProtection="1">
      <protection locked="0"/>
    </xf>
    <xf numFmtId="165" fontId="0" fillId="0" borderId="0" xfId="0" applyNumberFormat="1"/>
    <xf numFmtId="169" fontId="25" fillId="0" borderId="0" xfId="0" applyNumberFormat="1" applyFont="1"/>
    <xf numFmtId="2" fontId="25" fillId="0" borderId="4" xfId="0" applyNumberFormat="1" applyFont="1" applyBorder="1"/>
    <xf numFmtId="2" fontId="25" fillId="0" borderId="5" xfId="0" applyNumberFormat="1" applyFont="1" applyBorder="1"/>
    <xf numFmtId="2" fontId="25" fillId="0" borderId="6" xfId="0" applyNumberFormat="1" applyFont="1" applyBorder="1"/>
    <xf numFmtId="0" fontId="25" fillId="0" borderId="0" xfId="0" applyFont="1" applyBorder="1"/>
    <xf numFmtId="0" fontId="25" fillId="0" borderId="0" xfId="0" applyFont="1"/>
    <xf numFmtId="170" fontId="25" fillId="0" borderId="0" xfId="0" applyNumberFormat="1" applyFont="1"/>
    <xf numFmtId="170" fontId="25" fillId="0" borderId="7" xfId="0" applyNumberFormat="1" applyFont="1" applyBorder="1"/>
    <xf numFmtId="170" fontId="25" fillId="0" borderId="0" xfId="0" applyNumberFormat="1" applyFont="1" applyBorder="1"/>
    <xf numFmtId="170" fontId="25" fillId="0" borderId="8" xfId="0" applyNumberFormat="1" applyFont="1" applyBorder="1"/>
    <xf numFmtId="1" fontId="25" fillId="0" borderId="0" xfId="0" applyNumberFormat="1" applyFont="1"/>
    <xf numFmtId="3" fontId="25" fillId="0" borderId="7" xfId="0" applyNumberFormat="1" applyFont="1" applyBorder="1"/>
    <xf numFmtId="3" fontId="25" fillId="0" borderId="0" xfId="0" applyNumberFormat="1" applyFont="1" applyBorder="1"/>
    <xf numFmtId="3" fontId="25" fillId="0" borderId="8" xfId="0" applyNumberFormat="1" applyFont="1" applyBorder="1"/>
    <xf numFmtId="166" fontId="25" fillId="0" borderId="0" xfId="0" applyNumberFormat="1" applyFont="1"/>
    <xf numFmtId="166" fontId="25" fillId="0" borderId="7" xfId="0" applyNumberFormat="1" applyFont="1" applyBorder="1"/>
    <xf numFmtId="166" fontId="25" fillId="0" borderId="0" xfId="0" applyNumberFormat="1" applyFont="1" applyBorder="1"/>
    <xf numFmtId="166" fontId="25" fillId="0" borderId="8" xfId="0" applyNumberFormat="1" applyFont="1" applyBorder="1"/>
    <xf numFmtId="170" fontId="25" fillId="0" borderId="9" xfId="0" applyNumberFormat="1" applyFont="1" applyBorder="1"/>
    <xf numFmtId="170" fontId="25" fillId="0" borderId="10" xfId="0" applyNumberFormat="1" applyFont="1" applyBorder="1"/>
    <xf numFmtId="0" fontId="25" fillId="0" borderId="10" xfId="0" applyFont="1" applyBorder="1"/>
    <xf numFmtId="0" fontId="26" fillId="0" borderId="11" xfId="0" applyFont="1" applyBorder="1"/>
    <xf numFmtId="2" fontId="25" fillId="0" borderId="0" xfId="0" applyNumberFormat="1" applyFont="1"/>
    <xf numFmtId="2" fontId="25" fillId="0" borderId="7" xfId="0" applyNumberFormat="1" applyFont="1" applyBorder="1"/>
    <xf numFmtId="2" fontId="25" fillId="0" borderId="0" xfId="0" applyNumberFormat="1" applyFont="1" applyBorder="1"/>
    <xf numFmtId="2" fontId="25" fillId="0" borderId="8" xfId="0" applyNumberFormat="1" applyFont="1" applyBorder="1"/>
    <xf numFmtId="3" fontId="25" fillId="0" borderId="0" xfId="0" applyNumberFormat="1" applyFont="1"/>
    <xf numFmtId="10" fontId="25" fillId="0" borderId="12" xfId="0" applyNumberFormat="1" applyFont="1" applyBorder="1"/>
    <xf numFmtId="10" fontId="25" fillId="0" borderId="1" xfId="0" applyNumberFormat="1" applyFont="1" applyBorder="1"/>
    <xf numFmtId="0" fontId="25" fillId="0" borderId="1" xfId="0" applyFont="1" applyBorder="1"/>
    <xf numFmtId="0" fontId="26" fillId="0" borderId="13" xfId="0" applyFont="1" applyBorder="1"/>
    <xf numFmtId="10" fontId="25" fillId="0" borderId="0" xfId="0" applyNumberFormat="1" applyFont="1"/>
    <xf numFmtId="10" fontId="25" fillId="0" borderId="7" xfId="0" applyNumberFormat="1" applyFont="1" applyBorder="1"/>
    <xf numFmtId="10" fontId="25" fillId="0" borderId="0" xfId="0" applyNumberFormat="1" applyFont="1" applyBorder="1"/>
    <xf numFmtId="10" fontId="25" fillId="0" borderId="8" xfId="0" applyNumberFormat="1" applyFont="1" applyBorder="1"/>
    <xf numFmtId="169" fontId="25" fillId="0" borderId="7" xfId="0" applyNumberFormat="1" applyFont="1" applyBorder="1"/>
    <xf numFmtId="169" fontId="25" fillId="0" borderId="0" xfId="0" applyNumberFormat="1" applyFont="1" applyBorder="1"/>
    <xf numFmtId="169" fontId="25" fillId="0" borderId="8" xfId="0" applyNumberFormat="1" applyFont="1" applyBorder="1"/>
    <xf numFmtId="169" fontId="25" fillId="0" borderId="12" xfId="0" applyNumberFormat="1" applyFont="1" applyBorder="1"/>
    <xf numFmtId="169" fontId="25" fillId="0" borderId="1" xfId="0" applyNumberFormat="1" applyFont="1" applyBorder="1"/>
    <xf numFmtId="2" fontId="25" fillId="0" borderId="1" xfId="0" applyNumberFormat="1" applyFont="1" applyBorder="1"/>
    <xf numFmtId="0" fontId="26" fillId="0" borderId="1" xfId="0" applyFont="1" applyBorder="1"/>
    <xf numFmtId="3" fontId="25" fillId="0" borderId="1" xfId="0" applyNumberFormat="1" applyFont="1" applyBorder="1"/>
    <xf numFmtId="171" fontId="26" fillId="0" borderId="9" xfId="0" applyNumberFormat="1" applyFont="1" applyBorder="1"/>
    <xf numFmtId="171" fontId="26" fillId="0" borderId="10" xfId="0" applyNumberFormat="1" applyFont="1" applyBorder="1"/>
    <xf numFmtId="167" fontId="26" fillId="0" borderId="10" xfId="0" applyNumberFormat="1" applyFont="1" applyBorder="1"/>
    <xf numFmtId="0" fontId="26" fillId="0" borderId="10" xfId="0" applyFont="1" applyBorder="1"/>
    <xf numFmtId="171" fontId="26" fillId="0" borderId="5" xfId="0" applyNumberFormat="1" applyFont="1" applyBorder="1"/>
    <xf numFmtId="167" fontId="26" fillId="0" borderId="4" xfId="0" applyNumberFormat="1" applyFont="1" applyBorder="1"/>
    <xf numFmtId="167" fontId="26" fillId="0" borderId="5" xfId="0" applyNumberFormat="1" applyFont="1" applyBorder="1"/>
    <xf numFmtId="167" fontId="26" fillId="0" borderId="6" xfId="0" applyNumberFormat="1" applyFont="1" applyBorder="1"/>
    <xf numFmtId="0" fontId="26" fillId="0" borderId="5" xfId="0" applyFont="1" applyBorder="1"/>
    <xf numFmtId="0" fontId="26" fillId="0" borderId="14" xfId="0" applyFont="1" applyBorder="1"/>
    <xf numFmtId="0" fontId="0" fillId="0" borderId="0" xfId="0" applyAlignment="1">
      <alignment wrapText="1"/>
    </xf>
    <xf numFmtId="164" fontId="2" fillId="0" borderId="3" xfId="1" applyNumberFormat="1" applyBorder="1" applyAlignment="1" applyProtection="1">
      <alignment horizontal="right"/>
      <protection locked="0"/>
    </xf>
    <xf numFmtId="0" fontId="2" fillId="0" borderId="0" xfId="1" applyNumberFormat="1" applyAlignment="1" applyProtection="1">
      <alignment horizontal="right"/>
      <protection locked="0"/>
    </xf>
    <xf numFmtId="172" fontId="0" fillId="0" borderId="0" xfId="0" applyNumberFormat="1"/>
    <xf numFmtId="0" fontId="0" fillId="0" borderId="0" xfId="0" applyFill="1"/>
    <xf numFmtId="0" fontId="33" fillId="7" borderId="11" xfId="0" applyFont="1" applyFill="1" applyBorder="1"/>
    <xf numFmtId="0" fontId="33" fillId="7" borderId="9" xfId="0" applyFont="1" applyFill="1" applyBorder="1"/>
    <xf numFmtId="0" fontId="33" fillId="7" borderId="10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6" borderId="0" xfId="0" applyFill="1"/>
    <xf numFmtId="0" fontId="31" fillId="8" borderId="0" xfId="0" applyFont="1" applyFill="1" applyAlignment="1">
      <alignment horizontal="center"/>
    </xf>
    <xf numFmtId="0" fontId="31" fillId="8" borderId="0" xfId="0" applyFont="1" applyFill="1" applyAlignment="1">
      <alignment wrapText="1"/>
    </xf>
    <xf numFmtId="0" fontId="31" fillId="8" borderId="0" xfId="0" applyFont="1" applyFill="1" applyAlignment="1">
      <alignment horizontal="right" wrapText="1"/>
    </xf>
    <xf numFmtId="0" fontId="30" fillId="8" borderId="0" xfId="0" applyFont="1" applyFill="1" applyAlignment="1">
      <alignment horizontal="left" vertical="top"/>
    </xf>
    <xf numFmtId="0" fontId="31" fillId="8" borderId="0" xfId="0" applyFont="1" applyFill="1"/>
    <xf numFmtId="0" fontId="31" fillId="8" borderId="0" xfId="0" applyFont="1" applyFill="1" applyBorder="1"/>
    <xf numFmtId="0" fontId="32" fillId="8" borderId="0" xfId="2" applyFont="1" applyFill="1" applyBorder="1" applyAlignment="1" applyProtection="1">
      <alignment wrapText="1"/>
    </xf>
    <xf numFmtId="0" fontId="30" fillId="8" borderId="0" xfId="0" applyFont="1" applyFill="1" applyBorder="1" applyAlignment="1">
      <alignment horizontal="left" vertical="top"/>
    </xf>
    <xf numFmtId="0" fontId="35" fillId="8" borderId="0" xfId="0" applyFont="1" applyFill="1" applyAlignment="1">
      <alignment horizontal="left" vertical="top"/>
    </xf>
    <xf numFmtId="0" fontId="31" fillId="8" borderId="11" xfId="0" applyFont="1" applyFill="1" applyBorder="1" applyAlignment="1">
      <alignment horizontal="right" wrapText="1"/>
    </xf>
    <xf numFmtId="0" fontId="31" fillId="8" borderId="6" xfId="0" applyFont="1" applyFill="1" applyBorder="1" applyAlignment="1">
      <alignment horizontal="right" wrapText="1"/>
    </xf>
    <xf numFmtId="0" fontId="31" fillId="8" borderId="15" xfId="0" applyFont="1" applyFill="1" applyBorder="1" applyAlignment="1">
      <alignment horizontal="right" vertical="top" wrapText="1"/>
    </xf>
    <xf numFmtId="0" fontId="31" fillId="8" borderId="17" xfId="0" applyFont="1" applyFill="1" applyBorder="1" applyAlignment="1">
      <alignment horizontal="right" vertical="top" wrapText="1"/>
    </xf>
    <xf numFmtId="0" fontId="31" fillId="8" borderId="8" xfId="0" applyFont="1" applyFill="1" applyBorder="1" applyAlignment="1">
      <alignment horizontal="right" wrapText="1"/>
    </xf>
    <xf numFmtId="0" fontId="31" fillId="8" borderId="0" xfId="0" applyFont="1" applyFill="1" applyAlignment="1">
      <alignment vertical="top"/>
    </xf>
    <xf numFmtId="0" fontId="31" fillId="8" borderId="0" xfId="0" applyFont="1" applyFill="1" applyAlignment="1">
      <alignment vertical="center"/>
    </xf>
    <xf numFmtId="0" fontId="31" fillId="8" borderId="8" xfId="0" applyFont="1" applyFill="1" applyBorder="1" applyAlignment="1">
      <alignment horizontal="right" vertical="center" wrapText="1"/>
    </xf>
    <xf numFmtId="0" fontId="34" fillId="8" borderId="0" xfId="0" applyFont="1" applyFill="1"/>
    <xf numFmtId="0" fontId="31" fillId="8" borderId="0" xfId="0" applyFont="1" applyFill="1" applyAlignment="1">
      <alignment horizontal="left" wrapText="1"/>
    </xf>
    <xf numFmtId="0" fontId="34" fillId="9" borderId="11" xfId="0" applyFont="1" applyFill="1" applyBorder="1" applyAlignment="1">
      <alignment horizontal="left" wrapText="1"/>
    </xf>
    <xf numFmtId="167" fontId="31" fillId="9" borderId="11" xfId="0" applyNumberFormat="1" applyFont="1" applyFill="1" applyBorder="1"/>
    <xf numFmtId="167" fontId="31" fillId="9" borderId="10" xfId="0" applyNumberFormat="1" applyFont="1" applyFill="1" applyBorder="1"/>
    <xf numFmtId="167" fontId="31" fillId="9" borderId="9" xfId="0" applyNumberFormat="1" applyFont="1" applyFill="1" applyBorder="1"/>
    <xf numFmtId="172" fontId="31" fillId="9" borderId="10" xfId="0" applyNumberFormat="1" applyFont="1" applyFill="1" applyBorder="1"/>
    <xf numFmtId="172" fontId="36" fillId="8" borderId="0" xfId="0" applyNumberFormat="1" applyFont="1" applyFill="1"/>
    <xf numFmtId="0" fontId="0" fillId="0" borderId="0" xfId="0" applyFont="1"/>
    <xf numFmtId="0" fontId="0" fillId="10" borderId="0" xfId="0" applyFill="1"/>
    <xf numFmtId="169" fontId="31" fillId="0" borderId="0" xfId="11" applyNumberFormat="1" applyFont="1" applyFill="1" applyBorder="1" applyAlignment="1">
      <alignment horizontal="center" vertical="center"/>
    </xf>
    <xf numFmtId="170" fontId="31" fillId="0" borderId="0" xfId="0" applyNumberFormat="1" applyFont="1" applyFill="1" applyBorder="1" applyAlignment="1">
      <alignment horizontal="center" vertical="center"/>
    </xf>
    <xf numFmtId="0" fontId="24" fillId="11" borderId="0" xfId="0" applyFont="1" applyFill="1"/>
    <xf numFmtId="0" fontId="23" fillId="11" borderId="0" xfId="0" applyFont="1" applyFill="1"/>
    <xf numFmtId="0" fontId="0" fillId="11" borderId="0" xfId="0" applyFill="1"/>
    <xf numFmtId="0" fontId="27" fillId="11" borderId="0" xfId="0" applyFont="1" applyFill="1"/>
    <xf numFmtId="0" fontId="37" fillId="10" borderId="0" xfId="0" applyFont="1" applyFill="1"/>
    <xf numFmtId="174" fontId="2" fillId="0" borderId="0" xfId="1" applyNumberFormat="1" applyAlignment="1" applyProtection="1">
      <alignment horizontal="right"/>
      <protection locked="0"/>
    </xf>
    <xf numFmtId="0" fontId="0" fillId="0" borderId="0" xfId="0" applyAlignment="1">
      <alignment vertical="top" wrapText="1"/>
    </xf>
    <xf numFmtId="0" fontId="0" fillId="12" borderId="0" xfId="0" applyFill="1" applyAlignment="1">
      <alignment vertical="top" wrapText="1"/>
    </xf>
    <xf numFmtId="0" fontId="0" fillId="0" borderId="0" xfId="0" applyNumberFormat="1" applyAlignment="1">
      <alignment horizontal="right"/>
    </xf>
    <xf numFmtId="0" fontId="38" fillId="10" borderId="0" xfId="0" applyFont="1" applyFill="1"/>
    <xf numFmtId="0" fontId="0" fillId="13" borderId="0" xfId="0" applyFill="1"/>
    <xf numFmtId="172" fontId="36" fillId="8" borderId="0" xfId="0" applyNumberFormat="1" applyFont="1" applyFill="1" applyAlignment="1">
      <alignment horizontal="center" vertical="center"/>
    </xf>
    <xf numFmtId="0" fontId="31" fillId="8" borderId="0" xfId="0" applyFont="1" applyFill="1" applyAlignment="1">
      <alignment horizontal="center" vertical="center"/>
    </xf>
    <xf numFmtId="0" fontId="34" fillId="8" borderId="0" xfId="0" applyFont="1" applyFill="1" applyBorder="1"/>
    <xf numFmtId="0" fontId="31" fillId="4" borderId="0" xfId="0" applyFont="1" applyFill="1"/>
    <xf numFmtId="2" fontId="0" fillId="0" borderId="0" xfId="0" applyNumberFormat="1"/>
    <xf numFmtId="2" fontId="2" fillId="0" borderId="0" xfId="1" quotePrefix="1" applyNumberFormat="1" applyAlignment="1" applyProtection="1">
      <alignment horizontal="right"/>
      <protection locked="0"/>
    </xf>
    <xf numFmtId="167" fontId="2" fillId="0" borderId="0" xfId="1" applyNumberFormat="1" applyProtection="1">
      <protection locked="0"/>
    </xf>
    <xf numFmtId="175" fontId="0" fillId="0" borderId="0" xfId="0" applyNumberFormat="1" applyAlignment="1">
      <alignment horizontal="left" vertical="top"/>
    </xf>
    <xf numFmtId="0" fontId="37" fillId="0" borderId="0" xfId="0" applyFont="1"/>
    <xf numFmtId="167" fontId="37" fillId="0" borderId="0" xfId="0" applyNumberFormat="1" applyFont="1"/>
    <xf numFmtId="4" fontId="0" fillId="0" borderId="0" xfId="0" applyNumberFormat="1"/>
    <xf numFmtId="0" fontId="0" fillId="12" borderId="0" xfId="0" applyFill="1" applyAlignment="1"/>
    <xf numFmtId="0" fontId="0" fillId="12" borderId="0" xfId="0" applyFill="1"/>
    <xf numFmtId="3" fontId="0" fillId="12" borderId="0" xfId="0" applyNumberFormat="1" applyFill="1" applyAlignment="1"/>
    <xf numFmtId="169" fontId="33" fillId="7" borderId="15" xfId="11" applyNumberFormat="1" applyFont="1" applyFill="1" applyBorder="1" applyAlignment="1">
      <alignment horizontal="center" vertical="center"/>
    </xf>
    <xf numFmtId="0" fontId="31" fillId="9" borderId="15" xfId="0" applyFont="1" applyFill="1" applyBorder="1" applyAlignment="1">
      <alignment horizontal="center" vertical="center"/>
    </xf>
    <xf numFmtId="169" fontId="31" fillId="0" borderId="17" xfId="11" applyNumberFormat="1" applyFont="1" applyFill="1" applyBorder="1" applyAlignment="1">
      <alignment horizontal="center" vertical="center"/>
    </xf>
    <xf numFmtId="172" fontId="31" fillId="9" borderId="9" xfId="0" applyNumberFormat="1" applyFont="1" applyFill="1" applyBorder="1"/>
    <xf numFmtId="172" fontId="31" fillId="9" borderId="10" xfId="0" applyNumberFormat="1" applyFont="1" applyFill="1" applyBorder="1" applyAlignment="1">
      <alignment horizontal="center" vertical="center"/>
    </xf>
    <xf numFmtId="172" fontId="31" fillId="9" borderId="9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3" fontId="0" fillId="12" borderId="0" xfId="0" applyNumberFormat="1" applyFill="1" applyAlignment="1">
      <alignment horizontal="center" vertical="center"/>
    </xf>
    <xf numFmtId="169" fontId="31" fillId="0" borderId="23" xfId="0" applyNumberFormat="1" applyFont="1" applyFill="1" applyBorder="1" applyAlignment="1">
      <alignment horizontal="center" vertical="center"/>
    </xf>
    <xf numFmtId="169" fontId="31" fillId="14" borderId="24" xfId="0" applyNumberFormat="1" applyFont="1" applyFill="1" applyBorder="1" applyAlignment="1">
      <alignment horizontal="center" vertical="center"/>
    </xf>
    <xf numFmtId="166" fontId="31" fillId="0" borderId="24" xfId="0" applyNumberFormat="1" applyFont="1" applyFill="1" applyBorder="1" applyAlignment="1">
      <alignment horizontal="center" vertical="center"/>
    </xf>
    <xf numFmtId="3" fontId="31" fillId="14" borderId="24" xfId="0" applyNumberFormat="1" applyFont="1" applyFill="1" applyBorder="1" applyAlignment="1">
      <alignment horizontal="center" vertical="center"/>
    </xf>
    <xf numFmtId="169" fontId="31" fillId="0" borderId="24" xfId="0" applyNumberFormat="1" applyFont="1" applyFill="1" applyBorder="1" applyAlignment="1">
      <alignment horizontal="center" vertical="center"/>
    </xf>
    <xf numFmtId="169" fontId="31" fillId="0" borderId="25" xfId="0" applyNumberFormat="1" applyFont="1" applyFill="1" applyBorder="1" applyAlignment="1">
      <alignment horizontal="center" vertical="center"/>
    </xf>
    <xf numFmtId="3" fontId="31" fillId="14" borderId="0" xfId="0" applyNumberFormat="1" applyFont="1" applyFill="1" applyBorder="1" applyAlignment="1">
      <alignment horizontal="center" vertical="center"/>
    </xf>
    <xf numFmtId="2" fontId="31" fillId="14" borderId="24" xfId="0" applyNumberFormat="1" applyFont="1" applyFill="1" applyBorder="1" applyAlignment="1">
      <alignment horizontal="center" vertical="center"/>
    </xf>
    <xf numFmtId="2" fontId="31" fillId="0" borderId="24" xfId="0" applyNumberFormat="1" applyFont="1" applyFill="1" applyBorder="1" applyAlignment="1">
      <alignment horizontal="center" vertical="center"/>
    </xf>
    <xf numFmtId="2" fontId="31" fillId="14" borderId="0" xfId="0" applyNumberFormat="1" applyFont="1" applyFill="1" applyBorder="1" applyAlignment="1">
      <alignment horizontal="center" vertical="center"/>
    </xf>
    <xf numFmtId="169" fontId="31" fillId="4" borderId="0" xfId="0" applyNumberFormat="1" applyFont="1" applyFill="1" applyBorder="1" applyAlignment="1">
      <alignment horizontal="center" vertical="center"/>
    </xf>
    <xf numFmtId="10" fontId="31" fillId="14" borderId="0" xfId="0" applyNumberFormat="1" applyFont="1" applyFill="1" applyBorder="1" applyAlignment="1">
      <alignment horizontal="center" vertical="center"/>
    </xf>
    <xf numFmtId="166" fontId="31" fillId="14" borderId="24" xfId="0" applyNumberFormat="1" applyFont="1" applyFill="1" applyBorder="1" applyAlignment="1">
      <alignment horizontal="center" vertical="center"/>
    </xf>
    <xf numFmtId="3" fontId="31" fillId="0" borderId="24" xfId="0" applyNumberFormat="1" applyFont="1" applyFill="1" applyBorder="1" applyAlignment="1">
      <alignment horizontal="center" vertical="center"/>
    </xf>
    <xf numFmtId="4" fontId="0" fillId="12" borderId="0" xfId="0" applyNumberFormat="1" applyFill="1"/>
    <xf numFmtId="169" fontId="31" fillId="0" borderId="22" xfId="0" applyNumberFormat="1" applyFont="1" applyFill="1" applyBorder="1" applyAlignment="1">
      <alignment horizontal="center" vertical="center" wrapText="1"/>
    </xf>
    <xf numFmtId="169" fontId="31" fillId="14" borderId="19" xfId="0" applyNumberFormat="1" applyFont="1" applyFill="1" applyBorder="1" applyAlignment="1">
      <alignment horizontal="center" vertical="center" wrapText="1"/>
    </xf>
    <xf numFmtId="166" fontId="31" fillId="0" borderId="19" xfId="0" applyNumberFormat="1" applyFont="1" applyFill="1" applyBorder="1" applyAlignment="1">
      <alignment horizontal="center" vertical="center" wrapText="1"/>
    </xf>
    <xf numFmtId="3" fontId="31" fillId="14" borderId="19" xfId="0" applyNumberFormat="1" applyFont="1" applyFill="1" applyBorder="1" applyAlignment="1">
      <alignment horizontal="center" vertical="center" wrapText="1"/>
    </xf>
    <xf numFmtId="169" fontId="31" fillId="0" borderId="19" xfId="0" applyNumberFormat="1" applyFont="1" applyFill="1" applyBorder="1" applyAlignment="1">
      <alignment horizontal="center" vertical="center" wrapText="1"/>
    </xf>
    <xf numFmtId="3" fontId="31" fillId="14" borderId="8" xfId="0" applyNumberFormat="1" applyFont="1" applyFill="1" applyBorder="1" applyAlignment="1">
      <alignment horizontal="center" vertical="center" wrapText="1"/>
    </xf>
    <xf numFmtId="2" fontId="31" fillId="14" borderId="19" xfId="0" applyNumberFormat="1" applyFont="1" applyFill="1" applyBorder="1" applyAlignment="1">
      <alignment horizontal="center" vertical="center" wrapText="1"/>
    </xf>
    <xf numFmtId="2" fontId="31" fillId="14" borderId="8" xfId="0" applyNumberFormat="1" applyFont="1" applyFill="1" applyBorder="1" applyAlignment="1">
      <alignment horizontal="center" vertical="center" wrapText="1"/>
    </xf>
    <xf numFmtId="169" fontId="31" fillId="4" borderId="8" xfId="0" applyNumberFormat="1" applyFont="1" applyFill="1" applyBorder="1" applyAlignment="1">
      <alignment horizontal="center" vertical="center" wrapText="1"/>
    </xf>
    <xf numFmtId="10" fontId="31" fillId="14" borderId="8" xfId="0" applyNumberFormat="1" applyFont="1" applyFill="1" applyBorder="1" applyAlignment="1">
      <alignment horizontal="center" vertical="center" wrapText="1"/>
    </xf>
    <xf numFmtId="166" fontId="31" fillId="14" borderId="19" xfId="0" applyNumberFormat="1" applyFont="1" applyFill="1" applyBorder="1" applyAlignment="1">
      <alignment horizontal="center" vertical="center" wrapText="1"/>
    </xf>
    <xf numFmtId="3" fontId="31" fillId="0" borderId="19" xfId="0" applyNumberFormat="1" applyFont="1" applyFill="1" applyBorder="1" applyAlignment="1">
      <alignment horizontal="center" vertical="center" wrapText="1"/>
    </xf>
    <xf numFmtId="170" fontId="31" fillId="0" borderId="8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0" fillId="0" borderId="26" xfId="0" applyBorder="1"/>
    <xf numFmtId="0" fontId="0" fillId="0" borderId="27" xfId="0" applyFill="1" applyBorder="1"/>
    <xf numFmtId="0" fontId="0" fillId="0" borderId="27" xfId="0" applyBorder="1"/>
    <xf numFmtId="175" fontId="0" fillId="0" borderId="27" xfId="0" applyNumberFormat="1" applyBorder="1" applyAlignment="1">
      <alignment horizontal="left" vertical="top"/>
    </xf>
    <xf numFmtId="4" fontId="0" fillId="0" borderId="27" xfId="0" applyNumberFormat="1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/>
    <xf numFmtId="175" fontId="0" fillId="0" borderId="0" xfId="0" applyNumberFormat="1" applyBorder="1" applyAlignment="1">
      <alignment horizontal="left" vertical="top"/>
    </xf>
    <xf numFmtId="4" fontId="0" fillId="0" borderId="0" xfId="0" applyNumberFormat="1" applyBorder="1"/>
    <xf numFmtId="4" fontId="0" fillId="0" borderId="7" xfId="0" applyNumberFormat="1" applyBorder="1"/>
    <xf numFmtId="0" fontId="0" fillId="0" borderId="8" xfId="0" applyFill="1" applyBorder="1"/>
    <xf numFmtId="4" fontId="0" fillId="12" borderId="0" xfId="0" applyNumberFormat="1" applyFill="1" applyBorder="1"/>
    <xf numFmtId="4" fontId="0" fillId="12" borderId="7" xfId="0" applyNumberFormat="1" applyFill="1" applyBorder="1"/>
    <xf numFmtId="4" fontId="0" fillId="0" borderId="0" xfId="0" applyNumberFormat="1" applyFill="1" applyBorder="1"/>
    <xf numFmtId="4" fontId="0" fillId="0" borderId="7" xfId="0" applyNumberFormat="1" applyFill="1" applyBorder="1"/>
    <xf numFmtId="0" fontId="0" fillId="0" borderId="6" xfId="0" applyBorder="1"/>
    <xf numFmtId="0" fontId="0" fillId="0" borderId="5" xfId="0" applyFill="1" applyBorder="1"/>
    <xf numFmtId="0" fontId="0" fillId="0" borderId="5" xfId="0" applyBorder="1"/>
    <xf numFmtId="175" fontId="0" fillId="0" borderId="5" xfId="0" applyNumberFormat="1" applyBorder="1" applyAlignment="1">
      <alignment horizontal="left" vertical="top"/>
    </xf>
    <xf numFmtId="4" fontId="0" fillId="0" borderId="5" xfId="0" applyNumberFormat="1" applyBorder="1"/>
    <xf numFmtId="170" fontId="0" fillId="0" borderId="0" xfId="0" applyNumberFormat="1"/>
    <xf numFmtId="3" fontId="0" fillId="0" borderId="0" xfId="0" applyNumberFormat="1"/>
    <xf numFmtId="4" fontId="0" fillId="0" borderId="5" xfId="0" applyNumberFormat="1" applyFill="1" applyBorder="1"/>
    <xf numFmtId="4" fontId="0" fillId="0" borderId="4" xfId="0" applyNumberFormat="1" applyFill="1" applyBorder="1"/>
    <xf numFmtId="169" fontId="31" fillId="0" borderId="20" xfId="0" applyNumberFormat="1" applyFont="1" applyFill="1" applyBorder="1" applyAlignment="1">
      <alignment horizontal="center" vertical="center"/>
    </xf>
    <xf numFmtId="169" fontId="31" fillId="14" borderId="21" xfId="0" applyNumberFormat="1" applyFont="1" applyFill="1" applyBorder="1" applyAlignment="1">
      <alignment horizontal="center" vertical="center"/>
    </xf>
    <xf numFmtId="166" fontId="31" fillId="0" borderId="21" xfId="0" applyNumberFormat="1" applyFont="1" applyFill="1" applyBorder="1" applyAlignment="1">
      <alignment horizontal="center" vertical="center"/>
    </xf>
    <xf numFmtId="3" fontId="31" fillId="14" borderId="21" xfId="0" applyNumberFormat="1" applyFont="1" applyFill="1" applyBorder="1" applyAlignment="1">
      <alignment horizontal="center" vertical="center"/>
    </xf>
    <xf numFmtId="169" fontId="31" fillId="0" borderId="21" xfId="0" applyNumberFormat="1" applyFont="1" applyFill="1" applyBorder="1" applyAlignment="1">
      <alignment horizontal="center" vertical="center"/>
    </xf>
    <xf numFmtId="3" fontId="31" fillId="14" borderId="17" xfId="0" applyNumberFormat="1" applyFont="1" applyFill="1" applyBorder="1" applyAlignment="1">
      <alignment horizontal="center" vertical="center"/>
    </xf>
    <xf numFmtId="2" fontId="31" fillId="14" borderId="17" xfId="0" applyNumberFormat="1" applyFont="1" applyFill="1" applyBorder="1" applyAlignment="1">
      <alignment horizontal="center" vertical="center"/>
    </xf>
    <xf numFmtId="169" fontId="31" fillId="4" borderId="17" xfId="0" applyNumberFormat="1" applyFont="1" applyFill="1" applyBorder="1" applyAlignment="1">
      <alignment horizontal="center" vertical="center"/>
    </xf>
    <xf numFmtId="10" fontId="31" fillId="14" borderId="17" xfId="0" applyNumberFormat="1" applyFont="1" applyFill="1" applyBorder="1" applyAlignment="1">
      <alignment horizontal="center" vertical="center"/>
    </xf>
    <xf numFmtId="3" fontId="31" fillId="0" borderId="21" xfId="0" applyNumberFormat="1" applyFont="1" applyFill="1" applyBorder="1" applyAlignment="1">
      <alignment horizontal="center" vertical="center"/>
    </xf>
    <xf numFmtId="2" fontId="31" fillId="14" borderId="21" xfId="0" applyNumberFormat="1" applyFont="1" applyFill="1" applyBorder="1" applyAlignment="1">
      <alignment horizontal="center" vertical="center"/>
    </xf>
    <xf numFmtId="170" fontId="31" fillId="0" borderId="17" xfId="0" applyNumberFormat="1" applyFont="1" applyFill="1" applyBorder="1" applyAlignment="1">
      <alignment horizontal="center" vertical="center"/>
    </xf>
    <xf numFmtId="166" fontId="31" fillId="14" borderId="21" xfId="0" applyNumberFormat="1" applyFont="1" applyFill="1" applyBorder="1" applyAlignment="1">
      <alignment horizontal="center" vertical="center"/>
    </xf>
    <xf numFmtId="0" fontId="0" fillId="0" borderId="18" xfId="0" applyBorder="1"/>
    <xf numFmtId="3" fontId="0" fillId="12" borderId="0" xfId="0" applyNumberFormat="1" applyFill="1"/>
    <xf numFmtId="173" fontId="31" fillId="0" borderId="6" xfId="9" applyNumberFormat="1" applyFont="1" applyFill="1" applyBorder="1" applyAlignment="1">
      <alignment horizontal="center" vertical="center" wrapText="1"/>
    </xf>
    <xf numFmtId="0" fontId="2" fillId="0" borderId="0" xfId="1" quotePrefix="1" applyNumberFormat="1" applyAlignment="1" applyProtection="1">
      <alignment horizontal="right"/>
      <protection locked="0"/>
    </xf>
    <xf numFmtId="0" fontId="34" fillId="9" borderId="16" xfId="0" applyFont="1" applyFill="1" applyBorder="1" applyAlignment="1">
      <alignment horizontal="center" vertical="center" wrapText="1"/>
    </xf>
    <xf numFmtId="0" fontId="34" fillId="9" borderId="18" xfId="0" applyFont="1" applyFill="1" applyBorder="1" applyAlignment="1">
      <alignment horizontal="center" vertical="center" wrapText="1"/>
    </xf>
    <xf numFmtId="0" fontId="34" fillId="9" borderId="17" xfId="0" applyFont="1" applyFill="1" applyBorder="1" applyAlignment="1">
      <alignment horizontal="center" vertical="center" wrapText="1"/>
    </xf>
    <xf numFmtId="0" fontId="39" fillId="7" borderId="11" xfId="0" applyFont="1" applyFill="1" applyBorder="1" applyAlignment="1">
      <alignment horizontal="center" vertical="center" wrapText="1"/>
    </xf>
    <xf numFmtId="0" fontId="34" fillId="8" borderId="15" xfId="0" applyFont="1" applyFill="1" applyBorder="1" applyAlignment="1">
      <alignment wrapText="1"/>
    </xf>
    <xf numFmtId="0" fontId="31" fillId="8" borderId="21" xfId="0" applyFont="1" applyFill="1" applyBorder="1" applyAlignment="1">
      <alignment wrapText="1"/>
    </xf>
    <xf numFmtId="0" fontId="31" fillId="8" borderId="21" xfId="0" applyFont="1" applyFill="1" applyBorder="1" applyAlignment="1">
      <alignment horizontal="right" vertical="top" wrapText="1"/>
    </xf>
    <xf numFmtId="0" fontId="31" fillId="8" borderId="19" xfId="0" applyFont="1" applyFill="1" applyBorder="1" applyAlignment="1">
      <alignment horizontal="right" wrapText="1"/>
    </xf>
    <xf numFmtId="169" fontId="31" fillId="0" borderId="19" xfId="0" applyNumberFormat="1" applyFont="1" applyFill="1" applyBorder="1" applyAlignment="1">
      <alignment horizontal="center" vertical="center"/>
    </xf>
    <xf numFmtId="169" fontId="31" fillId="0" borderId="21" xfId="11" applyNumberFormat="1" applyFont="1" applyFill="1" applyBorder="1" applyAlignment="1">
      <alignment horizontal="center" vertical="center"/>
    </xf>
    <xf numFmtId="169" fontId="31" fillId="0" borderId="24" xfId="11" applyNumberFormat="1" applyFont="1" applyFill="1" applyBorder="1" applyAlignment="1">
      <alignment horizontal="center" vertical="center"/>
    </xf>
    <xf numFmtId="169" fontId="31" fillId="0" borderId="25" xfId="11" applyNumberFormat="1" applyFont="1" applyFill="1" applyBorder="1" applyAlignment="1">
      <alignment horizontal="center" vertical="center"/>
    </xf>
    <xf numFmtId="169" fontId="31" fillId="14" borderId="19" xfId="0" applyNumberFormat="1" applyFont="1" applyFill="1" applyBorder="1" applyAlignment="1">
      <alignment horizontal="center" vertical="center"/>
    </xf>
    <xf numFmtId="169" fontId="31" fillId="14" borderId="25" xfId="0" applyNumberFormat="1" applyFont="1" applyFill="1" applyBorder="1" applyAlignment="1">
      <alignment horizontal="center" vertical="center"/>
    </xf>
    <xf numFmtId="169" fontId="31" fillId="14" borderId="21" xfId="11" applyNumberFormat="1" applyFont="1" applyFill="1" applyBorder="1" applyAlignment="1">
      <alignment horizontal="center" vertical="center"/>
    </xf>
    <xf numFmtId="169" fontId="31" fillId="14" borderId="24" xfId="11" applyNumberFormat="1" applyFont="1" applyFill="1" applyBorder="1" applyAlignment="1">
      <alignment horizontal="center" vertical="center"/>
    </xf>
    <xf numFmtId="169" fontId="31" fillId="14" borderId="25" xfId="11" applyNumberFormat="1" applyFont="1" applyFill="1" applyBorder="1" applyAlignment="1">
      <alignment horizontal="center" vertical="center"/>
    </xf>
    <xf numFmtId="166" fontId="31" fillId="0" borderId="19" xfId="0" applyNumberFormat="1" applyFont="1" applyFill="1" applyBorder="1" applyAlignment="1">
      <alignment horizontal="center" vertical="center"/>
    </xf>
    <xf numFmtId="166" fontId="31" fillId="0" borderId="25" xfId="0" applyNumberFormat="1" applyFont="1" applyFill="1" applyBorder="1" applyAlignment="1">
      <alignment horizontal="center" vertical="center"/>
    </xf>
    <xf numFmtId="0" fontId="31" fillId="0" borderId="24" xfId="0" applyFont="1" applyFill="1" applyBorder="1" applyAlignment="1">
      <alignment horizontal="center" vertical="center"/>
    </xf>
    <xf numFmtId="0" fontId="31" fillId="0" borderId="25" xfId="0" applyFont="1" applyFill="1" applyBorder="1" applyAlignment="1">
      <alignment horizontal="center" vertical="center"/>
    </xf>
    <xf numFmtId="0" fontId="31" fillId="8" borderId="21" xfId="0" applyFont="1" applyFill="1" applyBorder="1" applyAlignment="1">
      <alignment vertical="top" wrapText="1"/>
    </xf>
    <xf numFmtId="0" fontId="31" fillId="8" borderId="19" xfId="0" applyFont="1" applyFill="1" applyBorder="1" applyAlignment="1">
      <alignment vertical="top" wrapText="1"/>
    </xf>
    <xf numFmtId="3" fontId="31" fillId="14" borderId="19" xfId="0" applyNumberFormat="1" applyFont="1" applyFill="1" applyBorder="1" applyAlignment="1">
      <alignment horizontal="center" vertical="center"/>
    </xf>
    <xf numFmtId="3" fontId="31" fillId="14" borderId="25" xfId="0" applyNumberFormat="1" applyFont="1" applyFill="1" applyBorder="1" applyAlignment="1">
      <alignment horizontal="center" vertical="center"/>
    </xf>
    <xf numFmtId="37" fontId="31" fillId="14" borderId="24" xfId="9" applyNumberFormat="1" applyFont="1" applyFill="1" applyBorder="1" applyAlignment="1">
      <alignment horizontal="center" vertical="center"/>
    </xf>
    <xf numFmtId="37" fontId="31" fillId="14" borderId="25" xfId="9" applyNumberFormat="1" applyFont="1" applyFill="1" applyBorder="1" applyAlignment="1">
      <alignment horizontal="center" vertical="center"/>
    </xf>
    <xf numFmtId="9" fontId="31" fillId="0" borderId="24" xfId="11" applyNumberFormat="1" applyFont="1" applyFill="1" applyBorder="1" applyAlignment="1">
      <alignment horizontal="center" vertical="center"/>
    </xf>
    <xf numFmtId="9" fontId="31" fillId="0" borderId="25" xfId="11" applyNumberFormat="1" applyFont="1" applyFill="1" applyBorder="1" applyAlignment="1">
      <alignment horizontal="center" vertical="center"/>
    </xf>
    <xf numFmtId="0" fontId="31" fillId="8" borderId="17" xfId="0" applyFont="1" applyFill="1" applyBorder="1" applyAlignment="1">
      <alignment vertical="center" wrapText="1"/>
    </xf>
    <xf numFmtId="3" fontId="31" fillId="14" borderId="8" xfId="0" applyNumberFormat="1" applyFont="1" applyFill="1" applyBorder="1" applyAlignment="1">
      <alignment horizontal="center" vertical="center"/>
    </xf>
    <xf numFmtId="3" fontId="31" fillId="14" borderId="7" xfId="0" applyNumberFormat="1" applyFont="1" applyFill="1" applyBorder="1" applyAlignment="1">
      <alignment horizontal="center" vertical="center"/>
    </xf>
    <xf numFmtId="2" fontId="31" fillId="14" borderId="19" xfId="0" applyNumberFormat="1" applyFont="1" applyFill="1" applyBorder="1" applyAlignment="1">
      <alignment horizontal="center" vertical="center"/>
    </xf>
    <xf numFmtId="2" fontId="31" fillId="14" borderId="25" xfId="0" applyNumberFormat="1" applyFont="1" applyFill="1" applyBorder="1" applyAlignment="1">
      <alignment horizontal="center" vertical="center"/>
    </xf>
    <xf numFmtId="7" fontId="31" fillId="14" borderId="21" xfId="10" applyNumberFormat="1" applyFont="1" applyFill="1" applyBorder="1" applyAlignment="1">
      <alignment horizontal="center" vertical="center"/>
    </xf>
    <xf numFmtId="7" fontId="31" fillId="14" borderId="24" xfId="10" applyNumberFormat="1" applyFont="1" applyFill="1" applyBorder="1" applyAlignment="1">
      <alignment horizontal="center" vertical="center"/>
    </xf>
    <xf numFmtId="7" fontId="31" fillId="14" borderId="25" xfId="10" applyNumberFormat="1" applyFont="1" applyFill="1" applyBorder="1" applyAlignment="1">
      <alignment horizontal="center" vertical="center"/>
    </xf>
    <xf numFmtId="2" fontId="31" fillId="0" borderId="19" xfId="0" applyNumberFormat="1" applyFont="1" applyFill="1" applyBorder="1" applyAlignment="1">
      <alignment horizontal="center" vertical="center"/>
    </xf>
    <xf numFmtId="2" fontId="31" fillId="0" borderId="25" xfId="0" applyNumberFormat="1" applyFont="1" applyFill="1" applyBorder="1" applyAlignment="1">
      <alignment horizontal="center" vertical="center"/>
    </xf>
    <xf numFmtId="7" fontId="31" fillId="0" borderId="21" xfId="10" applyNumberFormat="1" applyFont="1" applyFill="1" applyBorder="1" applyAlignment="1">
      <alignment horizontal="center" vertical="center"/>
    </xf>
    <xf numFmtId="7" fontId="31" fillId="0" borderId="24" xfId="10" applyNumberFormat="1" applyFont="1" applyFill="1" applyBorder="1" applyAlignment="1">
      <alignment horizontal="center" vertical="center"/>
    </xf>
    <xf numFmtId="7" fontId="31" fillId="0" borderId="25" xfId="10" applyNumberFormat="1" applyFont="1" applyFill="1" applyBorder="1" applyAlignment="1">
      <alignment horizontal="center" vertical="center"/>
    </xf>
    <xf numFmtId="0" fontId="31" fillId="8" borderId="17" xfId="0" applyFont="1" applyFill="1" applyBorder="1" applyAlignment="1">
      <alignment wrapText="1"/>
    </xf>
    <xf numFmtId="2" fontId="31" fillId="14" borderId="8" xfId="0" applyNumberFormat="1" applyFont="1" applyFill="1" applyBorder="1" applyAlignment="1">
      <alignment horizontal="center" vertical="center"/>
    </xf>
    <xf numFmtId="2" fontId="31" fillId="14" borderId="7" xfId="0" applyNumberFormat="1" applyFont="1" applyFill="1" applyBorder="1" applyAlignment="1">
      <alignment horizontal="center" vertical="center"/>
    </xf>
    <xf numFmtId="7" fontId="31" fillId="14" borderId="17" xfId="10" applyNumberFormat="1" applyFont="1" applyFill="1" applyBorder="1" applyAlignment="1">
      <alignment horizontal="center" vertical="center"/>
    </xf>
    <xf numFmtId="7" fontId="31" fillId="14" borderId="0" xfId="10" applyNumberFormat="1" applyFont="1" applyFill="1" applyBorder="1" applyAlignment="1">
      <alignment horizontal="center" vertical="center"/>
    </xf>
    <xf numFmtId="7" fontId="31" fillId="14" borderId="7" xfId="10" applyNumberFormat="1" applyFont="1" applyFill="1" applyBorder="1" applyAlignment="1">
      <alignment horizontal="center" vertical="center"/>
    </xf>
    <xf numFmtId="0" fontId="31" fillId="4" borderId="17" xfId="0" applyFont="1" applyFill="1" applyBorder="1" applyAlignment="1">
      <alignment horizontal="right" vertical="top" wrapText="1"/>
    </xf>
    <xf numFmtId="0" fontId="31" fillId="4" borderId="8" xfId="0" applyFont="1" applyFill="1" applyBorder="1" applyAlignment="1">
      <alignment horizontal="right" wrapText="1"/>
    </xf>
    <xf numFmtId="169" fontId="31" fillId="4" borderId="8" xfId="0" applyNumberFormat="1" applyFont="1" applyFill="1" applyBorder="1" applyAlignment="1">
      <alignment horizontal="center" vertical="center"/>
    </xf>
    <xf numFmtId="169" fontId="31" fillId="4" borderId="7" xfId="0" applyNumberFormat="1" applyFont="1" applyFill="1" applyBorder="1" applyAlignment="1">
      <alignment horizontal="center" vertical="center"/>
    </xf>
    <xf numFmtId="169" fontId="31" fillId="0" borderId="7" xfId="11" applyNumberFormat="1" applyFont="1" applyFill="1" applyBorder="1" applyAlignment="1">
      <alignment horizontal="center" vertical="center"/>
    </xf>
    <xf numFmtId="166" fontId="31" fillId="14" borderId="19" xfId="0" applyNumberFormat="1" applyFont="1" applyFill="1" applyBorder="1" applyAlignment="1">
      <alignment horizontal="center" vertical="center"/>
    </xf>
    <xf numFmtId="2" fontId="31" fillId="14" borderId="21" xfId="10" applyNumberFormat="1" applyFont="1" applyFill="1" applyBorder="1" applyAlignment="1">
      <alignment horizontal="center" vertical="center"/>
    </xf>
    <xf numFmtId="2" fontId="31" fillId="14" borderId="24" xfId="10" applyNumberFormat="1" applyFont="1" applyFill="1" applyBorder="1" applyAlignment="1">
      <alignment horizontal="center" vertical="center"/>
    </xf>
    <xf numFmtId="2" fontId="31" fillId="14" borderId="25" xfId="10" applyNumberFormat="1" applyFont="1" applyFill="1" applyBorder="1" applyAlignment="1">
      <alignment horizontal="center" vertical="center"/>
    </xf>
    <xf numFmtId="3" fontId="31" fillId="0" borderId="19" xfId="0" applyNumberFormat="1" applyFont="1" applyFill="1" applyBorder="1" applyAlignment="1">
      <alignment horizontal="center" vertical="center"/>
    </xf>
    <xf numFmtId="3" fontId="31" fillId="0" borderId="25" xfId="0" applyNumberFormat="1" applyFont="1" applyFill="1" applyBorder="1" applyAlignment="1">
      <alignment horizontal="center" vertical="center"/>
    </xf>
    <xf numFmtId="37" fontId="31" fillId="14" borderId="21" xfId="10" applyNumberFormat="1" applyFont="1" applyFill="1" applyBorder="1" applyAlignment="1">
      <alignment horizontal="center" vertical="center"/>
    </xf>
    <xf numFmtId="37" fontId="31" fillId="14" borderId="24" xfId="10" applyNumberFormat="1" applyFont="1" applyFill="1" applyBorder="1" applyAlignment="1">
      <alignment horizontal="center" vertical="center"/>
    </xf>
    <xf numFmtId="37" fontId="31" fillId="14" borderId="25" xfId="10" applyNumberFormat="1" applyFont="1" applyFill="1" applyBorder="1" applyAlignment="1">
      <alignment horizontal="center" vertical="center"/>
    </xf>
    <xf numFmtId="0" fontId="31" fillId="8" borderId="18" xfId="0" applyFont="1" applyFill="1" applyBorder="1" applyAlignment="1">
      <alignment horizontal="right" vertical="top" wrapText="1"/>
    </xf>
    <xf numFmtId="0" fontId="31" fillId="6" borderId="0" xfId="0" applyFont="1" applyFill="1" applyAlignment="1">
      <alignment horizontal="center"/>
    </xf>
    <xf numFmtId="0" fontId="31" fillId="8" borderId="21" xfId="0" applyFont="1" applyFill="1" applyBorder="1" applyAlignment="1">
      <alignment horizontal="left" vertical="top" wrapText="1"/>
    </xf>
    <xf numFmtId="0" fontId="31" fillId="4" borderId="17" xfId="0" applyFont="1" applyFill="1" applyBorder="1" applyAlignment="1">
      <alignment horizontal="left" vertical="top" wrapText="1"/>
    </xf>
    <xf numFmtId="0" fontId="31" fillId="8" borderId="17" xfId="0" applyFont="1" applyFill="1" applyBorder="1" applyAlignment="1">
      <alignment horizontal="left" vertical="top" wrapText="1"/>
    </xf>
    <xf numFmtId="0" fontId="31" fillId="8" borderId="18" xfId="0" applyFont="1" applyFill="1" applyBorder="1" applyAlignment="1">
      <alignment horizontal="left" vertical="top" wrapText="1"/>
    </xf>
    <xf numFmtId="0" fontId="31" fillId="8" borderId="20" xfId="0" applyFont="1" applyFill="1" applyBorder="1" applyAlignment="1">
      <alignment horizontal="left" vertical="top" wrapText="1"/>
    </xf>
    <xf numFmtId="167" fontId="0" fillId="0" borderId="0" xfId="0" applyNumberFormat="1"/>
    <xf numFmtId="175" fontId="0" fillId="12" borderId="0" xfId="0" applyNumberFormat="1" applyFill="1"/>
    <xf numFmtId="37" fontId="31" fillId="0" borderId="21" xfId="10" applyNumberFormat="1" applyFont="1" applyFill="1" applyBorder="1" applyAlignment="1">
      <alignment horizontal="center" vertical="center"/>
    </xf>
    <xf numFmtId="37" fontId="31" fillId="0" borderId="24" xfId="10" applyNumberFormat="1" applyFont="1" applyFill="1" applyBorder="1" applyAlignment="1">
      <alignment horizontal="center" vertical="center"/>
    </xf>
    <xf numFmtId="37" fontId="31" fillId="0" borderId="25" xfId="10" applyNumberFormat="1" applyFont="1" applyFill="1" applyBorder="1" applyAlignment="1">
      <alignment horizontal="center" vertical="center"/>
    </xf>
    <xf numFmtId="3" fontId="31" fillId="5" borderId="19" xfId="0" applyNumberFormat="1" applyFont="1" applyFill="1" applyBorder="1" applyAlignment="1">
      <alignment horizontal="center" vertical="center"/>
    </xf>
    <xf numFmtId="3" fontId="31" fillId="5" borderId="24" xfId="0" applyNumberFormat="1" applyFont="1" applyFill="1" applyBorder="1" applyAlignment="1">
      <alignment horizontal="center" vertical="center"/>
    </xf>
    <xf numFmtId="5" fontId="31" fillId="5" borderId="21" xfId="10" applyNumberFormat="1" applyFont="1" applyFill="1" applyBorder="1" applyAlignment="1">
      <alignment horizontal="center" vertical="center"/>
    </xf>
    <xf numFmtId="5" fontId="31" fillId="5" borderId="24" xfId="10" applyNumberFormat="1" applyFont="1" applyFill="1" applyBorder="1" applyAlignment="1">
      <alignment horizontal="center" vertical="center"/>
    </xf>
    <xf numFmtId="5" fontId="31" fillId="5" borderId="25" xfId="10" applyNumberFormat="1" applyFont="1" applyFill="1" applyBorder="1" applyAlignment="1">
      <alignment horizontal="center" vertical="center"/>
    </xf>
    <xf numFmtId="0" fontId="31" fillId="8" borderId="20" xfId="0" applyFont="1" applyFill="1" applyBorder="1" applyAlignment="1">
      <alignment horizontal="right" vertical="top" wrapText="1"/>
    </xf>
    <xf numFmtId="0" fontId="31" fillId="8" borderId="29" xfId="0" applyFont="1" applyFill="1" applyBorder="1" applyAlignment="1">
      <alignment horizontal="right" wrapText="1"/>
    </xf>
    <xf numFmtId="3" fontId="31" fillId="5" borderId="8" xfId="0" applyNumberFormat="1" applyFont="1" applyFill="1" applyBorder="1" applyAlignment="1">
      <alignment horizontal="center" vertical="center"/>
    </xf>
    <xf numFmtId="3" fontId="31" fillId="5" borderId="0" xfId="0" applyNumberFormat="1" applyFont="1" applyFill="1" applyBorder="1" applyAlignment="1">
      <alignment horizontal="center" vertical="center"/>
    </xf>
    <xf numFmtId="3" fontId="31" fillId="5" borderId="29" xfId="0" applyNumberFormat="1" applyFont="1" applyFill="1" applyBorder="1" applyAlignment="1">
      <alignment horizontal="center" vertical="center"/>
    </xf>
    <xf numFmtId="3" fontId="31" fillId="5" borderId="30" xfId="0" applyNumberFormat="1" applyFont="1" applyFill="1" applyBorder="1" applyAlignment="1">
      <alignment horizontal="center" vertical="center"/>
    </xf>
    <xf numFmtId="37" fontId="31" fillId="5" borderId="21" xfId="10" applyNumberFormat="1" applyFont="1" applyFill="1" applyBorder="1" applyAlignment="1">
      <alignment horizontal="center" vertical="center"/>
    </xf>
    <xf numFmtId="37" fontId="31" fillId="5" borderId="24" xfId="10" applyNumberFormat="1" applyFont="1" applyFill="1" applyBorder="1" applyAlignment="1">
      <alignment horizontal="center" vertical="center"/>
    </xf>
    <xf numFmtId="37" fontId="31" fillId="5" borderId="25" xfId="10" applyNumberFormat="1" applyFont="1" applyFill="1" applyBorder="1" applyAlignment="1">
      <alignment horizontal="center" vertical="center"/>
    </xf>
    <xf numFmtId="3" fontId="31" fillId="5" borderId="6" xfId="0" applyNumberFormat="1" applyFont="1" applyFill="1" applyBorder="1" applyAlignment="1">
      <alignment horizontal="center" vertical="center"/>
    </xf>
    <xf numFmtId="3" fontId="31" fillId="5" borderId="5" xfId="0" applyNumberFormat="1" applyFont="1" applyFill="1" applyBorder="1" applyAlignment="1">
      <alignment horizontal="center" vertical="center"/>
    </xf>
    <xf numFmtId="37" fontId="31" fillId="5" borderId="18" xfId="10" applyNumberFormat="1" applyFont="1" applyFill="1" applyBorder="1" applyAlignment="1">
      <alignment horizontal="center" vertical="center"/>
    </xf>
    <xf numFmtId="37" fontId="31" fillId="5" borderId="5" xfId="10" applyNumberFormat="1" applyFont="1" applyFill="1" applyBorder="1" applyAlignment="1">
      <alignment horizontal="center" vertical="center"/>
    </xf>
    <xf numFmtId="37" fontId="31" fillId="5" borderId="4" xfId="10" applyNumberFormat="1" applyFont="1" applyFill="1" applyBorder="1" applyAlignment="1">
      <alignment horizontal="center" vertical="center"/>
    </xf>
    <xf numFmtId="0" fontId="31" fillId="16" borderId="0" xfId="0" applyFont="1" applyFill="1"/>
    <xf numFmtId="0" fontId="31" fillId="16" borderId="0" xfId="0" applyFont="1" applyFill="1" applyAlignment="1">
      <alignment vertical="top"/>
    </xf>
    <xf numFmtId="0" fontId="31" fillId="16" borderId="0" xfId="0" applyFont="1" applyFill="1" applyAlignment="1">
      <alignment wrapText="1"/>
    </xf>
    <xf numFmtId="0" fontId="31" fillId="16" borderId="0" xfId="0" applyFont="1" applyFill="1" applyAlignment="1">
      <alignment vertical="center"/>
    </xf>
    <xf numFmtId="0" fontId="34" fillId="16" borderId="0" xfId="0" applyFont="1" applyFill="1"/>
    <xf numFmtId="4" fontId="0" fillId="0" borderId="27" xfId="0" applyNumberFormat="1" applyFill="1" applyBorder="1"/>
    <xf numFmtId="4" fontId="0" fillId="0" borderId="28" xfId="0" applyNumberFormat="1" applyFill="1" applyBorder="1"/>
    <xf numFmtId="166" fontId="31" fillId="0" borderId="29" xfId="0" applyNumberFormat="1" applyFont="1" applyFill="1" applyBorder="1" applyAlignment="1">
      <alignment horizontal="center" vertical="center" wrapText="1"/>
    </xf>
    <xf numFmtId="169" fontId="31" fillId="0" borderId="27" xfId="0" applyNumberFormat="1" applyFont="1" applyFill="1" applyBorder="1" applyAlignment="1">
      <alignment horizontal="center" vertical="center"/>
    </xf>
    <xf numFmtId="169" fontId="31" fillId="0" borderId="30" xfId="0" applyNumberFormat="1" applyFont="1" applyFill="1" applyBorder="1" applyAlignment="1">
      <alignment horizontal="center" vertical="center"/>
    </xf>
    <xf numFmtId="166" fontId="31" fillId="14" borderId="6" xfId="0" applyNumberFormat="1" applyFont="1" applyFill="1" applyBorder="1" applyAlignment="1">
      <alignment horizontal="center" vertical="center" wrapText="1"/>
    </xf>
    <xf numFmtId="10" fontId="31" fillId="14" borderId="5" xfId="0" applyNumberFormat="1" applyFont="1" applyFill="1" applyBorder="1" applyAlignment="1">
      <alignment horizontal="center" vertical="center"/>
    </xf>
    <xf numFmtId="10" fontId="31" fillId="14" borderId="18" xfId="0" applyNumberFormat="1" applyFont="1" applyFill="1" applyBorder="1" applyAlignment="1">
      <alignment horizontal="center" vertical="center"/>
    </xf>
    <xf numFmtId="2" fontId="31" fillId="0" borderId="29" xfId="0" applyNumberFormat="1" applyFont="1" applyFill="1" applyBorder="1" applyAlignment="1">
      <alignment horizontal="center" vertical="center" wrapText="1"/>
    </xf>
    <xf numFmtId="0" fontId="34" fillId="9" borderId="16" xfId="0" applyFont="1" applyFill="1" applyBorder="1" applyAlignment="1">
      <alignment vertical="center" wrapText="1"/>
    </xf>
    <xf numFmtId="0" fontId="34" fillId="9" borderId="17" xfId="0" applyFont="1" applyFill="1" applyBorder="1" applyAlignment="1">
      <alignment vertical="center" wrapText="1"/>
    </xf>
    <xf numFmtId="0" fontId="34" fillId="9" borderId="18" xfId="0" applyFont="1" applyFill="1" applyBorder="1" applyAlignment="1">
      <alignment vertical="center" wrapText="1"/>
    </xf>
    <xf numFmtId="0" fontId="34" fillId="6" borderId="17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167" fontId="37" fillId="15" borderId="0" xfId="0" applyNumberFormat="1" applyFont="1" applyFill="1"/>
    <xf numFmtId="0" fontId="34" fillId="9" borderId="11" xfId="0" applyFont="1" applyFill="1" applyBorder="1" applyAlignment="1">
      <alignment horizontal="left" vertical="center" wrapText="1"/>
    </xf>
    <xf numFmtId="172" fontId="31" fillId="9" borderId="11" xfId="0" applyNumberFormat="1" applyFont="1" applyFill="1" applyBorder="1"/>
    <xf numFmtId="169" fontId="31" fillId="0" borderId="19" xfId="11" applyNumberFormat="1" applyFont="1" applyFill="1" applyBorder="1" applyAlignment="1">
      <alignment horizontal="center" vertical="center"/>
    </xf>
    <xf numFmtId="169" fontId="31" fillId="14" borderId="19" xfId="11" applyNumberFormat="1" applyFont="1" applyFill="1" applyBorder="1" applyAlignment="1">
      <alignment horizontal="center" vertical="center"/>
    </xf>
    <xf numFmtId="0" fontId="31" fillId="0" borderId="19" xfId="0" applyFont="1" applyFill="1" applyBorder="1" applyAlignment="1">
      <alignment horizontal="center" vertical="center"/>
    </xf>
    <xf numFmtId="37" fontId="31" fillId="14" borderId="19" xfId="9" applyNumberFormat="1" applyFont="1" applyFill="1" applyBorder="1" applyAlignment="1">
      <alignment horizontal="center" vertical="center"/>
    </xf>
    <xf numFmtId="9" fontId="31" fillId="0" borderId="19" xfId="11" applyNumberFormat="1" applyFont="1" applyFill="1" applyBorder="1" applyAlignment="1">
      <alignment horizontal="center" vertical="center"/>
    </xf>
    <xf numFmtId="172" fontId="31" fillId="9" borderId="11" xfId="0" applyNumberFormat="1" applyFont="1" applyFill="1" applyBorder="1" applyAlignment="1">
      <alignment horizontal="center" vertical="center"/>
    </xf>
    <xf numFmtId="7" fontId="31" fillId="14" borderId="19" xfId="10" applyNumberFormat="1" applyFont="1" applyFill="1" applyBorder="1" applyAlignment="1">
      <alignment horizontal="center" vertical="center"/>
    </xf>
    <xf numFmtId="7" fontId="31" fillId="0" borderId="19" xfId="10" applyNumberFormat="1" applyFont="1" applyFill="1" applyBorder="1" applyAlignment="1">
      <alignment horizontal="center" vertical="center"/>
    </xf>
    <xf numFmtId="7" fontId="31" fillId="14" borderId="8" xfId="10" applyNumberFormat="1" applyFont="1" applyFill="1" applyBorder="1" applyAlignment="1">
      <alignment horizontal="center" vertical="center"/>
    </xf>
    <xf numFmtId="169" fontId="31" fillId="0" borderId="8" xfId="11" applyNumberFormat="1" applyFont="1" applyFill="1" applyBorder="1" applyAlignment="1">
      <alignment horizontal="center" vertical="center"/>
    </xf>
    <xf numFmtId="2" fontId="31" fillId="14" borderId="19" xfId="10" applyNumberFormat="1" applyFont="1" applyFill="1" applyBorder="1" applyAlignment="1">
      <alignment horizontal="center" vertical="center"/>
    </xf>
    <xf numFmtId="37" fontId="31" fillId="14" borderId="19" xfId="10" applyNumberFormat="1" applyFont="1" applyFill="1" applyBorder="1" applyAlignment="1">
      <alignment horizontal="center" vertical="center"/>
    </xf>
    <xf numFmtId="37" fontId="31" fillId="0" borderId="19" xfId="10" applyNumberFormat="1" applyFont="1" applyFill="1" applyBorder="1" applyAlignment="1">
      <alignment horizontal="center" vertical="center"/>
    </xf>
    <xf numFmtId="5" fontId="31" fillId="5" borderId="19" xfId="10" applyNumberFormat="1" applyFont="1" applyFill="1" applyBorder="1" applyAlignment="1">
      <alignment horizontal="center" vertical="center"/>
    </xf>
    <xf numFmtId="37" fontId="31" fillId="5" borderId="19" xfId="10" applyNumberFormat="1" applyFont="1" applyFill="1" applyBorder="1" applyAlignment="1">
      <alignment horizontal="center" vertical="center"/>
    </xf>
    <xf numFmtId="37" fontId="31" fillId="5" borderId="6" xfId="10" applyNumberFormat="1" applyFont="1" applyFill="1" applyBorder="1" applyAlignment="1">
      <alignment horizontal="center" vertical="center"/>
    </xf>
    <xf numFmtId="4" fontId="31" fillId="0" borderId="24" xfId="0" applyNumberFormat="1" applyFont="1" applyFill="1" applyBorder="1" applyAlignment="1">
      <alignment horizontal="center" vertical="center"/>
    </xf>
    <xf numFmtId="4" fontId="31" fillId="0" borderId="21" xfId="0" applyNumberFormat="1" applyFont="1" applyFill="1" applyBorder="1" applyAlignment="1">
      <alignment horizontal="center" vertical="center"/>
    </xf>
    <xf numFmtId="170" fontId="31" fillId="14" borderId="24" xfId="0" applyNumberFormat="1" applyFont="1" applyFill="1" applyBorder="1" applyAlignment="1">
      <alignment horizontal="center" vertical="center"/>
    </xf>
    <xf numFmtId="170" fontId="31" fillId="14" borderId="21" xfId="0" applyNumberFormat="1" applyFont="1" applyFill="1" applyBorder="1" applyAlignment="1">
      <alignment horizontal="center" vertical="center"/>
    </xf>
    <xf numFmtId="4" fontId="31" fillId="14" borderId="24" xfId="0" applyNumberFormat="1" applyFont="1" applyFill="1" applyBorder="1" applyAlignment="1">
      <alignment horizontal="center" vertical="center"/>
    </xf>
    <xf numFmtId="4" fontId="31" fillId="14" borderId="21" xfId="0" applyNumberFormat="1" applyFont="1" applyFill="1" applyBorder="1" applyAlignment="1">
      <alignment horizontal="center" vertical="center"/>
    </xf>
    <xf numFmtId="1" fontId="31" fillId="0" borderId="24" xfId="0" applyNumberFormat="1" applyFont="1" applyFill="1" applyBorder="1" applyAlignment="1">
      <alignment horizontal="center" vertical="center"/>
    </xf>
    <xf numFmtId="1" fontId="31" fillId="0" borderId="21" xfId="0" applyNumberFormat="1" applyFont="1" applyFill="1" applyBorder="1" applyAlignment="1">
      <alignment horizontal="center" vertical="center"/>
    </xf>
    <xf numFmtId="43" fontId="31" fillId="0" borderId="5" xfId="9" applyNumberFormat="1" applyFont="1" applyFill="1" applyBorder="1" applyAlignment="1">
      <alignment horizontal="center" vertical="center"/>
    </xf>
    <xf numFmtId="43" fontId="31" fillId="0" borderId="18" xfId="9" applyNumberFormat="1" applyFont="1" applyFill="1" applyBorder="1" applyAlignment="1">
      <alignment horizontal="center" vertical="center"/>
    </xf>
    <xf numFmtId="2" fontId="0" fillId="0" borderId="17" xfId="0" applyNumberFormat="1" applyBorder="1"/>
    <xf numFmtId="173" fontId="0" fillId="0" borderId="0" xfId="9" applyNumberFormat="1" applyFont="1"/>
    <xf numFmtId="173" fontId="0" fillId="0" borderId="17" xfId="9" applyNumberFormat="1" applyFont="1" applyBorder="1"/>
    <xf numFmtId="0" fontId="31" fillId="0" borderId="19" xfId="0" applyFont="1" applyFill="1" applyBorder="1" applyAlignment="1">
      <alignment horizontal="left" vertical="center" wrapText="1" indent="1"/>
    </xf>
    <xf numFmtId="0" fontId="31" fillId="14" borderId="19" xfId="0" applyFont="1" applyFill="1" applyBorder="1" applyAlignment="1">
      <alignment horizontal="left" vertical="center" wrapText="1" indent="1"/>
    </xf>
    <xf numFmtId="0" fontId="31" fillId="14" borderId="8" xfId="0" applyFont="1" applyFill="1" applyBorder="1" applyAlignment="1">
      <alignment horizontal="left" vertical="center" wrapText="1" indent="1"/>
    </xf>
    <xf numFmtId="0" fontId="31" fillId="0" borderId="8" xfId="0" applyFont="1" applyFill="1" applyBorder="1" applyAlignment="1">
      <alignment horizontal="left" vertical="center" wrapText="1" indent="1"/>
    </xf>
    <xf numFmtId="0" fontId="31" fillId="5" borderId="8" xfId="0" applyFont="1" applyFill="1" applyBorder="1" applyAlignment="1">
      <alignment horizontal="left" vertical="center" wrapText="1" indent="1"/>
    </xf>
    <xf numFmtId="0" fontId="31" fillId="5" borderId="29" xfId="0" applyFont="1" applyFill="1" applyBorder="1" applyAlignment="1">
      <alignment horizontal="left" vertical="center" wrapText="1" indent="1"/>
    </xf>
    <xf numFmtId="0" fontId="31" fillId="5" borderId="19" xfId="0" applyFont="1" applyFill="1" applyBorder="1" applyAlignment="1">
      <alignment horizontal="left" vertical="center" wrapText="1" indent="1"/>
    </xf>
    <xf numFmtId="0" fontId="31" fillId="5" borderId="6" xfId="0" applyFont="1" applyFill="1" applyBorder="1" applyAlignment="1">
      <alignment horizontal="left" wrapText="1" indent="1"/>
    </xf>
    <xf numFmtId="169" fontId="31" fillId="0" borderId="6" xfId="0" applyNumberFormat="1" applyFont="1" applyFill="1" applyBorder="1" applyAlignment="1">
      <alignment horizontal="center" vertical="center" wrapText="1"/>
    </xf>
    <xf numFmtId="2" fontId="31" fillId="0" borderId="27" xfId="0" applyNumberFormat="1" applyFont="1" applyFill="1" applyBorder="1" applyAlignment="1">
      <alignment horizontal="center" vertical="center"/>
    </xf>
    <xf numFmtId="2" fontId="31" fillId="0" borderId="16" xfId="0" applyNumberFormat="1" applyFont="1" applyFill="1" applyBorder="1" applyAlignment="1">
      <alignment horizontal="center" vertical="center"/>
    </xf>
    <xf numFmtId="2" fontId="31" fillId="0" borderId="5" xfId="0" applyNumberFormat="1" applyFont="1" applyFill="1" applyBorder="1" applyAlignment="1">
      <alignment horizontal="center" vertical="center"/>
    </xf>
    <xf numFmtId="2" fontId="31" fillId="0" borderId="18" xfId="0" applyNumberFormat="1" applyFont="1" applyFill="1" applyBorder="1" applyAlignment="1">
      <alignment horizontal="center" vertical="center"/>
    </xf>
    <xf numFmtId="0" fontId="31" fillId="0" borderId="17" xfId="0" applyFont="1" applyFill="1" applyBorder="1" applyAlignment="1">
      <alignment horizontal="left" vertical="top" wrapText="1"/>
    </xf>
    <xf numFmtId="0" fontId="31" fillId="0" borderId="17" xfId="0" applyFont="1" applyFill="1" applyBorder="1" applyAlignment="1">
      <alignment horizontal="right" vertical="top" wrapText="1"/>
    </xf>
    <xf numFmtId="0" fontId="31" fillId="0" borderId="8" xfId="0" applyFont="1" applyFill="1" applyBorder="1" applyAlignment="1">
      <alignment horizontal="right" wrapText="1"/>
    </xf>
    <xf numFmtId="167" fontId="31" fillId="9" borderId="6" xfId="0" applyNumberFormat="1" applyFont="1" applyFill="1" applyBorder="1"/>
    <xf numFmtId="167" fontId="31" fillId="9" borderId="5" xfId="0" applyNumberFormat="1" applyFont="1" applyFill="1" applyBorder="1"/>
    <xf numFmtId="167" fontId="31" fillId="9" borderId="4" xfId="0" applyNumberFormat="1" applyFont="1" applyFill="1" applyBorder="1"/>
    <xf numFmtId="169" fontId="31" fillId="0" borderId="29" xfId="0" applyNumberFormat="1" applyFont="1" applyFill="1" applyBorder="1" applyAlignment="1">
      <alignment horizontal="center" vertical="center"/>
    </xf>
    <xf numFmtId="169" fontId="31" fillId="0" borderId="31" xfId="0" applyNumberFormat="1" applyFont="1" applyFill="1" applyBorder="1" applyAlignment="1">
      <alignment horizontal="center" vertical="center"/>
    </xf>
    <xf numFmtId="4" fontId="31" fillId="0" borderId="6" xfId="0" applyNumberFormat="1" applyFont="1" applyFill="1" applyBorder="1" applyAlignment="1">
      <alignment horizontal="center" vertical="center"/>
    </xf>
    <xf numFmtId="4" fontId="31" fillId="0" borderId="5" xfId="0" applyNumberFormat="1" applyFont="1" applyFill="1" applyBorder="1" applyAlignment="1">
      <alignment horizontal="center" vertical="center"/>
    </xf>
    <xf numFmtId="4" fontId="31" fillId="0" borderId="4" xfId="0" applyNumberFormat="1" applyFont="1" applyFill="1" applyBorder="1" applyAlignment="1">
      <alignment horizontal="center" vertical="center"/>
    </xf>
    <xf numFmtId="7" fontId="31" fillId="14" borderId="20" xfId="10" applyNumberFormat="1" applyFont="1" applyFill="1" applyBorder="1" applyAlignment="1">
      <alignment horizontal="center" vertical="center"/>
    </xf>
    <xf numFmtId="7" fontId="31" fillId="14" borderId="31" xfId="10" applyNumberFormat="1" applyFont="1" applyFill="1" applyBorder="1" applyAlignment="1">
      <alignment horizontal="center" vertical="center"/>
    </xf>
    <xf numFmtId="7" fontId="31" fillId="14" borderId="29" xfId="10" applyNumberFormat="1" applyFont="1" applyFill="1" applyBorder="1" applyAlignment="1">
      <alignment horizontal="center" vertical="center"/>
    </xf>
    <xf numFmtId="7" fontId="31" fillId="14" borderId="30" xfId="10" applyNumberFormat="1" applyFont="1" applyFill="1" applyBorder="1" applyAlignment="1">
      <alignment horizontal="center" vertical="center"/>
    </xf>
    <xf numFmtId="0" fontId="40" fillId="0" borderId="0" xfId="0" applyFont="1"/>
    <xf numFmtId="0" fontId="31" fillId="14" borderId="33" xfId="0" applyFont="1" applyFill="1" applyBorder="1" applyAlignment="1">
      <alignment horizontal="left" vertical="center" wrapText="1" indent="1"/>
    </xf>
    <xf numFmtId="10" fontId="31" fillId="14" borderId="33" xfId="11" applyNumberFormat="1" applyFont="1" applyFill="1" applyBorder="1" applyAlignment="1">
      <alignment horizontal="center" vertical="center"/>
    </xf>
    <xf numFmtId="10" fontId="31" fillId="14" borderId="34" xfId="11" applyNumberFormat="1" applyFont="1" applyFill="1" applyBorder="1" applyAlignment="1">
      <alignment horizontal="center" vertical="center"/>
    </xf>
    <xf numFmtId="10" fontId="31" fillId="14" borderId="35" xfId="11" applyNumberFormat="1" applyFont="1" applyFill="1" applyBorder="1" applyAlignment="1">
      <alignment horizontal="center" vertical="center"/>
    </xf>
    <xf numFmtId="10" fontId="31" fillId="0" borderId="36" xfId="11" applyNumberFormat="1" applyFont="1" applyFill="1" applyBorder="1" applyAlignment="1">
      <alignment horizontal="center" vertical="center"/>
    </xf>
    <xf numFmtId="10" fontId="31" fillId="0" borderId="37" xfId="11" applyNumberFormat="1" applyFont="1" applyFill="1" applyBorder="1" applyAlignment="1">
      <alignment horizontal="center" vertical="center"/>
    </xf>
    <xf numFmtId="169" fontId="31" fillId="0" borderId="20" xfId="11" applyNumberFormat="1" applyFont="1" applyFill="1" applyBorder="1" applyAlignment="1">
      <alignment horizontal="center" vertical="center"/>
    </xf>
    <xf numFmtId="169" fontId="31" fillId="14" borderId="32" xfId="11" applyNumberFormat="1" applyFont="1" applyFill="1" applyBorder="1" applyAlignment="1">
      <alignment horizontal="center" vertical="center"/>
    </xf>
    <xf numFmtId="169" fontId="31" fillId="0" borderId="18" xfId="11" applyNumberFormat="1" applyFont="1" applyFill="1" applyBorder="1" applyAlignment="1">
      <alignment horizontal="center" vertical="center"/>
    </xf>
    <xf numFmtId="172" fontId="31" fillId="9" borderId="26" xfId="0" applyNumberFormat="1" applyFont="1" applyFill="1" applyBorder="1" applyAlignment="1">
      <alignment horizontal="center" vertical="center"/>
    </xf>
    <xf numFmtId="172" fontId="31" fillId="9" borderId="27" xfId="0" applyNumberFormat="1" applyFont="1" applyFill="1" applyBorder="1" applyAlignment="1">
      <alignment horizontal="center" vertical="center"/>
    </xf>
    <xf numFmtId="172" fontId="31" fillId="9" borderId="28" xfId="0" applyNumberFormat="1" applyFont="1" applyFill="1" applyBorder="1" applyAlignment="1">
      <alignment horizontal="center" vertical="center"/>
    </xf>
    <xf numFmtId="169" fontId="31" fillId="0" borderId="29" xfId="11" applyNumberFormat="1" applyFont="1" applyFill="1" applyBorder="1" applyAlignment="1">
      <alignment horizontal="center" vertical="center"/>
    </xf>
    <xf numFmtId="169" fontId="31" fillId="0" borderId="30" xfId="11" applyNumberFormat="1" applyFont="1" applyFill="1" applyBorder="1" applyAlignment="1">
      <alignment horizontal="center" vertical="center"/>
    </xf>
    <xf numFmtId="169" fontId="31" fillId="0" borderId="31" xfId="11" applyNumberFormat="1" applyFont="1" applyFill="1" applyBorder="1" applyAlignment="1">
      <alignment horizontal="center" vertical="center"/>
    </xf>
    <xf numFmtId="10" fontId="31" fillId="0" borderId="38" xfId="11" applyNumberFormat="1" applyFont="1" applyFill="1" applyBorder="1" applyAlignment="1">
      <alignment horizontal="center" vertical="center"/>
    </xf>
    <xf numFmtId="0" fontId="31" fillId="17" borderId="0" xfId="0" applyFont="1" applyFill="1" applyAlignment="1">
      <alignment horizontal="center"/>
    </xf>
    <xf numFmtId="0" fontId="31" fillId="17" borderId="0" xfId="0" applyFont="1" applyFill="1" applyAlignment="1">
      <alignment wrapText="1"/>
    </xf>
    <xf numFmtId="0" fontId="31" fillId="17" borderId="0" xfId="0" applyFont="1" applyFill="1" applyAlignment="1">
      <alignment horizontal="right" wrapText="1"/>
    </xf>
    <xf numFmtId="0" fontId="31" fillId="17" borderId="0" xfId="0" applyFont="1" applyFill="1" applyAlignment="1">
      <alignment horizontal="left" wrapText="1"/>
    </xf>
    <xf numFmtId="0" fontId="31" fillId="17" borderId="0" xfId="0" applyFont="1" applyFill="1"/>
    <xf numFmtId="0" fontId="31" fillId="16" borderId="0" xfId="0" applyFont="1" applyFill="1" applyAlignment="1">
      <alignment horizontal="center"/>
    </xf>
    <xf numFmtId="0" fontId="31" fillId="16" borderId="0" xfId="0" applyFont="1" applyFill="1" applyAlignment="1">
      <alignment horizontal="right" wrapText="1"/>
    </xf>
    <xf numFmtId="0" fontId="31" fillId="16" borderId="0" xfId="0" applyFont="1" applyFill="1" applyAlignment="1">
      <alignment horizontal="left" wrapText="1"/>
    </xf>
    <xf numFmtId="37" fontId="31" fillId="14" borderId="6" xfId="9" applyNumberFormat="1" applyFont="1" applyFill="1" applyBorder="1" applyAlignment="1">
      <alignment horizontal="center" vertical="center"/>
    </xf>
    <xf numFmtId="37" fontId="31" fillId="14" borderId="5" xfId="9" applyNumberFormat="1" applyFont="1" applyFill="1" applyBorder="1" applyAlignment="1">
      <alignment horizontal="center" vertical="center"/>
    </xf>
    <xf numFmtId="37" fontId="31" fillId="14" borderId="4" xfId="9" applyNumberFormat="1" applyFont="1" applyFill="1" applyBorder="1" applyAlignment="1">
      <alignment horizontal="center" vertical="center"/>
    </xf>
    <xf numFmtId="0" fontId="33" fillId="8" borderId="15" xfId="0" applyFont="1" applyFill="1" applyBorder="1" applyAlignment="1">
      <alignment vertical="center" wrapText="1"/>
    </xf>
    <xf numFmtId="0" fontId="33" fillId="8" borderId="15" xfId="0" applyFont="1" applyFill="1" applyBorder="1" applyAlignment="1">
      <alignment horizontal="right" vertical="center" wrapText="1"/>
    </xf>
    <xf numFmtId="0" fontId="33" fillId="8" borderId="11" xfId="0" applyFont="1" applyFill="1" applyBorder="1" applyAlignment="1">
      <alignment horizontal="right" vertical="center" wrapText="1"/>
    </xf>
    <xf numFmtId="172" fontId="33" fillId="7" borderId="11" xfId="0" applyNumberFormat="1" applyFont="1" applyFill="1" applyBorder="1" applyAlignment="1">
      <alignment horizontal="left" vertical="center"/>
    </xf>
    <xf numFmtId="172" fontId="33" fillId="7" borderId="10" xfId="0" applyNumberFormat="1" applyFont="1" applyFill="1" applyBorder="1" applyAlignment="1">
      <alignment horizontal="left" vertical="center"/>
    </xf>
    <xf numFmtId="172" fontId="33" fillId="7" borderId="9" xfId="0" applyNumberFormat="1" applyFont="1" applyFill="1" applyBorder="1" applyAlignment="1">
      <alignment horizontal="left" vertical="center"/>
    </xf>
    <xf numFmtId="0" fontId="37" fillId="12" borderId="0" xfId="0" applyFont="1" applyFill="1" applyAlignment="1"/>
    <xf numFmtId="172" fontId="37" fillId="12" borderId="0" xfId="0" applyNumberFormat="1" applyFont="1" applyFill="1" applyAlignment="1"/>
    <xf numFmtId="43" fontId="0" fillId="12" borderId="0" xfId="9" applyFont="1" applyFill="1"/>
    <xf numFmtId="0" fontId="0" fillId="6" borderId="0" xfId="0" applyFill="1" applyAlignment="1">
      <alignment horizontal="center" vertical="center"/>
    </xf>
    <xf numFmtId="39" fontId="31" fillId="5" borderId="29" xfId="10" applyNumberFormat="1" applyFont="1" applyFill="1" applyBorder="1" applyAlignment="1">
      <alignment horizontal="center" vertical="center"/>
    </xf>
    <xf numFmtId="172" fontId="31" fillId="9" borderId="0" xfId="0" applyNumberFormat="1" applyFont="1" applyFill="1" applyBorder="1" applyAlignment="1">
      <alignment horizontal="center" vertical="center"/>
    </xf>
    <xf numFmtId="172" fontId="31" fillId="9" borderId="7" xfId="0" applyNumberFormat="1" applyFont="1" applyFill="1" applyBorder="1" applyAlignment="1">
      <alignment horizontal="center" vertical="center"/>
    </xf>
    <xf numFmtId="172" fontId="31" fillId="9" borderId="8" xfId="0" applyNumberFormat="1" applyFont="1" applyFill="1" applyBorder="1" applyAlignment="1">
      <alignment horizontal="center" vertical="center"/>
    </xf>
    <xf numFmtId="39" fontId="31" fillId="5" borderId="20" xfId="10" applyNumberFormat="1" applyFont="1" applyFill="1" applyBorder="1" applyAlignment="1">
      <alignment horizontal="center" vertical="center"/>
    </xf>
    <xf numFmtId="39" fontId="31" fillId="0" borderId="21" xfId="10" applyNumberFormat="1" applyFont="1" applyFill="1" applyBorder="1" applyAlignment="1">
      <alignment horizontal="center" vertical="center"/>
    </xf>
    <xf numFmtId="39" fontId="31" fillId="0" borderId="19" xfId="10" applyNumberFormat="1" applyFont="1" applyFill="1" applyBorder="1" applyAlignment="1">
      <alignment horizontal="center" vertical="center"/>
    </xf>
    <xf numFmtId="39" fontId="31" fillId="0" borderId="24" xfId="10" applyNumberFormat="1" applyFont="1" applyFill="1" applyBorder="1" applyAlignment="1">
      <alignment horizontal="center" vertical="center"/>
    </xf>
    <xf numFmtId="39" fontId="31" fillId="5" borderId="27" xfId="10" applyNumberFormat="1" applyFont="1" applyFill="1" applyBorder="1" applyAlignment="1">
      <alignment horizontal="center" vertical="center"/>
    </xf>
    <xf numFmtId="39" fontId="31" fillId="5" borderId="28" xfId="10" applyNumberFormat="1" applyFont="1" applyFill="1" applyBorder="1" applyAlignment="1">
      <alignment horizontal="center" vertical="center"/>
    </xf>
    <xf numFmtId="174" fontId="0" fillId="0" borderId="0" xfId="0" applyNumberFormat="1" applyProtection="1">
      <protection locked="0"/>
    </xf>
    <xf numFmtId="0" fontId="41" fillId="0" borderId="2" xfId="1" applyFont="1" applyBorder="1" applyAlignment="1" applyProtection="1">
      <alignment horizontal="right" wrapText="1"/>
      <protection locked="0"/>
    </xf>
    <xf numFmtId="165" fontId="0" fillId="0" borderId="0" xfId="0" applyNumberFormat="1" applyAlignment="1"/>
    <xf numFmtId="0" fontId="37" fillId="0" borderId="0" xfId="0" applyFont="1" applyAlignment="1">
      <alignment vertical="top" wrapText="1"/>
    </xf>
    <xf numFmtId="0" fontId="37" fillId="6" borderId="0" xfId="0" applyFont="1" applyFill="1" applyAlignment="1">
      <alignment vertical="top" wrapText="1"/>
    </xf>
    <xf numFmtId="0" fontId="0" fillId="6" borderId="0" xfId="0" applyNumberFormat="1" applyFill="1" applyAlignment="1">
      <alignment horizontal="right"/>
    </xf>
    <xf numFmtId="0" fontId="37" fillId="0" borderId="0" xfId="0" applyFont="1" applyFill="1" applyAlignment="1">
      <alignment vertical="top" wrapText="1"/>
    </xf>
    <xf numFmtId="0" fontId="2" fillId="6" borderId="0" xfId="1" applyFill="1" applyBorder="1" applyAlignment="1" applyProtection="1">
      <alignment horizontal="right" wrapText="1"/>
      <protection locked="0"/>
    </xf>
    <xf numFmtId="2" fontId="2" fillId="6" borderId="0" xfId="1" applyNumberFormat="1" applyFill="1" applyAlignment="1" applyProtection="1">
      <alignment horizontal="right"/>
      <protection locked="0"/>
    </xf>
    <xf numFmtId="0" fontId="42" fillId="18" borderId="0" xfId="0" applyFont="1" applyFill="1" applyAlignment="1"/>
    <xf numFmtId="0" fontId="42" fillId="19" borderId="0" xfId="0" applyFont="1" applyFill="1" applyAlignment="1"/>
    <xf numFmtId="0" fontId="42" fillId="20" borderId="0" xfId="0" applyFont="1" applyFill="1" applyAlignment="1"/>
    <xf numFmtId="0" fontId="37" fillId="6" borderId="0" xfId="0" applyFont="1" applyFill="1" applyAlignment="1">
      <alignment horizontal="left" vertical="top"/>
    </xf>
    <xf numFmtId="0" fontId="43" fillId="21" borderId="0" xfId="0" applyFont="1" applyFill="1" applyAlignment="1">
      <alignment horizontal="center" vertical="center" wrapText="1"/>
    </xf>
    <xf numFmtId="0" fontId="43" fillId="21" borderId="0" xfId="0" applyFont="1" applyFill="1" applyAlignment="1">
      <alignment horizontal="left" vertical="top" wrapText="1"/>
    </xf>
    <xf numFmtId="17" fontId="44" fillId="21" borderId="0" xfId="0" applyNumberFormat="1" applyFont="1" applyFill="1" applyAlignment="1">
      <alignment horizontal="center" vertical="center" wrapText="1"/>
    </xf>
    <xf numFmtId="17" fontId="43" fillId="21" borderId="0" xfId="0" applyNumberFormat="1" applyFont="1" applyFill="1" applyAlignment="1">
      <alignment horizontal="center" vertical="center" wrapText="1"/>
    </xf>
    <xf numFmtId="166" fontId="0" fillId="0" borderId="0" xfId="0" applyNumberFormat="1"/>
    <xf numFmtId="0" fontId="46" fillId="0" borderId="0" xfId="0" applyFont="1"/>
    <xf numFmtId="0" fontId="46" fillId="0" borderId="0" xfId="0" applyFont="1" applyAlignment="1">
      <alignment horizontal="left" vertical="top" wrapText="1"/>
    </xf>
    <xf numFmtId="0" fontId="25" fillId="0" borderId="20" xfId="0" applyFont="1" applyFill="1" applyBorder="1" applyAlignment="1">
      <alignment horizontal="left" wrapText="1"/>
    </xf>
    <xf numFmtId="0" fontId="25" fillId="14" borderId="21" xfId="0" applyFont="1" applyFill="1" applyBorder="1" applyAlignment="1">
      <alignment horizontal="left" vertical="top" wrapText="1"/>
    </xf>
    <xf numFmtId="0" fontId="25" fillId="0" borderId="21" xfId="0" applyFont="1" applyFill="1" applyBorder="1" applyAlignment="1">
      <alignment horizontal="left" vertical="top" wrapText="1"/>
    </xf>
    <xf numFmtId="0" fontId="25" fillId="14" borderId="18" xfId="0" applyFont="1" applyFill="1" applyBorder="1" applyAlignment="1">
      <alignment horizontal="left" vertical="top" wrapText="1"/>
    </xf>
    <xf numFmtId="0" fontId="25" fillId="14" borderId="20" xfId="0" applyFont="1" applyFill="1" applyBorder="1" applyAlignment="1">
      <alignment horizontal="left" wrapText="1"/>
    </xf>
    <xf numFmtId="0" fontId="25" fillId="0" borderId="21" xfId="0" applyFont="1" applyFill="1" applyBorder="1" applyAlignment="1">
      <alignment horizontal="left" wrapText="1"/>
    </xf>
    <xf numFmtId="0" fontId="25" fillId="14" borderId="18" xfId="0" applyFont="1" applyFill="1" applyBorder="1" applyAlignment="1">
      <alignment horizontal="left" wrapText="1"/>
    </xf>
    <xf numFmtId="0" fontId="25" fillId="14" borderId="21" xfId="0" applyFont="1" applyFill="1" applyBorder="1" applyAlignment="1">
      <alignment horizontal="left" wrapText="1"/>
    </xf>
    <xf numFmtId="0" fontId="25" fillId="0" borderId="18" xfId="0" applyFont="1" applyFill="1" applyBorder="1" applyAlignment="1">
      <alignment horizontal="left" wrapText="1"/>
    </xf>
    <xf numFmtId="0" fontId="25" fillId="0" borderId="17" xfId="0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wrapText="1"/>
    </xf>
    <xf numFmtId="0" fontId="46" fillId="0" borderId="0" xfId="0" applyFont="1" applyFill="1"/>
    <xf numFmtId="0" fontId="2" fillId="0" borderId="2" xfId="1" applyFont="1" applyBorder="1" applyAlignment="1" applyProtection="1">
      <alignment horizontal="left" vertical="top" wrapText="1"/>
      <protection locked="0"/>
    </xf>
    <xf numFmtId="0" fontId="25" fillId="14" borderId="17" xfId="0" applyFont="1" applyFill="1" applyBorder="1" applyAlignment="1">
      <alignment horizontal="left" vertical="top" wrapText="1"/>
    </xf>
    <xf numFmtId="0" fontId="25" fillId="14" borderId="17" xfId="0" applyFont="1" applyFill="1" applyBorder="1" applyAlignment="1">
      <alignment horizontal="left" wrapText="1"/>
    </xf>
    <xf numFmtId="0" fontId="46" fillId="6" borderId="0" xfId="0" applyFont="1" applyFill="1"/>
    <xf numFmtId="0" fontId="25" fillId="0" borderId="20" xfId="0" applyFont="1" applyFill="1" applyBorder="1" applyAlignment="1">
      <alignment horizontal="left" vertical="top" wrapText="1"/>
    </xf>
    <xf numFmtId="0" fontId="0" fillId="22" borderId="0" xfId="0" applyFill="1"/>
    <xf numFmtId="172" fontId="0" fillId="22" borderId="0" xfId="0" applyNumberFormat="1" applyFill="1"/>
    <xf numFmtId="0" fontId="2" fillId="22" borderId="2" xfId="1" applyFill="1" applyBorder="1" applyAlignment="1" applyProtection="1">
      <alignment horizontal="right" wrapText="1"/>
      <protection locked="0"/>
    </xf>
    <xf numFmtId="0" fontId="2" fillId="22" borderId="0" xfId="1" applyFill="1" applyAlignment="1" applyProtection="1">
      <alignment horizontal="right"/>
      <protection locked="0"/>
    </xf>
    <xf numFmtId="0" fontId="2" fillId="22" borderId="0" xfId="1" applyFont="1" applyFill="1" applyAlignment="1" applyProtection="1">
      <alignment horizontal="right"/>
      <protection locked="0"/>
    </xf>
    <xf numFmtId="164" fontId="2" fillId="22" borderId="3" xfId="1" applyNumberFormat="1" applyFill="1" applyBorder="1" applyAlignment="1" applyProtection="1">
      <alignment horizontal="right"/>
      <protection locked="0"/>
    </xf>
    <xf numFmtId="2" fontId="2" fillId="22" borderId="0" xfId="1" applyNumberFormat="1" applyFill="1" applyProtection="1">
      <protection locked="0"/>
    </xf>
    <xf numFmtId="2" fontId="2" fillId="22" borderId="0" xfId="1" applyNumberFormat="1" applyFill="1" applyAlignment="1" applyProtection="1">
      <alignment horizontal="right"/>
      <protection locked="0"/>
    </xf>
    <xf numFmtId="0" fontId="0" fillId="22" borderId="0" xfId="0" applyFill="1" applyAlignment="1">
      <alignment horizontal="center" vertical="center"/>
    </xf>
    <xf numFmtId="0" fontId="47" fillId="3" borderId="0" xfId="1" applyFont="1" applyFill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48" fillId="3" borderId="0" xfId="1" applyFont="1" applyFill="1" applyAlignment="1" applyProtection="1">
      <alignment horizontal="left" vertical="top" wrapText="1"/>
      <protection locked="0"/>
    </xf>
    <xf numFmtId="0" fontId="33" fillId="7" borderId="11" xfId="0" applyFont="1" applyFill="1" applyBorder="1" applyAlignment="1">
      <alignment horizontal="center" vertical="center"/>
    </xf>
    <xf numFmtId="0" fontId="33" fillId="7" borderId="10" xfId="0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horizontal="center" vertical="center"/>
    </xf>
    <xf numFmtId="169" fontId="31" fillId="14" borderId="33" xfId="0" applyNumberFormat="1" applyFont="1" applyFill="1" applyBorder="1" applyAlignment="1">
      <alignment horizontal="center" vertical="center"/>
    </xf>
    <xf numFmtId="169" fontId="31" fillId="14" borderId="34" xfId="0" applyNumberFormat="1" applyFont="1" applyFill="1" applyBorder="1" applyAlignment="1">
      <alignment horizontal="center" vertical="center"/>
    </xf>
    <xf numFmtId="169" fontId="31" fillId="14" borderId="35" xfId="0" applyNumberFormat="1" applyFont="1" applyFill="1" applyBorder="1" applyAlignment="1">
      <alignment horizontal="center" vertical="center"/>
    </xf>
    <xf numFmtId="165" fontId="0" fillId="6" borderId="0" xfId="0" applyNumberFormat="1" applyFill="1" applyAlignment="1"/>
    <xf numFmtId="0" fontId="0" fillId="0" borderId="0" xfId="0" applyNumberFormat="1" applyFill="1" applyAlignment="1">
      <alignment horizontal="right"/>
    </xf>
    <xf numFmtId="165" fontId="0" fillId="0" borderId="0" xfId="0" applyNumberFormat="1" applyFill="1" applyAlignment="1"/>
    <xf numFmtId="0" fontId="49" fillId="0" borderId="0" xfId="0" applyFont="1" applyAlignment="1">
      <alignment horizontal="center" wrapText="1"/>
    </xf>
    <xf numFmtId="0" fontId="37" fillId="0" borderId="0" xfId="0" applyFont="1" applyAlignment="1">
      <alignment horizontal="right" wrapText="1"/>
    </xf>
    <xf numFmtId="17" fontId="37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3" fillId="13" borderId="0" xfId="0" applyFont="1" applyFill="1" applyAlignment="1">
      <alignment horizontal="center" vertical="center" wrapText="1"/>
    </xf>
    <xf numFmtId="0" fontId="44" fillId="13" borderId="0" xfId="0" applyFont="1" applyFill="1" applyAlignment="1">
      <alignment horizontal="center" vertical="center" wrapText="1"/>
    </xf>
    <xf numFmtId="0" fontId="45" fillId="13" borderId="0" xfId="0" applyFont="1" applyFill="1" applyAlignment="1">
      <alignment horizontal="center" vertical="center" wrapText="1"/>
    </xf>
    <xf numFmtId="17" fontId="28" fillId="10" borderId="0" xfId="0" quotePrefix="1" applyNumberFormat="1" applyFont="1" applyFill="1" applyAlignment="1">
      <alignment horizontal="left"/>
    </xf>
    <xf numFmtId="0" fontId="34" fillId="9" borderId="16" xfId="0" applyFont="1" applyFill="1" applyBorder="1" applyAlignment="1">
      <alignment horizontal="center" vertical="center" wrapText="1"/>
    </xf>
    <xf numFmtId="0" fontId="34" fillId="9" borderId="18" xfId="0" applyFont="1" applyFill="1" applyBorder="1" applyAlignment="1">
      <alignment horizontal="center" vertical="center" wrapText="1"/>
    </xf>
    <xf numFmtId="0" fontId="34" fillId="9" borderId="17" xfId="0" applyFont="1" applyFill="1" applyBorder="1" applyAlignment="1">
      <alignment horizontal="center" vertical="center" wrapText="1"/>
    </xf>
  </cellXfs>
  <cellStyles count="12">
    <cellStyle name="Comma" xfId="9" builtinId="3"/>
    <cellStyle name="Currency" xfId="10" builtinId="4"/>
    <cellStyle name="Hyperlink" xfId="2" builtinId="8"/>
    <cellStyle name="Hyperlink 2" xfId="4"/>
    <cellStyle name="Hyperlink 3" xfId="6"/>
    <cellStyle name="Hyperlink 3 2" xfId="8"/>
    <cellStyle name="Normal" xfId="0" builtinId="0"/>
    <cellStyle name="Normal 2" xfId="1"/>
    <cellStyle name="Normal 3" xfId="3"/>
    <cellStyle name="Normal 4" xfId="5"/>
    <cellStyle name="Normal 4 2" xfId="7"/>
    <cellStyle name="Percent" xfId="11" builtinId="5"/>
  </cellStyles>
  <dxfs count="0"/>
  <tableStyles count="0" defaultTableStyle="TableStyleMedium9" defaultPivotStyle="PivotStyleLight16"/>
  <colors>
    <mruColors>
      <color rgb="FFC8102E"/>
      <color rgb="FF007DFA"/>
      <color rgb="FFFF102E"/>
      <color rgb="FFFBFBFB"/>
      <color rgb="FFF2F2F2"/>
      <color rgb="FFFFFF99"/>
      <color rgb="FFFFC409"/>
      <color rgb="FFFF6969"/>
      <color rgb="FF4B88D1"/>
      <color rgb="FFFFD85D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19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35" Type="http://schemas.openxmlformats.org/officeDocument/2006/relationships/customXml" Target="../customXml/item5.xml"/><Relationship Id="rId8" Type="http://schemas.openxmlformats.org/officeDocument/2006/relationships/worksheet" Target="worksheets/sheet8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/>
              <a:t>Unemployment Rates</a:t>
            </a:r>
            <a:r>
              <a:rPr lang="en-CA"/>
              <a:t/>
            </a:r>
            <a:br>
              <a:rPr lang="en-CA"/>
            </a:br>
            <a:r>
              <a:rPr lang="en-CA" sz="1600" b="0"/>
              <a:t>(Unadjusted, per cent)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6.4224751176149425E-2"/>
          <c:y val="0.23523093681917337"/>
          <c:w val="0.87205210773926156"/>
          <c:h val="0.61516149237473361"/>
        </c:manualLayout>
      </c:layout>
      <c:lineChart>
        <c:grouping val="standard"/>
        <c:ser>
          <c:idx val="1"/>
          <c:order val="0"/>
          <c:tx>
            <c:v>Canada 2016</c:v>
          </c:tx>
          <c:spPr>
            <a:ln w="47625">
              <a:solidFill>
                <a:srgbClr val="007DFA">
                  <a:alpha val="55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Graphs'!$C$16:$C$27</c:f>
              <c:numCache>
                <c:formatCode>General</c:formatCode>
                <c:ptCount val="12"/>
                <c:pt idx="0">
                  <c:v>6.9</c:v>
                </c:pt>
                <c:pt idx="1">
                  <c:v>7.3</c:v>
                </c:pt>
                <c:pt idx="2">
                  <c:v>7.6</c:v>
                </c:pt>
                <c:pt idx="3">
                  <c:v>7.6</c:v>
                </c:pt>
                <c:pt idx="4">
                  <c:v>7.4</c:v>
                </c:pt>
                <c:pt idx="5">
                  <c:v>6.9</c:v>
                </c:pt>
                <c:pt idx="6">
                  <c:v>6.9</c:v>
                </c:pt>
                <c:pt idx="7">
                  <c:v>7.1</c:v>
                </c:pt>
                <c:pt idx="8">
                  <c:v>7.1</c:v>
                </c:pt>
                <c:pt idx="9">
                  <c:v>6.8</c:v>
                </c:pt>
                <c:pt idx="10">
                  <c:v>6.3</c:v>
                </c:pt>
                <c:pt idx="11">
                  <c:v>6.4</c:v>
                </c:pt>
              </c:numCache>
            </c:numRef>
          </c:val>
        </c:ser>
        <c:ser>
          <c:idx val="0"/>
          <c:order val="2"/>
          <c:tx>
            <c:v>Calgary CER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Graphs'!$B$16:$B$27</c:f>
              <c:numCache>
                <c:formatCode>General</c:formatCode>
                <c:ptCount val="12"/>
                <c:pt idx="0">
                  <c:v>7.6</c:v>
                </c:pt>
                <c:pt idx="1">
                  <c:v>8.5</c:v>
                </c:pt>
                <c:pt idx="2">
                  <c:v>8.8000000000000007</c:v>
                </c:pt>
                <c:pt idx="3">
                  <c:v>8.6</c:v>
                </c:pt>
                <c:pt idx="4">
                  <c:v>8.4</c:v>
                </c:pt>
                <c:pt idx="5">
                  <c:v>8.5</c:v>
                </c:pt>
                <c:pt idx="6">
                  <c:v>8.8000000000000007</c:v>
                </c:pt>
                <c:pt idx="7">
                  <c:v>9.3000000000000007</c:v>
                </c:pt>
                <c:pt idx="8">
                  <c:v>9.6999999999999993</c:v>
                </c:pt>
                <c:pt idx="9">
                  <c:v>10</c:v>
                </c:pt>
                <c:pt idx="10">
                  <c:v>9.9</c:v>
                </c:pt>
                <c:pt idx="11">
                  <c:v>9.6</c:v>
                </c:pt>
              </c:numCache>
            </c:numRef>
          </c:val>
        </c:ser>
        <c:marker val="1"/>
        <c:axId val="155916544"/>
        <c:axId val="155914624"/>
      </c:lineChart>
      <c:lineChart>
        <c:grouping val="standard"/>
        <c:ser>
          <c:idx val="3"/>
          <c:order val="1"/>
          <c:tx>
            <c:v>Canada 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</c:numCache>
            </c:numRef>
          </c:cat>
          <c:val>
            <c:numRef>
              <c:f>'dXdata 2016 Graphs'!$C$28:$C$39</c:f>
              <c:numCache>
                <c:formatCode>General</c:formatCode>
                <c:ptCount val="12"/>
                <c:pt idx="0">
                  <c:v>6.6</c:v>
                </c:pt>
                <c:pt idx="1">
                  <c:v>6.9</c:v>
                </c:pt>
                <c:pt idx="2">
                  <c:v>7.1</c:v>
                </c:pt>
                <c:pt idx="3">
                  <c:v>7</c:v>
                </c:pt>
                <c:pt idx="4">
                  <c:v>#N/A</c:v>
                </c:pt>
              </c:numCache>
            </c:numRef>
          </c:val>
        </c:ser>
        <c:ser>
          <c:idx val="2"/>
          <c:order val="3"/>
          <c:tx>
            <c:v>Calgary CER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</c:numCache>
            </c:numRef>
          </c:cat>
          <c:val>
            <c:numRef>
              <c:f>'dXdata 2016 Graphs'!$B$28:$B$39</c:f>
              <c:numCache>
                <c:formatCode>General</c:formatCode>
                <c:ptCount val="12"/>
                <c:pt idx="0">
                  <c:v>9.5</c:v>
                </c:pt>
                <c:pt idx="1">
                  <c:v>9.1</c:v>
                </c:pt>
                <c:pt idx="2">
                  <c:v>9.1</c:v>
                </c:pt>
                <c:pt idx="3">
                  <c:v>9</c:v>
                </c:pt>
                <c:pt idx="4">
                  <c:v>#N/A</c:v>
                </c:pt>
              </c:numCache>
            </c:numRef>
          </c:val>
        </c:ser>
        <c:marker val="1"/>
        <c:axId val="155923968"/>
        <c:axId val="155922432"/>
      </c:lineChart>
      <c:valAx>
        <c:axId val="15591462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solidFill>
              <a:sysClr val="windowText" lastClr="000000">
                <a:alpha val="0"/>
              </a:sysClr>
            </a:solidFill>
            <a:prstDash val="sysDash"/>
          </a:ln>
        </c:spPr>
        <c:crossAx val="155916544"/>
        <c:crosses val="autoZero"/>
        <c:crossBetween val="between"/>
      </c:valAx>
      <c:dateAx>
        <c:axId val="155916544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5914624"/>
        <c:crosses val="autoZero"/>
        <c:auto val="1"/>
        <c:lblOffset val="100"/>
        <c:majorUnit val="1"/>
        <c:minorUnit val="1"/>
      </c:dateAx>
      <c:valAx>
        <c:axId val="155922432"/>
        <c:scaling>
          <c:orientation val="minMax"/>
          <c:max val="12"/>
          <c:min val="0"/>
        </c:scaling>
        <c:delete val="1"/>
        <c:axPos val="r"/>
        <c:numFmt formatCode="General" sourceLinked="1"/>
        <c:tickLblPos val="none"/>
        <c:crossAx val="155923968"/>
        <c:crosses val="max"/>
        <c:crossBetween val="between"/>
      </c:valAx>
      <c:dateAx>
        <c:axId val="155923968"/>
        <c:scaling>
          <c:orientation val="minMax"/>
        </c:scaling>
        <c:delete val="1"/>
        <c:axPos val="t"/>
        <c:numFmt formatCode="mmm\-yyyy" sourceLinked="1"/>
        <c:tickLblPos val="none"/>
        <c:crossAx val="155922432"/>
        <c:crosses val="max"/>
        <c:lblOffset val="100"/>
        <c:baseTimeUnit val="months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14671711012877131"/>
          <c:y val="0.73981835511982574"/>
          <c:w val="0.72186807061880598"/>
          <c:h val="0.10468355119825709"/>
        </c:manualLayout>
      </c:layout>
      <c:overlay val="1"/>
    </c:legend>
    <c:plotVisOnly val="1"/>
    <c:dispBlanksAs val="gap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/>
              <a:t>Calgary CER: Total Employment</a:t>
            </a:r>
            <a:r>
              <a:rPr lang="en-CA"/>
              <a:t/>
            </a:r>
            <a:br>
              <a:rPr lang="en-CA"/>
            </a:br>
            <a:r>
              <a:rPr lang="en-CA" sz="1600" b="0"/>
              <a:t>(Unadjusted, thousands of persons)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993317499870033"/>
          <c:y val="0.21904983660130942"/>
          <c:w val="0.79128541921542062"/>
          <c:h val="0.67647273668256458"/>
        </c:manualLayout>
      </c:layout>
      <c:lineChart>
        <c:grouping val="standard"/>
        <c:ser>
          <c:idx val="0"/>
          <c:order val="0"/>
          <c:tx>
            <c:v>Calgary CER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Graphs'!$D$16:$D$27</c:f>
              <c:numCache>
                <c:formatCode>General</c:formatCode>
                <c:ptCount val="12"/>
                <c:pt idx="0">
                  <c:v>851.7</c:v>
                </c:pt>
                <c:pt idx="1">
                  <c:v>847.5</c:v>
                </c:pt>
                <c:pt idx="2">
                  <c:v>847.8</c:v>
                </c:pt>
                <c:pt idx="3">
                  <c:v>849</c:v>
                </c:pt>
                <c:pt idx="4">
                  <c:v>852.1</c:v>
                </c:pt>
                <c:pt idx="5">
                  <c:v>855.6</c:v>
                </c:pt>
                <c:pt idx="6">
                  <c:v>864.8</c:v>
                </c:pt>
                <c:pt idx="7">
                  <c:v>867.1</c:v>
                </c:pt>
                <c:pt idx="8">
                  <c:v>867.4</c:v>
                </c:pt>
                <c:pt idx="9">
                  <c:v>866.1</c:v>
                </c:pt>
                <c:pt idx="10">
                  <c:v>868.5</c:v>
                </c:pt>
                <c:pt idx="11">
                  <c:v>873.1</c:v>
                </c:pt>
              </c:numCache>
            </c:numRef>
          </c:val>
        </c:ser>
        <c:marker val="1"/>
        <c:axId val="155957888"/>
        <c:axId val="155964160"/>
      </c:lineChart>
      <c:lineChart>
        <c:grouping val="standard"/>
        <c:ser>
          <c:idx val="1"/>
          <c:order val="1"/>
          <c:tx>
            <c:v>Calgary CER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</c:numCache>
            </c:numRef>
          </c:cat>
          <c:val>
            <c:numRef>
              <c:f>'dXdata 2016 Graphs'!$D$28:$D$39</c:f>
              <c:numCache>
                <c:formatCode>General</c:formatCode>
                <c:ptCount val="12"/>
                <c:pt idx="0">
                  <c:v>871.8</c:v>
                </c:pt>
                <c:pt idx="1">
                  <c:v>870.1</c:v>
                </c:pt>
                <c:pt idx="2">
                  <c:v>867.6</c:v>
                </c:pt>
                <c:pt idx="3">
                  <c:v>870.9</c:v>
                </c:pt>
                <c:pt idx="4">
                  <c:v>#N/A</c:v>
                </c:pt>
              </c:numCache>
            </c:numRef>
          </c:val>
        </c:ser>
        <c:marker val="1"/>
        <c:axId val="155971584"/>
        <c:axId val="155965696"/>
      </c:lineChart>
      <c:dateAx>
        <c:axId val="155957888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5964160"/>
        <c:crosses val="autoZero"/>
        <c:auto val="1"/>
        <c:lblOffset val="100"/>
        <c:majorUnit val="1"/>
      </c:dateAx>
      <c:valAx>
        <c:axId val="155964160"/>
        <c:scaling>
          <c:orientation val="minMax"/>
          <c:max val="880"/>
          <c:min val="840"/>
        </c:scaling>
        <c:axPos val="l"/>
        <c:majorGridlines>
          <c:spPr>
            <a:ln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crossAx val="155957888"/>
        <c:crosses val="autoZero"/>
        <c:crossBetween val="between"/>
        <c:majorUnit val="10"/>
      </c:valAx>
      <c:valAx>
        <c:axId val="155965696"/>
        <c:scaling>
          <c:orientation val="minMax"/>
          <c:max val="880"/>
          <c:min val="840"/>
        </c:scaling>
        <c:delete val="1"/>
        <c:axPos val="r"/>
        <c:numFmt formatCode="General" sourceLinked="1"/>
        <c:tickLblPos val="none"/>
        <c:crossAx val="155971584"/>
        <c:crosses val="max"/>
        <c:crossBetween val="between"/>
        <c:majorUnit val="10"/>
      </c:valAx>
      <c:dateAx>
        <c:axId val="155971584"/>
        <c:scaling>
          <c:orientation val="minMax"/>
          <c:max val="43070"/>
          <c:min val="42736"/>
        </c:scaling>
        <c:delete val="1"/>
        <c:axPos val="t"/>
        <c:numFmt formatCode="mmm\-yyyy" sourceLinked="1"/>
        <c:tickLblPos val="none"/>
        <c:crossAx val="155965696"/>
        <c:crosses val="max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11520452230377352"/>
          <c:y val="0.23995775567581931"/>
          <c:w val="0.80394509202515285"/>
          <c:h val="7.3635050357099233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818503937007874"/>
          <c:y val="0.25017810457516326"/>
          <c:w val="0.85279964309408984"/>
          <c:h val="0.63592456427015265"/>
        </c:manualLayout>
      </c:layout>
      <c:barChart>
        <c:barDir val="col"/>
        <c:grouping val="clustered"/>
        <c:ser>
          <c:idx val="2"/>
          <c:order val="0"/>
          <c:tx>
            <c:v> WTI / WCS Price Differential 2016</c:v>
          </c:tx>
          <c:spPr>
            <a:solidFill>
              <a:srgbClr val="1F497D">
                <a:lumMod val="75000"/>
              </a:srgbClr>
            </a:solidFill>
            <a:ln w="41275">
              <a:noFill/>
            </a:ln>
          </c:spPr>
          <c:cat>
            <c:numRef>
              <c:f>'dXdata-Avg Grude Oil TABLE'!$A$108:$A$119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'dXdata-Avg Grude Oil TABLE'!$D$108:$D$119</c:f>
              <c:numCache>
                <c:formatCode>General</c:formatCode>
                <c:ptCount val="12"/>
                <c:pt idx="0">
                  <c:v>13.8</c:v>
                </c:pt>
                <c:pt idx="1">
                  <c:v>14.02</c:v>
                </c:pt>
                <c:pt idx="2">
                  <c:v>14.089999999999996</c:v>
                </c:pt>
                <c:pt idx="3">
                  <c:v>12.879999999999999</c:v>
                </c:pt>
                <c:pt idx="4">
                  <c:v>14.189999999999998</c:v>
                </c:pt>
                <c:pt idx="5">
                  <c:v>12.29</c:v>
                </c:pt>
                <c:pt idx="6">
                  <c:v>11.850000000000001</c:v>
                </c:pt>
                <c:pt idx="7">
                  <c:v>13.82</c:v>
                </c:pt>
                <c:pt idx="8">
                  <c:v>12.510000000000002</c:v>
                </c:pt>
                <c:pt idx="9">
                  <c:v>14.050000000000004</c:v>
                </c:pt>
                <c:pt idx="10">
                  <c:v>11.700000000000003</c:v>
                </c:pt>
                <c:pt idx="11">
                  <c:v>12.43</c:v>
                </c:pt>
              </c:numCache>
            </c:numRef>
          </c:val>
        </c:ser>
        <c:axId val="156139904"/>
        <c:axId val="156141824"/>
      </c:barChart>
      <c:lineChart>
        <c:grouping val="standard"/>
        <c:ser>
          <c:idx val="1"/>
          <c:order val="1"/>
          <c:tx>
            <c:v> WTI / WCS Price Differential 2017</c:v>
          </c:tx>
          <c:spPr>
            <a:ln w="47625">
              <a:solidFill>
                <a:srgbClr val="007DFA"/>
              </a:solidFill>
            </a:ln>
          </c:spPr>
          <c:marker>
            <c:symbol val="circle"/>
            <c:size val="10"/>
            <c:spPr>
              <a:solidFill>
                <a:srgbClr val="007DFA"/>
              </a:solidFill>
              <a:ln>
                <a:solidFill>
                  <a:srgbClr val="007DFA"/>
                </a:solidFill>
              </a:ln>
            </c:spPr>
          </c:marker>
          <c:cat>
            <c:numRef>
              <c:f>'dXdata-Avg Grude Oil TABLE'!$A$108:$A$119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'dXdata-Avg Grude Oil TABLE'!$D$120:$D$133</c:f>
              <c:numCache>
                <c:formatCode>General</c:formatCode>
                <c:ptCount val="14"/>
                <c:pt idx="0">
                  <c:v>15.310000000000002</c:v>
                </c:pt>
                <c:pt idx="1">
                  <c:v>14.329999999999998</c:v>
                </c:pt>
                <c:pt idx="2">
                  <c:v>13.649999999999999</c:v>
                </c:pt>
                <c:pt idx="3">
                  <c:v>14.219999999999999</c:v>
                </c:pt>
                <c:pt idx="4">
                  <c:v>#N/A</c:v>
                </c:pt>
              </c:numCache>
            </c:numRef>
          </c:val>
        </c:ser>
        <c:marker val="1"/>
        <c:axId val="156139904"/>
        <c:axId val="156141824"/>
      </c:lineChart>
      <c:dateAx>
        <c:axId val="156139904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6141824"/>
        <c:crosses val="autoZero"/>
        <c:auto val="1"/>
        <c:lblOffset val="100"/>
      </c:dateAx>
      <c:valAx>
        <c:axId val="15614182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613990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6.1804344029248535E-3"/>
          <c:y val="0.18509831154684309"/>
          <c:w val="0.97887502112844338"/>
          <c:h val="0.12968899782135079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/>
              <a:t>Average Natural</a:t>
            </a:r>
            <a:r>
              <a:rPr lang="en-CA" sz="2000" baseline="0"/>
              <a:t> Gas </a:t>
            </a:r>
            <a:r>
              <a:rPr lang="en-CA" sz="2000"/>
              <a:t>Price </a:t>
            </a:r>
            <a:r>
              <a:rPr lang="en-CA" sz="1600"/>
              <a:t/>
            </a:r>
            <a:br>
              <a:rPr lang="en-CA" sz="1600"/>
            </a:br>
            <a:r>
              <a:rPr lang="en-CA" sz="1600" b="0" i="0"/>
              <a:t>(C$/GJ)</a:t>
            </a:r>
            <a:r>
              <a:rPr lang="en-CA" sz="1600"/>
              <a:t/>
            </a:r>
            <a:br>
              <a:rPr lang="en-CA" sz="1600"/>
            </a:b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2.7533306401825153E-2"/>
          <c:y val="0.2509023892328085"/>
          <c:w val="0.83557887058813318"/>
          <c:h val="0.63214112918232912"/>
        </c:manualLayout>
      </c:layout>
      <c:lineChart>
        <c:grouping val="standard"/>
        <c:ser>
          <c:idx val="1"/>
          <c:order val="0"/>
          <c:tx>
            <c:v>Natural Gas Prices 2016</c:v>
          </c:tx>
          <c:spPr>
            <a:ln w="47625">
              <a:solidFill>
                <a:schemeClr val="tx2">
                  <a:lumMod val="75000"/>
                  <a:alpha val="4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'dXdata-Monthly'!$L$16:$L$27</c:f>
              <c:numCache>
                <c:formatCode>General</c:formatCode>
                <c:ptCount val="12"/>
                <c:pt idx="0">
                  <c:v>1.06</c:v>
                </c:pt>
                <c:pt idx="1">
                  <c:v>1.28</c:v>
                </c:pt>
                <c:pt idx="2">
                  <c:v>1.88</c:v>
                </c:pt>
                <c:pt idx="3">
                  <c:v>2.23</c:v>
                </c:pt>
                <c:pt idx="4">
                  <c:v>2.2400000000000002</c:v>
                </c:pt>
                <c:pt idx="5">
                  <c:v>2.4500000000000002</c:v>
                </c:pt>
                <c:pt idx="6">
                  <c:v>2.88</c:v>
                </c:pt>
                <c:pt idx="7">
                  <c:v>2.63</c:v>
                </c:pt>
                <c:pt idx="8">
                  <c:v>3.3</c:v>
                </c:pt>
                <c:pt idx="9">
                  <c:v>2.79</c:v>
                </c:pt>
                <c:pt idx="10">
                  <c:v>2.38</c:v>
                </c:pt>
                <c:pt idx="11">
                  <c:v>2.4500000000000002</c:v>
                </c:pt>
              </c:numCache>
            </c:numRef>
          </c:val>
        </c:ser>
        <c:ser>
          <c:idx val="0"/>
          <c:order val="1"/>
          <c:tx>
            <c:v>Natural Gas Prices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Graphs'!$L$28:$L$39</c:f>
              <c:numCache>
                <c:formatCode>General</c:formatCode>
                <c:ptCount val="12"/>
                <c:pt idx="0">
                  <c:v>3.3</c:v>
                </c:pt>
                <c:pt idx="1">
                  <c:v>2.79</c:v>
                </c:pt>
                <c:pt idx="2">
                  <c:v>2.38</c:v>
                </c:pt>
                <c:pt idx="3">
                  <c:v>2.4500000000000002</c:v>
                </c:pt>
                <c:pt idx="4">
                  <c:v>2.08</c:v>
                </c:pt>
              </c:numCache>
            </c:numRef>
          </c:val>
        </c:ser>
        <c:marker val="1"/>
        <c:axId val="156168192"/>
        <c:axId val="156171648"/>
      </c:lineChart>
      <c:dateAx>
        <c:axId val="156168192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6171648"/>
        <c:crossesAt val="-1"/>
        <c:auto val="1"/>
        <c:lblOffset val="100"/>
      </c:dateAx>
      <c:valAx>
        <c:axId val="156171648"/>
        <c:scaling>
          <c:orientation val="minMax"/>
          <c:max val="11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&quot;$&quot;#,##0.0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6168192"/>
        <c:crosses val="autoZero"/>
        <c:crossBetween val="between"/>
        <c:minorUnit val="1"/>
      </c:valAx>
      <c:spPr>
        <a:noFill/>
      </c:spPr>
    </c:plotArea>
    <c:legend>
      <c:legendPos val="r"/>
      <c:layout>
        <c:manualLayout>
          <c:xMode val="edge"/>
          <c:yMode val="edge"/>
          <c:x val="5.0791694941360174E-3"/>
          <c:y val="0.15355242100561986"/>
          <c:w val="0.99143613125502583"/>
          <c:h val="9.0801322741477244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736351706036745"/>
          <c:y val="0.24798066889696702"/>
          <c:w val="0.86208092738408748"/>
          <c:h val="0.63873884677785164"/>
        </c:manualLayout>
      </c:layout>
      <c:lineChart>
        <c:grouping val="standard"/>
        <c:ser>
          <c:idx val="0"/>
          <c:order val="0"/>
          <c:tx>
            <c:v>Avg Weekly Earnings Rate 2016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Graphs'!$P$16:$P$27</c:f>
              <c:numCache>
                <c:formatCode>0.00</c:formatCode>
                <c:ptCount val="12"/>
                <c:pt idx="0">
                  <c:v>-2.8336940836940716</c:v>
                </c:pt>
                <c:pt idx="1">
                  <c:v>-1.4139000820169167</c:v>
                </c:pt>
                <c:pt idx="2">
                  <c:v>-2.597598396566092</c:v>
                </c:pt>
                <c:pt idx="3">
                  <c:v>-1.6241362424506356</c:v>
                </c:pt>
                <c:pt idx="4">
                  <c:v>-3.1748919717989654</c:v>
                </c:pt>
                <c:pt idx="5">
                  <c:v>-3.3205954795711201</c:v>
                </c:pt>
                <c:pt idx="6">
                  <c:v>0.3202973255640007</c:v>
                </c:pt>
                <c:pt idx="7">
                  <c:v>0.44943402884176642</c:v>
                </c:pt>
                <c:pt idx="8">
                  <c:v>-2.9042450886110571</c:v>
                </c:pt>
                <c:pt idx="9">
                  <c:v>-1.8370753540245088</c:v>
                </c:pt>
                <c:pt idx="10">
                  <c:v>-1.488675497895442</c:v>
                </c:pt>
                <c:pt idx="11">
                  <c:v>-1.7165986050377668</c:v>
                </c:pt>
              </c:numCache>
            </c:numRef>
          </c:val>
        </c:ser>
        <c:ser>
          <c:idx val="1"/>
          <c:order val="1"/>
          <c:tx>
            <c:v>Avg Weekly Earnings Rate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D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Graphs'!$P$28:$P$39</c:f>
              <c:numCache>
                <c:formatCode>0.00</c:formatCode>
                <c:ptCount val="12"/>
                <c:pt idx="0">
                  <c:v>-0.69427685681932028</c:v>
                </c:pt>
                <c:pt idx="1">
                  <c:v>-1.9957318286220604</c:v>
                </c:pt>
                <c:pt idx="2">
                  <c:v>-1.2938294985841647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marker val="1"/>
        <c:axId val="157251072"/>
        <c:axId val="157240704"/>
      </c:lineChart>
      <c:valAx>
        <c:axId val="157240704"/>
        <c:scaling>
          <c:orientation val="minMax"/>
          <c:min val="-8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57251072"/>
        <c:crosses val="autoZero"/>
        <c:crossBetween val="between"/>
      </c:valAx>
      <c:dateAx>
        <c:axId val="157251072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7240704"/>
        <c:crossesAt val="-8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"/>
          <c:y val="0.15185539215686353"/>
          <c:w val="0.99884911598716819"/>
          <c:h val="7.8585951316607464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638129918550393E-2"/>
          <c:y val="0.28476416122004511"/>
          <c:w val="0.87169450474619936"/>
          <c:h val="0.60932216775599057"/>
        </c:manualLayout>
      </c:layout>
      <c:lineChart>
        <c:grouping val="standard"/>
        <c:ser>
          <c:idx val="0"/>
          <c:order val="0"/>
          <c:tx>
            <c:v>2016 Calgary</c:v>
          </c:tx>
          <c:spPr>
            <a:ln w="47625">
              <a:solidFill>
                <a:srgbClr val="FD102E">
                  <a:alpha val="38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Graphs'!$X$16:$X$27</c:f>
              <c:numCache>
                <c:formatCode>0.00</c:formatCode>
                <c:ptCount val="12"/>
                <c:pt idx="0">
                  <c:v>2.3945759253771453</c:v>
                </c:pt>
                <c:pt idx="1">
                  <c:v>2.3787280722392841</c:v>
                </c:pt>
                <c:pt idx="2">
                  <c:v>2.3836771387200311</c:v>
                </c:pt>
                <c:pt idx="3">
                  <c:v>2.4475465790787077</c:v>
                </c:pt>
                <c:pt idx="4">
                  <c:v>2.4866573200171427</c:v>
                </c:pt>
                <c:pt idx="5">
                  <c:v>2.4697420392066789</c:v>
                </c:pt>
                <c:pt idx="6">
                  <c:v>2.4407036060017631</c:v>
                </c:pt>
                <c:pt idx="7">
                  <c:v>2.4677063443496055</c:v>
                </c:pt>
                <c:pt idx="8">
                  <c:v>2.4368589651998906</c:v>
                </c:pt>
                <c:pt idx="9">
                  <c:v>2.4527098258729767</c:v>
                </c:pt>
                <c:pt idx="10">
                  <c:v>2.4757816565734601</c:v>
                </c:pt>
                <c:pt idx="11">
                  <c:v>2.5322402497185288</c:v>
                </c:pt>
              </c:numCache>
            </c:numRef>
          </c:val>
        </c:ser>
        <c:ser>
          <c:idx val="2"/>
          <c:order val="1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Graphs'!$X$28:$X$39</c:f>
              <c:numCache>
                <c:formatCode>0.00</c:formatCode>
                <c:ptCount val="12"/>
                <c:pt idx="0">
                  <c:v>2.6502351421786514</c:v>
                </c:pt>
                <c:pt idx="1">
                  <c:v>2.6516303058532626</c:v>
                </c:pt>
                <c:pt idx="2">
                  <c:v>2.6307961230593269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1"/>
          <c:order val="2"/>
          <c:tx>
            <c:v>2016 Alberta</c:v>
          </c:tx>
          <c:spPr>
            <a:ln w="47625">
              <a:solidFill>
                <a:srgbClr val="007DFA">
                  <a:alpha val="37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Graphs'!$W$16:$W$27</c:f>
              <c:numCache>
                <c:formatCode>0.00</c:formatCode>
                <c:ptCount val="12"/>
                <c:pt idx="0">
                  <c:v>6.1891790000000002</c:v>
                </c:pt>
                <c:pt idx="1">
                  <c:v>6.2384279999999999</c:v>
                </c:pt>
                <c:pt idx="2">
                  <c:v>6.1838230000000003</c:v>
                </c:pt>
                <c:pt idx="3">
                  <c:v>6.2950309999999998</c:v>
                </c:pt>
                <c:pt idx="4">
                  <c:v>6.2507010000000003</c:v>
                </c:pt>
                <c:pt idx="5">
                  <c:v>6.214156</c:v>
                </c:pt>
                <c:pt idx="6">
                  <c:v>6.1760359999999999</c:v>
                </c:pt>
                <c:pt idx="7">
                  <c:v>6.2314299999999996</c:v>
                </c:pt>
                <c:pt idx="8">
                  <c:v>6.2512829999999999</c:v>
                </c:pt>
                <c:pt idx="9">
                  <c:v>6.3200580000000004</c:v>
                </c:pt>
                <c:pt idx="10">
                  <c:v>6.3243369999999999</c:v>
                </c:pt>
                <c:pt idx="11">
                  <c:v>6.4351089999999997</c:v>
                </c:pt>
              </c:numCache>
            </c:numRef>
          </c:val>
        </c:ser>
        <c:ser>
          <c:idx val="3"/>
          <c:order val="3"/>
          <c:tx>
            <c:v>2017 Alberta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Graphs'!$W$28:$W$39</c:f>
              <c:numCache>
                <c:formatCode>0.00</c:formatCode>
                <c:ptCount val="12"/>
                <c:pt idx="0">
                  <c:v>6.6530269999999998</c:v>
                </c:pt>
                <c:pt idx="1">
                  <c:v>6.6654600000000004</c:v>
                </c:pt>
                <c:pt idx="2">
                  <c:v>6.6309240000000003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marker val="1"/>
        <c:axId val="157696768"/>
        <c:axId val="157285376"/>
      </c:lineChart>
      <c:valAx>
        <c:axId val="15728537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7696768"/>
        <c:crosses val="autoZero"/>
        <c:crossBetween val="between"/>
      </c:valAx>
      <c:dateAx>
        <c:axId val="157696768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7285376"/>
        <c:crossesAt val="0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02471785255561"/>
          <c:y val="0.15531399782135147"/>
          <c:w val="0.58285665739767323"/>
          <c:h val="0.12508333333333341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8112738679143177E-2"/>
          <c:y val="0.23634368191721175"/>
          <c:w val="0.86296784776902891"/>
          <c:h val="0.65950653594771247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Graphs'!$Y$16:$Y$27</c:f>
              <c:numCache>
                <c:formatCode>General</c:formatCode>
                <c:ptCount val="12"/>
                <c:pt idx="0">
                  <c:v>80.099999999999994</c:v>
                </c:pt>
                <c:pt idx="1">
                  <c:v>83.7</c:v>
                </c:pt>
                <c:pt idx="2">
                  <c:v>92.2</c:v>
                </c:pt>
                <c:pt idx="3">
                  <c:v>94.5</c:v>
                </c:pt>
                <c:pt idx="4">
                  <c:v>101.8</c:v>
                </c:pt>
                <c:pt idx="5">
                  <c:v>99.8</c:v>
                </c:pt>
                <c:pt idx="6">
                  <c:v>104.6</c:v>
                </c:pt>
                <c:pt idx="7">
                  <c:v>101.5</c:v>
                </c:pt>
                <c:pt idx="8">
                  <c:v>102.981578</c:v>
                </c:pt>
                <c:pt idx="9">
                  <c:v>96.716316199999994</c:v>
                </c:pt>
                <c:pt idx="10">
                  <c:v>102.727131</c:v>
                </c:pt>
                <c:pt idx="11">
                  <c:v>103.779864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Graphs'!$Y$28:$Y$39</c:f>
              <c:numCache>
                <c:formatCode>General</c:formatCode>
                <c:ptCount val="12"/>
                <c:pt idx="0">
                  <c:v>101.669213</c:v>
                </c:pt>
                <c:pt idx="1">
                  <c:v>110.624357</c:v>
                </c:pt>
                <c:pt idx="2">
                  <c:v>111.692083</c:v>
                </c:pt>
                <c:pt idx="3">
                  <c:v>109.403066</c:v>
                </c:pt>
                <c:pt idx="4">
                  <c:v>111.52138100000001</c:v>
                </c:pt>
              </c:numCache>
            </c:numRef>
          </c:val>
        </c:ser>
        <c:marker val="1"/>
        <c:axId val="157716864"/>
        <c:axId val="157718784"/>
      </c:lineChart>
      <c:dateAx>
        <c:axId val="157716864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7718784"/>
        <c:crosses val="autoZero"/>
        <c:auto val="1"/>
        <c:lblOffset val="100"/>
        <c:majorUnit val="1"/>
      </c:dateAx>
      <c:valAx>
        <c:axId val="157718784"/>
        <c:scaling>
          <c:orientation val="minMax"/>
          <c:min val="7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7716864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2873110647722414"/>
          <c:y val="0.15709885620915029"/>
          <c:w val="0.33696168291612638"/>
          <c:h val="7.5090686274509821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2264421619416895"/>
          <c:y val="0.21213344226579559"/>
          <c:w val="0.83846684247533287"/>
          <c:h val="0.69187908496732031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EEECE1">
                  <a:lumMod val="1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Graphs'!$Z$16:$Z$27</c:f>
              <c:numCache>
                <c:formatCode>General</c:formatCode>
                <c:ptCount val="12"/>
                <c:pt idx="0">
                  <c:v>567</c:v>
                </c:pt>
                <c:pt idx="1">
                  <c:v>589</c:v>
                </c:pt>
                <c:pt idx="2">
                  <c:v>411</c:v>
                </c:pt>
                <c:pt idx="3">
                  <c:v>815</c:v>
                </c:pt>
                <c:pt idx="4">
                  <c:v>648</c:v>
                </c:pt>
                <c:pt idx="5">
                  <c:v>830</c:v>
                </c:pt>
                <c:pt idx="6">
                  <c:v>1091</c:v>
                </c:pt>
                <c:pt idx="7">
                  <c:v>742</c:v>
                </c:pt>
                <c:pt idx="8">
                  <c:v>1205</c:v>
                </c:pt>
                <c:pt idx="9">
                  <c:v>627</c:v>
                </c:pt>
                <c:pt idx="10">
                  <c:v>745</c:v>
                </c:pt>
                <c:pt idx="11">
                  <c:v>975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Graphs'!$Z$28:$Z$39</c:f>
              <c:numCache>
                <c:formatCode>General</c:formatCode>
                <c:ptCount val="12"/>
                <c:pt idx="0">
                  <c:v>426</c:v>
                </c:pt>
                <c:pt idx="1">
                  <c:v>508</c:v>
                </c:pt>
                <c:pt idx="2">
                  <c:v>1145</c:v>
                </c:pt>
                <c:pt idx="3">
                  <c:v>1099</c:v>
                </c:pt>
                <c:pt idx="4">
                  <c:v>#N/A</c:v>
                </c:pt>
              </c:numCache>
            </c:numRef>
          </c:val>
        </c:ser>
        <c:marker val="1"/>
        <c:axId val="157641728"/>
        <c:axId val="157663616"/>
      </c:lineChart>
      <c:dateAx>
        <c:axId val="157641728"/>
        <c:scaling>
          <c:orientation val="minMax"/>
          <c:max val="42705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 anchor="ctr" anchorCtr="1"/>
          <a:lstStyle/>
          <a:p>
            <a:pPr>
              <a:defRPr sz="1300"/>
            </a:pPr>
            <a:endParaRPr lang="en-US"/>
          </a:p>
        </c:txPr>
        <c:crossAx val="157663616"/>
        <c:crosses val="autoZero"/>
        <c:auto val="1"/>
        <c:lblOffset val="12"/>
        <c:baseTimeUnit val="months"/>
        <c:majorUnit val="1"/>
      </c:dateAx>
      <c:valAx>
        <c:axId val="15766361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7641728"/>
        <c:crosses val="autoZero"/>
        <c:crossBetween val="between"/>
        <c:majorUnit val="500"/>
      </c:valAx>
      <c:spPr>
        <a:noFill/>
      </c:spPr>
    </c:plotArea>
    <c:legend>
      <c:legendPos val="b"/>
      <c:layout>
        <c:manualLayout>
          <c:xMode val="edge"/>
          <c:yMode val="edge"/>
          <c:x val="0.3147913949612004"/>
          <c:y val="0.14672303921568625"/>
          <c:w val="0.33696168291612638"/>
          <c:h val="7.5090686274509821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3737363393500368"/>
          <c:y val="0.22784789644012998"/>
          <c:w val="0.8312538064773447"/>
          <c:h val="0.67855124056094962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Graphs'!$AC$16:$AC$27</c:f>
              <c:numCache>
                <c:formatCode>General</c:formatCode>
                <c:ptCount val="12"/>
                <c:pt idx="0">
                  <c:v>1002</c:v>
                </c:pt>
                <c:pt idx="1">
                  <c:v>1437</c:v>
                </c:pt>
                <c:pt idx="2">
                  <c:v>1956</c:v>
                </c:pt>
                <c:pt idx="3">
                  <c:v>2219</c:v>
                </c:pt>
                <c:pt idx="4">
                  <c:v>2438</c:v>
                </c:pt>
                <c:pt idx="5">
                  <c:v>2589</c:v>
                </c:pt>
                <c:pt idx="6">
                  <c:v>2206</c:v>
                </c:pt>
                <c:pt idx="7">
                  <c:v>2009</c:v>
                </c:pt>
                <c:pt idx="8">
                  <c:v>1917</c:v>
                </c:pt>
                <c:pt idx="9">
                  <c:v>2057</c:v>
                </c:pt>
                <c:pt idx="10">
                  <c:v>1524</c:v>
                </c:pt>
                <c:pt idx="11">
                  <c:v>1168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Graphs'!$AC$28:$AC$39</c:f>
              <c:numCache>
                <c:formatCode>General</c:formatCode>
                <c:ptCount val="12"/>
                <c:pt idx="0">
                  <c:v>1147</c:v>
                </c:pt>
                <c:pt idx="1">
                  <c:v>1689</c:v>
                </c:pt>
                <c:pt idx="2">
                  <c:v>2384</c:v>
                </c:pt>
                <c:pt idx="3">
                  <c:v>2393</c:v>
                </c:pt>
                <c:pt idx="4">
                  <c:v>#N/A</c:v>
                </c:pt>
              </c:numCache>
            </c:numRef>
          </c:val>
        </c:ser>
        <c:marker val="1"/>
        <c:axId val="157843456"/>
        <c:axId val="157845376"/>
      </c:lineChart>
      <c:dateAx>
        <c:axId val="157843456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7845376"/>
        <c:crosses val="autoZero"/>
        <c:auto val="1"/>
        <c:lblOffset val="100"/>
        <c:majorUnit val="1"/>
      </c:dateAx>
      <c:valAx>
        <c:axId val="15784537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7843456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3334905329876835"/>
          <c:y val="0.13530133390860388"/>
          <c:w val="0.34471009688888432"/>
          <c:h val="7.5822480586048596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686621894215829"/>
          <c:y val="0.21709019925786519"/>
          <c:w val="0.86246641572258953"/>
          <c:h val="0.69514967637540814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Graphs'!$AE$16:$AE$27</c:f>
              <c:numCache>
                <c:formatCode>General</c:formatCode>
                <c:ptCount val="12"/>
                <c:pt idx="0">
                  <c:v>439552</c:v>
                </c:pt>
                <c:pt idx="1">
                  <c:v>453175</c:v>
                </c:pt>
                <c:pt idx="2">
                  <c:v>455220</c:v>
                </c:pt>
                <c:pt idx="3">
                  <c:v>460114</c:v>
                </c:pt>
                <c:pt idx="4">
                  <c:v>476886</c:v>
                </c:pt>
                <c:pt idx="5">
                  <c:v>466717</c:v>
                </c:pt>
                <c:pt idx="6">
                  <c:v>469325</c:v>
                </c:pt>
                <c:pt idx="7">
                  <c:v>456663</c:v>
                </c:pt>
                <c:pt idx="8">
                  <c:v>469818</c:v>
                </c:pt>
                <c:pt idx="9">
                  <c:v>450279</c:v>
                </c:pt>
                <c:pt idx="10">
                  <c:v>468659</c:v>
                </c:pt>
                <c:pt idx="11">
                  <c:v>480188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Graphs'!$AE$28:$AE$39</c:f>
              <c:numCache>
                <c:formatCode>General</c:formatCode>
                <c:ptCount val="12"/>
                <c:pt idx="0">
                  <c:v>451242</c:v>
                </c:pt>
                <c:pt idx="1">
                  <c:v>464834</c:v>
                </c:pt>
                <c:pt idx="2">
                  <c:v>472491</c:v>
                </c:pt>
                <c:pt idx="3">
                  <c:v>475516</c:v>
                </c:pt>
                <c:pt idx="4">
                  <c:v>#N/A</c:v>
                </c:pt>
              </c:numCache>
            </c:numRef>
          </c:val>
        </c:ser>
        <c:marker val="1"/>
        <c:axId val="157862144"/>
        <c:axId val="157749248"/>
      </c:lineChart>
      <c:catAx>
        <c:axId val="157862144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7749248"/>
        <c:crossesAt val="3.9999999999999988E+44"/>
        <c:lblAlgn val="ctr"/>
        <c:lblOffset val="100"/>
        <c:tickLblSkip val="1"/>
      </c:catAx>
      <c:valAx>
        <c:axId val="157749248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7862144"/>
        <c:crosses val="autoZero"/>
        <c:crossBetween val="between"/>
        <c:dispUnits>
          <c:builtInUnit val="thousands"/>
          <c:dispUnitsLbl>
            <c:layout/>
          </c:dispUnitsLbl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382340722233193"/>
          <c:y val="0.13046449316785763"/>
          <c:w val="0.37214669296386493"/>
          <c:h val="0.10763107141704258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Calgary CER: Working Age Population</a:t>
            </a:r>
            <a:br>
              <a:rPr lang="en-CA"/>
            </a:br>
            <a:r>
              <a:rPr lang="en-CA" sz="1600" b="0"/>
              <a:t>(Unadjusted, thousands of persons)</a:t>
            </a:r>
          </a:p>
        </c:rich>
      </c:tx>
      <c:layout>
        <c:manualLayout>
          <c:xMode val="edge"/>
          <c:yMode val="edge"/>
          <c:x val="0.16877077865266837"/>
          <c:y val="2.0751633986928152E-2"/>
        </c:manualLayout>
      </c:layout>
    </c:title>
    <c:plotArea>
      <c:layout>
        <c:manualLayout>
          <c:layoutTarget val="inner"/>
          <c:xMode val="edge"/>
          <c:yMode val="edge"/>
          <c:x val="0.13081464332668688"/>
          <c:y val="0.28176816280346317"/>
          <c:w val="0.73837071334662663"/>
          <c:h val="0.61534347326792771"/>
        </c:manualLayout>
      </c:layout>
      <c:lineChart>
        <c:grouping val="standard"/>
        <c:ser>
          <c:idx val="0"/>
          <c:order val="0"/>
          <c:tx>
            <c:v>WAP 2016 (left)</c:v>
          </c:tx>
          <c:spPr>
            <a:ln w="38100">
              <a:solidFill>
                <a:srgbClr val="FD102E">
                  <a:alpha val="48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Graphs'!$AM$16:$AM$27</c:f>
              <c:numCache>
                <c:formatCode>General</c:formatCode>
                <c:ptCount val="12"/>
                <c:pt idx="0">
                  <c:v>1279.5999999999999</c:v>
                </c:pt>
                <c:pt idx="1">
                  <c:v>1281.2</c:v>
                </c:pt>
                <c:pt idx="2">
                  <c:v>1283.0999999999999</c:v>
                </c:pt>
                <c:pt idx="3">
                  <c:v>1285</c:v>
                </c:pt>
                <c:pt idx="4">
                  <c:v>1286.8</c:v>
                </c:pt>
                <c:pt idx="5">
                  <c:v>1288.5</c:v>
                </c:pt>
                <c:pt idx="6">
                  <c:v>1290.3</c:v>
                </c:pt>
                <c:pt idx="7">
                  <c:v>1291.9000000000001</c:v>
                </c:pt>
                <c:pt idx="8">
                  <c:v>1293.4000000000001</c:v>
                </c:pt>
                <c:pt idx="9">
                  <c:v>1294.5</c:v>
                </c:pt>
                <c:pt idx="10">
                  <c:v>1295.4000000000001</c:v>
                </c:pt>
                <c:pt idx="11">
                  <c:v>1296.0999999999999</c:v>
                </c:pt>
              </c:numCache>
            </c:numRef>
          </c:val>
        </c:ser>
        <c:marker val="1"/>
        <c:axId val="157809280"/>
        <c:axId val="157807360"/>
      </c:lineChart>
      <c:lineChart>
        <c:grouping val="standard"/>
        <c:ser>
          <c:idx val="1"/>
          <c:order val="1"/>
          <c:tx>
            <c:v>WAP 2017 (right)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</c:numCache>
            </c:numRef>
          </c:cat>
          <c:val>
            <c:numRef>
              <c:f>'dXdata 2016 Graphs'!$AM$28:$AM$39</c:f>
              <c:numCache>
                <c:formatCode>General</c:formatCode>
                <c:ptCount val="12"/>
                <c:pt idx="0">
                  <c:v>1297.0999999999999</c:v>
                </c:pt>
                <c:pt idx="1">
                  <c:v>1298.5</c:v>
                </c:pt>
                <c:pt idx="2">
                  <c:v>1300.0999999999999</c:v>
                </c:pt>
                <c:pt idx="3">
                  <c:v>1301.9000000000001</c:v>
                </c:pt>
                <c:pt idx="4">
                  <c:v>#N/A</c:v>
                </c:pt>
              </c:numCache>
            </c:numRef>
          </c:val>
        </c:ser>
        <c:marker val="1"/>
        <c:axId val="158152576"/>
        <c:axId val="158151040"/>
      </c:lineChart>
      <c:valAx>
        <c:axId val="157807360"/>
        <c:scaling>
          <c:orientation val="minMax"/>
          <c:max val="1300"/>
          <c:min val="1270"/>
        </c:scaling>
        <c:axPos val="l"/>
        <c:majorGridlines>
          <c:spPr>
            <a:ln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crossAx val="157809280"/>
        <c:crossesAt val="42370"/>
        <c:crossBetween val="between"/>
        <c:majorUnit val="10"/>
      </c:valAx>
      <c:dateAx>
        <c:axId val="157809280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/>
          <a:lstStyle/>
          <a:p>
            <a:pPr>
              <a:defRPr/>
            </a:pPr>
            <a:endParaRPr lang="en-US"/>
          </a:p>
        </c:txPr>
        <c:crossAx val="157807360"/>
        <c:crossesAt val="1270"/>
        <c:auto val="1"/>
        <c:lblOffset val="100"/>
        <c:majorUnit val="1"/>
        <c:minorUnit val="1"/>
      </c:dateAx>
      <c:valAx>
        <c:axId val="158151040"/>
        <c:scaling>
          <c:orientation val="minMax"/>
        </c:scaling>
        <c:axPos val="r"/>
        <c:numFmt formatCode="#,##0" sourceLinked="0"/>
        <c:tickLblPos val="nextTo"/>
        <c:spPr>
          <a:ln>
            <a:noFill/>
          </a:ln>
        </c:spPr>
        <c:crossAx val="158152576"/>
        <c:crosses val="max"/>
        <c:crossBetween val="between"/>
      </c:valAx>
      <c:dateAx>
        <c:axId val="158152576"/>
        <c:scaling>
          <c:orientation val="minMax"/>
        </c:scaling>
        <c:delete val="1"/>
        <c:axPos val="b"/>
        <c:numFmt formatCode="mmm\-yyyy" sourceLinked="1"/>
        <c:tickLblPos val="none"/>
        <c:crossAx val="158151040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8.8775810727991227E-4"/>
          <c:y val="0.17826158633338141"/>
          <c:w val="0.96368187267997529"/>
          <c:h val="9.3361021761705923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8493659737643726E-2"/>
          <c:y val="0.26523183455502264"/>
          <c:w val="0.85039465839153738"/>
          <c:h val="0.62260971497711504"/>
        </c:manualLayout>
      </c:layout>
      <c:lineChart>
        <c:grouping val="standard"/>
        <c:ser>
          <c:idx val="1"/>
          <c:order val="0"/>
          <c:tx>
            <c:v>2016 Calgary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Graphs'!$AK$16:$AK$27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10</c:v>
                </c:pt>
                <c:pt idx="6">
                  <c:v>6</c:v>
                </c:pt>
                <c:pt idx="7">
                  <c:v>4</c:v>
                </c:pt>
                <c:pt idx="8">
                  <c:v>6</c:v>
                </c:pt>
                <c:pt idx="9">
                  <c:v>11</c:v>
                </c:pt>
                <c:pt idx="10">
                  <c:v>9</c:v>
                </c:pt>
                <c:pt idx="11">
                  <c:v>1</c:v>
                </c:pt>
              </c:numCache>
            </c:numRef>
          </c:val>
        </c:ser>
        <c:ser>
          <c:idx val="0"/>
          <c:order val="1"/>
          <c:tx>
            <c:v>2016 Alberta</c:v>
          </c:tx>
          <c:spPr>
            <a:ln w="47625">
              <a:solidFill>
                <a:srgbClr val="1F497D">
                  <a:lumMod val="50000"/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Graphs'!$AJ$16:$AJ$27</c:f>
              <c:numCache>
                <c:formatCode>General</c:formatCode>
                <c:ptCount val="12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  <c:pt idx="4">
                  <c:v>7</c:v>
                </c:pt>
                <c:pt idx="5">
                  <c:v>16</c:v>
                </c:pt>
                <c:pt idx="6">
                  <c:v>7</c:v>
                </c:pt>
                <c:pt idx="7">
                  <c:v>10</c:v>
                </c:pt>
                <c:pt idx="8">
                  <c:v>10</c:v>
                </c:pt>
                <c:pt idx="9">
                  <c:v>22</c:v>
                </c:pt>
                <c:pt idx="10">
                  <c:v>12</c:v>
                </c:pt>
                <c:pt idx="11">
                  <c:v>10</c:v>
                </c:pt>
              </c:numCache>
            </c:numRef>
          </c:val>
        </c:ser>
        <c:ser>
          <c:idx val="3"/>
          <c:order val="2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val>
            <c:numRef>
              <c:f>'dXdata 2016 Graphs'!$AK$28:$AK$30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ser>
          <c:idx val="2"/>
          <c:order val="3"/>
          <c:tx>
            <c:v>2017 Alberta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solidFill>
                  <a:srgbClr val="1F497D">
                    <a:lumMod val="75000"/>
                  </a:srgbClr>
                </a:solidFill>
              </a:ln>
            </c:spPr>
          </c:marker>
          <c:val>
            <c:numRef>
              <c:f>'dXdata 2016 Graphs'!$AJ$28:$AJ$30</c:f>
              <c:numCache>
                <c:formatCode>General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val>
        </c:ser>
        <c:marker val="1"/>
        <c:axId val="158166400"/>
        <c:axId val="158168576"/>
      </c:lineChart>
      <c:dateAx>
        <c:axId val="15816640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8168576"/>
        <c:crosses val="autoZero"/>
        <c:auto val="1"/>
        <c:lblOffset val="100"/>
      </c:dateAx>
      <c:valAx>
        <c:axId val="15816857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8166400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1644556451612922"/>
          <c:y val="0.16453515755673792"/>
          <c:w val="0.70406205197132443"/>
          <c:h val="9.9805997813106645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8986778570694735E-2"/>
          <c:y val="0.24671949891067599"/>
          <c:w val="0.89820544364274668"/>
          <c:h val="0.64295724400871634"/>
        </c:manualLayout>
      </c:layout>
      <c:lineChart>
        <c:grouping val="standard"/>
        <c:ser>
          <c:idx val="1"/>
          <c:order val="0"/>
          <c:tx>
            <c:v>2016 Calgary</c:v>
          </c:tx>
          <c:spPr>
            <a:ln w="47625">
              <a:solidFill>
                <a:srgbClr val="FF0000">
                  <a:alpha val="44000"/>
                </a:srgbClr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>
                    <a:solidFill>
                      <a:srgbClr val="FF102E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Graphs'!$AB$16:$AB$27</c:f>
              <c:numCache>
                <c:formatCode>General</c:formatCode>
                <c:ptCount val="12"/>
                <c:pt idx="0">
                  <c:v>102</c:v>
                </c:pt>
                <c:pt idx="1">
                  <c:v>151</c:v>
                </c:pt>
                <c:pt idx="2">
                  <c:v>154</c:v>
                </c:pt>
                <c:pt idx="3">
                  <c:v>148</c:v>
                </c:pt>
                <c:pt idx="4">
                  <c:v>133</c:v>
                </c:pt>
                <c:pt idx="5">
                  <c:v>122</c:v>
                </c:pt>
                <c:pt idx="6">
                  <c:v>119</c:v>
                </c:pt>
                <c:pt idx="7">
                  <c:v>143</c:v>
                </c:pt>
                <c:pt idx="8">
                  <c:v>144</c:v>
                </c:pt>
                <c:pt idx="9">
                  <c:v>127</c:v>
                </c:pt>
                <c:pt idx="10">
                  <c:v>152</c:v>
                </c:pt>
                <c:pt idx="11">
                  <c:v>110</c:v>
                </c:pt>
              </c:numCache>
            </c:numRef>
          </c:val>
        </c:ser>
        <c:ser>
          <c:idx val="0"/>
          <c:order val="1"/>
          <c:tx>
            <c:v>2016 Alberta</c:v>
          </c:tx>
          <c:spPr>
            <a:ln w="47625">
              <a:solidFill>
                <a:srgbClr val="007DFA">
                  <a:alpha val="46000"/>
                </a:srgbClr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>
                    <a:solidFill>
                      <a:srgbClr val="007DFA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Graphs'!$AA$16:$AA$27</c:f>
              <c:numCache>
                <c:formatCode>General</c:formatCode>
                <c:ptCount val="12"/>
                <c:pt idx="0">
                  <c:v>390</c:v>
                </c:pt>
                <c:pt idx="1">
                  <c:v>483</c:v>
                </c:pt>
                <c:pt idx="2">
                  <c:v>515</c:v>
                </c:pt>
                <c:pt idx="3">
                  <c:v>499</c:v>
                </c:pt>
                <c:pt idx="4">
                  <c:v>480</c:v>
                </c:pt>
                <c:pt idx="5">
                  <c:v>474</c:v>
                </c:pt>
                <c:pt idx="6">
                  <c:v>381</c:v>
                </c:pt>
                <c:pt idx="7">
                  <c:v>439</c:v>
                </c:pt>
                <c:pt idx="8">
                  <c:v>458</c:v>
                </c:pt>
                <c:pt idx="9">
                  <c:v>440</c:v>
                </c:pt>
                <c:pt idx="10">
                  <c:v>463</c:v>
                </c:pt>
                <c:pt idx="11">
                  <c:v>401</c:v>
                </c:pt>
              </c:numCache>
            </c:numRef>
          </c:val>
        </c:ser>
        <c:ser>
          <c:idx val="2"/>
          <c:order val="2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9"/>
            <c:spPr>
              <a:solidFill>
                <a:srgbClr val="FF102E"/>
              </a:solidFill>
              <a:ln>
                <a:noFill/>
              </a:ln>
            </c:spPr>
          </c:marker>
          <c:dLbls>
            <c:showVal val="1"/>
          </c:dLbls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Graphs'!$AB$28:$AB$39</c:f>
              <c:numCache>
                <c:formatCode>General</c:formatCode>
                <c:ptCount val="12"/>
                <c:pt idx="0">
                  <c:v>117</c:v>
                </c:pt>
                <c:pt idx="1">
                  <c:v>138</c:v>
                </c:pt>
                <c:pt idx="2">
                  <c:v>171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3"/>
          <c:order val="3"/>
          <c:tx>
            <c:v>2017 Alberta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showVal val="1"/>
          </c:dLbls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Graphs'!$AA$28:$AA$39</c:f>
              <c:numCache>
                <c:formatCode>General</c:formatCode>
                <c:ptCount val="12"/>
                <c:pt idx="0">
                  <c:v>391</c:v>
                </c:pt>
                <c:pt idx="1">
                  <c:v>426</c:v>
                </c:pt>
                <c:pt idx="2">
                  <c:v>504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marker val="1"/>
        <c:axId val="158705536"/>
        <c:axId val="158704000"/>
      </c:lineChart>
      <c:valAx>
        <c:axId val="15870400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crossAx val="158705536"/>
        <c:crosses val="autoZero"/>
        <c:crossBetween val="between"/>
      </c:valAx>
      <c:dateAx>
        <c:axId val="158705536"/>
        <c:scaling>
          <c:orientation val="minMax"/>
          <c:max val="42675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8704000"/>
        <c:crossesAt val="0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.22637333929452602"/>
          <c:y val="0.13725136165577342"/>
          <c:w val="0.60557700738828535"/>
          <c:h val="0.11182244008714597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905264336917569"/>
          <c:y val="0.24318715467023491"/>
          <c:w val="0.85965255376344085"/>
          <c:h val="0.66641981488338753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Graphs'!$AH$16:$AH$27</c:f>
              <c:numCache>
                <c:formatCode>General</c:formatCode>
                <c:ptCount val="12"/>
                <c:pt idx="0">
                  <c:v>0</c:v>
                </c:pt>
                <c:pt idx="1">
                  <c:v>562</c:v>
                </c:pt>
                <c:pt idx="2">
                  <c:v>427</c:v>
                </c:pt>
                <c:pt idx="3">
                  <c:v>231</c:v>
                </c:pt>
                <c:pt idx="4">
                  <c:v>228</c:v>
                </c:pt>
                <c:pt idx="5">
                  <c:v>355</c:v>
                </c:pt>
                <c:pt idx="6">
                  <c:v>251</c:v>
                </c:pt>
                <c:pt idx="7">
                  <c:v>304</c:v>
                </c:pt>
                <c:pt idx="8">
                  <c:v>447</c:v>
                </c:pt>
                <c:pt idx="9">
                  <c:v>325</c:v>
                </c:pt>
                <c:pt idx="10">
                  <c:v>524</c:v>
                </c:pt>
                <c:pt idx="11">
                  <c:v>141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Graphs'!$AH$28:$AH$39</c:f>
              <c:numCache>
                <c:formatCode>General</c:formatCode>
                <c:ptCount val="12"/>
                <c:pt idx="0">
                  <c:v>0</c:v>
                </c:pt>
                <c:pt idx="1">
                  <c:v>401</c:v>
                </c:pt>
                <c:pt idx="2">
                  <c:v>327</c:v>
                </c:pt>
                <c:pt idx="3">
                  <c:v>229</c:v>
                </c:pt>
                <c:pt idx="4">
                  <c:v>#N/A</c:v>
                </c:pt>
              </c:numCache>
            </c:numRef>
          </c:val>
        </c:ser>
        <c:marker val="1"/>
        <c:axId val="158729728"/>
        <c:axId val="158731648"/>
      </c:lineChart>
      <c:dateAx>
        <c:axId val="158729728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8731648"/>
        <c:crosses val="autoZero"/>
        <c:auto val="1"/>
        <c:lblOffset val="100"/>
        <c:majorUnit val="1"/>
      </c:dateAx>
      <c:valAx>
        <c:axId val="158731648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8729728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4313911290322574"/>
          <c:y val="0.18126328298242247"/>
          <c:w val="0.34385573476702508"/>
          <c:h val="7.9290445508936769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1686442807865183"/>
          <c:y val="0.24416020995549761"/>
          <c:w val="0.87413121424782514"/>
          <c:h val="0.65881481699588818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Graphs'!$AI$16:$AI$27</c:f>
              <c:numCache>
                <c:formatCode>General</c:formatCode>
                <c:ptCount val="12"/>
                <c:pt idx="0">
                  <c:v>2</c:v>
                </c:pt>
                <c:pt idx="1">
                  <c:v>528</c:v>
                </c:pt>
                <c:pt idx="2">
                  <c:v>232</c:v>
                </c:pt>
                <c:pt idx="3">
                  <c:v>200</c:v>
                </c:pt>
                <c:pt idx="4">
                  <c:v>182</c:v>
                </c:pt>
                <c:pt idx="5">
                  <c:v>177</c:v>
                </c:pt>
                <c:pt idx="6">
                  <c:v>232</c:v>
                </c:pt>
                <c:pt idx="7">
                  <c:v>162</c:v>
                </c:pt>
                <c:pt idx="8">
                  <c:v>173</c:v>
                </c:pt>
                <c:pt idx="9">
                  <c:v>155</c:v>
                </c:pt>
                <c:pt idx="10">
                  <c:v>277</c:v>
                </c:pt>
                <c:pt idx="11">
                  <c:v>115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Graphs'!$AI$28:$AI$39</c:f>
              <c:numCache>
                <c:formatCode>General</c:formatCode>
                <c:ptCount val="12"/>
                <c:pt idx="0">
                  <c:v>15</c:v>
                </c:pt>
                <c:pt idx="1">
                  <c:v>420</c:v>
                </c:pt>
                <c:pt idx="2">
                  <c:v>231</c:v>
                </c:pt>
                <c:pt idx="3">
                  <c:v>154</c:v>
                </c:pt>
                <c:pt idx="4">
                  <c:v>#N/A</c:v>
                </c:pt>
              </c:numCache>
            </c:numRef>
          </c:val>
        </c:ser>
        <c:marker val="1"/>
        <c:axId val="158609408"/>
        <c:axId val="158610944"/>
      </c:lineChart>
      <c:dateAx>
        <c:axId val="158609408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8610944"/>
        <c:crosses val="autoZero"/>
        <c:auto val="1"/>
        <c:lblOffset val="100"/>
        <c:majorUnit val="1"/>
      </c:dateAx>
      <c:valAx>
        <c:axId val="15861094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8609408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4044638822737233"/>
          <c:y val="0.15656884539754348"/>
          <c:w val="0.34352767507194754"/>
          <c:h val="7.805582999057328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2926507426134314E-2"/>
          <c:y val="0.3677706971677609"/>
          <c:w val="0.79279134710518973"/>
          <c:h val="0.53228159041394341"/>
        </c:manualLayout>
      </c:layout>
      <c:barChart>
        <c:barDir val="col"/>
        <c:grouping val="clustered"/>
        <c:ser>
          <c:idx val="1"/>
          <c:order val="1"/>
          <c:tx>
            <c:v>EI Recipients 2016</c:v>
          </c:tx>
          <c:spPr>
            <a:solidFill>
              <a:srgbClr val="FD102E">
                <a:alpha val="40000"/>
              </a:srgbClr>
            </a:solidFill>
          </c:spP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Graphs'!$G$16:$G$27</c:f>
              <c:numCache>
                <c:formatCode>General</c:formatCode>
                <c:ptCount val="12"/>
                <c:pt idx="0">
                  <c:v>21160</c:v>
                </c:pt>
                <c:pt idx="1">
                  <c:v>21760</c:v>
                </c:pt>
                <c:pt idx="2">
                  <c:v>22470</c:v>
                </c:pt>
                <c:pt idx="3">
                  <c:v>22950</c:v>
                </c:pt>
                <c:pt idx="4">
                  <c:v>24860</c:v>
                </c:pt>
                <c:pt idx="5">
                  <c:v>25390</c:v>
                </c:pt>
                <c:pt idx="6">
                  <c:v>32780</c:v>
                </c:pt>
                <c:pt idx="7">
                  <c:v>30460</c:v>
                </c:pt>
                <c:pt idx="8">
                  <c:v>29650</c:v>
                </c:pt>
                <c:pt idx="9">
                  <c:v>30740</c:v>
                </c:pt>
                <c:pt idx="10">
                  <c:v>31750</c:v>
                </c:pt>
                <c:pt idx="11">
                  <c:v>32300</c:v>
                </c:pt>
              </c:numCache>
            </c:numRef>
          </c:val>
        </c:ser>
        <c:ser>
          <c:idx val="2"/>
          <c:order val="2"/>
          <c:tx>
            <c:v>EI Recipients 2017</c:v>
          </c:tx>
          <c:spPr>
            <a:solidFill>
              <a:srgbClr val="FD102E"/>
            </a:solidFill>
          </c:spPr>
          <c:dLbls>
            <c:dLbl>
              <c:idx val="0"/>
              <c:layout>
                <c:manualLayout>
                  <c:x val="0"/>
                  <c:y val="5.6046840958605688E-2"/>
                </c:manualLayout>
              </c:layout>
              <c:dLblPos val="outEnd"/>
              <c:showVal val="1"/>
            </c:dLbl>
            <c:dLbl>
              <c:idx val="3"/>
              <c:delete val="1"/>
            </c:dLbl>
            <c:dLbl>
              <c:idx val="4"/>
              <c:delete val="1"/>
            </c:dLbl>
            <c:numFmt formatCode="#,##0" sourceLinked="0"/>
            <c:dLblPos val="inEnd"/>
            <c:showVal val="1"/>
          </c:dLbls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</c:numCache>
            </c:numRef>
          </c:cat>
          <c:val>
            <c:numRef>
              <c:f>'dXdata 2016 Graphs'!$G$28:$G$39</c:f>
              <c:numCache>
                <c:formatCode>General</c:formatCode>
                <c:ptCount val="12"/>
                <c:pt idx="0">
                  <c:v>31100</c:v>
                </c:pt>
                <c:pt idx="1">
                  <c:v>30070</c:v>
                </c:pt>
                <c:pt idx="2">
                  <c:v>28880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gapWidth val="34"/>
        <c:overlap val="5"/>
        <c:axId val="158662016"/>
        <c:axId val="158659712"/>
      </c:barChart>
      <c:lineChart>
        <c:grouping val="standard"/>
        <c:ser>
          <c:idx val="0"/>
          <c:order val="0"/>
          <c:tx>
            <c:v>EI Change 2016</c:v>
          </c:tx>
          <c:spPr>
            <a:ln w="47625">
              <a:solidFill>
                <a:srgbClr val="007DFA">
                  <a:alpha val="37000"/>
                </a:srgbClr>
              </a:solidFill>
            </a:ln>
          </c:spPr>
          <c:marker>
            <c:symbol val="none"/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</c:numCache>
            </c:numRef>
          </c:cat>
          <c:val>
            <c:numRef>
              <c:f>'dXdata 2016 Graphs'!$H$16:$H$27</c:f>
              <c:numCache>
                <c:formatCode>0.00</c:formatCode>
                <c:ptCount val="12"/>
                <c:pt idx="0">
                  <c:v>97.757009345794387</c:v>
                </c:pt>
                <c:pt idx="1">
                  <c:v>86.781115879828334</c:v>
                </c:pt>
                <c:pt idx="2">
                  <c:v>74.727838258164851</c:v>
                </c:pt>
                <c:pt idx="3">
                  <c:v>59.818941504178284</c:v>
                </c:pt>
                <c:pt idx="4">
                  <c:v>59.154929577464799</c:v>
                </c:pt>
                <c:pt idx="5">
                  <c:v>47.616279069767444</c:v>
                </c:pt>
                <c:pt idx="6">
                  <c:v>94.424673784104399</c:v>
                </c:pt>
                <c:pt idx="7">
                  <c:v>75.866050808314071</c:v>
                </c:pt>
                <c:pt idx="8">
                  <c:v>57.712765957446813</c:v>
                </c:pt>
                <c:pt idx="9">
                  <c:v>56.676860346585123</c:v>
                </c:pt>
                <c:pt idx="10">
                  <c:v>55.484818805093042</c:v>
                </c:pt>
                <c:pt idx="11">
                  <c:v>54.841802492809208</c:v>
                </c:pt>
              </c:numCache>
            </c:numRef>
          </c:val>
        </c:ser>
        <c:ser>
          <c:idx val="3"/>
          <c:order val="3"/>
          <c:tx>
            <c:v>EI change 2017</c:v>
          </c:tx>
          <c:spPr>
            <a:ln w="47625">
              <a:solidFill>
                <a:srgbClr val="007DFA"/>
              </a:solidFill>
            </a:ln>
          </c:spPr>
          <c:marker>
            <c:symbol val="circle"/>
            <c:size val="10"/>
            <c:spPr>
              <a:solidFill>
                <a:srgbClr val="007DFA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</c:numCache>
            </c:numRef>
          </c:cat>
          <c:val>
            <c:numRef>
              <c:f>'dXdata 2016 Graphs'!$H$28:$H$39</c:f>
              <c:numCache>
                <c:formatCode>0.00</c:formatCode>
                <c:ptCount val="12"/>
                <c:pt idx="0">
                  <c:v>46.975425330812847</c:v>
                </c:pt>
                <c:pt idx="1">
                  <c:v>38.189338235294116</c:v>
                </c:pt>
                <c:pt idx="2">
                  <c:v>28.526924788607033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marker val="1"/>
        <c:axId val="158808704"/>
        <c:axId val="158807168"/>
      </c:lineChart>
      <c:valAx>
        <c:axId val="158659712"/>
        <c:scaling>
          <c:orientation val="minMax"/>
        </c:scaling>
        <c:axPos val="l"/>
        <c:numFmt formatCode="General" sourceLinked="1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8662016"/>
        <c:crossesAt val="42370"/>
        <c:crossBetween val="between"/>
        <c:dispUnits>
          <c:builtInUnit val="thousands"/>
        </c:dispUnits>
      </c:valAx>
      <c:dateAx>
        <c:axId val="158662016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8659712"/>
        <c:crosses val="autoZero"/>
        <c:auto val="1"/>
        <c:lblOffset val="100"/>
      </c:dateAx>
      <c:valAx>
        <c:axId val="158807168"/>
        <c:scaling>
          <c:orientation val="minMax"/>
        </c:scaling>
        <c:axPos val="r"/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8808704"/>
        <c:crosses val="max"/>
        <c:crossBetween val="between"/>
      </c:valAx>
      <c:dateAx>
        <c:axId val="158808704"/>
        <c:scaling>
          <c:orientation val="minMax"/>
        </c:scaling>
        <c:delete val="1"/>
        <c:axPos val="b"/>
        <c:numFmt formatCode="mmm\-yyyy" sourceLinked="1"/>
        <c:tickLblPos val="none"/>
        <c:crossAx val="158807168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2861126886278954"/>
          <c:y val="0.17312282135076237"/>
          <c:w val="0.62035909135911826"/>
          <c:h val="0.12197657952069722"/>
        </c:manualLayout>
      </c:layout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Alberta: Regular</a:t>
            </a:r>
            <a:r>
              <a:rPr lang="en-CA" sz="1600" baseline="0"/>
              <a:t> Employment Insurance</a:t>
            </a:r>
            <a:br>
              <a:rPr lang="en-CA" sz="1600" baseline="0"/>
            </a:br>
            <a:r>
              <a:rPr lang="en-CA" sz="1300" b="0"/>
              <a:t>(Seasonally adjusted</a:t>
            </a:r>
            <a:r>
              <a:rPr lang="en-CA" sz="1300" b="0" baseline="0"/>
              <a:t>)</a:t>
            </a:r>
            <a:endParaRPr lang="en-CA" sz="1300" b="0"/>
          </a:p>
        </c:rich>
      </c:tx>
      <c:layout>
        <c:manualLayout>
          <c:xMode val="edge"/>
          <c:yMode val="edge"/>
          <c:x val="0.12623087019459486"/>
          <c:y val="1.7452006980802792E-2"/>
        </c:manualLayout>
      </c:layout>
    </c:title>
    <c:plotArea>
      <c:layout>
        <c:manualLayout>
          <c:layoutTarget val="inner"/>
          <c:xMode val="edge"/>
          <c:yMode val="edge"/>
          <c:x val="9.6939253272635334E-2"/>
          <c:y val="0.31668659218645273"/>
          <c:w val="0.80896195036295448"/>
          <c:h val="0.59387805581893849"/>
        </c:manualLayout>
      </c:layout>
      <c:barChart>
        <c:barDir val="col"/>
        <c:grouping val="clustered"/>
        <c:ser>
          <c:idx val="0"/>
          <c:order val="0"/>
          <c:tx>
            <c:v>EI Recipients 2016</c:v>
          </c:tx>
          <c:spPr>
            <a:solidFill>
              <a:srgbClr val="FD102E">
                <a:alpha val="40000"/>
              </a:srgbClr>
            </a:solidFill>
            <a:ln w="38100">
              <a:noFill/>
            </a:ln>
          </c:spP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Graphs'!$E$16:$E$27</c:f>
              <c:numCache>
                <c:formatCode>General</c:formatCode>
                <c:ptCount val="12"/>
                <c:pt idx="0">
                  <c:v>64980</c:v>
                </c:pt>
                <c:pt idx="1">
                  <c:v>67110</c:v>
                </c:pt>
                <c:pt idx="2">
                  <c:v>69700</c:v>
                </c:pt>
                <c:pt idx="3">
                  <c:v>70780</c:v>
                </c:pt>
                <c:pt idx="4">
                  <c:v>79680</c:v>
                </c:pt>
                <c:pt idx="5">
                  <c:v>80150</c:v>
                </c:pt>
                <c:pt idx="6">
                  <c:v>102950</c:v>
                </c:pt>
                <c:pt idx="7">
                  <c:v>91640</c:v>
                </c:pt>
                <c:pt idx="8">
                  <c:v>90850</c:v>
                </c:pt>
                <c:pt idx="9">
                  <c:v>93370</c:v>
                </c:pt>
                <c:pt idx="10">
                  <c:v>95990</c:v>
                </c:pt>
                <c:pt idx="11">
                  <c:v>96240</c:v>
                </c:pt>
              </c:numCache>
            </c:numRef>
          </c:val>
        </c:ser>
        <c:ser>
          <c:idx val="2"/>
          <c:order val="2"/>
          <c:tx>
            <c:v>EI Recepients 2017</c:v>
          </c:tx>
          <c:spPr>
            <a:solidFill>
              <a:srgbClr val="FD102E"/>
            </a:solidFill>
          </c:spPr>
          <c:dLbls>
            <c:dLbl>
              <c:idx val="3"/>
              <c:delete val="1"/>
            </c:dLbl>
            <c:dLbl>
              <c:idx val="4"/>
              <c:delete val="1"/>
            </c:dLbl>
            <c:numFmt formatCode="#,##0" sourceLinked="0"/>
            <c:dLblPos val="inEnd"/>
            <c:showVal val="1"/>
          </c:dLbls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</c:numCache>
            </c:numRef>
          </c:cat>
          <c:val>
            <c:numRef>
              <c:f>'dXdata 2016 Graphs'!$E$28:$E$39</c:f>
              <c:numCache>
                <c:formatCode>General</c:formatCode>
                <c:ptCount val="12"/>
                <c:pt idx="0">
                  <c:v>91620</c:v>
                </c:pt>
                <c:pt idx="1">
                  <c:v>88030</c:v>
                </c:pt>
                <c:pt idx="2">
                  <c:v>84390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gapWidth val="49"/>
        <c:overlap val="55"/>
        <c:axId val="158930816"/>
        <c:axId val="158949376"/>
      </c:barChart>
      <c:lineChart>
        <c:grouping val="standard"/>
        <c:ser>
          <c:idx val="1"/>
          <c:order val="1"/>
          <c:tx>
            <c:v>EI Change 2016</c:v>
          </c:tx>
          <c:spPr>
            <a:ln w="47625">
              <a:solidFill>
                <a:srgbClr val="007DFA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</c:numCache>
            </c:numRef>
          </c:cat>
          <c:val>
            <c:numRef>
              <c:f>'dXdata 2016 Graphs'!$F$16:$F$27</c:f>
              <c:numCache>
                <c:formatCode>0.00</c:formatCode>
                <c:ptCount val="12"/>
                <c:pt idx="0">
                  <c:v>93.105497771173845</c:v>
                </c:pt>
                <c:pt idx="1">
                  <c:v>79.774979908920443</c:v>
                </c:pt>
                <c:pt idx="2">
                  <c:v>70.707812882684308</c:v>
                </c:pt>
                <c:pt idx="3">
                  <c:v>54.710382513661202</c:v>
                </c:pt>
                <c:pt idx="4">
                  <c:v>59.487590072057642</c:v>
                </c:pt>
                <c:pt idx="5">
                  <c:v>50.516431924882625</c:v>
                </c:pt>
                <c:pt idx="6">
                  <c:v>93.47866942304077</c:v>
                </c:pt>
                <c:pt idx="7">
                  <c:v>71.900206340273883</c:v>
                </c:pt>
                <c:pt idx="8">
                  <c:v>56.395248751936641</c:v>
                </c:pt>
                <c:pt idx="9">
                  <c:v>56.111018224377183</c:v>
                </c:pt>
                <c:pt idx="10">
                  <c:v>55.929174788823907</c:v>
                </c:pt>
                <c:pt idx="11">
                  <c:v>52.25439012814428</c:v>
                </c:pt>
              </c:numCache>
            </c:numRef>
          </c:val>
        </c:ser>
        <c:ser>
          <c:idx val="3"/>
          <c:order val="3"/>
          <c:tx>
            <c:v>EI Change 2017</c:v>
          </c:tx>
          <c:spPr>
            <a:ln w="47625">
              <a:solidFill>
                <a:srgbClr val="007DFA"/>
              </a:solidFill>
            </a:ln>
          </c:spPr>
          <c:marker>
            <c:symbol val="circle"/>
            <c:size val="10"/>
            <c:spPr>
              <a:solidFill>
                <a:srgbClr val="007DFA"/>
              </a:solidFill>
              <a:ln>
                <a:solidFill>
                  <a:srgbClr val="007DFA"/>
                </a:solidFill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</c:numCache>
            </c:numRef>
          </c:cat>
          <c:val>
            <c:numRef>
              <c:f>'dXdata 2016 Graphs'!$F$28:$F$39</c:f>
              <c:numCache>
                <c:formatCode>0.00</c:formatCode>
                <c:ptCount val="12"/>
                <c:pt idx="0">
                  <c:v>40.997229916897517</c:v>
                </c:pt>
                <c:pt idx="1">
                  <c:v>31.17270153479361</c:v>
                </c:pt>
                <c:pt idx="2">
                  <c:v>21.076040172166422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marker val="1"/>
        <c:axId val="158952832"/>
        <c:axId val="158951296"/>
      </c:lineChart>
      <c:dateAx>
        <c:axId val="158930816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8949376"/>
        <c:crosses val="autoZero"/>
        <c:auto val="1"/>
        <c:lblOffset val="100"/>
        <c:majorUnit val="1"/>
        <c:majorTimeUnit val="months"/>
      </c:dateAx>
      <c:valAx>
        <c:axId val="158949376"/>
        <c:scaling>
          <c:orientation val="minMax"/>
          <c:min val="0"/>
        </c:scaling>
        <c:axPos val="l"/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8930816"/>
        <c:crosses val="autoZero"/>
        <c:crossBetween val="between"/>
        <c:dispUnits>
          <c:builtInUnit val="thousands"/>
        </c:dispUnits>
      </c:valAx>
      <c:valAx>
        <c:axId val="158951296"/>
        <c:scaling>
          <c:orientation val="minMax"/>
        </c:scaling>
        <c:axPos val="r"/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8952832"/>
        <c:crosses val="max"/>
        <c:crossBetween val="between"/>
      </c:valAx>
      <c:dateAx>
        <c:axId val="158952832"/>
        <c:scaling>
          <c:orientation val="minMax"/>
        </c:scaling>
        <c:delete val="1"/>
        <c:axPos val="b"/>
        <c:numFmt formatCode="mmm\-yyyy" sourceLinked="1"/>
        <c:tickLblPos val="none"/>
        <c:crossAx val="158951296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.19157687530259138"/>
          <c:y val="0.14766541616852871"/>
          <c:w val="0.68476529094925631"/>
          <c:h val="0.10127111074466477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style val="1"/>
  <c:chart>
    <c:title>
      <c:tx>
        <c:rich>
          <a:bodyPr/>
          <a:lstStyle/>
          <a:p>
            <a:pPr algn="ctr">
              <a:defRPr/>
            </a:pPr>
            <a:r>
              <a:rPr lang="en-CA" sz="2000"/>
              <a:t>City of Calgary: Total Population</a:t>
            </a:r>
            <a:r>
              <a:rPr lang="en-CA"/>
              <a:t/>
            </a:r>
            <a:br>
              <a:rPr lang="en-CA"/>
            </a:br>
            <a:r>
              <a:rPr lang="en-CA" sz="1300" b="0"/>
              <a:t>(Total population estimates, thousands of persons</a:t>
            </a:r>
            <a:r>
              <a:rPr lang="en-CA" b="0"/>
              <a:t>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537879025696893E-2"/>
          <c:y val="0.31589161220043582"/>
          <c:w val="0.81292424194860924"/>
          <c:h val="0.58345424836601256"/>
        </c:manualLayout>
      </c:layout>
      <c:lineChart>
        <c:grouping val="standard"/>
        <c:ser>
          <c:idx val="0"/>
          <c:order val="0"/>
          <c:tx>
            <c:v>General Population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Graphs'!$I$16:$I$27</c:f>
              <c:numCache>
                <c:formatCode>General</c:formatCode>
                <c:ptCount val="12"/>
                <c:pt idx="0">
                  <c:v>1234107</c:v>
                </c:pt>
                <c:pt idx="1">
                  <c:v>1234461.6666666667</c:v>
                </c:pt>
                <c:pt idx="2">
                  <c:v>1234816.3333333333</c:v>
                </c:pt>
                <c:pt idx="3">
                  <c:v>1235171</c:v>
                </c:pt>
                <c:pt idx="4">
                  <c:v>1236901.2006225681</c:v>
                </c:pt>
                <c:pt idx="5">
                  <c:v>1238535.2789883269</c:v>
                </c:pt>
                <c:pt idx="6">
                  <c:v>1240265.4796108948</c:v>
                </c:pt>
                <c:pt idx="7">
                  <c:v>1241803.4357198444</c:v>
                </c:pt>
                <c:pt idx="8">
                  <c:v>1243245.2695719844</c:v>
                </c:pt>
                <c:pt idx="9">
                  <c:v>1244302.6143968871</c:v>
                </c:pt>
                <c:pt idx="10">
                  <c:v>1245167.7147081713</c:v>
                </c:pt>
                <c:pt idx="11">
                  <c:v>1245840.5705058365</c:v>
                </c:pt>
              </c:numCache>
            </c:numRef>
          </c:val>
        </c:ser>
        <c:marker val="1"/>
        <c:axId val="159038464"/>
        <c:axId val="159036160"/>
      </c:lineChart>
      <c:lineChart>
        <c:grouping val="standard"/>
        <c:ser>
          <c:idx val="1"/>
          <c:order val="1"/>
          <c:tx>
            <c:strRef>
              <c:f>'dXdata 2016 Graphs'!$I$12</c:f>
              <c:strCache>
                <c:ptCount val="1"/>
                <c:pt idx="0">
                  <c:v>City of Calgary: General Population - Estimate</c:v>
                </c:pt>
              </c:strCache>
            </c:strRef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</c:numCache>
            </c:numRef>
          </c:cat>
          <c:val>
            <c:numRef>
              <c:f>'dXdata 2016 Graphs'!$I$28:$I$39</c:f>
              <c:numCache>
                <c:formatCode>General</c:formatCode>
                <c:ptCount val="12"/>
                <c:pt idx="0">
                  <c:v>1246801.7930739298</c:v>
                </c:pt>
                <c:pt idx="1">
                  <c:v>1248147.5046692607</c:v>
                </c:pt>
                <c:pt idx="2">
                  <c:v>1249685.4607782098</c:v>
                </c:pt>
                <c:pt idx="3">
                  <c:v>1251415.661400778</c:v>
                </c:pt>
                <c:pt idx="4">
                  <c:v>#N/A</c:v>
                </c:pt>
              </c:numCache>
            </c:numRef>
          </c:val>
        </c:ser>
        <c:marker val="1"/>
        <c:axId val="159062656"/>
        <c:axId val="159060736"/>
      </c:lineChart>
      <c:valAx>
        <c:axId val="159036160"/>
        <c:scaling>
          <c:orientation val="minMax"/>
          <c:max val="1250000"/>
        </c:scaling>
        <c:axPos val="l"/>
        <c:majorGridlines>
          <c:spPr>
            <a:ln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59038464"/>
        <c:crosses val="autoZero"/>
        <c:crossBetween val="between"/>
        <c:dispUnits>
          <c:builtInUnit val="thousands"/>
        </c:dispUnits>
      </c:valAx>
      <c:dateAx>
        <c:axId val="159038464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400"/>
            </a:pPr>
            <a:endParaRPr lang="en-US"/>
          </a:p>
        </c:txPr>
        <c:crossAx val="159036160"/>
        <c:crosses val="autoZero"/>
        <c:auto val="1"/>
        <c:lblOffset val="100"/>
        <c:majorUnit val="1"/>
        <c:majorTimeUnit val="months"/>
      </c:dateAx>
      <c:valAx>
        <c:axId val="159060736"/>
        <c:scaling>
          <c:orientation val="minMax"/>
          <c:max val="1250000"/>
          <c:min val="1225000"/>
        </c:scaling>
        <c:delete val="1"/>
        <c:axPos val="r"/>
        <c:numFmt formatCode="#,##0" sourceLinked="0"/>
        <c:tickLblPos val="none"/>
        <c:crossAx val="159062656"/>
        <c:crosses val="max"/>
        <c:crossBetween val="between"/>
        <c:dispUnits>
          <c:builtInUnit val="thousands"/>
          <c:dispUnitsLbl>
            <c:layout/>
          </c:dispUnitsLbl>
        </c:dispUnits>
      </c:valAx>
      <c:dateAx>
        <c:axId val="159062656"/>
        <c:scaling>
          <c:orientation val="minMax"/>
        </c:scaling>
        <c:delete val="1"/>
        <c:axPos val="t"/>
        <c:numFmt formatCode="mmm\-yy" sourceLinked="0"/>
        <c:tickLblPos val="none"/>
        <c:crossAx val="159060736"/>
        <c:crosses val="max"/>
        <c:auto val="1"/>
        <c:lblOffset val="100"/>
        <c:majorUnit val="1"/>
        <c:majorTimeUnit val="months"/>
      </c:date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8.7590122430181258E-2"/>
          <c:y val="0.18830337690631821"/>
          <c:w val="0.89847016605379504"/>
          <c:h val="0.10643518518518591"/>
        </c:manualLayout>
      </c:layout>
    </c:legend>
    <c:plotVisOnly val="1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638129918550393E-2"/>
          <c:y val="0.2212734770825969"/>
          <c:w val="0.87169450474619936"/>
          <c:h val="0.6870769412041946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Graphs'!$AD$16:$AD$27</c:f>
              <c:numCache>
                <c:formatCode>General</c:formatCode>
                <c:ptCount val="12"/>
                <c:pt idx="0">
                  <c:v>0.28661327231121281</c:v>
                </c:pt>
                <c:pt idx="1">
                  <c:v>0.38911454102355808</c:v>
                </c:pt>
                <c:pt idx="2">
                  <c:v>0.46153846153846156</c:v>
                </c:pt>
                <c:pt idx="3">
                  <c:v>0.53354171675883622</c:v>
                </c:pt>
                <c:pt idx="4">
                  <c:v>0.56671315667131572</c:v>
                </c:pt>
                <c:pt idx="5">
                  <c:v>0.67615565421781143</c:v>
                </c:pt>
                <c:pt idx="6">
                  <c:v>0.63536866359447008</c:v>
                </c:pt>
                <c:pt idx="7">
                  <c:v>0.57301768397033659</c:v>
                </c:pt>
                <c:pt idx="8">
                  <c:v>0.51937144405310209</c:v>
                </c:pt>
                <c:pt idx="9">
                  <c:v>0.66677471636953001</c:v>
                </c:pt>
                <c:pt idx="10">
                  <c:v>0.60023631350925566</c:v>
                </c:pt>
                <c:pt idx="11">
                  <c:v>0.91823899371069184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Graphs'!$AD$28:$AD$39</c:f>
              <c:numCache>
                <c:formatCode>General</c:formatCode>
                <c:ptCount val="12"/>
                <c:pt idx="0">
                  <c:v>0.37385919165580184</c:v>
                </c:pt>
                <c:pt idx="1">
                  <c:v>0.53096510531279473</c:v>
                </c:pt>
                <c:pt idx="2">
                  <c:v>0.56573327005220697</c:v>
                </c:pt>
                <c:pt idx="3">
                  <c:v>0.55599442379182151</c:v>
                </c:pt>
                <c:pt idx="4">
                  <c:v>#N/A</c:v>
                </c:pt>
              </c:numCache>
            </c:numRef>
          </c:val>
        </c:ser>
        <c:marker val="1"/>
        <c:axId val="159083136"/>
        <c:axId val="159093504"/>
      </c:lineChart>
      <c:dateAx>
        <c:axId val="159083136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9093504"/>
        <c:crosses val="autoZero"/>
        <c:auto val="1"/>
        <c:lblOffset val="100"/>
      </c:dateAx>
      <c:valAx>
        <c:axId val="15909350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9083136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2398040888796203"/>
          <c:y val="0.16475715800636323"/>
          <c:w val="0.34806029375917741"/>
          <c:h val="7.989687958457439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9349964259393705E-2"/>
          <c:y val="0.2321927777777778"/>
          <c:w val="0.86572459230773668"/>
          <c:h val="0.60512999999999995"/>
        </c:manualLayout>
      </c:layout>
      <c:lineChart>
        <c:grouping val="standard"/>
        <c:ser>
          <c:idx val="0"/>
          <c:order val="0"/>
          <c:tx>
            <c:v>Total Residential Vacancy Rate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Vacancy'!$C$7:$C$27</c:f>
              <c:numCache>
                <c:formatCode>0.00</c:formatCode>
                <c:ptCount val="21"/>
                <c:pt idx="0">
                  <c:v>5.6993768520471662</c:v>
                </c:pt>
                <c:pt idx="1">
                  <c:v>5.1128321500316707</c:v>
                </c:pt>
                <c:pt idx="2">
                  <c:v>4.1728944050497629</c:v>
                </c:pt>
                <c:pt idx="3">
                  <c:v>5.3825058234335472</c:v>
                </c:pt>
                <c:pt idx="4">
                  <c:v>5.7278391946228453</c:v>
                </c:pt>
                <c:pt idx="5">
                  <c:v>6.4362285066710117</c:v>
                </c:pt>
                <c:pt idx="6">
                  <c:v>5.8991765756626506</c:v>
                </c:pt>
                <c:pt idx="7">
                  <c:v>6.7350674075718091</c:v>
                </c:pt>
                <c:pt idx="8">
                  <c:v>9.7098907730953918</c:v>
                </c:pt>
                <c:pt idx="9">
                  <c:v>8.8950676364264396</c:v>
                </c:pt>
                <c:pt idx="10">
                  <c:v>4.4910960682223404</c:v>
                </c:pt>
                <c:pt idx="11">
                  <c:v>1.9115253471661862</c:v>
                </c:pt>
                <c:pt idx="12">
                  <c:v>3.7740510765022086</c:v>
                </c:pt>
                <c:pt idx="13">
                  <c:v>5.8359273519226917</c:v>
                </c:pt>
                <c:pt idx="14">
                  <c:v>7.1000395158454195</c:v>
                </c:pt>
                <c:pt idx="15">
                  <c:v>6.2723840268064635</c:v>
                </c:pt>
                <c:pt idx="16">
                  <c:v>5.621441519030717</c:v>
                </c:pt>
                <c:pt idx="17">
                  <c:v>5.4179933154593032</c:v>
                </c:pt>
                <c:pt idx="18">
                  <c:v>3.7877099189923693</c:v>
                </c:pt>
                <c:pt idx="19">
                  <c:v>5.1916882567382361</c:v>
                </c:pt>
                <c:pt idx="20">
                  <c:v>7.6944052925212816</c:v>
                </c:pt>
              </c:numCache>
            </c:numRef>
          </c:val>
        </c:ser>
        <c:ser>
          <c:idx val="1"/>
          <c:order val="1"/>
          <c:tx>
            <c:v>House (Single Detached, Duplex, Row)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Vacancy'!$D$7:$D$27</c:f>
              <c:numCache>
                <c:formatCode>0.00</c:formatCode>
                <c:ptCount val="21"/>
                <c:pt idx="0">
                  <c:v>3.0366001324702059</c:v>
                </c:pt>
                <c:pt idx="1">
                  <c:v>2.4314700081853755</c:v>
                </c:pt>
                <c:pt idx="2">
                  <c:v>1.9851200893097847</c:v>
                </c:pt>
                <c:pt idx="3">
                  <c:v>2.023219221774978</c:v>
                </c:pt>
                <c:pt idx="4">
                  <c:v>2.1301942948346344</c:v>
                </c:pt>
                <c:pt idx="5">
                  <c:v>2.346882104163575</c:v>
                </c:pt>
                <c:pt idx="6">
                  <c:v>1.8748096740300937</c:v>
                </c:pt>
                <c:pt idx="7">
                  <c:v>2.6920393996915615</c:v>
                </c:pt>
                <c:pt idx="8">
                  <c:v>4.0268635532502941</c:v>
                </c:pt>
                <c:pt idx="9">
                  <c:v>3.6113792410080396</c:v>
                </c:pt>
                <c:pt idx="10">
                  <c:v>1.7910606571422043</c:v>
                </c:pt>
                <c:pt idx="11">
                  <c:v>1.5211267012318086</c:v>
                </c:pt>
                <c:pt idx="12">
                  <c:v>2.3913827532868441</c:v>
                </c:pt>
                <c:pt idx="13">
                  <c:v>3.048026409523183</c:v>
                </c:pt>
                <c:pt idx="14">
                  <c:v>3.5825131153002832</c:v>
                </c:pt>
                <c:pt idx="15">
                  <c:v>3.4957339264723069</c:v>
                </c:pt>
                <c:pt idx="16">
                  <c:v>2.6835310687741143</c:v>
                </c:pt>
                <c:pt idx="17">
                  <c:v>2.3995302069910989</c:v>
                </c:pt>
                <c:pt idx="18">
                  <c:v>1.8013737998455077</c:v>
                </c:pt>
                <c:pt idx="19">
                  <c:v>2.1923007275231923</c:v>
                </c:pt>
                <c:pt idx="20">
                  <c:v>3.4926615195616209</c:v>
                </c:pt>
              </c:numCache>
            </c:numRef>
          </c:val>
        </c:ser>
        <c:marker val="1"/>
        <c:axId val="159119232"/>
        <c:axId val="159120768"/>
      </c:lineChart>
      <c:dateAx>
        <c:axId val="159119232"/>
        <c:scaling>
          <c:orientation val="minMax"/>
        </c:scaling>
        <c:axPos val="b"/>
        <c:numFmt formatCode="yyyy" sourceLinked="0"/>
        <c:tickLblPos val="low"/>
        <c:spPr>
          <a:ln>
            <a:noFill/>
          </a:ln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59120768"/>
        <c:crosses val="autoZero"/>
        <c:auto val="1"/>
        <c:lblOffset val="100"/>
        <c:majorUnit val="1"/>
      </c:dateAx>
      <c:valAx>
        <c:axId val="159120768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9119232"/>
        <c:crosses val="autoZero"/>
        <c:crossBetween val="between"/>
      </c:valAx>
      <c:spPr>
        <a:noFill/>
      </c:spPr>
    </c:plotArea>
    <c:legend>
      <c:legendPos val="t"/>
      <c:layout>
        <c:manualLayout>
          <c:xMode val="edge"/>
          <c:yMode val="edge"/>
          <c:x val="7.8108463043104215E-4"/>
          <c:y val="0.1481666666666667"/>
          <c:w val="0.98999307352590782"/>
          <c:h val="8.7783333333333338E-2"/>
        </c:manualLayout>
      </c:layout>
      <c:txPr>
        <a:bodyPr/>
        <a:lstStyle/>
        <a:p>
          <a:pPr>
            <a:defRPr sz="105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818503937007874"/>
          <c:y val="0.26401252723311547"/>
          <c:w val="0.8527996430940904"/>
          <c:h val="0.60479711328976571"/>
        </c:manualLayout>
      </c:layout>
      <c:lineChart>
        <c:grouping val="standard"/>
        <c:ser>
          <c:idx val="0"/>
          <c:order val="0"/>
          <c:tx>
            <c:v>WTI 2016</c:v>
          </c:tx>
          <c:spPr>
            <a:ln w="47625">
              <a:solidFill>
                <a:prstClr val="black">
                  <a:lumMod val="95000"/>
                  <a:lumOff val="5000"/>
                  <a:alpha val="40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Graphs'!$J$16:$J$27</c:f>
              <c:numCache>
                <c:formatCode>General</c:formatCode>
                <c:ptCount val="12"/>
                <c:pt idx="0">
                  <c:v>31.68</c:v>
                </c:pt>
                <c:pt idx="1">
                  <c:v>30.32</c:v>
                </c:pt>
                <c:pt idx="2">
                  <c:v>37.549999999999997</c:v>
                </c:pt>
                <c:pt idx="3">
                  <c:v>40.76</c:v>
                </c:pt>
                <c:pt idx="4">
                  <c:v>46.71</c:v>
                </c:pt>
                <c:pt idx="5">
                  <c:v>48.76</c:v>
                </c:pt>
                <c:pt idx="6">
                  <c:v>44.65</c:v>
                </c:pt>
                <c:pt idx="7">
                  <c:v>44.72</c:v>
                </c:pt>
                <c:pt idx="8">
                  <c:v>43.13</c:v>
                </c:pt>
                <c:pt idx="9">
                  <c:v>49.88</c:v>
                </c:pt>
                <c:pt idx="10">
                  <c:v>43.59</c:v>
                </c:pt>
                <c:pt idx="11">
                  <c:v>49.61</c:v>
                </c:pt>
              </c:numCache>
            </c:numRef>
          </c:val>
        </c:ser>
        <c:ser>
          <c:idx val="1"/>
          <c:order val="1"/>
          <c:tx>
            <c:v>WTI 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D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Graphs'!$J$28:$J$39</c:f>
              <c:numCache>
                <c:formatCode>General</c:formatCode>
                <c:ptCount val="12"/>
                <c:pt idx="0">
                  <c:v>52.5</c:v>
                </c:pt>
                <c:pt idx="1">
                  <c:v>53.47</c:v>
                </c:pt>
                <c:pt idx="2">
                  <c:v>49.33</c:v>
                </c:pt>
                <c:pt idx="3">
                  <c:v>51.06</c:v>
                </c:pt>
                <c:pt idx="4">
                  <c:v>48.49</c:v>
                </c:pt>
              </c:numCache>
            </c:numRef>
          </c:val>
        </c:ser>
        <c:marker val="1"/>
        <c:axId val="159220480"/>
        <c:axId val="159223168"/>
      </c:lineChart>
      <c:dateAx>
        <c:axId val="159220480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9223168"/>
        <c:crosses val="autoZero"/>
        <c:auto val="1"/>
        <c:lblOffset val="100"/>
      </c:dateAx>
      <c:valAx>
        <c:axId val="159223168"/>
        <c:scaling>
          <c:orientation val="minMax"/>
          <c:max val="14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9220480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11041255056407397"/>
          <c:y val="0.18855691721132944"/>
          <c:w val="0.77505048238725593"/>
          <c:h val="7.7809912854031216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818503937007874"/>
          <c:y val="0.25363671023965367"/>
          <c:w val="0.85279964309409095"/>
          <c:h val="0.62900735294118182"/>
        </c:manualLayout>
      </c:layout>
      <c:lineChart>
        <c:grouping val="standard"/>
        <c:ser>
          <c:idx val="0"/>
          <c:order val="0"/>
          <c:tx>
            <c:v>WCS 2016</c:v>
          </c:tx>
          <c:spPr>
            <a:ln w="47625">
              <a:solidFill>
                <a:prstClr val="black">
                  <a:lumMod val="95000"/>
                  <a:lumOff val="5000"/>
                  <a:alpha val="40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Graphs'!$K$16:$K$27</c:f>
              <c:numCache>
                <c:formatCode>General</c:formatCode>
                <c:ptCount val="12"/>
                <c:pt idx="0">
                  <c:v>17.88</c:v>
                </c:pt>
                <c:pt idx="1">
                  <c:v>16.3</c:v>
                </c:pt>
                <c:pt idx="2">
                  <c:v>23.46</c:v>
                </c:pt>
                <c:pt idx="3">
                  <c:v>27.88</c:v>
                </c:pt>
                <c:pt idx="4">
                  <c:v>32.520000000000003</c:v>
                </c:pt>
                <c:pt idx="5">
                  <c:v>36.47</c:v>
                </c:pt>
                <c:pt idx="6">
                  <c:v>32.799999999999997</c:v>
                </c:pt>
                <c:pt idx="7">
                  <c:v>30.9</c:v>
                </c:pt>
                <c:pt idx="8">
                  <c:v>30.62</c:v>
                </c:pt>
                <c:pt idx="9">
                  <c:v>35.83</c:v>
                </c:pt>
                <c:pt idx="10">
                  <c:v>31.89</c:v>
                </c:pt>
                <c:pt idx="11">
                  <c:v>37.18</c:v>
                </c:pt>
              </c:numCache>
            </c:numRef>
          </c:val>
        </c:ser>
        <c:ser>
          <c:idx val="1"/>
          <c:order val="1"/>
          <c:tx>
            <c:v>WCS 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Graphs'!$K$28:$K$39</c:f>
              <c:numCache>
                <c:formatCode>General</c:formatCode>
                <c:ptCount val="12"/>
                <c:pt idx="0">
                  <c:v>37.19</c:v>
                </c:pt>
                <c:pt idx="1">
                  <c:v>39.14</c:v>
                </c:pt>
                <c:pt idx="2">
                  <c:v>35.68</c:v>
                </c:pt>
                <c:pt idx="3">
                  <c:v>36.840000000000003</c:v>
                </c:pt>
                <c:pt idx="4">
                  <c:v>#N/A</c:v>
                </c:pt>
              </c:numCache>
            </c:numRef>
          </c:val>
        </c:ser>
        <c:marker val="1"/>
        <c:axId val="159128960"/>
        <c:axId val="159143424"/>
      </c:lineChart>
      <c:dateAx>
        <c:axId val="159128960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9143424"/>
        <c:crosses val="autoZero"/>
        <c:auto val="1"/>
        <c:lblOffset val="100"/>
        <c:majorUnit val="1"/>
        <c:majorTimeUnit val="months"/>
      </c:dateAx>
      <c:valAx>
        <c:axId val="159143424"/>
        <c:scaling>
          <c:orientation val="minMax"/>
          <c:max val="14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9128960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23490309777790547"/>
          <c:y val="0.16434667755991286"/>
          <c:w val="0.55926686721661756"/>
          <c:h val="7.7809912854031216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/>
              <a:t>Inflation Rate: Calgary</a:t>
            </a:r>
            <a:r>
              <a:rPr lang="en-CA"/>
              <a:t/>
            </a:r>
            <a:br>
              <a:rPr lang="en-CA"/>
            </a:br>
            <a:r>
              <a:rPr lang="en-CA" sz="1600" b="0"/>
              <a:t>(All-items,</a:t>
            </a:r>
            <a:r>
              <a:rPr lang="en-CA" sz="1600" b="0" baseline="0"/>
              <a:t> 12-month-moving-average)</a:t>
            </a:r>
            <a:endParaRPr lang="en-CA" sz="1600" b="0"/>
          </a:p>
        </c:rich>
      </c:tx>
      <c:layout/>
    </c:title>
    <c:plotArea>
      <c:layout>
        <c:manualLayout>
          <c:layoutTarget val="inner"/>
          <c:xMode val="edge"/>
          <c:yMode val="edge"/>
          <c:x val="0.11194991251093593"/>
          <c:y val="0.26097988759726992"/>
          <c:w val="0.82414077045114864"/>
          <c:h val="0.64932123328722202"/>
        </c:manualLayout>
      </c:layout>
      <c:lineChart>
        <c:grouping val="standard"/>
        <c:ser>
          <c:idx val="0"/>
          <c:order val="0"/>
          <c:tx>
            <c:v>Calgary CMA 2016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Graphs'!$M$16:$M$27</c:f>
              <c:numCache>
                <c:formatCode>0.0000</c:formatCode>
                <c:ptCount val="12"/>
                <c:pt idx="0">
                  <c:v>1.2293025589563022</c:v>
                </c:pt>
                <c:pt idx="1">
                  <c:v>1.2532898859506147</c:v>
                </c:pt>
                <c:pt idx="2">
                  <c:v>1.3850589120080192</c:v>
                </c:pt>
                <c:pt idx="3">
                  <c:v>1.4405611925341288</c:v>
                </c:pt>
                <c:pt idx="4">
                  <c:v>1.5151515151515582</c:v>
                </c:pt>
                <c:pt idx="5">
                  <c:v>1.4755533324997128</c:v>
                </c:pt>
                <c:pt idx="6">
                  <c:v>1.4177752794953813</c:v>
                </c:pt>
                <c:pt idx="7">
                  <c:v>1.3348303393213801</c:v>
                </c:pt>
                <c:pt idx="8">
                  <c:v>1.2774973515299104</c:v>
                </c:pt>
                <c:pt idx="9">
                  <c:v>1.188772017178108</c:v>
                </c:pt>
                <c:pt idx="10">
                  <c:v>1.0252267925935588</c:v>
                </c:pt>
                <c:pt idx="11">
                  <c:v>0.97430805510740903</c:v>
                </c:pt>
              </c:numCache>
            </c:numRef>
          </c:val>
        </c:ser>
        <c:ser>
          <c:idx val="1"/>
          <c:order val="1"/>
          <c:tx>
            <c:v>Calgary CMA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Graphs'!$M$28:$M$39</c:f>
              <c:numCache>
                <c:formatCode>0.0000</c:formatCode>
                <c:ptCount val="12"/>
                <c:pt idx="0">
                  <c:v>1.0037174721190256</c:v>
                </c:pt>
                <c:pt idx="1">
                  <c:v>1.0644881792301497</c:v>
                </c:pt>
                <c:pt idx="2">
                  <c:v>1.0570563145206435</c:v>
                </c:pt>
                <c:pt idx="3">
                  <c:v>1.0866880711287275</c:v>
                </c:pt>
                <c:pt idx="4">
                  <c:v>#N/A</c:v>
                </c:pt>
              </c:numCache>
            </c:numRef>
          </c:val>
        </c:ser>
        <c:marker val="1"/>
        <c:axId val="159169920"/>
        <c:axId val="159186304"/>
      </c:lineChart>
      <c:dateAx>
        <c:axId val="159169920"/>
        <c:scaling>
          <c:orientation val="minMax"/>
        </c:scaling>
        <c:axPos val="b"/>
        <c:numFmt formatCode="mmm" sourceLinked="0"/>
        <c:tickLblPos val="low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9186304"/>
        <c:crossesAt val="4.9999999999999994E+75"/>
        <c:auto val="1"/>
        <c:lblOffset val="1"/>
      </c:dateAx>
      <c:valAx>
        <c:axId val="159186304"/>
        <c:scaling>
          <c:orientation val="minMax"/>
          <c:min val="8.0000000000000227E-3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9169920"/>
        <c:crossesAt val="42370"/>
        <c:crossBetween val="between"/>
        <c:dispUnits>
          <c:builtInUnit val="hundreds"/>
        </c:dispUnits>
      </c:valAx>
      <c:spPr>
        <a:noFill/>
      </c:spPr>
    </c:plotArea>
    <c:legend>
      <c:legendPos val="r"/>
      <c:layout>
        <c:manualLayout>
          <c:xMode val="edge"/>
          <c:yMode val="edge"/>
          <c:x val="2.2949857911484212E-2"/>
          <c:y val="0.17061191835060319"/>
          <c:w val="0.97255325320544272"/>
          <c:h val="9.545272342013951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3423727057375186E-2"/>
          <c:y val="0.27180745863192429"/>
          <c:w val="0.86208092738408781"/>
          <c:h val="0.62528774735244852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Graphs'!$O$16:$O$27</c:f>
              <c:numCache>
                <c:formatCode>0.00</c:formatCode>
                <c:ptCount val="12"/>
                <c:pt idx="0">
                  <c:v>2.5218914185639152</c:v>
                </c:pt>
                <c:pt idx="1">
                  <c:v>3.7965865552072486</c:v>
                </c:pt>
                <c:pt idx="2">
                  <c:v>4.6804051694027349</c:v>
                </c:pt>
                <c:pt idx="3">
                  <c:v>3.9005868139454725</c:v>
                </c:pt>
                <c:pt idx="4">
                  <c:v>1.2311901504788114</c:v>
                </c:pt>
                <c:pt idx="5">
                  <c:v>1.867865790383938</c:v>
                </c:pt>
                <c:pt idx="6">
                  <c:v>1.7211703958691871</c:v>
                </c:pt>
                <c:pt idx="7">
                  <c:v>0.17146776406036235</c:v>
                </c:pt>
                <c:pt idx="8">
                  <c:v>0.88797814207650649</c:v>
                </c:pt>
                <c:pt idx="9">
                  <c:v>0.20387359836899765</c:v>
                </c:pt>
                <c:pt idx="10">
                  <c:v>0.10176390773406485</c:v>
                </c:pt>
                <c:pt idx="11">
                  <c:v>1.6700749829584138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Graphs'!$O$28:$O$39</c:f>
              <c:numCache>
                <c:formatCode>0.00</c:formatCode>
                <c:ptCount val="12"/>
                <c:pt idx="0">
                  <c:v>0.92244619063888145</c:v>
                </c:pt>
                <c:pt idx="1">
                  <c:v>6.7114093959719234E-2</c:v>
                </c:pt>
                <c:pt idx="2">
                  <c:v>-0.26693360026692758</c:v>
                </c:pt>
                <c:pt idx="3">
                  <c:v>-0.73089700996677998</c:v>
                </c:pt>
                <c:pt idx="4">
                  <c:v>#N/A</c:v>
                </c:pt>
              </c:numCache>
            </c:numRef>
          </c:val>
        </c:ser>
        <c:marker val="1"/>
        <c:axId val="159631232"/>
        <c:axId val="159629312"/>
      </c:lineChart>
      <c:valAx>
        <c:axId val="15962931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9631232"/>
        <c:crosses val="autoZero"/>
        <c:crossBetween val="between"/>
      </c:valAx>
      <c:dateAx>
        <c:axId val="159631232"/>
        <c:scaling>
          <c:orientation val="minMax"/>
        </c:scaling>
        <c:axPos val="b"/>
        <c:numFmt formatCode="mmm" sourceLinked="0"/>
        <c:tickLblPos val="low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9629312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5.4011071779002514E-3"/>
          <c:y val="0.17056174348291891"/>
          <c:w val="0.99330951888162822"/>
          <c:h val="0.11359803921568626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 b="1"/>
              <a:t>Inflation Rate: Canada</a:t>
            </a:r>
            <a:r>
              <a:rPr lang="en-CA" b="0"/>
              <a:t/>
            </a:r>
            <a:br>
              <a:rPr lang="en-CA" b="0"/>
            </a:br>
            <a:r>
              <a:rPr lang="en-CA" sz="1600" b="0" i="0"/>
              <a:t>(All-items,</a:t>
            </a:r>
            <a:r>
              <a:rPr lang="en-CA" sz="1600" b="0" i="0" baseline="0"/>
              <a:t> 12-month-moving-average)</a:t>
            </a:r>
            <a:endParaRPr lang="en-CA" sz="1600" b="0" i="0"/>
          </a:p>
        </c:rich>
      </c:tx>
      <c:layout/>
    </c:title>
    <c:plotArea>
      <c:layout>
        <c:manualLayout>
          <c:layoutTarget val="inner"/>
          <c:xMode val="edge"/>
          <c:yMode val="edge"/>
          <c:x val="0.12867758676592328"/>
          <c:y val="0.27076267106428498"/>
          <c:w val="0.81298900123832962"/>
          <c:h val="0.62916287503271751"/>
        </c:manualLayout>
      </c:layout>
      <c:lineChart>
        <c:grouping val="standard"/>
        <c:ser>
          <c:idx val="0"/>
          <c:order val="0"/>
          <c:tx>
            <c:v>Canada 2016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Graphs'!$N$16:$N$27</c:f>
              <c:numCache>
                <c:formatCode>0.000000</c:formatCode>
                <c:ptCount val="12"/>
                <c:pt idx="0">
                  <c:v>1.2108309493712888</c:v>
                </c:pt>
                <c:pt idx="1">
                  <c:v>1.2363733049720382</c:v>
                </c:pt>
                <c:pt idx="2">
                  <c:v>1.2417823228633829</c:v>
                </c:pt>
                <c:pt idx="3">
                  <c:v>1.313955803304756</c:v>
                </c:pt>
                <c:pt idx="4">
                  <c:v>1.3660477453580455</c:v>
                </c:pt>
                <c:pt idx="5">
                  <c:v>1.4046246604385582</c:v>
                </c:pt>
                <c:pt idx="6">
                  <c:v>1.4031372029915445</c:v>
                </c:pt>
                <c:pt idx="7">
                  <c:v>1.3884297520660782</c:v>
                </c:pt>
                <c:pt idx="8">
                  <c:v>1.4136609855991411</c:v>
                </c:pt>
                <c:pt idx="9">
                  <c:v>1.4520493696785319</c:v>
                </c:pt>
                <c:pt idx="10">
                  <c:v>1.4372362869198074</c:v>
                </c:pt>
                <c:pt idx="11">
                  <c:v>1.4287595470107828</c:v>
                </c:pt>
              </c:numCache>
            </c:numRef>
          </c:val>
        </c:ser>
        <c:ser>
          <c:idx val="1"/>
          <c:order val="1"/>
          <c:tx>
            <c:v>Canada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Graphs'!$N$28:$N$39</c:f>
              <c:numCache>
                <c:formatCode>0.000000</c:formatCode>
                <c:ptCount val="12"/>
                <c:pt idx="0">
                  <c:v>1.4395582725300837</c:v>
                </c:pt>
                <c:pt idx="1">
                  <c:v>1.4970453053184674</c:v>
                </c:pt>
                <c:pt idx="2">
                  <c:v>1.5217106126196978</c:v>
                </c:pt>
                <c:pt idx="3">
                  <c:v>1.5196174756009873</c:v>
                </c:pt>
                <c:pt idx="4">
                  <c:v>#N/A</c:v>
                </c:pt>
              </c:numCache>
            </c:numRef>
          </c:val>
        </c:ser>
        <c:marker val="1"/>
        <c:axId val="159655424"/>
        <c:axId val="159657344"/>
      </c:lineChart>
      <c:dateAx>
        <c:axId val="159655424"/>
        <c:scaling>
          <c:orientation val="minMax"/>
        </c:scaling>
        <c:axPos val="b"/>
        <c:numFmt formatCode="mmm" sourceLinked="0"/>
        <c:tickLblPos val="low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9657344"/>
        <c:crossesAt val="1.0000000000000044E+63"/>
        <c:auto val="1"/>
        <c:lblOffset val="1"/>
      </c:dateAx>
      <c:valAx>
        <c:axId val="15965734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9655424"/>
        <c:crossesAt val="42370"/>
        <c:crossBetween val="between"/>
        <c:dispUnits>
          <c:builtInUnit val="hundreds"/>
        </c:dispUnits>
      </c:valAx>
      <c:spPr>
        <a:noFill/>
      </c:spPr>
    </c:plotArea>
    <c:legend>
      <c:legendPos val="r"/>
      <c:layout>
        <c:manualLayout>
          <c:xMode val="edge"/>
          <c:yMode val="edge"/>
          <c:x val="1.6623156829517879E-3"/>
          <c:y val="0.17443125490765141"/>
          <c:w val="0.99306067168719991"/>
          <c:h val="9.6472186924050199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3423727057375186E-2"/>
          <c:y val="0.26830624533746061"/>
          <c:w val="0.86208092738408804"/>
          <c:h val="0.62533047869580805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Graphs'!$Q$16:$Q$27</c:f>
              <c:numCache>
                <c:formatCode>0.00</c:formatCode>
                <c:ptCount val="12"/>
                <c:pt idx="0">
                  <c:v>1.4453781512605124</c:v>
                </c:pt>
                <c:pt idx="1">
                  <c:v>0.86637787404197919</c:v>
                </c:pt>
                <c:pt idx="2">
                  <c:v>2.7433924389427933</c:v>
                </c:pt>
                <c:pt idx="3">
                  <c:v>3.7780006686726875</c:v>
                </c:pt>
                <c:pt idx="4">
                  <c:v>4.4176706827309342</c:v>
                </c:pt>
                <c:pt idx="5">
                  <c:v>3.4402137608550376</c:v>
                </c:pt>
                <c:pt idx="6">
                  <c:v>2.815013404825728</c:v>
                </c:pt>
                <c:pt idx="7">
                  <c:v>1.8145161290322509</c:v>
                </c:pt>
                <c:pt idx="8">
                  <c:v>0.90301003344481767</c:v>
                </c:pt>
                <c:pt idx="9">
                  <c:v>0.33333333333334103</c:v>
                </c:pt>
                <c:pt idx="10">
                  <c:v>0.26516407026846434</c:v>
                </c:pt>
                <c:pt idx="11">
                  <c:v>1.129192959149794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Graphs'!$Q$28:$Q$39</c:f>
              <c:numCache>
                <c:formatCode>0.00</c:formatCode>
                <c:ptCount val="12"/>
                <c:pt idx="0">
                  <c:v>0.6958250497017815</c:v>
                </c:pt>
                <c:pt idx="1">
                  <c:v>1.2884043607532147</c:v>
                </c:pt>
                <c:pt idx="2">
                  <c:v>0.22793878215565666</c:v>
                </c:pt>
                <c:pt idx="3">
                  <c:v>0.38659793814432852</c:v>
                </c:pt>
                <c:pt idx="4">
                  <c:v>#N/A</c:v>
                </c:pt>
              </c:numCache>
            </c:numRef>
          </c:val>
        </c:ser>
        <c:marker val="1"/>
        <c:axId val="159696384"/>
        <c:axId val="159694208"/>
      </c:lineChart>
      <c:valAx>
        <c:axId val="159694208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9696384"/>
        <c:crosses val="autoZero"/>
        <c:crossBetween val="between"/>
      </c:valAx>
      <c:dateAx>
        <c:axId val="159696384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9694208"/>
        <c:crossesAt val="-4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"/>
          <c:y val="0.18268448775044074"/>
          <c:w val="0.97274168678588002"/>
          <c:h val="6.4581119803799727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1293932317980823"/>
          <c:y val="0.27722441580892998"/>
          <c:w val="0.86208092738408781"/>
          <c:h val="0.61641231784022255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Graphs'!$R$16:$R$27</c:f>
              <c:numCache>
                <c:formatCode>0.00</c:formatCode>
                <c:ptCount val="12"/>
                <c:pt idx="0">
                  <c:v>0.11306778725450606</c:v>
                </c:pt>
                <c:pt idx="1">
                  <c:v>-0.94732853353542978</c:v>
                </c:pt>
                <c:pt idx="2">
                  <c:v>0.90687900906878394</c:v>
                </c:pt>
                <c:pt idx="3">
                  <c:v>2.5051133837260986</c:v>
                </c:pt>
                <c:pt idx="4">
                  <c:v>3.566368132602582</c:v>
                </c:pt>
                <c:pt idx="5">
                  <c:v>2.5951864623697807</c:v>
                </c:pt>
                <c:pt idx="6">
                  <c:v>1.8694825840601004</c:v>
                </c:pt>
                <c:pt idx="7">
                  <c:v>1.1095996372462835</c:v>
                </c:pt>
                <c:pt idx="8">
                  <c:v>0.48683767946606782</c:v>
                </c:pt>
                <c:pt idx="9">
                  <c:v>-0.11792661949601158</c:v>
                </c:pt>
                <c:pt idx="10">
                  <c:v>-9.2180603073865885E-2</c:v>
                </c:pt>
                <c:pt idx="11">
                  <c:v>1.1641910879164996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D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Graphs'!$O$28:$O$39</c:f>
              <c:numCache>
                <c:formatCode>0.00</c:formatCode>
                <c:ptCount val="12"/>
                <c:pt idx="0">
                  <c:v>0.92244619063888145</c:v>
                </c:pt>
                <c:pt idx="1">
                  <c:v>6.7114093959719234E-2</c:v>
                </c:pt>
                <c:pt idx="2">
                  <c:v>-0.26693360026692758</c:v>
                </c:pt>
                <c:pt idx="3">
                  <c:v>-0.73089700996677998</c:v>
                </c:pt>
                <c:pt idx="4">
                  <c:v>#N/A</c:v>
                </c:pt>
              </c:numCache>
            </c:numRef>
          </c:val>
        </c:ser>
        <c:marker val="1"/>
        <c:axId val="159276032"/>
        <c:axId val="159274112"/>
      </c:lineChart>
      <c:valAx>
        <c:axId val="15927411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9276032"/>
        <c:crosses val="autoZero"/>
        <c:crossBetween val="between"/>
      </c:valAx>
      <c:dateAx>
        <c:axId val="159276032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9274112"/>
        <c:crossesAt val="-4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"/>
          <c:y val="0.1717733644957852"/>
          <c:w val="1"/>
          <c:h val="8.8729626568088554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4192448364345181"/>
          <c:y val="0.24326089324618741"/>
          <c:w val="0.83656643172581746"/>
          <c:h val="0.64295724400871634"/>
        </c:manualLayout>
      </c:layout>
      <c:lineChart>
        <c:grouping val="stacked"/>
        <c:ser>
          <c:idx val="1"/>
          <c:order val="0"/>
          <c:tx>
            <c:v>2016</c:v>
          </c:tx>
          <c:spPr>
            <a:ln w="857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Rate'!$B$988:$B$999</c:f>
              <c:numCache>
                <c:formatCode>General</c:formatCode>
                <c:ptCount val="12"/>
                <c:pt idx="0">
                  <c:v>2.7</c:v>
                </c:pt>
                <c:pt idx="1">
                  <c:v>2.7</c:v>
                </c:pt>
                <c:pt idx="2">
                  <c:v>2.7</c:v>
                </c:pt>
                <c:pt idx="3">
                  <c:v>2.7</c:v>
                </c:pt>
                <c:pt idx="4">
                  <c:v>2.7</c:v>
                </c:pt>
                <c:pt idx="5">
                  <c:v>2.7</c:v>
                </c:pt>
                <c:pt idx="6">
                  <c:v>2.7</c:v>
                </c:pt>
                <c:pt idx="7">
                  <c:v>2.7</c:v>
                </c:pt>
                <c:pt idx="8">
                  <c:v>2.7</c:v>
                </c:pt>
                <c:pt idx="9">
                  <c:v>2.7</c:v>
                </c:pt>
                <c:pt idx="10">
                  <c:v>2.7</c:v>
                </c:pt>
                <c:pt idx="11">
                  <c:v>2.7</c:v>
                </c:pt>
              </c:numCache>
            </c:numRef>
          </c:val>
        </c:ser>
        <c:marker val="1"/>
        <c:axId val="159850880"/>
        <c:axId val="159852416"/>
      </c:lineChart>
      <c:lineChart>
        <c:grouping val="stacked"/>
        <c:ser>
          <c:idx val="0"/>
          <c:order val="1"/>
          <c:tx>
            <c:v>2017</c:v>
          </c:tx>
          <c:spPr>
            <a:ln w="38100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Rate'!$B$1000:$B$1003</c:f>
              <c:numCache>
                <c:formatCode>General</c:formatCode>
                <c:ptCount val="4"/>
                <c:pt idx="0">
                  <c:v>2.7</c:v>
                </c:pt>
                <c:pt idx="1">
                  <c:v>2.7</c:v>
                </c:pt>
                <c:pt idx="2">
                  <c:v>2.7</c:v>
                </c:pt>
                <c:pt idx="3">
                  <c:v>2.7</c:v>
                </c:pt>
              </c:numCache>
            </c:numRef>
          </c:val>
        </c:ser>
        <c:marker val="1"/>
        <c:axId val="159876608"/>
        <c:axId val="159875072"/>
      </c:lineChart>
      <c:dateAx>
        <c:axId val="15985088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9852416"/>
        <c:crossesAt val="0"/>
        <c:auto val="1"/>
        <c:lblOffset val="100"/>
      </c:dateAx>
      <c:valAx>
        <c:axId val="15985241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9850880"/>
        <c:crosses val="autoZero"/>
        <c:crossBetween val="between"/>
        <c:dispUnits>
          <c:builtInUnit val="hundreds"/>
        </c:dispUnits>
      </c:valAx>
      <c:valAx>
        <c:axId val="159875072"/>
        <c:scaling>
          <c:orientation val="minMax"/>
        </c:scaling>
        <c:delete val="1"/>
        <c:axPos val="r"/>
        <c:numFmt formatCode="General" sourceLinked="1"/>
        <c:tickLblPos val="none"/>
        <c:crossAx val="159876608"/>
        <c:crosses val="max"/>
        <c:crossBetween val="between"/>
      </c:valAx>
      <c:dateAx>
        <c:axId val="159876608"/>
        <c:scaling>
          <c:orientation val="minMax"/>
        </c:scaling>
        <c:delete val="1"/>
        <c:axPos val="b"/>
        <c:numFmt formatCode="mmm\-yyyy" sourceLinked="1"/>
        <c:tickLblPos val="none"/>
        <c:crossAx val="159875072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8986916647769484"/>
          <c:y val="0.14070996732026186"/>
          <c:w val="0.40925017303901817"/>
          <c:h val="8.792647058823563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1949369267251272"/>
          <c:y val="0.26260443330672961"/>
          <c:w val="0.86260276959815663"/>
          <c:h val="0.62141611632846883"/>
        </c:manualLayout>
      </c:layout>
      <c:lineChart>
        <c:grouping val="standard"/>
        <c:ser>
          <c:idx val="0"/>
          <c:order val="0"/>
          <c:tx>
            <c:v>2016 Month-over-month percent change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Additional'!$D$16:$D$26</c:f>
              <c:numCache>
                <c:formatCode>0.00</c:formatCode>
                <c:ptCount val="11"/>
                <c:pt idx="0">
                  <c:v>1.0433325257661163</c:v>
                </c:pt>
                <c:pt idx="1">
                  <c:v>0.9776702698616635</c:v>
                </c:pt>
                <c:pt idx="2">
                  <c:v>0.79697060433661093</c:v>
                </c:pt>
                <c:pt idx="3">
                  <c:v>1.0015749939423335</c:v>
                </c:pt>
                <c:pt idx="4">
                  <c:v>0.50069119394660078</c:v>
                </c:pt>
                <c:pt idx="5">
                  <c:v>0.73590156093743531</c:v>
                </c:pt>
                <c:pt idx="6">
                  <c:v>0.97356218006623418</c:v>
                </c:pt>
                <c:pt idx="7">
                  <c:v>1.142149997352937</c:v>
                </c:pt>
                <c:pt idx="8">
                  <c:v>2.0670599891366548</c:v>
                </c:pt>
                <c:pt idx="9">
                  <c:v>1.9510977229435289</c:v>
                </c:pt>
                <c:pt idx="10">
                  <c:v>2.0126503949937868</c:v>
                </c:pt>
              </c:numCache>
            </c:numRef>
          </c:val>
        </c:ser>
        <c:marker val="1"/>
        <c:axId val="159889664"/>
        <c:axId val="159890432"/>
      </c:lineChart>
      <c:lineChart>
        <c:grouping val="standard"/>
        <c:ser>
          <c:idx val="1"/>
          <c:order val="1"/>
          <c:tx>
            <c:v>2017 Month-over-month percent change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'Table - Live'!$G$61:$R$61</c:f>
              <c:numCache>
                <c:formatCode>[$-409]mmm\-yy;@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Additional'!$D$27:$D$29</c:f>
              <c:numCache>
                <c:formatCode>0.00</c:formatCode>
                <c:ptCount val="3"/>
                <c:pt idx="0">
                  <c:v>2.1820994406075211</c:v>
                </c:pt>
                <c:pt idx="1">
                  <c:v>2.2279942072868097</c:v>
                </c:pt>
                <c:pt idx="2">
                  <c:v>2.4361118031467344</c:v>
                </c:pt>
              </c:numCache>
            </c:numRef>
          </c:val>
        </c:ser>
        <c:marker val="1"/>
        <c:axId val="155603328"/>
        <c:axId val="155597056"/>
      </c:lineChart>
      <c:valAx>
        <c:axId val="159890432"/>
        <c:scaling>
          <c:orientation val="minMax"/>
          <c:min val="-0.8"/>
        </c:scaling>
        <c:delete val="1"/>
        <c:axPos val="r"/>
        <c:majorGridlines>
          <c:spPr>
            <a:ln>
              <a:prstDash val="sysDot"/>
            </a:ln>
          </c:spPr>
        </c:majorGridlines>
        <c:numFmt formatCode="0.0%" sourceLinked="0"/>
        <c:tickLblPos val="none"/>
        <c:crossAx val="159889664"/>
        <c:crosses val="max"/>
        <c:crossBetween val="between"/>
        <c:dispUnits>
          <c:builtInUnit val="hundreds"/>
          <c:dispUnitsLbl>
            <c:layout/>
          </c:dispUnitsLbl>
        </c:dispUnits>
      </c:valAx>
      <c:dateAx>
        <c:axId val="159889664"/>
        <c:scaling>
          <c:orientation val="minMax"/>
        </c:scaling>
        <c:axPos val="b"/>
        <c:majorGridlines>
          <c:spPr>
            <a:ln>
              <a:solidFill>
                <a:sysClr val="window" lastClr="FFFFFF">
                  <a:alpha val="0"/>
                </a:sysClr>
              </a:solidFill>
            </a:ln>
          </c:spPr>
        </c:majorGridlines>
        <c:minorGridlines>
          <c:spPr>
            <a:ln>
              <a:solidFill>
                <a:schemeClr val="bg1"/>
              </a:solidFill>
            </a:ln>
          </c:spPr>
        </c:minorGridlines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9890432"/>
        <c:crossesAt val="-1.000000000000001E+136"/>
        <c:auto val="1"/>
        <c:lblOffset val="100"/>
        <c:majorUnit val="1"/>
        <c:majorTimeUnit val="months"/>
      </c:dateAx>
      <c:valAx>
        <c:axId val="155597056"/>
        <c:scaling>
          <c:orientation val="minMax"/>
        </c:scaling>
        <c:axPos val="l"/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5603328"/>
        <c:crosses val="autoZero"/>
        <c:crossBetween val="between"/>
        <c:dispUnits>
          <c:builtInUnit val="hundreds"/>
          <c:dispUnitsLbl>
            <c:layout/>
          </c:dispUnitsLbl>
        </c:dispUnits>
      </c:valAx>
      <c:dateAx>
        <c:axId val="155603328"/>
        <c:scaling>
          <c:orientation val="minMax"/>
        </c:scaling>
        <c:delete val="1"/>
        <c:axPos val="b"/>
        <c:numFmt formatCode="[$-409]mmm\-yy;@" sourceLinked="1"/>
        <c:tickLblPos val="none"/>
        <c:crossAx val="155597056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1314721442110462"/>
          <c:y val="0.15302062269199121"/>
          <c:w val="0.72311126927193059"/>
          <c:h val="0.10454438997821479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552895642928672"/>
          <c:y val="0.23288507625272331"/>
          <c:w val="0.8729617940334905"/>
          <c:h val="0.6784942810457516"/>
        </c:manualLayout>
      </c:layout>
      <c:lineChart>
        <c:grouping val="standard"/>
        <c:ser>
          <c:idx val="0"/>
          <c:order val="0"/>
          <c:tx>
            <c:v>2016 USD to CAD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tx2">
                    <a:lumMod val="50000"/>
                  </a:schemeClr>
                </a:solidFill>
                <a:prstDash val="dash"/>
              </a:ln>
            </c:spPr>
            <c:trendlineType val="linear"/>
            <c:forward val="2"/>
            <c:dispRSqr val="1"/>
            <c:trendlineLbl>
              <c:layout>
                <c:manualLayout>
                  <c:x val="9.3373845226960208E-3"/>
                  <c:y val="0.20981644880174524"/>
                </c:manualLayout>
              </c:layout>
              <c:numFmt formatCode="General" sourceLinked="0"/>
              <c:spPr>
                <a:solidFill>
                  <a:schemeClr val="tx2">
                    <a:lumMod val="75000"/>
                  </a:schemeClr>
                </a:solidFill>
              </c:spPr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</c:trendlineLbl>
          </c:trendline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Rate'!$D$988:$D$999</c:f>
              <c:numCache>
                <c:formatCode>General</c:formatCode>
                <c:ptCount val="12"/>
                <c:pt idx="0">
                  <c:v>1.422315</c:v>
                </c:pt>
                <c:pt idx="1">
                  <c:v>1.37961</c:v>
                </c:pt>
                <c:pt idx="2">
                  <c:v>1.3226181800000001</c:v>
                </c:pt>
                <c:pt idx="3">
                  <c:v>1.2818571400000001</c:v>
                </c:pt>
                <c:pt idx="4">
                  <c:v>1.2942095199999999</c:v>
                </c:pt>
                <c:pt idx="5">
                  <c:v>1.28955909</c:v>
                </c:pt>
                <c:pt idx="6">
                  <c:v>1.3050299999999999</c:v>
                </c:pt>
                <c:pt idx="7">
                  <c:v>1.2994363600000001</c:v>
                </c:pt>
                <c:pt idx="8">
                  <c:v>1.31086667</c:v>
                </c:pt>
                <c:pt idx="9">
                  <c:v>1.325145</c:v>
                </c:pt>
                <c:pt idx="10">
                  <c:v>1.3438000000000001</c:v>
                </c:pt>
                <c:pt idx="11">
                  <c:v>1.332935</c:v>
                </c:pt>
              </c:numCache>
            </c:numRef>
          </c:val>
        </c:ser>
        <c:ser>
          <c:idx val="1"/>
          <c:order val="1"/>
          <c:tx>
            <c:v>2017 USD to CAD</c:v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trendline>
            <c:spPr>
              <a:ln w="34925">
                <a:solidFill>
                  <a:srgbClr val="C8102E"/>
                </a:solidFill>
                <a:prstDash val="dash"/>
              </a:ln>
            </c:spPr>
            <c:trendlineType val="linear"/>
          </c:trendline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Rate'!$D$1000:$D$1012</c:f>
              <c:numCache>
                <c:formatCode>General</c:formatCode>
                <c:ptCount val="13"/>
                <c:pt idx="0">
                  <c:v>1.319895</c:v>
                </c:pt>
                <c:pt idx="1">
                  <c:v>1.3109894740000001</c:v>
                </c:pt>
                <c:pt idx="2">
                  <c:v>1.3387521739999999</c:v>
                </c:pt>
                <c:pt idx="3">
                  <c:v>1.3449473700000001</c:v>
                </c:pt>
                <c:pt idx="4">
                  <c:v>1.3607045454545457</c:v>
                </c:pt>
              </c:numCache>
            </c:numRef>
          </c:val>
        </c:ser>
        <c:hiLowLines/>
        <c:marker val="1"/>
        <c:axId val="159725824"/>
        <c:axId val="159739904"/>
      </c:lineChart>
      <c:dateAx>
        <c:axId val="159725824"/>
        <c:scaling>
          <c:orientation val="minMax"/>
          <c:max val="42705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9739904"/>
        <c:crossesAt val="0"/>
        <c:auto val="1"/>
        <c:lblOffset val="100"/>
        <c:baseTimeUnit val="months"/>
      </c:dateAx>
      <c:valAx>
        <c:axId val="15973990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972582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2026290831293167"/>
          <c:y val="0.17833033769063222"/>
          <c:w val="0.86430446194225408"/>
          <c:h val="0.10122494553376964"/>
        </c:manualLayout>
      </c:layout>
      <c:txPr>
        <a:bodyPr/>
        <a:lstStyle/>
        <a:p>
          <a:pPr>
            <a:defRPr sz="11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4.3744541501499783E-6"/>
          <c:y val="0.23442429193899791"/>
          <c:w val="0.90714411792303562"/>
          <c:h val="0.64959613289760354"/>
        </c:manualLayout>
      </c:layout>
      <c:lineChart>
        <c:grouping val="standard"/>
        <c:ser>
          <c:idx val="0"/>
          <c:order val="0"/>
          <c:tx>
            <c:v>2016 Year-over-year percent change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Additional'!$E$16:$E$27</c:f>
              <c:numCache>
                <c:formatCode>0.00</c:formatCode>
                <c:ptCount val="12"/>
                <c:pt idx="0">
                  <c:v>0.51071307516821207</c:v>
                </c:pt>
                <c:pt idx="1">
                  <c:v>-0.15868972750091581</c:v>
                </c:pt>
                <c:pt idx="2">
                  <c:v>-0.20852896648205776</c:v>
                </c:pt>
                <c:pt idx="3">
                  <c:v>6.145315097429993E-2</c:v>
                </c:pt>
                <c:pt idx="4">
                  <c:v>-0.58512571566344818</c:v>
                </c:pt>
                <c:pt idx="5">
                  <c:v>0.6356261967762622</c:v>
                </c:pt>
                <c:pt idx="6">
                  <c:v>0.51267479320957765</c:v>
                </c:pt>
                <c:pt idx="7">
                  <c:v>0.27047724472255563</c:v>
                </c:pt>
                <c:pt idx="8">
                  <c:v>0.3711037526149541</c:v>
                </c:pt>
                <c:pt idx="9">
                  <c:v>-5.7365002607501214E-2</c:v>
                </c:pt>
                <c:pt idx="10">
                  <c:v>0.48954266658445267</c:v>
                </c:pt>
                <c:pt idx="11">
                  <c:v>0.32624704377339775</c:v>
                </c:pt>
              </c:numCache>
            </c:numRef>
          </c:val>
        </c:ser>
        <c:marker val="1"/>
        <c:axId val="159771648"/>
        <c:axId val="159769344"/>
      </c:lineChart>
      <c:lineChart>
        <c:grouping val="standard"/>
        <c:ser>
          <c:idx val="1"/>
          <c:order val="1"/>
          <c:tx>
            <c:v>2017 Year-over-year percent change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D102E"/>
                </a:solidFill>
              </a:ln>
            </c:spPr>
          </c:marker>
          <c:val>
            <c:numRef>
              <c:f>'dXdata- Additional'!$E$28:$E$39</c:f>
              <c:numCache>
                <c:formatCode>0.00</c:formatCode>
                <c:ptCount val="12"/>
                <c:pt idx="0">
                  <c:v>0.55585714394941199</c:v>
                </c:pt>
                <c:pt idx="1">
                  <c:v>4.4569014124040685E-2</c:v>
                </c:pt>
                <c:pt idx="2">
                  <c:v>0.50945061883576059</c:v>
                </c:pt>
                <c:pt idx="3">
                  <c:v>#N/A</c:v>
                </c:pt>
              </c:numCache>
            </c:numRef>
          </c:val>
        </c:ser>
        <c:marker val="1"/>
        <c:axId val="159910528"/>
        <c:axId val="159908608"/>
      </c:lineChart>
      <c:valAx>
        <c:axId val="159769344"/>
        <c:scaling>
          <c:orientation val="minMax"/>
          <c:min val="-0.8"/>
        </c:scaling>
        <c:delete val="1"/>
        <c:axPos val="r"/>
        <c:majorGridlines>
          <c:spPr>
            <a:ln>
              <a:prstDash val="sysDot"/>
            </a:ln>
          </c:spPr>
        </c:majorGridlines>
        <c:numFmt formatCode="0.0%" sourceLinked="0"/>
        <c:tickLblPos val="none"/>
        <c:crossAx val="159771648"/>
        <c:crosses val="max"/>
        <c:crossBetween val="between"/>
        <c:dispUnits>
          <c:builtInUnit val="hundreds"/>
          <c:dispUnitsLbl>
            <c:layout/>
          </c:dispUnitsLbl>
        </c:dispUnits>
      </c:valAx>
      <c:dateAx>
        <c:axId val="159771648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9769344"/>
        <c:crossesAt val="-1.0000000000000011E+140"/>
        <c:auto val="1"/>
        <c:lblOffset val="100"/>
        <c:majorUnit val="1"/>
        <c:majorTimeUnit val="months"/>
      </c:dateAx>
      <c:valAx>
        <c:axId val="159908608"/>
        <c:scaling>
          <c:orientation val="minMax"/>
        </c:scaling>
        <c:axPos val="l"/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9910528"/>
        <c:crosses val="autoZero"/>
        <c:crossBetween val="between"/>
        <c:dispUnits>
          <c:builtInUnit val="hundreds"/>
          <c:dispUnitsLbl>
            <c:layout/>
          </c:dispUnitsLbl>
        </c:dispUnits>
      </c:valAx>
      <c:catAx>
        <c:axId val="159910528"/>
        <c:scaling>
          <c:orientation val="minMax"/>
        </c:scaling>
        <c:delete val="1"/>
        <c:axPos val="b"/>
        <c:numFmt formatCode="[$-409]mmm\-yy;@" sourceLinked="1"/>
        <c:tickLblPos val="none"/>
        <c:crossAx val="159908608"/>
        <c:crosses val="autoZero"/>
        <c:auto val="1"/>
        <c:lblAlgn val="ctr"/>
        <c:lblOffset val="100"/>
        <c:tickLblSkip val="1"/>
        <c:tickMarkSkip val="1"/>
      </c:catAx>
      <c:spPr>
        <a:noFill/>
      </c:spPr>
    </c:plotArea>
    <c:legend>
      <c:legendPos val="r"/>
      <c:layout>
        <c:manualLayout>
          <c:xMode val="edge"/>
          <c:yMode val="edge"/>
          <c:x val="0.21926468554418732"/>
          <c:y val="0.14493818082788756"/>
          <c:w val="0.6060175662355981"/>
          <c:h val="0.10454438997821483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4192448364345187"/>
          <c:y val="0.24326089324618741"/>
          <c:w val="0.83656643172581746"/>
          <c:h val="0.65679166666666977"/>
        </c:manualLayout>
      </c:layout>
      <c:lineChart>
        <c:grouping val="stacked"/>
        <c:ser>
          <c:idx val="1"/>
          <c:order val="0"/>
          <c:tx>
            <c:v>2016</c:v>
          </c:tx>
          <c:spPr>
            <a:ln w="857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Rate'!$C$988:$C$999</c:f>
              <c:numCache>
                <c:formatCode>General</c:formatCode>
                <c:ptCount val="12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</c:numCache>
            </c:numRef>
          </c:val>
        </c:ser>
        <c:marker val="1"/>
        <c:axId val="159961088"/>
        <c:axId val="159962624"/>
      </c:lineChart>
      <c:lineChart>
        <c:grouping val="stacked"/>
        <c:ser>
          <c:idx val="0"/>
          <c:order val="1"/>
          <c:tx>
            <c:v>2017</c:v>
          </c:tx>
          <c:spPr>
            <a:ln w="38100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Rate'!$C$1000:$C$1003</c:f>
              <c:numCache>
                <c:formatCode>General</c:formatCode>
                <c:ptCount val="4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</c:numCache>
            </c:numRef>
          </c:val>
        </c:ser>
        <c:marker val="1"/>
        <c:axId val="159966336"/>
        <c:axId val="159964544"/>
      </c:lineChart>
      <c:dateAx>
        <c:axId val="159961088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9962624"/>
        <c:crossesAt val="0"/>
        <c:auto val="1"/>
        <c:lblOffset val="100"/>
      </c:dateAx>
      <c:valAx>
        <c:axId val="15996262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9961088"/>
        <c:crosses val="autoZero"/>
        <c:crossBetween val="between"/>
        <c:dispUnits>
          <c:builtInUnit val="hundreds"/>
        </c:dispUnits>
      </c:valAx>
      <c:valAx>
        <c:axId val="159964544"/>
        <c:scaling>
          <c:orientation val="minMax"/>
        </c:scaling>
        <c:delete val="1"/>
        <c:axPos val="r"/>
        <c:numFmt formatCode="General" sourceLinked="1"/>
        <c:tickLblPos val="none"/>
        <c:crossAx val="159966336"/>
        <c:crosses val="max"/>
        <c:crossBetween val="between"/>
      </c:valAx>
      <c:dateAx>
        <c:axId val="159966336"/>
        <c:scaling>
          <c:orientation val="minMax"/>
        </c:scaling>
        <c:delete val="1"/>
        <c:axPos val="b"/>
        <c:numFmt formatCode="mmm\-yyyy" sourceLinked="1"/>
        <c:tickLblPos val="none"/>
        <c:crossAx val="159964544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5920180114244257"/>
          <c:y val="0.15454438997821404"/>
          <c:w val="0.48452461522554746"/>
          <c:h val="8.792647058823563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3.7982989701012819E-2"/>
          <c:y val="0.25449819409018459"/>
          <c:w val="0.89526750983641035"/>
          <c:h val="0.51214721698533761"/>
        </c:manualLayout>
      </c:layout>
      <c:lineChart>
        <c:grouping val="standard"/>
        <c:ser>
          <c:idx val="3"/>
          <c:order val="0"/>
          <c:tx>
            <c:strRef>
              <c:f>'Office Vacancy'!$F$2</c:f>
              <c:strCache>
                <c:ptCount val="1"/>
                <c:pt idx="0">
                  <c:v>All Office Classes</c:v>
                </c:pt>
              </c:strCache>
            </c:strRef>
          </c:tx>
          <c:spPr>
            <a:ln w="66675">
              <a:solidFill>
                <a:prstClr val="white">
                  <a:lumMod val="75000"/>
                  <a:alpha val="72000"/>
                </a:prstClr>
              </a:solidFill>
            </a:ln>
          </c:spPr>
          <c:marker>
            <c:symbol val="none"/>
          </c:marker>
          <c:cat>
            <c:numRef>
              <c:f>'Office Vacancy'!$A$3:$A$65</c:f>
              <c:numCache>
                <c:formatCode>mmm\-yyyy</c:formatCode>
                <c:ptCount val="63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  <c:pt idx="41">
                  <c:v>40908</c:v>
                </c:pt>
                <c:pt idx="42">
                  <c:v>40999</c:v>
                </c:pt>
                <c:pt idx="43">
                  <c:v>41090</c:v>
                </c:pt>
                <c:pt idx="44">
                  <c:v>41182</c:v>
                </c:pt>
                <c:pt idx="45">
                  <c:v>41274</c:v>
                </c:pt>
                <c:pt idx="46">
                  <c:v>41364</c:v>
                </c:pt>
                <c:pt idx="47">
                  <c:v>41455</c:v>
                </c:pt>
                <c:pt idx="48">
                  <c:v>41547</c:v>
                </c:pt>
                <c:pt idx="49">
                  <c:v>41639</c:v>
                </c:pt>
                <c:pt idx="50">
                  <c:v>41729</c:v>
                </c:pt>
                <c:pt idx="51">
                  <c:v>41820</c:v>
                </c:pt>
                <c:pt idx="52">
                  <c:v>41912</c:v>
                </c:pt>
                <c:pt idx="53">
                  <c:v>42004</c:v>
                </c:pt>
                <c:pt idx="54">
                  <c:v>42094</c:v>
                </c:pt>
                <c:pt idx="55">
                  <c:v>42185</c:v>
                </c:pt>
                <c:pt idx="56">
                  <c:v>42277</c:v>
                </c:pt>
                <c:pt idx="57">
                  <c:v>42369</c:v>
                </c:pt>
                <c:pt idx="58">
                  <c:v>42460</c:v>
                </c:pt>
                <c:pt idx="59">
                  <c:v>42551</c:v>
                </c:pt>
                <c:pt idx="60">
                  <c:v>42643</c:v>
                </c:pt>
                <c:pt idx="61">
                  <c:v>42735</c:v>
                </c:pt>
                <c:pt idx="62">
                  <c:v>42825</c:v>
                </c:pt>
              </c:numCache>
            </c:numRef>
          </c:cat>
          <c:val>
            <c:numRef>
              <c:f>'Office Vacancy'!$F$3:$F$65</c:f>
              <c:numCache>
                <c:formatCode>General</c:formatCode>
                <c:ptCount val="63"/>
                <c:pt idx="0">
                  <c:v>7.2</c:v>
                </c:pt>
                <c:pt idx="1">
                  <c:v>8</c:v>
                </c:pt>
                <c:pt idx="2">
                  <c:v>8.1</c:v>
                </c:pt>
                <c:pt idx="3">
                  <c:v>9.4</c:v>
                </c:pt>
                <c:pt idx="4">
                  <c:v>10</c:v>
                </c:pt>
                <c:pt idx="5">
                  <c:v>11.3</c:v>
                </c:pt>
                <c:pt idx="6">
                  <c:v>10.6</c:v>
                </c:pt>
                <c:pt idx="7">
                  <c:v>11.7</c:v>
                </c:pt>
                <c:pt idx="8">
                  <c:v>10.1</c:v>
                </c:pt>
                <c:pt idx="9">
                  <c:v>9.6999999999999993</c:v>
                </c:pt>
                <c:pt idx="10">
                  <c:v>9.4</c:v>
                </c:pt>
                <c:pt idx="11">
                  <c:v>8.3000000000000007</c:v>
                </c:pt>
                <c:pt idx="12">
                  <c:v>7.9</c:v>
                </c:pt>
                <c:pt idx="13">
                  <c:v>6.6</c:v>
                </c:pt>
                <c:pt idx="14">
                  <c:v>4.8</c:v>
                </c:pt>
                <c:pt idx="15">
                  <c:v>4.2</c:v>
                </c:pt>
                <c:pt idx="16">
                  <c:v>2.9</c:v>
                </c:pt>
                <c:pt idx="17">
                  <c:v>1.6</c:v>
                </c:pt>
                <c:pt idx="18">
                  <c:v>0.7</c:v>
                </c:pt>
                <c:pt idx="19">
                  <c:v>0.5</c:v>
                </c:pt>
                <c:pt idx="20">
                  <c:v>0.2</c:v>
                </c:pt>
                <c:pt idx="21">
                  <c:v>0.3</c:v>
                </c:pt>
                <c:pt idx="22">
                  <c:v>0.4</c:v>
                </c:pt>
                <c:pt idx="23">
                  <c:v>0.6</c:v>
                </c:pt>
                <c:pt idx="24">
                  <c:v>0.9</c:v>
                </c:pt>
                <c:pt idx="25">
                  <c:v>1.6</c:v>
                </c:pt>
                <c:pt idx="26">
                  <c:v>2.6</c:v>
                </c:pt>
                <c:pt idx="27">
                  <c:v>2.7</c:v>
                </c:pt>
                <c:pt idx="28">
                  <c:v>3.3</c:v>
                </c:pt>
                <c:pt idx="29">
                  <c:v>3.6</c:v>
                </c:pt>
                <c:pt idx="30">
                  <c:v>4.9000000000000004</c:v>
                </c:pt>
                <c:pt idx="31">
                  <c:v>6.7</c:v>
                </c:pt>
                <c:pt idx="32">
                  <c:v>6.9</c:v>
                </c:pt>
                <c:pt idx="33">
                  <c:v>6.9</c:v>
                </c:pt>
                <c:pt idx="34">
                  <c:v>9.6999999999999993</c:v>
                </c:pt>
                <c:pt idx="35">
                  <c:v>10.7</c:v>
                </c:pt>
                <c:pt idx="36">
                  <c:v>9.1</c:v>
                </c:pt>
                <c:pt idx="37">
                  <c:v>11</c:v>
                </c:pt>
                <c:pt idx="38">
                  <c:v>9.6999999999999993</c:v>
                </c:pt>
                <c:pt idx="39">
                  <c:v>7.7</c:v>
                </c:pt>
                <c:pt idx="40">
                  <c:v>5.6</c:v>
                </c:pt>
                <c:pt idx="41">
                  <c:v>4.3</c:v>
                </c:pt>
                <c:pt idx="42">
                  <c:v>7.1</c:v>
                </c:pt>
                <c:pt idx="43">
                  <c:v>5.5</c:v>
                </c:pt>
                <c:pt idx="44">
                  <c:v>4.4000000000000004</c:v>
                </c:pt>
                <c:pt idx="45">
                  <c:v>3.6</c:v>
                </c:pt>
                <c:pt idx="46">
                  <c:v>2.8</c:v>
                </c:pt>
                <c:pt idx="47">
                  <c:v>3.5</c:v>
                </c:pt>
                <c:pt idx="48">
                  <c:v>4.3</c:v>
                </c:pt>
                <c:pt idx="49">
                  <c:v>4.5</c:v>
                </c:pt>
                <c:pt idx="50">
                  <c:v>4.0999999999999996</c:v>
                </c:pt>
                <c:pt idx="51">
                  <c:v>4.2</c:v>
                </c:pt>
                <c:pt idx="52">
                  <c:v>6.4</c:v>
                </c:pt>
                <c:pt idx="53">
                  <c:v>6.6</c:v>
                </c:pt>
                <c:pt idx="54">
                  <c:v>8.6999999999999993</c:v>
                </c:pt>
                <c:pt idx="55">
                  <c:v>9.1999999999999993</c:v>
                </c:pt>
                <c:pt idx="56">
                  <c:v>10.4</c:v>
                </c:pt>
                <c:pt idx="57">
                  <c:v>11.7</c:v>
                </c:pt>
                <c:pt idx="58">
                  <c:v>15.1</c:v>
                </c:pt>
                <c:pt idx="59">
                  <c:v>18.100000000000001</c:v>
                </c:pt>
                <c:pt idx="60">
                  <c:v>18.5</c:v>
                </c:pt>
                <c:pt idx="61">
                  <c:v>21</c:v>
                </c:pt>
                <c:pt idx="62">
                  <c:v>21.1</c:v>
                </c:pt>
              </c:numCache>
            </c:numRef>
          </c:val>
        </c:ser>
        <c:ser>
          <c:idx val="1"/>
          <c:order val="1"/>
          <c:tx>
            <c:strRef>
              <c:f>'Office Vacancy'!$G$2</c:f>
              <c:strCache>
                <c:ptCount val="1"/>
                <c:pt idx="0">
                  <c:v>Class A</c:v>
                </c:pt>
              </c:strCache>
            </c:strRef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Vacancy'!$A$3:$A$65</c:f>
              <c:numCache>
                <c:formatCode>mmm\-yyyy</c:formatCode>
                <c:ptCount val="63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  <c:pt idx="41">
                  <c:v>40908</c:v>
                </c:pt>
                <c:pt idx="42">
                  <c:v>40999</c:v>
                </c:pt>
                <c:pt idx="43">
                  <c:v>41090</c:v>
                </c:pt>
                <c:pt idx="44">
                  <c:v>41182</c:v>
                </c:pt>
                <c:pt idx="45">
                  <c:v>41274</c:v>
                </c:pt>
                <c:pt idx="46">
                  <c:v>41364</c:v>
                </c:pt>
                <c:pt idx="47">
                  <c:v>41455</c:v>
                </c:pt>
                <c:pt idx="48">
                  <c:v>41547</c:v>
                </c:pt>
                <c:pt idx="49">
                  <c:v>41639</c:v>
                </c:pt>
                <c:pt idx="50">
                  <c:v>41729</c:v>
                </c:pt>
                <c:pt idx="51">
                  <c:v>41820</c:v>
                </c:pt>
                <c:pt idx="52">
                  <c:v>41912</c:v>
                </c:pt>
                <c:pt idx="53">
                  <c:v>42004</c:v>
                </c:pt>
                <c:pt idx="54">
                  <c:v>42094</c:v>
                </c:pt>
                <c:pt idx="55">
                  <c:v>42185</c:v>
                </c:pt>
                <c:pt idx="56">
                  <c:v>42277</c:v>
                </c:pt>
                <c:pt idx="57">
                  <c:v>42369</c:v>
                </c:pt>
                <c:pt idx="58">
                  <c:v>42460</c:v>
                </c:pt>
                <c:pt idx="59">
                  <c:v>42551</c:v>
                </c:pt>
                <c:pt idx="60">
                  <c:v>42643</c:v>
                </c:pt>
                <c:pt idx="61">
                  <c:v>42735</c:v>
                </c:pt>
                <c:pt idx="62">
                  <c:v>42825</c:v>
                </c:pt>
              </c:numCache>
            </c:numRef>
          </c:cat>
          <c:val>
            <c:numRef>
              <c:f>'Office Vacancy'!$G$3:$G$65</c:f>
              <c:numCache>
                <c:formatCode>General</c:formatCode>
                <c:ptCount val="63"/>
                <c:pt idx="0">
                  <c:v>7</c:v>
                </c:pt>
                <c:pt idx="1">
                  <c:v>6.7</c:v>
                </c:pt>
                <c:pt idx="2">
                  <c:v>6.1</c:v>
                </c:pt>
                <c:pt idx="3">
                  <c:v>7</c:v>
                </c:pt>
                <c:pt idx="4">
                  <c:v>8.4</c:v>
                </c:pt>
                <c:pt idx="5">
                  <c:v>9.1999999999999993</c:v>
                </c:pt>
                <c:pt idx="6">
                  <c:v>8.1999999999999993</c:v>
                </c:pt>
                <c:pt idx="7">
                  <c:v>9.5</c:v>
                </c:pt>
                <c:pt idx="8">
                  <c:v>8</c:v>
                </c:pt>
                <c:pt idx="9">
                  <c:v>7.9</c:v>
                </c:pt>
                <c:pt idx="10">
                  <c:v>8</c:v>
                </c:pt>
                <c:pt idx="11">
                  <c:v>6.7</c:v>
                </c:pt>
                <c:pt idx="12">
                  <c:v>7</c:v>
                </c:pt>
                <c:pt idx="13">
                  <c:v>5</c:v>
                </c:pt>
                <c:pt idx="14">
                  <c:v>3.8</c:v>
                </c:pt>
                <c:pt idx="15">
                  <c:v>3.4</c:v>
                </c:pt>
                <c:pt idx="16">
                  <c:v>1.9</c:v>
                </c:pt>
                <c:pt idx="17">
                  <c:v>0.9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</c:v>
                </c:pt>
                <c:pt idx="23">
                  <c:v>0.2</c:v>
                </c:pt>
                <c:pt idx="24">
                  <c:v>0.7</c:v>
                </c:pt>
                <c:pt idx="25">
                  <c:v>0.8</c:v>
                </c:pt>
                <c:pt idx="26">
                  <c:v>1.8</c:v>
                </c:pt>
                <c:pt idx="27">
                  <c:v>1.2</c:v>
                </c:pt>
                <c:pt idx="28">
                  <c:v>1.5</c:v>
                </c:pt>
                <c:pt idx="29">
                  <c:v>2</c:v>
                </c:pt>
                <c:pt idx="30">
                  <c:v>2.8</c:v>
                </c:pt>
                <c:pt idx="31">
                  <c:v>3.9</c:v>
                </c:pt>
                <c:pt idx="32">
                  <c:v>3.9</c:v>
                </c:pt>
                <c:pt idx="33">
                  <c:v>3.9</c:v>
                </c:pt>
                <c:pt idx="34">
                  <c:v>8.1999999999999993</c:v>
                </c:pt>
                <c:pt idx="35">
                  <c:v>10.1</c:v>
                </c:pt>
                <c:pt idx="36">
                  <c:v>7.9</c:v>
                </c:pt>
                <c:pt idx="37">
                  <c:v>9.6999999999999993</c:v>
                </c:pt>
                <c:pt idx="38">
                  <c:v>8</c:v>
                </c:pt>
                <c:pt idx="39">
                  <c:v>5.6</c:v>
                </c:pt>
                <c:pt idx="40">
                  <c:v>3.1</c:v>
                </c:pt>
                <c:pt idx="41">
                  <c:v>1.8</c:v>
                </c:pt>
                <c:pt idx="42">
                  <c:v>6.2</c:v>
                </c:pt>
                <c:pt idx="43">
                  <c:v>5.2</c:v>
                </c:pt>
                <c:pt idx="44">
                  <c:v>3.2</c:v>
                </c:pt>
                <c:pt idx="45">
                  <c:v>2.5</c:v>
                </c:pt>
                <c:pt idx="46">
                  <c:v>1.1000000000000001</c:v>
                </c:pt>
                <c:pt idx="47">
                  <c:v>2</c:v>
                </c:pt>
                <c:pt idx="48">
                  <c:v>2.7</c:v>
                </c:pt>
                <c:pt idx="49">
                  <c:v>2.9</c:v>
                </c:pt>
                <c:pt idx="50">
                  <c:v>2.8</c:v>
                </c:pt>
                <c:pt idx="51">
                  <c:v>2.4</c:v>
                </c:pt>
                <c:pt idx="52">
                  <c:v>5.3</c:v>
                </c:pt>
                <c:pt idx="53">
                  <c:v>5.0999999999999996</c:v>
                </c:pt>
                <c:pt idx="54">
                  <c:v>6.8</c:v>
                </c:pt>
                <c:pt idx="55">
                  <c:v>7.3</c:v>
                </c:pt>
                <c:pt idx="56">
                  <c:v>8.8000000000000007</c:v>
                </c:pt>
                <c:pt idx="57">
                  <c:v>10.1</c:v>
                </c:pt>
                <c:pt idx="58">
                  <c:v>14</c:v>
                </c:pt>
                <c:pt idx="59">
                  <c:v>17.3</c:v>
                </c:pt>
                <c:pt idx="60">
                  <c:v>16.899999999999999</c:v>
                </c:pt>
                <c:pt idx="61">
                  <c:v>18.5</c:v>
                </c:pt>
                <c:pt idx="62">
                  <c:v>18.600000000000001</c:v>
                </c:pt>
              </c:numCache>
            </c:numRef>
          </c:val>
        </c:ser>
        <c:ser>
          <c:idx val="0"/>
          <c:order val="2"/>
          <c:tx>
            <c:strRef>
              <c:f>'Office Vacancy'!$H$2</c:f>
              <c:strCache>
                <c:ptCount val="1"/>
                <c:pt idx="0">
                  <c:v>Class B</c:v>
                </c:pt>
              </c:strCache>
            </c:strRef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'Office Vacancy'!$A$3:$A$65</c:f>
              <c:numCache>
                <c:formatCode>mmm\-yyyy</c:formatCode>
                <c:ptCount val="63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  <c:pt idx="41">
                  <c:v>40908</c:v>
                </c:pt>
                <c:pt idx="42">
                  <c:v>40999</c:v>
                </c:pt>
                <c:pt idx="43">
                  <c:v>41090</c:v>
                </c:pt>
                <c:pt idx="44">
                  <c:v>41182</c:v>
                </c:pt>
                <c:pt idx="45">
                  <c:v>41274</c:v>
                </c:pt>
                <c:pt idx="46">
                  <c:v>41364</c:v>
                </c:pt>
                <c:pt idx="47">
                  <c:v>41455</c:v>
                </c:pt>
                <c:pt idx="48">
                  <c:v>41547</c:v>
                </c:pt>
                <c:pt idx="49">
                  <c:v>41639</c:v>
                </c:pt>
                <c:pt idx="50">
                  <c:v>41729</c:v>
                </c:pt>
                <c:pt idx="51">
                  <c:v>41820</c:v>
                </c:pt>
                <c:pt idx="52">
                  <c:v>41912</c:v>
                </c:pt>
                <c:pt idx="53">
                  <c:v>42004</c:v>
                </c:pt>
                <c:pt idx="54">
                  <c:v>42094</c:v>
                </c:pt>
                <c:pt idx="55">
                  <c:v>42185</c:v>
                </c:pt>
                <c:pt idx="56">
                  <c:v>42277</c:v>
                </c:pt>
                <c:pt idx="57">
                  <c:v>42369</c:v>
                </c:pt>
                <c:pt idx="58">
                  <c:v>42460</c:v>
                </c:pt>
                <c:pt idx="59">
                  <c:v>42551</c:v>
                </c:pt>
                <c:pt idx="60">
                  <c:v>42643</c:v>
                </c:pt>
                <c:pt idx="61">
                  <c:v>42735</c:v>
                </c:pt>
                <c:pt idx="62">
                  <c:v>42825</c:v>
                </c:pt>
              </c:numCache>
            </c:numRef>
          </c:cat>
          <c:val>
            <c:numRef>
              <c:f>'Office Vacancy'!$H$3:$H$65</c:f>
              <c:numCache>
                <c:formatCode>General</c:formatCode>
                <c:ptCount val="63"/>
                <c:pt idx="0">
                  <c:v>6.4</c:v>
                </c:pt>
                <c:pt idx="1">
                  <c:v>9.6999999999999993</c:v>
                </c:pt>
                <c:pt idx="2">
                  <c:v>10.6</c:v>
                </c:pt>
                <c:pt idx="3">
                  <c:v>12.7</c:v>
                </c:pt>
                <c:pt idx="4">
                  <c:v>12.3</c:v>
                </c:pt>
                <c:pt idx="5">
                  <c:v>14.9</c:v>
                </c:pt>
                <c:pt idx="6">
                  <c:v>15</c:v>
                </c:pt>
                <c:pt idx="7">
                  <c:v>15.2</c:v>
                </c:pt>
                <c:pt idx="8">
                  <c:v>12.6</c:v>
                </c:pt>
                <c:pt idx="9">
                  <c:v>12</c:v>
                </c:pt>
                <c:pt idx="10">
                  <c:v>11</c:v>
                </c:pt>
                <c:pt idx="11">
                  <c:v>9.5</c:v>
                </c:pt>
                <c:pt idx="12">
                  <c:v>8.8000000000000007</c:v>
                </c:pt>
                <c:pt idx="13">
                  <c:v>8.6999999999999993</c:v>
                </c:pt>
                <c:pt idx="14">
                  <c:v>5.6</c:v>
                </c:pt>
                <c:pt idx="15">
                  <c:v>4.5</c:v>
                </c:pt>
                <c:pt idx="16">
                  <c:v>3.6</c:v>
                </c:pt>
                <c:pt idx="17">
                  <c:v>2.1</c:v>
                </c:pt>
                <c:pt idx="18">
                  <c:v>0.9</c:v>
                </c:pt>
                <c:pt idx="19">
                  <c:v>0.3</c:v>
                </c:pt>
                <c:pt idx="20">
                  <c:v>0.3</c:v>
                </c:pt>
                <c:pt idx="21">
                  <c:v>0.4</c:v>
                </c:pt>
                <c:pt idx="22">
                  <c:v>0.6</c:v>
                </c:pt>
                <c:pt idx="23">
                  <c:v>1</c:v>
                </c:pt>
                <c:pt idx="24">
                  <c:v>1.2</c:v>
                </c:pt>
                <c:pt idx="25">
                  <c:v>3.4</c:v>
                </c:pt>
                <c:pt idx="26">
                  <c:v>4.3</c:v>
                </c:pt>
                <c:pt idx="27">
                  <c:v>5.7</c:v>
                </c:pt>
                <c:pt idx="28">
                  <c:v>7</c:v>
                </c:pt>
                <c:pt idx="29">
                  <c:v>6.8</c:v>
                </c:pt>
                <c:pt idx="30">
                  <c:v>9.4</c:v>
                </c:pt>
                <c:pt idx="31">
                  <c:v>13.2</c:v>
                </c:pt>
                <c:pt idx="32">
                  <c:v>12.8</c:v>
                </c:pt>
                <c:pt idx="33">
                  <c:v>11.9</c:v>
                </c:pt>
                <c:pt idx="34">
                  <c:v>12.1</c:v>
                </c:pt>
                <c:pt idx="35">
                  <c:v>11</c:v>
                </c:pt>
                <c:pt idx="36">
                  <c:v>10.6</c:v>
                </c:pt>
                <c:pt idx="37">
                  <c:v>13.3</c:v>
                </c:pt>
                <c:pt idx="38">
                  <c:v>12.8</c:v>
                </c:pt>
                <c:pt idx="39">
                  <c:v>12.1</c:v>
                </c:pt>
                <c:pt idx="40">
                  <c:v>10.5</c:v>
                </c:pt>
                <c:pt idx="41">
                  <c:v>9.1</c:v>
                </c:pt>
                <c:pt idx="42">
                  <c:v>8.1</c:v>
                </c:pt>
                <c:pt idx="43">
                  <c:v>4.4000000000000004</c:v>
                </c:pt>
                <c:pt idx="44">
                  <c:v>5.9</c:v>
                </c:pt>
                <c:pt idx="45">
                  <c:v>4.8</c:v>
                </c:pt>
                <c:pt idx="46">
                  <c:v>5.0999999999999996</c:v>
                </c:pt>
                <c:pt idx="47">
                  <c:v>5.4</c:v>
                </c:pt>
                <c:pt idx="48">
                  <c:v>6.5</c:v>
                </c:pt>
                <c:pt idx="49">
                  <c:v>8.1999999999999993</c:v>
                </c:pt>
                <c:pt idx="50">
                  <c:v>7</c:v>
                </c:pt>
                <c:pt idx="51">
                  <c:v>8.8000000000000007</c:v>
                </c:pt>
                <c:pt idx="52">
                  <c:v>9.6</c:v>
                </c:pt>
                <c:pt idx="53">
                  <c:v>10.199999999999999</c:v>
                </c:pt>
                <c:pt idx="54">
                  <c:v>14.1</c:v>
                </c:pt>
                <c:pt idx="55">
                  <c:v>15.1</c:v>
                </c:pt>
                <c:pt idx="56">
                  <c:v>15.7</c:v>
                </c:pt>
                <c:pt idx="57">
                  <c:v>16.8</c:v>
                </c:pt>
                <c:pt idx="58">
                  <c:v>18.7</c:v>
                </c:pt>
                <c:pt idx="59">
                  <c:v>19.8</c:v>
                </c:pt>
                <c:pt idx="60">
                  <c:v>23.1</c:v>
                </c:pt>
                <c:pt idx="61">
                  <c:v>28.4</c:v>
                </c:pt>
                <c:pt idx="62">
                  <c:v>29.1</c:v>
                </c:pt>
              </c:numCache>
            </c:numRef>
          </c:val>
        </c:ser>
        <c:ser>
          <c:idx val="2"/>
          <c:order val="3"/>
          <c:tx>
            <c:strRef>
              <c:f>'Office Vacancy'!$I$2</c:f>
              <c:strCache>
                <c:ptCount val="1"/>
                <c:pt idx="0">
                  <c:v>Class C</c:v>
                </c:pt>
              </c:strCache>
            </c:strRef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'Office Vacancy'!$A$3:$A$65</c:f>
              <c:numCache>
                <c:formatCode>mmm\-yyyy</c:formatCode>
                <c:ptCount val="63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  <c:pt idx="41">
                  <c:v>40908</c:v>
                </c:pt>
                <c:pt idx="42">
                  <c:v>40999</c:v>
                </c:pt>
                <c:pt idx="43">
                  <c:v>41090</c:v>
                </c:pt>
                <c:pt idx="44">
                  <c:v>41182</c:v>
                </c:pt>
                <c:pt idx="45">
                  <c:v>41274</c:v>
                </c:pt>
                <c:pt idx="46">
                  <c:v>41364</c:v>
                </c:pt>
                <c:pt idx="47">
                  <c:v>41455</c:v>
                </c:pt>
                <c:pt idx="48">
                  <c:v>41547</c:v>
                </c:pt>
                <c:pt idx="49">
                  <c:v>41639</c:v>
                </c:pt>
                <c:pt idx="50">
                  <c:v>41729</c:v>
                </c:pt>
                <c:pt idx="51">
                  <c:v>41820</c:v>
                </c:pt>
                <c:pt idx="52">
                  <c:v>41912</c:v>
                </c:pt>
                <c:pt idx="53">
                  <c:v>42004</c:v>
                </c:pt>
                <c:pt idx="54">
                  <c:v>42094</c:v>
                </c:pt>
                <c:pt idx="55">
                  <c:v>42185</c:v>
                </c:pt>
                <c:pt idx="56">
                  <c:v>42277</c:v>
                </c:pt>
                <c:pt idx="57">
                  <c:v>42369</c:v>
                </c:pt>
                <c:pt idx="58">
                  <c:v>42460</c:v>
                </c:pt>
                <c:pt idx="59">
                  <c:v>42551</c:v>
                </c:pt>
                <c:pt idx="60">
                  <c:v>42643</c:v>
                </c:pt>
                <c:pt idx="61">
                  <c:v>42735</c:v>
                </c:pt>
                <c:pt idx="62">
                  <c:v>42825</c:v>
                </c:pt>
              </c:numCache>
            </c:numRef>
          </c:cat>
          <c:val>
            <c:numRef>
              <c:f>'Office Vacancy'!$I$3:$I$65</c:f>
              <c:numCache>
                <c:formatCode>General</c:formatCode>
                <c:ptCount val="63"/>
                <c:pt idx="0">
                  <c:v>13.4</c:v>
                </c:pt>
                <c:pt idx="1">
                  <c:v>14.7</c:v>
                </c:pt>
                <c:pt idx="2">
                  <c:v>17.5</c:v>
                </c:pt>
                <c:pt idx="3">
                  <c:v>19.2</c:v>
                </c:pt>
                <c:pt idx="4">
                  <c:v>16.8</c:v>
                </c:pt>
                <c:pt idx="5">
                  <c:v>17.100000000000001</c:v>
                </c:pt>
                <c:pt idx="6">
                  <c:v>16.3</c:v>
                </c:pt>
                <c:pt idx="7">
                  <c:v>18.899999999999999</c:v>
                </c:pt>
                <c:pt idx="8">
                  <c:v>20.3</c:v>
                </c:pt>
                <c:pt idx="9">
                  <c:v>18.2</c:v>
                </c:pt>
                <c:pt idx="10">
                  <c:v>17.100000000000001</c:v>
                </c:pt>
                <c:pt idx="11">
                  <c:v>18.7</c:v>
                </c:pt>
                <c:pt idx="12">
                  <c:v>9.6999999999999993</c:v>
                </c:pt>
                <c:pt idx="13">
                  <c:v>9.3000000000000007</c:v>
                </c:pt>
                <c:pt idx="14">
                  <c:v>11.7</c:v>
                </c:pt>
                <c:pt idx="15">
                  <c:v>10.5</c:v>
                </c:pt>
                <c:pt idx="16">
                  <c:v>10.3</c:v>
                </c:pt>
                <c:pt idx="17">
                  <c:v>7.4</c:v>
                </c:pt>
                <c:pt idx="18">
                  <c:v>5.4</c:v>
                </c:pt>
                <c:pt idx="19">
                  <c:v>5.5</c:v>
                </c:pt>
                <c:pt idx="20">
                  <c:v>1.9</c:v>
                </c:pt>
                <c:pt idx="21">
                  <c:v>1.7</c:v>
                </c:pt>
                <c:pt idx="22">
                  <c:v>2.2999999999999998</c:v>
                </c:pt>
                <c:pt idx="23">
                  <c:v>3.1</c:v>
                </c:pt>
                <c:pt idx="24">
                  <c:v>2.2999999999999998</c:v>
                </c:pt>
                <c:pt idx="25">
                  <c:v>1.8</c:v>
                </c:pt>
                <c:pt idx="26">
                  <c:v>3.3</c:v>
                </c:pt>
                <c:pt idx="27">
                  <c:v>5.0999999999999996</c:v>
                </c:pt>
                <c:pt idx="28">
                  <c:v>5.8</c:v>
                </c:pt>
                <c:pt idx="29">
                  <c:v>7</c:v>
                </c:pt>
                <c:pt idx="30">
                  <c:v>7.9</c:v>
                </c:pt>
                <c:pt idx="31">
                  <c:v>9.4</c:v>
                </c:pt>
                <c:pt idx="32">
                  <c:v>14.9</c:v>
                </c:pt>
                <c:pt idx="33">
                  <c:v>18.7</c:v>
                </c:pt>
                <c:pt idx="34">
                  <c:v>18.2</c:v>
                </c:pt>
                <c:pt idx="35">
                  <c:v>17</c:v>
                </c:pt>
                <c:pt idx="36">
                  <c:v>16.600000000000001</c:v>
                </c:pt>
                <c:pt idx="37">
                  <c:v>17.3</c:v>
                </c:pt>
                <c:pt idx="38">
                  <c:v>16.600000000000001</c:v>
                </c:pt>
                <c:pt idx="39">
                  <c:v>15.2</c:v>
                </c:pt>
                <c:pt idx="40">
                  <c:v>14.8</c:v>
                </c:pt>
                <c:pt idx="41">
                  <c:v>15.1</c:v>
                </c:pt>
                <c:pt idx="42">
                  <c:v>15.5</c:v>
                </c:pt>
                <c:pt idx="43">
                  <c:v>14.2</c:v>
                </c:pt>
                <c:pt idx="44">
                  <c:v>14.8</c:v>
                </c:pt>
                <c:pt idx="45">
                  <c:v>13.8</c:v>
                </c:pt>
                <c:pt idx="46">
                  <c:v>16.399999999999999</c:v>
                </c:pt>
                <c:pt idx="47">
                  <c:v>17.100000000000001</c:v>
                </c:pt>
                <c:pt idx="48">
                  <c:v>16.899999999999999</c:v>
                </c:pt>
                <c:pt idx="49">
                  <c:v>11.7</c:v>
                </c:pt>
                <c:pt idx="50">
                  <c:v>9.3000000000000007</c:v>
                </c:pt>
                <c:pt idx="51">
                  <c:v>9.6999999999999993</c:v>
                </c:pt>
                <c:pt idx="52">
                  <c:v>8.6999999999999993</c:v>
                </c:pt>
                <c:pt idx="53">
                  <c:v>11</c:v>
                </c:pt>
                <c:pt idx="54">
                  <c:v>12.6</c:v>
                </c:pt>
                <c:pt idx="55">
                  <c:v>10.5</c:v>
                </c:pt>
                <c:pt idx="56">
                  <c:v>10.9</c:v>
                </c:pt>
                <c:pt idx="57">
                  <c:v>10.6</c:v>
                </c:pt>
                <c:pt idx="58">
                  <c:v>15.5</c:v>
                </c:pt>
                <c:pt idx="59">
                  <c:v>23.1</c:v>
                </c:pt>
                <c:pt idx="60">
                  <c:v>22.3</c:v>
                </c:pt>
                <c:pt idx="61">
                  <c:v>24.5</c:v>
                </c:pt>
                <c:pt idx="62">
                  <c:v>24.3</c:v>
                </c:pt>
              </c:numCache>
            </c:numRef>
          </c:val>
        </c:ser>
        <c:marker val="1"/>
        <c:axId val="160049792"/>
        <c:axId val="160092544"/>
      </c:lineChart>
      <c:dateAx>
        <c:axId val="160049792"/>
        <c:scaling>
          <c:orientation val="minMax"/>
          <c:max val="42887"/>
          <c:min val="38961"/>
        </c:scaling>
        <c:axPos val="b"/>
        <c:numFmt formatCode="mmm\-yyyy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60092544"/>
        <c:crosses val="autoZero"/>
        <c:lblOffset val="100"/>
      </c:dateAx>
      <c:valAx>
        <c:axId val="16009254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0049792"/>
        <c:crosses val="autoZero"/>
        <c:crossBetween val="between"/>
        <c:majorUnit val="5"/>
      </c:valAx>
      <c:spPr>
        <a:noFill/>
      </c:spPr>
    </c:plotArea>
    <c:legend>
      <c:legendPos val="r"/>
      <c:layout>
        <c:manualLayout>
          <c:xMode val="edge"/>
          <c:yMode val="edge"/>
          <c:x val="5.9297023263117032E-2"/>
          <c:y val="0.1565569421521773"/>
          <c:w val="0.90794137138401165"/>
          <c:h val="0.10700953159041393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0566" l="0.70000000000000062" r="0.70000000000000062" t="0.75000000000000566" header="0.30000000000000032" footer="0.30000000000000032"/>
    <c:pageSetup orientation="portrait"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6.9865485564304469E-2"/>
          <c:y val="0.26721388888888886"/>
          <c:w val="0.90072353455819065"/>
          <c:h val="0.54591611111111116"/>
        </c:manualLayout>
      </c:layout>
      <c:lineChart>
        <c:grouping val="standard"/>
        <c:ser>
          <c:idx val="2"/>
          <c:order val="0"/>
          <c:tx>
            <c:strRef>
              <c:f>'Industrial Vacancy'!$D$2</c:f>
              <c:strCache>
                <c:ptCount val="1"/>
                <c:pt idx="0">
                  <c:v>All Industrial Types</c:v>
                </c:pt>
              </c:strCache>
            </c:strRef>
          </c:tx>
          <c:spPr>
            <a:ln w="6667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'Industrial Vacancy'!$A$3:$A$23</c:f>
              <c:numCache>
                <c:formatCode>mmm\-yy</c:formatCode>
                <c:ptCount val="21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  <c:pt idx="20">
                  <c:v>42795</c:v>
                </c:pt>
              </c:numCache>
            </c:numRef>
          </c:cat>
          <c:val>
            <c:numRef>
              <c:f>'Industrial Vacancy'!$D$3:$D$23</c:f>
              <c:numCache>
                <c:formatCode>General</c:formatCode>
                <c:ptCount val="21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3.5</c:v>
                </c:pt>
                <c:pt idx="6">
                  <c:v>3.7</c:v>
                </c:pt>
                <c:pt idx="7">
                  <c:v>3.9</c:v>
                </c:pt>
                <c:pt idx="8">
                  <c:v>4.8</c:v>
                </c:pt>
                <c:pt idx="9">
                  <c:v>3.7</c:v>
                </c:pt>
                <c:pt idx="10">
                  <c:v>4.4000000000000004</c:v>
                </c:pt>
                <c:pt idx="11">
                  <c:v>4.7</c:v>
                </c:pt>
                <c:pt idx="12">
                  <c:v>5.0999999999999996</c:v>
                </c:pt>
                <c:pt idx="13">
                  <c:v>4.8</c:v>
                </c:pt>
                <c:pt idx="14">
                  <c:v>5.5</c:v>
                </c:pt>
                <c:pt idx="15">
                  <c:v>6.2</c:v>
                </c:pt>
                <c:pt idx="16">
                  <c:v>6.2</c:v>
                </c:pt>
                <c:pt idx="17">
                  <c:v>6.4</c:v>
                </c:pt>
                <c:pt idx="18">
                  <c:v>6.6</c:v>
                </c:pt>
                <c:pt idx="19">
                  <c:v>6</c:v>
                </c:pt>
                <c:pt idx="20">
                  <c:v>6.2</c:v>
                </c:pt>
              </c:numCache>
            </c:numRef>
          </c:val>
        </c:ser>
        <c:marker val="1"/>
        <c:axId val="160003200"/>
        <c:axId val="160004736"/>
      </c:lineChart>
      <c:lineChart>
        <c:grouping val="standard"/>
        <c:ser>
          <c:idx val="3"/>
          <c:order val="1"/>
          <c:tx>
            <c:v>Calgary NE</c:v>
          </c:tx>
          <c:spPr>
            <a:ln w="38100">
              <a:solidFill>
                <a:srgbClr val="007DFA"/>
              </a:solidFill>
              <a:prstDash val="solid"/>
            </a:ln>
          </c:spPr>
          <c:marker>
            <c:symbol val="none"/>
          </c:marker>
          <c:cat>
            <c:numRef>
              <c:f>'Industrial Vacancy'!$A$3:$A$23</c:f>
              <c:numCache>
                <c:formatCode>mmm\-yy</c:formatCode>
                <c:ptCount val="21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  <c:pt idx="20">
                  <c:v>42795</c:v>
                </c:pt>
              </c:numCache>
            </c:numRef>
          </c:cat>
          <c:val>
            <c:numRef>
              <c:f>'Industrial Vacancy'!$E$3:$E$23</c:f>
              <c:numCache>
                <c:formatCode>General</c:formatCode>
                <c:ptCount val="21"/>
                <c:pt idx="0">
                  <c:v>3.2</c:v>
                </c:pt>
                <c:pt idx="1">
                  <c:v>3.6</c:v>
                </c:pt>
                <c:pt idx="2">
                  <c:v>3</c:v>
                </c:pt>
                <c:pt idx="3">
                  <c:v>3.5</c:v>
                </c:pt>
                <c:pt idx="4">
                  <c:v>4.2</c:v>
                </c:pt>
                <c:pt idx="5">
                  <c:v>4.8</c:v>
                </c:pt>
                <c:pt idx="6">
                  <c:v>5.2</c:v>
                </c:pt>
                <c:pt idx="7">
                  <c:v>5.2</c:v>
                </c:pt>
                <c:pt idx="8">
                  <c:v>5.9</c:v>
                </c:pt>
                <c:pt idx="9">
                  <c:v>3.3</c:v>
                </c:pt>
                <c:pt idx="10">
                  <c:v>3.9</c:v>
                </c:pt>
                <c:pt idx="11">
                  <c:v>4.5</c:v>
                </c:pt>
                <c:pt idx="12">
                  <c:v>4.8</c:v>
                </c:pt>
                <c:pt idx="13">
                  <c:v>4.7</c:v>
                </c:pt>
                <c:pt idx="14">
                  <c:v>6.1</c:v>
                </c:pt>
                <c:pt idx="15">
                  <c:v>7.9</c:v>
                </c:pt>
                <c:pt idx="16">
                  <c:v>7.9</c:v>
                </c:pt>
                <c:pt idx="17">
                  <c:v>8.4</c:v>
                </c:pt>
                <c:pt idx="18">
                  <c:v>8.3000000000000007</c:v>
                </c:pt>
                <c:pt idx="19">
                  <c:v>7.7</c:v>
                </c:pt>
                <c:pt idx="20">
                  <c:v>7.9</c:v>
                </c:pt>
              </c:numCache>
            </c:numRef>
          </c:val>
        </c:ser>
        <c:ser>
          <c:idx val="4"/>
          <c:order val="2"/>
          <c:tx>
            <c:v>Calgary SE</c:v>
          </c:tx>
          <c:spPr>
            <a:ln w="44450" cmpd="dbl">
              <a:solidFill>
                <a:srgbClr val="007DFA"/>
              </a:solidFill>
              <a:prstDash val="sysDash"/>
            </a:ln>
          </c:spPr>
          <c:marker>
            <c:symbol val="none"/>
          </c:marker>
          <c:cat>
            <c:numRef>
              <c:f>'Industrial Vacancy'!$A$3:$A$23</c:f>
              <c:numCache>
                <c:formatCode>mmm\-yy</c:formatCode>
                <c:ptCount val="21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  <c:pt idx="20">
                  <c:v>42795</c:v>
                </c:pt>
              </c:numCache>
            </c:numRef>
          </c:cat>
          <c:val>
            <c:numRef>
              <c:f>'Industrial Vacancy'!$F$3:$F$23</c:f>
              <c:numCache>
                <c:formatCode>General</c:formatCode>
                <c:ptCount val="21"/>
                <c:pt idx="0">
                  <c:v>2.8</c:v>
                </c:pt>
                <c:pt idx="1">
                  <c:v>2.1</c:v>
                </c:pt>
                <c:pt idx="2">
                  <c:v>3</c:v>
                </c:pt>
                <c:pt idx="3">
                  <c:v>3.2</c:v>
                </c:pt>
                <c:pt idx="4">
                  <c:v>3.8</c:v>
                </c:pt>
                <c:pt idx="5">
                  <c:v>3.5</c:v>
                </c:pt>
                <c:pt idx="6">
                  <c:v>3.7</c:v>
                </c:pt>
                <c:pt idx="7">
                  <c:v>4.3</c:v>
                </c:pt>
                <c:pt idx="8">
                  <c:v>5.4</c:v>
                </c:pt>
                <c:pt idx="9">
                  <c:v>4.8</c:v>
                </c:pt>
                <c:pt idx="10">
                  <c:v>5.8</c:v>
                </c:pt>
                <c:pt idx="11">
                  <c:v>6.4</c:v>
                </c:pt>
                <c:pt idx="12">
                  <c:v>6.8</c:v>
                </c:pt>
                <c:pt idx="13">
                  <c:v>5.8</c:v>
                </c:pt>
                <c:pt idx="14">
                  <c:v>6.3</c:v>
                </c:pt>
                <c:pt idx="15">
                  <c:v>6.4</c:v>
                </c:pt>
                <c:pt idx="16">
                  <c:v>6.9</c:v>
                </c:pt>
                <c:pt idx="17">
                  <c:v>6.8</c:v>
                </c:pt>
                <c:pt idx="18">
                  <c:v>6.9</c:v>
                </c:pt>
                <c:pt idx="19">
                  <c:v>6.1</c:v>
                </c:pt>
                <c:pt idx="20">
                  <c:v>6.1</c:v>
                </c:pt>
              </c:numCache>
            </c:numRef>
          </c:val>
        </c:ser>
        <c:marker val="1"/>
        <c:axId val="160012160"/>
        <c:axId val="160010624"/>
      </c:lineChart>
      <c:dateAx>
        <c:axId val="160003200"/>
        <c:scaling>
          <c:orientation val="minMax"/>
          <c:min val="40969"/>
        </c:scaling>
        <c:axPos val="b"/>
        <c:numFmt formatCode="mmm\-yy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60004736"/>
        <c:crosses val="autoZero"/>
        <c:auto val="1"/>
        <c:lblOffset val="100"/>
        <c:majorUnit val="3"/>
        <c:majorTimeUnit val="months"/>
      </c:dateAx>
      <c:valAx>
        <c:axId val="160004736"/>
        <c:scaling>
          <c:orientation val="minMax"/>
          <c:max val="9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0003200"/>
        <c:crosses val="autoZero"/>
        <c:crossBetween val="between"/>
      </c:valAx>
      <c:valAx>
        <c:axId val="160010624"/>
        <c:scaling>
          <c:orientation val="minMax"/>
        </c:scaling>
        <c:delete val="1"/>
        <c:axPos val="r"/>
        <c:numFmt formatCode="General" sourceLinked="1"/>
        <c:tickLblPos val="none"/>
        <c:crossAx val="160012160"/>
        <c:crosses val="max"/>
        <c:crossBetween val="between"/>
      </c:valAx>
      <c:dateAx>
        <c:axId val="160012160"/>
        <c:scaling>
          <c:orientation val="minMax"/>
        </c:scaling>
        <c:delete val="1"/>
        <c:axPos val="b"/>
        <c:numFmt formatCode="mmm\-yy" sourceLinked="1"/>
        <c:tickLblPos val="none"/>
        <c:crossAx val="160010624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9.495844269466527E-3"/>
          <c:y val="0.16267134346917736"/>
          <c:w val="0.99050415573052752"/>
          <c:h val="9.8006111111111127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0544" l="0.70000000000000062" r="0.70000000000000062" t="0.75000000000000544" header="0.30000000000000032" footer="0.30000000000000032"/>
    <c:pageSetup orientation="portrait"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3716414219044804"/>
          <c:y val="0.21766721132897604"/>
          <c:w val="0.83151114067937193"/>
          <c:h val="0.67641911764705964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Graphs'!$AL$16:$AL$27</c:f>
              <c:numCache>
                <c:formatCode>0.00</c:formatCode>
                <c:ptCount val="12"/>
                <c:pt idx="0">
                  <c:v>166889742</c:v>
                </c:pt>
                <c:pt idx="1">
                  <c:v>166392677</c:v>
                </c:pt>
                <c:pt idx="2">
                  <c:v>240552665</c:v>
                </c:pt>
                <c:pt idx="3">
                  <c:v>569909967</c:v>
                </c:pt>
                <c:pt idx="4">
                  <c:v>249164357</c:v>
                </c:pt>
                <c:pt idx="5">
                  <c:v>323318956</c:v>
                </c:pt>
                <c:pt idx="6">
                  <c:v>300866597</c:v>
                </c:pt>
                <c:pt idx="7">
                  <c:v>336583564</c:v>
                </c:pt>
                <c:pt idx="8">
                  <c:v>543926216</c:v>
                </c:pt>
                <c:pt idx="9">
                  <c:v>1506978015</c:v>
                </c:pt>
                <c:pt idx="10">
                  <c:v>101013907</c:v>
                </c:pt>
                <c:pt idx="11">
                  <c:v>168912471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Graphs'!$AL$28:$AL$39</c:f>
              <c:numCache>
                <c:formatCode>0.00</c:formatCode>
                <c:ptCount val="12"/>
                <c:pt idx="0">
                  <c:v>212798576</c:v>
                </c:pt>
                <c:pt idx="1">
                  <c:v>203567354</c:v>
                </c:pt>
                <c:pt idx="2">
                  <c:v>378029450</c:v>
                </c:pt>
                <c:pt idx="3">
                  <c:v>264053719</c:v>
                </c:pt>
                <c:pt idx="4">
                  <c:v>388774585</c:v>
                </c:pt>
              </c:numCache>
            </c:numRef>
          </c:val>
        </c:ser>
        <c:marker val="1"/>
        <c:axId val="160021504"/>
        <c:axId val="160171136"/>
      </c:lineChart>
      <c:dateAx>
        <c:axId val="160021504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0171136"/>
        <c:crosses val="autoZero"/>
        <c:auto val="1"/>
        <c:lblOffset val="100"/>
      </c:dateAx>
      <c:valAx>
        <c:axId val="16017113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0021504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6577067212707953"/>
          <c:y val="0.16618927015250554"/>
          <c:w val="0.34054775276536475"/>
          <c:h val="7.7530773108898832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972934275878651E-2"/>
          <c:y val="0.23242970031623242"/>
          <c:w val="0.87125454098494959"/>
          <c:h val="0.65997968301755394"/>
        </c:manualLayout>
      </c:layout>
      <c:lineChart>
        <c:grouping val="standard"/>
        <c:ser>
          <c:idx val="1"/>
          <c:order val="0"/>
          <c:tx>
            <c:v>2016</c:v>
          </c:tx>
          <c:spPr>
            <a:ln w="4762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Graphs'!$AG$16:$AG$27</c:f>
              <c:numCache>
                <c:formatCode>General</c:formatCode>
                <c:ptCount val="12"/>
                <c:pt idx="0">
                  <c:v>4991307</c:v>
                </c:pt>
                <c:pt idx="1">
                  <c:v>4936142</c:v>
                </c:pt>
                <c:pt idx="2">
                  <c:v>4994378</c:v>
                </c:pt>
                <c:pt idx="3">
                  <c:v>5183345</c:v>
                </c:pt>
                <c:pt idx="4">
                  <c:v>5140715</c:v>
                </c:pt>
                <c:pt idx="5">
                  <c:v>5265913</c:v>
                </c:pt>
                <c:pt idx="6">
                  <c:v>5200051</c:v>
                </c:pt>
                <c:pt idx="7">
                  <c:v>5321476</c:v>
                </c:pt>
                <c:pt idx="8">
                  <c:v>5314930</c:v>
                </c:pt>
                <c:pt idx="9">
                  <c:v>5255613</c:v>
                </c:pt>
                <c:pt idx="10">
                  <c:v>5476810</c:v>
                </c:pt>
                <c:pt idx="11">
                  <c:v>5569334</c:v>
                </c:pt>
              </c:numCache>
            </c:numRef>
          </c:val>
        </c:ser>
        <c:ser>
          <c:idx val="0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Graphs'!$AF$28:$AF$30</c:f>
              <c:numCache>
                <c:formatCode>General</c:formatCode>
                <c:ptCount val="3"/>
                <c:pt idx="0">
                  <c:v>6227229</c:v>
                </c:pt>
                <c:pt idx="1">
                  <c:v>6346746</c:v>
                </c:pt>
                <c:pt idx="2">
                  <c:v>6441755</c:v>
                </c:pt>
              </c:numCache>
            </c:numRef>
          </c:val>
        </c:ser>
        <c:marker val="1"/>
        <c:axId val="160184576"/>
        <c:axId val="160226688"/>
      </c:lineChart>
      <c:dateAx>
        <c:axId val="160184576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0226688"/>
        <c:crossesAt val="4.4999999999999997E+84"/>
        <c:auto val="1"/>
        <c:lblOffset val="100"/>
        <c:majorUnit val="1"/>
      </c:dateAx>
      <c:valAx>
        <c:axId val="160226688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0184576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1498443531426101"/>
          <c:y val="0.16929006989549686"/>
          <c:w val="0.34035421875086713"/>
          <c:h val="7.509905106532842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3.7982989701012819E-2"/>
          <c:y val="0.1992662658173103"/>
          <c:w val="0.89526750983641068"/>
          <c:h val="0.58233606013755546"/>
        </c:manualLayout>
      </c:layout>
      <c:lineChart>
        <c:grouping val="standard"/>
        <c:ser>
          <c:idx val="3"/>
          <c:order val="0"/>
          <c:tx>
            <c:strRef>
              <c:f>'Office Vacancy'!$B$2</c:f>
              <c:strCache>
                <c:ptCount val="1"/>
                <c:pt idx="0">
                  <c:v>Downtown - Total Vacant Rate</c:v>
                </c:pt>
              </c:strCache>
            </c:strRef>
          </c:tx>
          <c:spPr>
            <a:ln w="66675">
              <a:solidFill>
                <a:prstClr val="black">
                  <a:lumMod val="50000"/>
                  <a:lumOff val="50000"/>
                  <a:alpha val="33000"/>
                </a:prstClr>
              </a:solidFill>
            </a:ln>
          </c:spPr>
          <c:marker>
            <c:symbol val="none"/>
          </c:marker>
          <c:cat>
            <c:numRef>
              <c:f>'Office Vacancy'!$A$3:$A$65</c:f>
              <c:numCache>
                <c:formatCode>mmm\-yyyy</c:formatCode>
                <c:ptCount val="63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  <c:pt idx="41">
                  <c:v>40908</c:v>
                </c:pt>
                <c:pt idx="42">
                  <c:v>40999</c:v>
                </c:pt>
                <c:pt idx="43">
                  <c:v>41090</c:v>
                </c:pt>
                <c:pt idx="44">
                  <c:v>41182</c:v>
                </c:pt>
                <c:pt idx="45">
                  <c:v>41274</c:v>
                </c:pt>
                <c:pt idx="46">
                  <c:v>41364</c:v>
                </c:pt>
                <c:pt idx="47">
                  <c:v>41455</c:v>
                </c:pt>
                <c:pt idx="48">
                  <c:v>41547</c:v>
                </c:pt>
                <c:pt idx="49">
                  <c:v>41639</c:v>
                </c:pt>
                <c:pt idx="50">
                  <c:v>41729</c:v>
                </c:pt>
                <c:pt idx="51">
                  <c:v>41820</c:v>
                </c:pt>
                <c:pt idx="52">
                  <c:v>41912</c:v>
                </c:pt>
                <c:pt idx="53">
                  <c:v>42004</c:v>
                </c:pt>
                <c:pt idx="54">
                  <c:v>42094</c:v>
                </c:pt>
                <c:pt idx="55">
                  <c:v>42185</c:v>
                </c:pt>
                <c:pt idx="56">
                  <c:v>42277</c:v>
                </c:pt>
                <c:pt idx="57">
                  <c:v>42369</c:v>
                </c:pt>
                <c:pt idx="58">
                  <c:v>42460</c:v>
                </c:pt>
                <c:pt idx="59">
                  <c:v>42551</c:v>
                </c:pt>
                <c:pt idx="60">
                  <c:v>42643</c:v>
                </c:pt>
                <c:pt idx="61">
                  <c:v>42735</c:v>
                </c:pt>
                <c:pt idx="62">
                  <c:v>42825</c:v>
                </c:pt>
              </c:numCache>
            </c:numRef>
          </c:cat>
          <c:val>
            <c:numRef>
              <c:f>'Office Vacancy'!$B$3:$B$65</c:f>
              <c:numCache>
                <c:formatCode>General</c:formatCode>
                <c:ptCount val="63"/>
                <c:pt idx="0">
                  <c:v>7.2</c:v>
                </c:pt>
                <c:pt idx="1">
                  <c:v>8</c:v>
                </c:pt>
                <c:pt idx="2">
                  <c:v>8.1</c:v>
                </c:pt>
                <c:pt idx="3">
                  <c:v>9.4</c:v>
                </c:pt>
                <c:pt idx="4">
                  <c:v>10</c:v>
                </c:pt>
                <c:pt idx="5">
                  <c:v>11.3</c:v>
                </c:pt>
                <c:pt idx="6">
                  <c:v>10.6</c:v>
                </c:pt>
                <c:pt idx="7">
                  <c:v>11.7</c:v>
                </c:pt>
                <c:pt idx="8">
                  <c:v>10.1</c:v>
                </c:pt>
                <c:pt idx="9">
                  <c:v>9.6999999999999993</c:v>
                </c:pt>
                <c:pt idx="10">
                  <c:v>9.4</c:v>
                </c:pt>
                <c:pt idx="11">
                  <c:v>8.3000000000000007</c:v>
                </c:pt>
                <c:pt idx="12">
                  <c:v>7.9</c:v>
                </c:pt>
                <c:pt idx="13">
                  <c:v>6.6</c:v>
                </c:pt>
                <c:pt idx="14">
                  <c:v>4.8</c:v>
                </c:pt>
                <c:pt idx="15">
                  <c:v>4.2</c:v>
                </c:pt>
                <c:pt idx="16">
                  <c:v>2.9</c:v>
                </c:pt>
                <c:pt idx="17">
                  <c:v>1.6</c:v>
                </c:pt>
                <c:pt idx="18">
                  <c:v>0.7</c:v>
                </c:pt>
                <c:pt idx="19">
                  <c:v>0.5</c:v>
                </c:pt>
                <c:pt idx="20">
                  <c:v>0.2</c:v>
                </c:pt>
                <c:pt idx="21">
                  <c:v>0.3</c:v>
                </c:pt>
                <c:pt idx="22">
                  <c:v>0.4</c:v>
                </c:pt>
                <c:pt idx="23">
                  <c:v>0.6</c:v>
                </c:pt>
                <c:pt idx="24">
                  <c:v>0.9</c:v>
                </c:pt>
                <c:pt idx="25">
                  <c:v>1.6</c:v>
                </c:pt>
                <c:pt idx="26">
                  <c:v>2.6</c:v>
                </c:pt>
                <c:pt idx="27">
                  <c:v>2.7</c:v>
                </c:pt>
                <c:pt idx="28">
                  <c:v>3.3</c:v>
                </c:pt>
                <c:pt idx="29">
                  <c:v>3.6</c:v>
                </c:pt>
                <c:pt idx="30">
                  <c:v>4.9000000000000004</c:v>
                </c:pt>
                <c:pt idx="31">
                  <c:v>6.7</c:v>
                </c:pt>
                <c:pt idx="32">
                  <c:v>6.9</c:v>
                </c:pt>
                <c:pt idx="33">
                  <c:v>6.9</c:v>
                </c:pt>
                <c:pt idx="34">
                  <c:v>9.6999999999999993</c:v>
                </c:pt>
                <c:pt idx="35">
                  <c:v>10.7</c:v>
                </c:pt>
                <c:pt idx="36">
                  <c:v>9.1</c:v>
                </c:pt>
                <c:pt idx="37">
                  <c:v>11</c:v>
                </c:pt>
                <c:pt idx="38">
                  <c:v>9.6999999999999993</c:v>
                </c:pt>
                <c:pt idx="39">
                  <c:v>7.7</c:v>
                </c:pt>
                <c:pt idx="40">
                  <c:v>5.6</c:v>
                </c:pt>
                <c:pt idx="41">
                  <c:v>4.3</c:v>
                </c:pt>
                <c:pt idx="42">
                  <c:v>7.1</c:v>
                </c:pt>
                <c:pt idx="43">
                  <c:v>5.5</c:v>
                </c:pt>
                <c:pt idx="44">
                  <c:v>4.4000000000000004</c:v>
                </c:pt>
                <c:pt idx="45">
                  <c:v>3.6</c:v>
                </c:pt>
                <c:pt idx="46">
                  <c:v>2.8</c:v>
                </c:pt>
                <c:pt idx="47">
                  <c:v>3.5</c:v>
                </c:pt>
                <c:pt idx="48">
                  <c:v>4.3</c:v>
                </c:pt>
                <c:pt idx="49">
                  <c:v>4.5</c:v>
                </c:pt>
                <c:pt idx="50">
                  <c:v>4.0999999999999996</c:v>
                </c:pt>
                <c:pt idx="51">
                  <c:v>4.2</c:v>
                </c:pt>
                <c:pt idx="52">
                  <c:v>6.4</c:v>
                </c:pt>
                <c:pt idx="53">
                  <c:v>6.6</c:v>
                </c:pt>
                <c:pt idx="54">
                  <c:v>8.6999999999999993</c:v>
                </c:pt>
                <c:pt idx="55">
                  <c:v>9.1999999999999993</c:v>
                </c:pt>
                <c:pt idx="56">
                  <c:v>10.4</c:v>
                </c:pt>
                <c:pt idx="57">
                  <c:v>11.7</c:v>
                </c:pt>
                <c:pt idx="58">
                  <c:v>15.1</c:v>
                </c:pt>
                <c:pt idx="59">
                  <c:v>18.100000000000001</c:v>
                </c:pt>
                <c:pt idx="60">
                  <c:v>18.5</c:v>
                </c:pt>
                <c:pt idx="61">
                  <c:v>21</c:v>
                </c:pt>
                <c:pt idx="62">
                  <c:v>21.1</c:v>
                </c:pt>
              </c:numCache>
            </c:numRef>
          </c:val>
        </c:ser>
        <c:ser>
          <c:idx val="1"/>
          <c:order val="1"/>
          <c:tx>
            <c:strRef>
              <c:f>'Office Vacancy'!$C$2</c:f>
              <c:strCache>
                <c:ptCount val="1"/>
                <c:pt idx="0">
                  <c:v>Central Core</c:v>
                </c:pt>
              </c:strCache>
            </c:strRef>
          </c:tx>
          <c:spPr>
            <a:ln w="539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Vacancy'!$A$3:$A$65</c:f>
              <c:numCache>
                <c:formatCode>mmm\-yyyy</c:formatCode>
                <c:ptCount val="63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  <c:pt idx="41">
                  <c:v>40908</c:v>
                </c:pt>
                <c:pt idx="42">
                  <c:v>40999</c:v>
                </c:pt>
                <c:pt idx="43">
                  <c:v>41090</c:v>
                </c:pt>
                <c:pt idx="44">
                  <c:v>41182</c:v>
                </c:pt>
                <c:pt idx="45">
                  <c:v>41274</c:v>
                </c:pt>
                <c:pt idx="46">
                  <c:v>41364</c:v>
                </c:pt>
                <c:pt idx="47">
                  <c:v>41455</c:v>
                </c:pt>
                <c:pt idx="48">
                  <c:v>41547</c:v>
                </c:pt>
                <c:pt idx="49">
                  <c:v>41639</c:v>
                </c:pt>
                <c:pt idx="50">
                  <c:v>41729</c:v>
                </c:pt>
                <c:pt idx="51">
                  <c:v>41820</c:v>
                </c:pt>
                <c:pt idx="52">
                  <c:v>41912</c:v>
                </c:pt>
                <c:pt idx="53">
                  <c:v>42004</c:v>
                </c:pt>
                <c:pt idx="54">
                  <c:v>42094</c:v>
                </c:pt>
                <c:pt idx="55">
                  <c:v>42185</c:v>
                </c:pt>
                <c:pt idx="56">
                  <c:v>42277</c:v>
                </c:pt>
                <c:pt idx="57">
                  <c:v>42369</c:v>
                </c:pt>
                <c:pt idx="58">
                  <c:v>42460</c:v>
                </c:pt>
                <c:pt idx="59">
                  <c:v>42551</c:v>
                </c:pt>
                <c:pt idx="60">
                  <c:v>42643</c:v>
                </c:pt>
                <c:pt idx="61">
                  <c:v>42735</c:v>
                </c:pt>
                <c:pt idx="62">
                  <c:v>42825</c:v>
                </c:pt>
              </c:numCache>
            </c:numRef>
          </c:cat>
          <c:val>
            <c:numRef>
              <c:f>'Office Vacancy'!$C$3:$C$65</c:f>
              <c:numCache>
                <c:formatCode>General</c:formatCode>
                <c:ptCount val="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0.1</c:v>
                </c:pt>
                <c:pt idx="22">
                  <c:v>0.2</c:v>
                </c:pt>
                <c:pt idx="23">
                  <c:v>0.4</c:v>
                </c:pt>
                <c:pt idx="24">
                  <c:v>0.9</c:v>
                </c:pt>
                <c:pt idx="25">
                  <c:v>1.2</c:v>
                </c:pt>
                <c:pt idx="26">
                  <c:v>2.2999999999999998</c:v>
                </c:pt>
                <c:pt idx="27">
                  <c:v>1.8</c:v>
                </c:pt>
                <c:pt idx="28">
                  <c:v>1.4</c:v>
                </c:pt>
                <c:pt idx="29">
                  <c:v>1.8</c:v>
                </c:pt>
                <c:pt idx="30">
                  <c:v>2.6</c:v>
                </c:pt>
                <c:pt idx="31">
                  <c:v>4.0999999999999996</c:v>
                </c:pt>
                <c:pt idx="32">
                  <c:v>4.8</c:v>
                </c:pt>
                <c:pt idx="33">
                  <c:v>4.5</c:v>
                </c:pt>
                <c:pt idx="34">
                  <c:v>8.4</c:v>
                </c:pt>
                <c:pt idx="35">
                  <c:v>10.4</c:v>
                </c:pt>
                <c:pt idx="36">
                  <c:v>8.1999999999999993</c:v>
                </c:pt>
                <c:pt idx="37">
                  <c:v>10.6</c:v>
                </c:pt>
                <c:pt idx="38">
                  <c:v>8.6999999999999993</c:v>
                </c:pt>
                <c:pt idx="39">
                  <c:v>5.8</c:v>
                </c:pt>
                <c:pt idx="40">
                  <c:v>3.4</c:v>
                </c:pt>
                <c:pt idx="41">
                  <c:v>2.2000000000000002</c:v>
                </c:pt>
                <c:pt idx="42">
                  <c:v>1.4</c:v>
                </c:pt>
                <c:pt idx="43">
                  <c:v>0.9</c:v>
                </c:pt>
                <c:pt idx="44">
                  <c:v>1.4</c:v>
                </c:pt>
                <c:pt idx="45">
                  <c:v>1.3</c:v>
                </c:pt>
                <c:pt idx="46">
                  <c:v>1.7</c:v>
                </c:pt>
                <c:pt idx="47">
                  <c:v>2.9</c:v>
                </c:pt>
                <c:pt idx="48">
                  <c:v>3.1</c:v>
                </c:pt>
                <c:pt idx="49">
                  <c:v>3.6</c:v>
                </c:pt>
                <c:pt idx="50">
                  <c:v>3.2</c:v>
                </c:pt>
                <c:pt idx="51">
                  <c:v>3.5</c:v>
                </c:pt>
                <c:pt idx="52">
                  <c:v>6.8</c:v>
                </c:pt>
                <c:pt idx="53">
                  <c:v>6.6</c:v>
                </c:pt>
                <c:pt idx="54">
                  <c:v>9.1999999999999993</c:v>
                </c:pt>
                <c:pt idx="55">
                  <c:v>9.6999999999999993</c:v>
                </c:pt>
                <c:pt idx="56">
                  <c:v>10.6</c:v>
                </c:pt>
                <c:pt idx="57">
                  <c:v>11.4</c:v>
                </c:pt>
                <c:pt idx="58">
                  <c:v>15.8</c:v>
                </c:pt>
                <c:pt idx="59">
                  <c:v>16.899999999999999</c:v>
                </c:pt>
                <c:pt idx="60">
                  <c:v>16.399999999999999</c:v>
                </c:pt>
                <c:pt idx="61">
                  <c:v>18.2</c:v>
                </c:pt>
                <c:pt idx="62">
                  <c:v>18.2</c:v>
                </c:pt>
              </c:numCache>
            </c:numRef>
          </c:val>
        </c:ser>
        <c:ser>
          <c:idx val="0"/>
          <c:order val="2"/>
          <c:tx>
            <c:strRef>
              <c:f>'Office Vacancy'!$D$2</c:f>
              <c:strCache>
                <c:ptCount val="1"/>
                <c:pt idx="0">
                  <c:v>East Core </c:v>
                </c:pt>
              </c:strCache>
            </c:strRef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'Office Vacancy'!$A$3:$A$65</c:f>
              <c:numCache>
                <c:formatCode>mmm\-yyyy</c:formatCode>
                <c:ptCount val="63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  <c:pt idx="41">
                  <c:v>40908</c:v>
                </c:pt>
                <c:pt idx="42">
                  <c:v>40999</c:v>
                </c:pt>
                <c:pt idx="43">
                  <c:v>41090</c:v>
                </c:pt>
                <c:pt idx="44">
                  <c:v>41182</c:v>
                </c:pt>
                <c:pt idx="45">
                  <c:v>41274</c:v>
                </c:pt>
                <c:pt idx="46">
                  <c:v>41364</c:v>
                </c:pt>
                <c:pt idx="47">
                  <c:v>41455</c:v>
                </c:pt>
                <c:pt idx="48">
                  <c:v>41547</c:v>
                </c:pt>
                <c:pt idx="49">
                  <c:v>41639</c:v>
                </c:pt>
                <c:pt idx="50">
                  <c:v>41729</c:v>
                </c:pt>
                <c:pt idx="51">
                  <c:v>41820</c:v>
                </c:pt>
                <c:pt idx="52">
                  <c:v>41912</c:v>
                </c:pt>
                <c:pt idx="53">
                  <c:v>42004</c:v>
                </c:pt>
                <c:pt idx="54">
                  <c:v>42094</c:v>
                </c:pt>
                <c:pt idx="55">
                  <c:v>42185</c:v>
                </c:pt>
                <c:pt idx="56">
                  <c:v>42277</c:v>
                </c:pt>
                <c:pt idx="57">
                  <c:v>42369</c:v>
                </c:pt>
                <c:pt idx="58">
                  <c:v>42460</c:v>
                </c:pt>
                <c:pt idx="59">
                  <c:v>42551</c:v>
                </c:pt>
                <c:pt idx="60">
                  <c:v>42643</c:v>
                </c:pt>
                <c:pt idx="61">
                  <c:v>42735</c:v>
                </c:pt>
                <c:pt idx="62">
                  <c:v>42825</c:v>
                </c:pt>
              </c:numCache>
            </c:numRef>
          </c:cat>
          <c:val>
            <c:numRef>
              <c:f>'Office Vacancy'!$D$3:$D$65</c:f>
              <c:numCache>
                <c:formatCode>General</c:formatCode>
                <c:ptCount val="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0.1</c:v>
                </c:pt>
                <c:pt idx="22">
                  <c:v>0</c:v>
                </c:pt>
                <c:pt idx="23">
                  <c:v>0.1</c:v>
                </c:pt>
                <c:pt idx="24">
                  <c:v>0.1</c:v>
                </c:pt>
                <c:pt idx="25">
                  <c:v>0</c:v>
                </c:pt>
                <c:pt idx="26">
                  <c:v>0.9</c:v>
                </c:pt>
                <c:pt idx="27">
                  <c:v>1.2</c:v>
                </c:pt>
                <c:pt idx="28">
                  <c:v>0.5</c:v>
                </c:pt>
                <c:pt idx="29">
                  <c:v>0.4</c:v>
                </c:pt>
                <c:pt idx="30">
                  <c:v>2.7</c:v>
                </c:pt>
                <c:pt idx="31">
                  <c:v>3.1</c:v>
                </c:pt>
                <c:pt idx="32">
                  <c:v>5.0999999999999996</c:v>
                </c:pt>
                <c:pt idx="33">
                  <c:v>5.0999999999999996</c:v>
                </c:pt>
                <c:pt idx="34">
                  <c:v>10.3</c:v>
                </c:pt>
                <c:pt idx="35">
                  <c:v>9.4</c:v>
                </c:pt>
                <c:pt idx="36">
                  <c:v>9.4</c:v>
                </c:pt>
                <c:pt idx="37">
                  <c:v>5.9</c:v>
                </c:pt>
                <c:pt idx="38">
                  <c:v>5.4</c:v>
                </c:pt>
                <c:pt idx="39">
                  <c:v>5.3</c:v>
                </c:pt>
                <c:pt idx="40">
                  <c:v>4.5999999999999996</c:v>
                </c:pt>
                <c:pt idx="41">
                  <c:v>4.3</c:v>
                </c:pt>
                <c:pt idx="42">
                  <c:v>39.200000000000003</c:v>
                </c:pt>
                <c:pt idx="43">
                  <c:v>34.700000000000003</c:v>
                </c:pt>
                <c:pt idx="44">
                  <c:v>18.600000000000001</c:v>
                </c:pt>
                <c:pt idx="45">
                  <c:v>13</c:v>
                </c:pt>
                <c:pt idx="46">
                  <c:v>1.2</c:v>
                </c:pt>
                <c:pt idx="47">
                  <c:v>2</c:v>
                </c:pt>
                <c:pt idx="48">
                  <c:v>1.8</c:v>
                </c:pt>
                <c:pt idx="49">
                  <c:v>1.6</c:v>
                </c:pt>
                <c:pt idx="50">
                  <c:v>1.2</c:v>
                </c:pt>
                <c:pt idx="51">
                  <c:v>2.2999999999999998</c:v>
                </c:pt>
                <c:pt idx="52">
                  <c:v>1.1000000000000001</c:v>
                </c:pt>
                <c:pt idx="53">
                  <c:v>1.2</c:v>
                </c:pt>
                <c:pt idx="54">
                  <c:v>1.9</c:v>
                </c:pt>
                <c:pt idx="55">
                  <c:v>2.6</c:v>
                </c:pt>
                <c:pt idx="56">
                  <c:v>3.1</c:v>
                </c:pt>
                <c:pt idx="57">
                  <c:v>4.0999999999999996</c:v>
                </c:pt>
                <c:pt idx="58">
                  <c:v>3.4</c:v>
                </c:pt>
                <c:pt idx="59">
                  <c:v>11.5</c:v>
                </c:pt>
                <c:pt idx="60">
                  <c:v>13.2</c:v>
                </c:pt>
                <c:pt idx="61">
                  <c:v>20.2</c:v>
                </c:pt>
                <c:pt idx="62">
                  <c:v>22.3</c:v>
                </c:pt>
              </c:numCache>
            </c:numRef>
          </c:val>
        </c:ser>
        <c:ser>
          <c:idx val="2"/>
          <c:order val="3"/>
          <c:tx>
            <c:strRef>
              <c:f>'Office Vacancy'!$E$2</c:f>
              <c:strCache>
                <c:ptCount val="1"/>
                <c:pt idx="0">
                  <c:v>West Core</c:v>
                </c:pt>
              </c:strCache>
            </c:strRef>
          </c:tx>
          <c:spPr>
            <a:ln w="4762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'Office Vacancy'!$A$3:$A$65</c:f>
              <c:numCache>
                <c:formatCode>mmm\-yyyy</c:formatCode>
                <c:ptCount val="63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  <c:pt idx="41">
                  <c:v>40908</c:v>
                </c:pt>
                <c:pt idx="42">
                  <c:v>40999</c:v>
                </c:pt>
                <c:pt idx="43">
                  <c:v>41090</c:v>
                </c:pt>
                <c:pt idx="44">
                  <c:v>41182</c:v>
                </c:pt>
                <c:pt idx="45">
                  <c:v>41274</c:v>
                </c:pt>
                <c:pt idx="46">
                  <c:v>41364</c:v>
                </c:pt>
                <c:pt idx="47">
                  <c:v>41455</c:v>
                </c:pt>
                <c:pt idx="48">
                  <c:v>41547</c:v>
                </c:pt>
                <c:pt idx="49">
                  <c:v>41639</c:v>
                </c:pt>
                <c:pt idx="50">
                  <c:v>41729</c:v>
                </c:pt>
                <c:pt idx="51">
                  <c:v>41820</c:v>
                </c:pt>
                <c:pt idx="52">
                  <c:v>41912</c:v>
                </c:pt>
                <c:pt idx="53">
                  <c:v>42004</c:v>
                </c:pt>
                <c:pt idx="54">
                  <c:v>42094</c:v>
                </c:pt>
                <c:pt idx="55">
                  <c:v>42185</c:v>
                </c:pt>
                <c:pt idx="56">
                  <c:v>42277</c:v>
                </c:pt>
                <c:pt idx="57">
                  <c:v>42369</c:v>
                </c:pt>
                <c:pt idx="58">
                  <c:v>42460</c:v>
                </c:pt>
                <c:pt idx="59">
                  <c:v>42551</c:v>
                </c:pt>
                <c:pt idx="60">
                  <c:v>42643</c:v>
                </c:pt>
                <c:pt idx="61">
                  <c:v>42735</c:v>
                </c:pt>
                <c:pt idx="62">
                  <c:v>42825</c:v>
                </c:pt>
              </c:numCache>
            </c:numRef>
          </c:cat>
          <c:val>
            <c:numRef>
              <c:f>'Office Vacancy'!$E$3:$E$65</c:f>
              <c:numCache>
                <c:formatCode>General</c:formatCode>
                <c:ptCount val="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0.6</c:v>
                </c:pt>
                <c:pt idx="22">
                  <c:v>0.7</c:v>
                </c:pt>
                <c:pt idx="23">
                  <c:v>1.1000000000000001</c:v>
                </c:pt>
                <c:pt idx="24">
                  <c:v>1</c:v>
                </c:pt>
                <c:pt idx="25">
                  <c:v>2.8</c:v>
                </c:pt>
                <c:pt idx="26">
                  <c:v>3.5</c:v>
                </c:pt>
                <c:pt idx="27">
                  <c:v>5</c:v>
                </c:pt>
                <c:pt idx="28">
                  <c:v>7.8</c:v>
                </c:pt>
                <c:pt idx="29">
                  <c:v>8.1</c:v>
                </c:pt>
                <c:pt idx="30">
                  <c:v>10.5</c:v>
                </c:pt>
                <c:pt idx="31">
                  <c:v>13.3</c:v>
                </c:pt>
                <c:pt idx="32">
                  <c:v>12.1</c:v>
                </c:pt>
                <c:pt idx="33">
                  <c:v>12.7</c:v>
                </c:pt>
                <c:pt idx="34">
                  <c:v>12.9</c:v>
                </c:pt>
                <c:pt idx="35">
                  <c:v>11.9</c:v>
                </c:pt>
                <c:pt idx="36">
                  <c:v>11</c:v>
                </c:pt>
                <c:pt idx="37">
                  <c:v>12.9</c:v>
                </c:pt>
                <c:pt idx="38">
                  <c:v>13.1</c:v>
                </c:pt>
                <c:pt idx="39">
                  <c:v>13</c:v>
                </c:pt>
                <c:pt idx="40">
                  <c:v>11.2</c:v>
                </c:pt>
                <c:pt idx="41">
                  <c:v>9.6</c:v>
                </c:pt>
                <c:pt idx="42">
                  <c:v>9.1</c:v>
                </c:pt>
                <c:pt idx="43">
                  <c:v>5.8</c:v>
                </c:pt>
                <c:pt idx="44">
                  <c:v>6.6</c:v>
                </c:pt>
                <c:pt idx="45">
                  <c:v>5.9</c:v>
                </c:pt>
                <c:pt idx="46">
                  <c:v>6.2</c:v>
                </c:pt>
                <c:pt idx="47">
                  <c:v>5.8</c:v>
                </c:pt>
                <c:pt idx="48">
                  <c:v>8.3000000000000007</c:v>
                </c:pt>
                <c:pt idx="49">
                  <c:v>8.1999999999999993</c:v>
                </c:pt>
                <c:pt idx="50">
                  <c:v>7.3</c:v>
                </c:pt>
                <c:pt idx="51">
                  <c:v>7</c:v>
                </c:pt>
                <c:pt idx="52">
                  <c:v>7.6</c:v>
                </c:pt>
                <c:pt idx="53">
                  <c:v>8.6</c:v>
                </c:pt>
                <c:pt idx="54">
                  <c:v>10.1</c:v>
                </c:pt>
                <c:pt idx="55">
                  <c:v>10.7</c:v>
                </c:pt>
                <c:pt idx="56">
                  <c:v>13</c:v>
                </c:pt>
                <c:pt idx="57">
                  <c:v>15.3</c:v>
                </c:pt>
                <c:pt idx="58">
                  <c:v>17.899999999999999</c:v>
                </c:pt>
                <c:pt idx="59">
                  <c:v>23.8</c:v>
                </c:pt>
                <c:pt idx="60">
                  <c:v>25.8</c:v>
                </c:pt>
                <c:pt idx="61">
                  <c:v>28.4</c:v>
                </c:pt>
                <c:pt idx="62">
                  <c:v>28.3</c:v>
                </c:pt>
              </c:numCache>
            </c:numRef>
          </c:val>
        </c:ser>
        <c:marker val="1"/>
        <c:axId val="160257920"/>
        <c:axId val="160259456"/>
      </c:lineChart>
      <c:dateAx>
        <c:axId val="160257920"/>
        <c:scaling>
          <c:orientation val="minMax"/>
          <c:max val="42887"/>
          <c:min val="38961"/>
        </c:scaling>
        <c:axPos val="b"/>
        <c:numFmt formatCode="mmm\-yyyy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60259456"/>
        <c:crosses val="autoZero"/>
        <c:auto val="1"/>
        <c:lblOffset val="100"/>
      </c:dateAx>
      <c:valAx>
        <c:axId val="16025945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0257920"/>
        <c:crosses val="autoZero"/>
        <c:crossBetween val="between"/>
        <c:majorUnit val="5"/>
      </c:valAx>
      <c:spPr>
        <a:noFill/>
      </c:spPr>
    </c:plotArea>
    <c:legend>
      <c:legendPos val="r"/>
      <c:layout>
        <c:manualLayout>
          <c:xMode val="edge"/>
          <c:yMode val="edge"/>
          <c:x val="8.9932270625296226E-2"/>
          <c:y val="0.19452891501619071"/>
          <c:w val="0.64057846175977962"/>
          <c:h val="0.21398195442624637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0544" l="0.70000000000000062" r="0.70000000000000062" t="0.75000000000000544" header="0.30000000000000032" footer="0.30000000000000032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972934275878651E-2"/>
          <c:y val="0.21127841495198324"/>
          <c:w val="0.87125454098494959"/>
          <c:h val="0.69894084304674664"/>
        </c:manualLayout>
      </c:layout>
      <c:lineChart>
        <c:grouping val="standard"/>
        <c:ser>
          <c:idx val="1"/>
          <c:order val="0"/>
          <c:tx>
            <c:v>2016</c:v>
          </c:tx>
          <c:spPr>
            <a:ln w="4762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Graphs'!$AF$16:$AF$27</c:f>
              <c:numCache>
                <c:formatCode>General</c:formatCode>
                <c:ptCount val="12"/>
                <c:pt idx="0">
                  <c:v>6281541</c:v>
                </c:pt>
                <c:pt idx="1">
                  <c:v>5989335</c:v>
                </c:pt>
                <c:pt idx="2">
                  <c:v>5953804</c:v>
                </c:pt>
                <c:pt idx="3">
                  <c:v>5927377</c:v>
                </c:pt>
                <c:pt idx="4">
                  <c:v>5816256</c:v>
                </c:pt>
                <c:pt idx="5">
                  <c:v>6000983</c:v>
                </c:pt>
                <c:pt idx="6">
                  <c:v>5893854</c:v>
                </c:pt>
                <c:pt idx="7">
                  <c:v>6022459</c:v>
                </c:pt>
                <c:pt idx="8">
                  <c:v>5870546</c:v>
                </c:pt>
                <c:pt idx="9">
                  <c:v>5902527</c:v>
                </c:pt>
                <c:pt idx="10">
                  <c:v>5945203</c:v>
                </c:pt>
                <c:pt idx="11">
                  <c:v>6161223</c:v>
                </c:pt>
              </c:numCache>
            </c:numRef>
          </c:val>
        </c:ser>
        <c:ser>
          <c:idx val="0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Graphs'!$AF$28:$AF$30</c:f>
              <c:numCache>
                <c:formatCode>General</c:formatCode>
                <c:ptCount val="3"/>
                <c:pt idx="0">
                  <c:v>6227229</c:v>
                </c:pt>
                <c:pt idx="1">
                  <c:v>6346746</c:v>
                </c:pt>
                <c:pt idx="2">
                  <c:v>6441755</c:v>
                </c:pt>
              </c:numCache>
            </c:numRef>
          </c:val>
        </c:ser>
        <c:marker val="1"/>
        <c:axId val="160332800"/>
        <c:axId val="160339072"/>
      </c:lineChart>
      <c:dateAx>
        <c:axId val="16033280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0339072"/>
        <c:crosses val="autoZero"/>
        <c:auto val="1"/>
        <c:lblOffset val="100"/>
      </c:dateAx>
      <c:valAx>
        <c:axId val="160339072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0332800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4571456980128645"/>
          <c:y val="0.15646922972311195"/>
          <c:w val="0.29729607089707782"/>
          <c:h val="6.3360347231687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5.6561338523840682E-2"/>
          <c:y val="0.13758084784856439"/>
          <c:w val="0.90066661379654023"/>
          <c:h val="0.74297144675098081"/>
        </c:manualLayout>
      </c:layout>
      <c:barChart>
        <c:barDir val="col"/>
        <c:grouping val="clustered"/>
        <c:ser>
          <c:idx val="0"/>
          <c:order val="0"/>
          <c:tx>
            <c:strRef>
              <c:f>'Residential Vacancy'!$B$6</c:f>
              <c:strCache>
                <c:ptCount val="1"/>
                <c:pt idx="0">
                  <c:v>Calgary CMA Total Vacancy Rate</c:v>
                </c:pt>
              </c:strCache>
            </c:strRef>
          </c:tx>
          <c:spPr>
            <a:solidFill>
              <a:srgbClr val="FF6969"/>
            </a:solidFill>
          </c:spP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Vacancy'!$B$7:$B$27</c:f>
              <c:numCache>
                <c:formatCode>0.00</c:formatCode>
                <c:ptCount val="21"/>
                <c:pt idx="0">
                  <c:v>1.5</c:v>
                </c:pt>
                <c:pt idx="1">
                  <c:v>0.5</c:v>
                </c:pt>
                <c:pt idx="2">
                  <c:v>0.5</c:v>
                </c:pt>
                <c:pt idx="3">
                  <c:v>2.8</c:v>
                </c:pt>
                <c:pt idx="4">
                  <c:v>1.2</c:v>
                </c:pt>
                <c:pt idx="5">
                  <c:v>1.1000000000000001</c:v>
                </c:pt>
                <c:pt idx="6">
                  <c:v>2.8</c:v>
                </c:pt>
                <c:pt idx="7">
                  <c:v>4.3</c:v>
                </c:pt>
                <c:pt idx="8">
                  <c:v>4.0999999999999996</c:v>
                </c:pt>
                <c:pt idx="9">
                  <c:v>1.4</c:v>
                </c:pt>
                <c:pt idx="10">
                  <c:v>0.5</c:v>
                </c:pt>
                <c:pt idx="11">
                  <c:v>1.5</c:v>
                </c:pt>
                <c:pt idx="12">
                  <c:v>2.1</c:v>
                </c:pt>
                <c:pt idx="13">
                  <c:v>5.4</c:v>
                </c:pt>
                <c:pt idx="14">
                  <c:v>3.4</c:v>
                </c:pt>
                <c:pt idx="15">
                  <c:v>1.8</c:v>
                </c:pt>
                <c:pt idx="16">
                  <c:v>1.3</c:v>
                </c:pt>
                <c:pt idx="17">
                  <c:v>1</c:v>
                </c:pt>
                <c:pt idx="18">
                  <c:v>1.4</c:v>
                </c:pt>
                <c:pt idx="19">
                  <c:v>5.3</c:v>
                </c:pt>
                <c:pt idx="20">
                  <c:v>6.9</c:v>
                </c:pt>
              </c:numCache>
            </c:numRef>
          </c:val>
        </c:ser>
        <c:ser>
          <c:idx val="2"/>
          <c:order val="4"/>
          <c:tx>
            <c:strRef>
              <c:f>'Residential Vacancy'!$C$6</c:f>
              <c:strCache>
                <c:ptCount val="1"/>
                <c:pt idx="0">
                  <c:v>City of Calgary Total Vacancy Rate</c:v>
                </c:pt>
              </c:strCache>
            </c:strRef>
          </c:tx>
          <c:spPr>
            <a:solidFill>
              <a:srgbClr val="C8102E"/>
            </a:solidFill>
          </c:spP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Vacancy'!$C$7:$C$27</c:f>
              <c:numCache>
                <c:formatCode>0.00</c:formatCode>
                <c:ptCount val="21"/>
                <c:pt idx="0">
                  <c:v>5.6993768520471662</c:v>
                </c:pt>
                <c:pt idx="1">
                  <c:v>5.1128321500316707</c:v>
                </c:pt>
                <c:pt idx="2">
                  <c:v>4.1728944050497629</c:v>
                </c:pt>
                <c:pt idx="3">
                  <c:v>5.3825058234335472</c:v>
                </c:pt>
                <c:pt idx="4">
                  <c:v>5.7278391946228453</c:v>
                </c:pt>
                <c:pt idx="5">
                  <c:v>6.4362285066710117</c:v>
                </c:pt>
                <c:pt idx="6">
                  <c:v>5.8991765756626506</c:v>
                </c:pt>
                <c:pt idx="7">
                  <c:v>6.7350674075718091</c:v>
                </c:pt>
                <c:pt idx="8">
                  <c:v>9.7098907730953918</c:v>
                </c:pt>
                <c:pt idx="9">
                  <c:v>8.8950676364264396</c:v>
                </c:pt>
                <c:pt idx="10">
                  <c:v>4.4910960682223404</c:v>
                </c:pt>
                <c:pt idx="11">
                  <c:v>1.9115253471661862</c:v>
                </c:pt>
                <c:pt idx="12">
                  <c:v>3.7740510765022086</c:v>
                </c:pt>
                <c:pt idx="13">
                  <c:v>5.8359273519226917</c:v>
                </c:pt>
                <c:pt idx="14">
                  <c:v>7.1000395158454195</c:v>
                </c:pt>
                <c:pt idx="15">
                  <c:v>6.2723840268064635</c:v>
                </c:pt>
                <c:pt idx="16">
                  <c:v>5.621441519030717</c:v>
                </c:pt>
                <c:pt idx="17">
                  <c:v>5.4179933154593032</c:v>
                </c:pt>
                <c:pt idx="18">
                  <c:v>3.7877099189923693</c:v>
                </c:pt>
                <c:pt idx="19">
                  <c:v>5.1916882567382361</c:v>
                </c:pt>
                <c:pt idx="20">
                  <c:v>7.6944052925212816</c:v>
                </c:pt>
              </c:numCache>
            </c:numRef>
          </c:val>
        </c:ser>
        <c:axId val="172345984"/>
        <c:axId val="183374208"/>
      </c:barChart>
      <c:lineChart>
        <c:grouping val="standard"/>
        <c:ser>
          <c:idx val="1"/>
          <c:order val="1"/>
          <c:tx>
            <c:strRef>
              <c:f>'Residential Vacancy'!$D$6</c:f>
              <c:strCache>
                <c:ptCount val="1"/>
                <c:pt idx="0">
                  <c:v>House (Single, Duplex, Row) </c:v>
                </c:pt>
              </c:strCache>
            </c:strRef>
          </c:tx>
          <c:spPr>
            <a:ln w="4127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Vacancy'!$D$7:$D$27</c:f>
              <c:numCache>
                <c:formatCode>0.00</c:formatCode>
                <c:ptCount val="21"/>
                <c:pt idx="0">
                  <c:v>3.0366001324702059</c:v>
                </c:pt>
                <c:pt idx="1">
                  <c:v>2.4314700081853755</c:v>
                </c:pt>
                <c:pt idx="2">
                  <c:v>1.9851200893097847</c:v>
                </c:pt>
                <c:pt idx="3">
                  <c:v>2.023219221774978</c:v>
                </c:pt>
                <c:pt idx="4">
                  <c:v>2.1301942948346344</c:v>
                </c:pt>
                <c:pt idx="5">
                  <c:v>2.346882104163575</c:v>
                </c:pt>
                <c:pt idx="6">
                  <c:v>1.8748096740300937</c:v>
                </c:pt>
                <c:pt idx="7">
                  <c:v>2.6920393996915615</c:v>
                </c:pt>
                <c:pt idx="8">
                  <c:v>4.0268635532502941</c:v>
                </c:pt>
                <c:pt idx="9">
                  <c:v>3.6113792410080396</c:v>
                </c:pt>
                <c:pt idx="10">
                  <c:v>1.7910606571422043</c:v>
                </c:pt>
                <c:pt idx="11">
                  <c:v>1.5211267012318086</c:v>
                </c:pt>
                <c:pt idx="12">
                  <c:v>2.3913827532868441</c:v>
                </c:pt>
                <c:pt idx="13">
                  <c:v>3.048026409523183</c:v>
                </c:pt>
                <c:pt idx="14">
                  <c:v>3.5825131153002832</c:v>
                </c:pt>
                <c:pt idx="15">
                  <c:v>3.4957339264723069</c:v>
                </c:pt>
                <c:pt idx="16">
                  <c:v>2.6835310687741143</c:v>
                </c:pt>
                <c:pt idx="17">
                  <c:v>2.3995302069910989</c:v>
                </c:pt>
                <c:pt idx="18">
                  <c:v>1.8013737998455077</c:v>
                </c:pt>
                <c:pt idx="19">
                  <c:v>2.1923007275231923</c:v>
                </c:pt>
                <c:pt idx="20">
                  <c:v>3.4926615195616209</c:v>
                </c:pt>
              </c:numCache>
            </c:numRef>
          </c:val>
        </c:ser>
        <c:ser>
          <c:idx val="3"/>
          <c:order val="2"/>
          <c:tx>
            <c:strRef>
              <c:f>'Residential Vacancy'!$E$6</c:f>
              <c:strCache>
                <c:ptCount val="1"/>
                <c:pt idx="0">
                  <c:v> Converted Structure </c:v>
                </c:pt>
              </c:strCache>
            </c:strRef>
          </c:tx>
          <c:spPr>
            <a:ln w="412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Vacancy'!$E$7:$E$27</c:f>
              <c:numCache>
                <c:formatCode>0.00</c:formatCode>
                <c:ptCount val="21"/>
                <c:pt idx="0">
                  <c:v>2.9646404858716351</c:v>
                </c:pt>
                <c:pt idx="1">
                  <c:v>2.8849621348719801</c:v>
                </c:pt>
                <c:pt idx="2">
                  <c:v>2.6003765711668616</c:v>
                </c:pt>
                <c:pt idx="3">
                  <c:v>2.0916009150754</c:v>
                </c:pt>
                <c:pt idx="4">
                  <c:v>2.3806241095638585</c:v>
                </c:pt>
                <c:pt idx="5">
                  <c:v>2.44046268995237</c:v>
                </c:pt>
                <c:pt idx="6">
                  <c:v>1.9561536404954993</c:v>
                </c:pt>
                <c:pt idx="7">
                  <c:v>2.962672931349517</c:v>
                </c:pt>
                <c:pt idx="8">
                  <c:v>4.3852913573927141</c:v>
                </c:pt>
                <c:pt idx="9">
                  <c:v>4.0725474031327282</c:v>
                </c:pt>
                <c:pt idx="10">
                  <c:v>2.1117412815252803</c:v>
                </c:pt>
                <c:pt idx="11">
                  <c:v>1.672607622703592</c:v>
                </c:pt>
                <c:pt idx="12">
                  <c:v>2.7101916872271778</c:v>
                </c:pt>
                <c:pt idx="13">
                  <c:v>3.5079288803459874</c:v>
                </c:pt>
                <c:pt idx="14">
                  <c:v>4.1855774079677257</c:v>
                </c:pt>
                <c:pt idx="15">
                  <c:v>3.9631368701380612</c:v>
                </c:pt>
                <c:pt idx="16">
                  <c:v>3.1150105420662451</c:v>
                </c:pt>
                <c:pt idx="17">
                  <c:v>2.7853305922143377</c:v>
                </c:pt>
                <c:pt idx="18">
                  <c:v>1.9127007204936837</c:v>
                </c:pt>
                <c:pt idx="19">
                  <c:v>2.6049204052098407</c:v>
                </c:pt>
                <c:pt idx="20">
                  <c:v>3.9565364191657202</c:v>
                </c:pt>
              </c:numCache>
            </c:numRef>
          </c:val>
        </c:ser>
        <c:ser>
          <c:idx val="4"/>
          <c:order val="3"/>
          <c:tx>
            <c:strRef>
              <c:f>'Residential Vacancy'!$F$6</c:f>
              <c:strCache>
                <c:ptCount val="1"/>
                <c:pt idx="0">
                  <c:v> Apartment </c:v>
                </c:pt>
              </c:strCache>
            </c:strRef>
          </c:tx>
          <c:spPr>
            <a:ln w="38100">
              <a:solidFill>
                <a:srgbClr val="FFD85D"/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Vacancy'!$F$7:$F$27</c:f>
              <c:numCache>
                <c:formatCode>0.00</c:formatCode>
                <c:ptCount val="21"/>
                <c:pt idx="0">
                  <c:v>4.7341780527343102</c:v>
                </c:pt>
                <c:pt idx="1">
                  <c:v>3.1933536704095546</c:v>
                </c:pt>
                <c:pt idx="2">
                  <c:v>2.1776975912385654</c:v>
                </c:pt>
                <c:pt idx="3">
                  <c:v>2.762639146567718</c:v>
                </c:pt>
                <c:pt idx="4">
                  <c:v>2.8203419942260712</c:v>
                </c:pt>
                <c:pt idx="5">
                  <c:v>3.1613026090268517</c:v>
                </c:pt>
                <c:pt idx="6">
                  <c:v>2.6526315789473682</c:v>
                </c:pt>
                <c:pt idx="7">
                  <c:v>3.6070861707029849</c:v>
                </c:pt>
                <c:pt idx="8">
                  <c:v>5.6040376917530645</c:v>
                </c:pt>
                <c:pt idx="9">
                  <c:v>4.8838723681354459</c:v>
                </c:pt>
                <c:pt idx="10">
                  <c:v>2.0215217236382639</c:v>
                </c:pt>
                <c:pt idx="11">
                  <c:v>1.6658878504672896</c:v>
                </c:pt>
                <c:pt idx="12">
                  <c:v>2.7095277095277095</c:v>
                </c:pt>
                <c:pt idx="13">
                  <c:v>3.8511937812326487</c:v>
                </c:pt>
                <c:pt idx="14">
                  <c:v>4.4591572762748282</c:v>
                </c:pt>
                <c:pt idx="15">
                  <c:v>4.3292748626225617</c:v>
                </c:pt>
                <c:pt idx="16">
                  <c:v>3.3101594169414632</c:v>
                </c:pt>
                <c:pt idx="17">
                  <c:v>2.9009819967266774</c:v>
                </c:pt>
                <c:pt idx="18">
                  <c:v>2.2173566878980888</c:v>
                </c:pt>
                <c:pt idx="19">
                  <c:v>2.6659979165862877</c:v>
                </c:pt>
                <c:pt idx="20">
                  <c:v>4.6847824054160201</c:v>
                </c:pt>
              </c:numCache>
            </c:numRef>
          </c:val>
        </c:ser>
        <c:marker val="1"/>
        <c:axId val="172345984"/>
        <c:axId val="183374208"/>
      </c:lineChart>
      <c:dateAx>
        <c:axId val="172345984"/>
        <c:scaling>
          <c:orientation val="minMax"/>
        </c:scaling>
        <c:axPos val="b"/>
        <c:numFmt formatCode="yyyy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83374208"/>
        <c:crosses val="autoZero"/>
        <c:auto val="1"/>
        <c:lblOffset val="100"/>
      </c:dateAx>
      <c:valAx>
        <c:axId val="183374208"/>
        <c:scaling>
          <c:orientation val="minMax"/>
        </c:scaling>
        <c:axPos val="l"/>
        <c:majorGridlines/>
        <c:numFmt formatCode="0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72345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948645560866036E-2"/>
          <c:y val="0.10951467430207602"/>
          <c:w val="0.30383145650156529"/>
          <c:h val="0.31228362363795803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ln>
      <a:noFill/>
    </a:ln>
  </c:sp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Calgary Downtown Office Space:</a:t>
            </a:r>
            <a:r>
              <a:rPr lang="en-CA" baseline="0"/>
              <a:t> </a:t>
            </a:r>
            <a:r>
              <a:rPr lang="en-CA"/>
              <a:t>Vacancy Rate </a:t>
            </a:r>
          </a:p>
          <a:p>
            <a:pPr>
              <a:defRPr/>
            </a:pPr>
            <a:r>
              <a:rPr lang="en-CA" sz="1200" b="0"/>
              <a:t>(Dec.</a:t>
            </a:r>
            <a:r>
              <a:rPr lang="en-CA" sz="1200" b="0" baseline="0"/>
              <a:t> 2006 - Dec. 2016, %)</a:t>
            </a:r>
            <a:endParaRPr lang="en-CA" sz="1200" b="0"/>
          </a:p>
        </c:rich>
      </c:tx>
      <c:overlay val="1"/>
    </c:title>
    <c:plotArea>
      <c:layout>
        <c:manualLayout>
          <c:layoutTarget val="inner"/>
          <c:xMode val="edge"/>
          <c:yMode val="edge"/>
          <c:x val="3.7982989701012819E-2"/>
          <c:y val="0.15976022337761644"/>
          <c:w val="0.93425799526635933"/>
          <c:h val="0.73107379457287691"/>
        </c:manualLayout>
      </c:layout>
      <c:lineChart>
        <c:grouping val="standard"/>
        <c:ser>
          <c:idx val="1"/>
          <c:order val="0"/>
          <c:tx>
            <c:strRef>
              <c:f>'Office Vacancy'!$C$2</c:f>
              <c:strCache>
                <c:ptCount val="1"/>
                <c:pt idx="0">
                  <c:v>Central Core</c:v>
                </c:pt>
              </c:strCache>
            </c:strRef>
          </c:tx>
          <c:spPr>
            <a:ln w="412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</c:numCache>
            </c:numRef>
          </c:cat>
          <c:val>
            <c:numRef>
              <c:f>'Office Vacancy'!$C$3:$C$43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0.1</c:v>
                </c:pt>
                <c:pt idx="22">
                  <c:v>0.2</c:v>
                </c:pt>
                <c:pt idx="23">
                  <c:v>0.4</c:v>
                </c:pt>
                <c:pt idx="24">
                  <c:v>0.9</c:v>
                </c:pt>
                <c:pt idx="25">
                  <c:v>1.2</c:v>
                </c:pt>
                <c:pt idx="26">
                  <c:v>2.2999999999999998</c:v>
                </c:pt>
                <c:pt idx="27">
                  <c:v>1.8</c:v>
                </c:pt>
                <c:pt idx="28">
                  <c:v>1.4</c:v>
                </c:pt>
                <c:pt idx="29">
                  <c:v>1.8</c:v>
                </c:pt>
                <c:pt idx="30">
                  <c:v>2.6</c:v>
                </c:pt>
                <c:pt idx="31">
                  <c:v>4.0999999999999996</c:v>
                </c:pt>
                <c:pt idx="32">
                  <c:v>4.8</c:v>
                </c:pt>
                <c:pt idx="33">
                  <c:v>4.5</c:v>
                </c:pt>
                <c:pt idx="34">
                  <c:v>8.4</c:v>
                </c:pt>
                <c:pt idx="35">
                  <c:v>10.4</c:v>
                </c:pt>
                <c:pt idx="36">
                  <c:v>8.1999999999999993</c:v>
                </c:pt>
                <c:pt idx="37">
                  <c:v>10.6</c:v>
                </c:pt>
                <c:pt idx="38">
                  <c:v>8.6999999999999993</c:v>
                </c:pt>
                <c:pt idx="39">
                  <c:v>5.8</c:v>
                </c:pt>
                <c:pt idx="40">
                  <c:v>3.4</c:v>
                </c:pt>
              </c:numCache>
            </c:numRef>
          </c:val>
        </c:ser>
        <c:ser>
          <c:idx val="0"/>
          <c:order val="1"/>
          <c:tx>
            <c:strRef>
              <c:f>'Office Vacancy'!$D$2</c:f>
              <c:strCache>
                <c:ptCount val="1"/>
                <c:pt idx="0">
                  <c:v>East Core </c:v>
                </c:pt>
              </c:strCache>
            </c:strRef>
          </c:tx>
          <c:spPr>
            <a:ln w="412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</c:numCache>
            </c:numRef>
          </c:cat>
          <c:val>
            <c:numRef>
              <c:f>'Office Vacancy'!$D$3:$D$43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0.1</c:v>
                </c:pt>
                <c:pt idx="22">
                  <c:v>0</c:v>
                </c:pt>
                <c:pt idx="23">
                  <c:v>0.1</c:v>
                </c:pt>
                <c:pt idx="24">
                  <c:v>0.1</c:v>
                </c:pt>
                <c:pt idx="25">
                  <c:v>0</c:v>
                </c:pt>
                <c:pt idx="26">
                  <c:v>0.9</c:v>
                </c:pt>
                <c:pt idx="27">
                  <c:v>1.2</c:v>
                </c:pt>
                <c:pt idx="28">
                  <c:v>0.5</c:v>
                </c:pt>
                <c:pt idx="29">
                  <c:v>0.4</c:v>
                </c:pt>
                <c:pt idx="30">
                  <c:v>2.7</c:v>
                </c:pt>
                <c:pt idx="31">
                  <c:v>3.1</c:v>
                </c:pt>
                <c:pt idx="32">
                  <c:v>5.0999999999999996</c:v>
                </c:pt>
                <c:pt idx="33">
                  <c:v>5.0999999999999996</c:v>
                </c:pt>
                <c:pt idx="34">
                  <c:v>10.3</c:v>
                </c:pt>
                <c:pt idx="35">
                  <c:v>9.4</c:v>
                </c:pt>
                <c:pt idx="36">
                  <c:v>9.4</c:v>
                </c:pt>
                <c:pt idx="37">
                  <c:v>5.9</c:v>
                </c:pt>
                <c:pt idx="38">
                  <c:v>5.4</c:v>
                </c:pt>
                <c:pt idx="39">
                  <c:v>5.3</c:v>
                </c:pt>
                <c:pt idx="40">
                  <c:v>4.5999999999999996</c:v>
                </c:pt>
              </c:numCache>
            </c:numRef>
          </c:val>
        </c:ser>
        <c:ser>
          <c:idx val="2"/>
          <c:order val="2"/>
          <c:tx>
            <c:strRef>
              <c:f>'Office Vacancy'!$E$2</c:f>
              <c:strCache>
                <c:ptCount val="1"/>
                <c:pt idx="0">
                  <c:v>West Core</c:v>
                </c:pt>
              </c:strCache>
            </c:strRef>
          </c:tx>
          <c:spPr>
            <a:ln w="41275">
              <a:solidFill>
                <a:srgbClr val="92D05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</c:numCache>
            </c:numRef>
          </c:cat>
          <c:val>
            <c:numRef>
              <c:f>'Office Vacancy'!$E$3:$E$43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0.6</c:v>
                </c:pt>
                <c:pt idx="22">
                  <c:v>0.7</c:v>
                </c:pt>
                <c:pt idx="23">
                  <c:v>1.1000000000000001</c:v>
                </c:pt>
                <c:pt idx="24">
                  <c:v>1</c:v>
                </c:pt>
                <c:pt idx="25">
                  <c:v>2.8</c:v>
                </c:pt>
                <c:pt idx="26">
                  <c:v>3.5</c:v>
                </c:pt>
                <c:pt idx="27">
                  <c:v>5</c:v>
                </c:pt>
                <c:pt idx="28">
                  <c:v>7.8</c:v>
                </c:pt>
                <c:pt idx="29">
                  <c:v>8.1</c:v>
                </c:pt>
                <c:pt idx="30">
                  <c:v>10.5</c:v>
                </c:pt>
                <c:pt idx="31">
                  <c:v>13.3</c:v>
                </c:pt>
                <c:pt idx="32">
                  <c:v>12.1</c:v>
                </c:pt>
                <c:pt idx="33">
                  <c:v>12.7</c:v>
                </c:pt>
                <c:pt idx="34">
                  <c:v>12.9</c:v>
                </c:pt>
                <c:pt idx="35">
                  <c:v>11.9</c:v>
                </c:pt>
                <c:pt idx="36">
                  <c:v>11</c:v>
                </c:pt>
                <c:pt idx="37">
                  <c:v>12.9</c:v>
                </c:pt>
                <c:pt idx="38">
                  <c:v>13.1</c:v>
                </c:pt>
                <c:pt idx="39">
                  <c:v>13</c:v>
                </c:pt>
                <c:pt idx="40">
                  <c:v>11.2</c:v>
                </c:pt>
              </c:numCache>
            </c:numRef>
          </c:val>
        </c:ser>
        <c:ser>
          <c:idx val="3"/>
          <c:order val="3"/>
          <c:tx>
            <c:strRef>
              <c:f>'Office Vacancy'!$B$2</c:f>
              <c:strCache>
                <c:ptCount val="1"/>
                <c:pt idx="0">
                  <c:v>Downtown - Total Vacant Rate</c:v>
                </c:pt>
              </c:strCache>
            </c:strRef>
          </c:tx>
          <c:spPr>
            <a:ln w="5397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</c:numCache>
            </c:numRef>
          </c:cat>
          <c:val>
            <c:numRef>
              <c:f>'Office Vacancy'!$B$3:$B$43</c:f>
              <c:numCache>
                <c:formatCode>General</c:formatCode>
                <c:ptCount val="41"/>
                <c:pt idx="0">
                  <c:v>7.2</c:v>
                </c:pt>
                <c:pt idx="1">
                  <c:v>8</c:v>
                </c:pt>
                <c:pt idx="2">
                  <c:v>8.1</c:v>
                </c:pt>
                <c:pt idx="3">
                  <c:v>9.4</c:v>
                </c:pt>
                <c:pt idx="4">
                  <c:v>10</c:v>
                </c:pt>
                <c:pt idx="5">
                  <c:v>11.3</c:v>
                </c:pt>
                <c:pt idx="6">
                  <c:v>10.6</c:v>
                </c:pt>
                <c:pt idx="7">
                  <c:v>11.7</c:v>
                </c:pt>
                <c:pt idx="8">
                  <c:v>10.1</c:v>
                </c:pt>
                <c:pt idx="9">
                  <c:v>9.6999999999999993</c:v>
                </c:pt>
                <c:pt idx="10">
                  <c:v>9.4</c:v>
                </c:pt>
                <c:pt idx="11">
                  <c:v>8.3000000000000007</c:v>
                </c:pt>
                <c:pt idx="12">
                  <c:v>7.9</c:v>
                </c:pt>
                <c:pt idx="13">
                  <c:v>6.6</c:v>
                </c:pt>
                <c:pt idx="14">
                  <c:v>4.8</c:v>
                </c:pt>
                <c:pt idx="15">
                  <c:v>4.2</c:v>
                </c:pt>
                <c:pt idx="16">
                  <c:v>2.9</c:v>
                </c:pt>
                <c:pt idx="17">
                  <c:v>1.6</c:v>
                </c:pt>
                <c:pt idx="18">
                  <c:v>0.7</c:v>
                </c:pt>
                <c:pt idx="19">
                  <c:v>0.5</c:v>
                </c:pt>
                <c:pt idx="20">
                  <c:v>0.2</c:v>
                </c:pt>
                <c:pt idx="21">
                  <c:v>0.3</c:v>
                </c:pt>
                <c:pt idx="22">
                  <c:v>0.4</c:v>
                </c:pt>
                <c:pt idx="23">
                  <c:v>0.6</c:v>
                </c:pt>
                <c:pt idx="24">
                  <c:v>0.9</c:v>
                </c:pt>
                <c:pt idx="25">
                  <c:v>1.6</c:v>
                </c:pt>
                <c:pt idx="26">
                  <c:v>2.6</c:v>
                </c:pt>
                <c:pt idx="27">
                  <c:v>2.7</c:v>
                </c:pt>
                <c:pt idx="28">
                  <c:v>3.3</c:v>
                </c:pt>
                <c:pt idx="29">
                  <c:v>3.6</c:v>
                </c:pt>
                <c:pt idx="30">
                  <c:v>4.9000000000000004</c:v>
                </c:pt>
                <c:pt idx="31">
                  <c:v>6.7</c:v>
                </c:pt>
                <c:pt idx="32">
                  <c:v>6.9</c:v>
                </c:pt>
                <c:pt idx="33">
                  <c:v>6.9</c:v>
                </c:pt>
                <c:pt idx="34">
                  <c:v>9.6999999999999993</c:v>
                </c:pt>
                <c:pt idx="35">
                  <c:v>10.7</c:v>
                </c:pt>
                <c:pt idx="36">
                  <c:v>9.1</c:v>
                </c:pt>
                <c:pt idx="37">
                  <c:v>11</c:v>
                </c:pt>
                <c:pt idx="38">
                  <c:v>9.6999999999999993</c:v>
                </c:pt>
                <c:pt idx="39">
                  <c:v>7.7</c:v>
                </c:pt>
                <c:pt idx="40">
                  <c:v>5.6</c:v>
                </c:pt>
              </c:numCache>
            </c:numRef>
          </c:val>
        </c:ser>
        <c:marker val="1"/>
        <c:axId val="183431552"/>
        <c:axId val="183433088"/>
      </c:lineChart>
      <c:dateAx>
        <c:axId val="183431552"/>
        <c:scaling>
          <c:orientation val="minMax"/>
        </c:scaling>
        <c:axPos val="b"/>
        <c:numFmt formatCode="mmm\-yyyy" sourceLinked="1"/>
        <c:tickLblPos val="nextTo"/>
        <c:crossAx val="183433088"/>
        <c:crosses val="autoZero"/>
        <c:auto val="1"/>
        <c:lblOffset val="100"/>
      </c:dateAx>
      <c:valAx>
        <c:axId val="183433088"/>
        <c:scaling>
          <c:orientation val="minMax"/>
        </c:scaling>
        <c:axPos val="l"/>
        <c:majorGridlines/>
        <c:numFmt formatCode="General" sourceLinked="0"/>
        <c:tickLblPos val="nextTo"/>
        <c:crossAx val="183431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9932270625296226E-2"/>
          <c:y val="0.19452891501619071"/>
          <c:w val="0.30915980100219032"/>
          <c:h val="0.15651858898575841"/>
        </c:manualLayout>
      </c:layout>
    </c:legend>
    <c:plotVisOnly val="1"/>
    <c:dispBlanksAs val="gap"/>
  </c:char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lineChart>
        <c:grouping val="standard"/>
        <c:ser>
          <c:idx val="0"/>
          <c:order val="0"/>
          <c:tx>
            <c:strRef>
              <c:f>'Office Vacancy'!$F$2</c:f>
              <c:strCache>
                <c:ptCount val="1"/>
                <c:pt idx="0">
                  <c:v>All Office Classes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</c:numCache>
            </c:numRef>
          </c:cat>
          <c:val>
            <c:numRef>
              <c:f>'Office Vacancy'!$F$3:$F$43</c:f>
              <c:numCache>
                <c:formatCode>General</c:formatCode>
                <c:ptCount val="41"/>
                <c:pt idx="0">
                  <c:v>7.2</c:v>
                </c:pt>
                <c:pt idx="1">
                  <c:v>8</c:v>
                </c:pt>
                <c:pt idx="2">
                  <c:v>8.1</c:v>
                </c:pt>
                <c:pt idx="3">
                  <c:v>9.4</c:v>
                </c:pt>
                <c:pt idx="4">
                  <c:v>10</c:v>
                </c:pt>
                <c:pt idx="5">
                  <c:v>11.3</c:v>
                </c:pt>
                <c:pt idx="6">
                  <c:v>10.6</c:v>
                </c:pt>
                <c:pt idx="7">
                  <c:v>11.7</c:v>
                </c:pt>
                <c:pt idx="8">
                  <c:v>10.1</c:v>
                </c:pt>
                <c:pt idx="9">
                  <c:v>9.6999999999999993</c:v>
                </c:pt>
                <c:pt idx="10">
                  <c:v>9.4</c:v>
                </c:pt>
                <c:pt idx="11">
                  <c:v>8.3000000000000007</c:v>
                </c:pt>
                <c:pt idx="12">
                  <c:v>7.9</c:v>
                </c:pt>
                <c:pt idx="13">
                  <c:v>6.6</c:v>
                </c:pt>
                <c:pt idx="14">
                  <c:v>4.8</c:v>
                </c:pt>
                <c:pt idx="15">
                  <c:v>4.2</c:v>
                </c:pt>
                <c:pt idx="16">
                  <c:v>2.9</c:v>
                </c:pt>
                <c:pt idx="17">
                  <c:v>1.6</c:v>
                </c:pt>
                <c:pt idx="18">
                  <c:v>0.7</c:v>
                </c:pt>
                <c:pt idx="19">
                  <c:v>0.5</c:v>
                </c:pt>
                <c:pt idx="20">
                  <c:v>0.2</c:v>
                </c:pt>
                <c:pt idx="21">
                  <c:v>0.3</c:v>
                </c:pt>
                <c:pt idx="22">
                  <c:v>0.4</c:v>
                </c:pt>
                <c:pt idx="23">
                  <c:v>0.6</c:v>
                </c:pt>
                <c:pt idx="24">
                  <c:v>0.9</c:v>
                </c:pt>
                <c:pt idx="25">
                  <c:v>1.6</c:v>
                </c:pt>
                <c:pt idx="26">
                  <c:v>2.6</c:v>
                </c:pt>
                <c:pt idx="27">
                  <c:v>2.7</c:v>
                </c:pt>
                <c:pt idx="28">
                  <c:v>3.3</c:v>
                </c:pt>
                <c:pt idx="29">
                  <c:v>3.6</c:v>
                </c:pt>
                <c:pt idx="30">
                  <c:v>4.9000000000000004</c:v>
                </c:pt>
                <c:pt idx="31">
                  <c:v>6.7</c:v>
                </c:pt>
                <c:pt idx="32">
                  <c:v>6.9</c:v>
                </c:pt>
                <c:pt idx="33">
                  <c:v>6.9</c:v>
                </c:pt>
                <c:pt idx="34">
                  <c:v>9.6999999999999993</c:v>
                </c:pt>
                <c:pt idx="35">
                  <c:v>10.7</c:v>
                </c:pt>
                <c:pt idx="36">
                  <c:v>9.1</c:v>
                </c:pt>
                <c:pt idx="37">
                  <c:v>11</c:v>
                </c:pt>
                <c:pt idx="38">
                  <c:v>9.6999999999999993</c:v>
                </c:pt>
                <c:pt idx="39">
                  <c:v>7.7</c:v>
                </c:pt>
                <c:pt idx="40">
                  <c:v>5.6</c:v>
                </c:pt>
              </c:numCache>
            </c:numRef>
          </c:val>
        </c:ser>
        <c:ser>
          <c:idx val="1"/>
          <c:order val="1"/>
          <c:tx>
            <c:strRef>
              <c:f>'Office Vacancy'!$G$2</c:f>
              <c:strCache>
                <c:ptCount val="1"/>
                <c:pt idx="0">
                  <c:v>Class A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</c:numCache>
            </c:numRef>
          </c:cat>
          <c:val>
            <c:numRef>
              <c:f>'Office Vacancy'!$G$3:$G$43</c:f>
              <c:numCache>
                <c:formatCode>General</c:formatCode>
                <c:ptCount val="41"/>
                <c:pt idx="0">
                  <c:v>7</c:v>
                </c:pt>
                <c:pt idx="1">
                  <c:v>6.7</c:v>
                </c:pt>
                <c:pt idx="2">
                  <c:v>6.1</c:v>
                </c:pt>
                <c:pt idx="3">
                  <c:v>7</c:v>
                </c:pt>
                <c:pt idx="4">
                  <c:v>8.4</c:v>
                </c:pt>
                <c:pt idx="5">
                  <c:v>9.1999999999999993</c:v>
                </c:pt>
                <c:pt idx="6">
                  <c:v>8.1999999999999993</c:v>
                </c:pt>
                <c:pt idx="7">
                  <c:v>9.5</c:v>
                </c:pt>
                <c:pt idx="8">
                  <c:v>8</c:v>
                </c:pt>
                <c:pt idx="9">
                  <c:v>7.9</c:v>
                </c:pt>
                <c:pt idx="10">
                  <c:v>8</c:v>
                </c:pt>
                <c:pt idx="11">
                  <c:v>6.7</c:v>
                </c:pt>
                <c:pt idx="12">
                  <c:v>7</c:v>
                </c:pt>
                <c:pt idx="13">
                  <c:v>5</c:v>
                </c:pt>
                <c:pt idx="14">
                  <c:v>3.8</c:v>
                </c:pt>
                <c:pt idx="15">
                  <c:v>3.4</c:v>
                </c:pt>
                <c:pt idx="16">
                  <c:v>1.9</c:v>
                </c:pt>
                <c:pt idx="17">
                  <c:v>0.9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</c:v>
                </c:pt>
                <c:pt idx="23">
                  <c:v>0.2</c:v>
                </c:pt>
                <c:pt idx="24">
                  <c:v>0.7</c:v>
                </c:pt>
                <c:pt idx="25">
                  <c:v>0.8</c:v>
                </c:pt>
                <c:pt idx="26">
                  <c:v>1.8</c:v>
                </c:pt>
                <c:pt idx="27">
                  <c:v>1.2</c:v>
                </c:pt>
                <c:pt idx="28">
                  <c:v>1.5</c:v>
                </c:pt>
                <c:pt idx="29">
                  <c:v>2</c:v>
                </c:pt>
                <c:pt idx="30">
                  <c:v>2.8</c:v>
                </c:pt>
                <c:pt idx="31">
                  <c:v>3.9</c:v>
                </c:pt>
                <c:pt idx="32">
                  <c:v>3.9</c:v>
                </c:pt>
                <c:pt idx="33">
                  <c:v>3.9</c:v>
                </c:pt>
                <c:pt idx="34">
                  <c:v>8.1999999999999993</c:v>
                </c:pt>
                <c:pt idx="35">
                  <c:v>10.1</c:v>
                </c:pt>
                <c:pt idx="36">
                  <c:v>7.9</c:v>
                </c:pt>
                <c:pt idx="37">
                  <c:v>9.6999999999999993</c:v>
                </c:pt>
                <c:pt idx="38">
                  <c:v>8</c:v>
                </c:pt>
                <c:pt idx="39">
                  <c:v>5.6</c:v>
                </c:pt>
                <c:pt idx="40">
                  <c:v>3.1</c:v>
                </c:pt>
              </c:numCache>
            </c:numRef>
          </c:val>
        </c:ser>
        <c:ser>
          <c:idx val="2"/>
          <c:order val="2"/>
          <c:tx>
            <c:strRef>
              <c:f>'Office Vacancy'!$H$2</c:f>
              <c:strCache>
                <c:ptCount val="1"/>
                <c:pt idx="0">
                  <c:v>Class B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</c:numCache>
            </c:numRef>
          </c:cat>
          <c:val>
            <c:numRef>
              <c:f>'Office Vacancy'!$H$3:$H$43</c:f>
              <c:numCache>
                <c:formatCode>General</c:formatCode>
                <c:ptCount val="41"/>
                <c:pt idx="0">
                  <c:v>6.4</c:v>
                </c:pt>
                <c:pt idx="1">
                  <c:v>9.6999999999999993</c:v>
                </c:pt>
                <c:pt idx="2">
                  <c:v>10.6</c:v>
                </c:pt>
                <c:pt idx="3">
                  <c:v>12.7</c:v>
                </c:pt>
                <c:pt idx="4">
                  <c:v>12.3</c:v>
                </c:pt>
                <c:pt idx="5">
                  <c:v>14.9</c:v>
                </c:pt>
                <c:pt idx="6">
                  <c:v>15</c:v>
                </c:pt>
                <c:pt idx="7">
                  <c:v>15.2</c:v>
                </c:pt>
                <c:pt idx="8">
                  <c:v>12.6</c:v>
                </c:pt>
                <c:pt idx="9">
                  <c:v>12</c:v>
                </c:pt>
                <c:pt idx="10">
                  <c:v>11</c:v>
                </c:pt>
                <c:pt idx="11">
                  <c:v>9.5</c:v>
                </c:pt>
                <c:pt idx="12">
                  <c:v>8.8000000000000007</c:v>
                </c:pt>
                <c:pt idx="13">
                  <c:v>8.6999999999999993</c:v>
                </c:pt>
                <c:pt idx="14">
                  <c:v>5.6</c:v>
                </c:pt>
                <c:pt idx="15">
                  <c:v>4.5</c:v>
                </c:pt>
                <c:pt idx="16">
                  <c:v>3.6</c:v>
                </c:pt>
                <c:pt idx="17">
                  <c:v>2.1</c:v>
                </c:pt>
                <c:pt idx="18">
                  <c:v>0.9</c:v>
                </c:pt>
                <c:pt idx="19">
                  <c:v>0.3</c:v>
                </c:pt>
                <c:pt idx="20">
                  <c:v>0.3</c:v>
                </c:pt>
                <c:pt idx="21">
                  <c:v>0.4</c:v>
                </c:pt>
                <c:pt idx="22">
                  <c:v>0.6</c:v>
                </c:pt>
                <c:pt idx="23">
                  <c:v>1</c:v>
                </c:pt>
                <c:pt idx="24">
                  <c:v>1.2</c:v>
                </c:pt>
                <c:pt idx="25">
                  <c:v>3.4</c:v>
                </c:pt>
                <c:pt idx="26">
                  <c:v>4.3</c:v>
                </c:pt>
                <c:pt idx="27">
                  <c:v>5.7</c:v>
                </c:pt>
                <c:pt idx="28">
                  <c:v>7</c:v>
                </c:pt>
                <c:pt idx="29">
                  <c:v>6.8</c:v>
                </c:pt>
                <c:pt idx="30">
                  <c:v>9.4</c:v>
                </c:pt>
                <c:pt idx="31">
                  <c:v>13.2</c:v>
                </c:pt>
                <c:pt idx="32">
                  <c:v>12.8</c:v>
                </c:pt>
                <c:pt idx="33">
                  <c:v>11.9</c:v>
                </c:pt>
                <c:pt idx="34">
                  <c:v>12.1</c:v>
                </c:pt>
                <c:pt idx="35">
                  <c:v>11</c:v>
                </c:pt>
                <c:pt idx="36">
                  <c:v>10.6</c:v>
                </c:pt>
                <c:pt idx="37">
                  <c:v>13.3</c:v>
                </c:pt>
                <c:pt idx="38">
                  <c:v>12.8</c:v>
                </c:pt>
                <c:pt idx="39">
                  <c:v>12.1</c:v>
                </c:pt>
                <c:pt idx="40">
                  <c:v>10.5</c:v>
                </c:pt>
              </c:numCache>
            </c:numRef>
          </c:val>
        </c:ser>
        <c:ser>
          <c:idx val="3"/>
          <c:order val="3"/>
          <c:tx>
            <c:strRef>
              <c:f>'Office Vacancy'!$I$2</c:f>
              <c:strCache>
                <c:ptCount val="1"/>
                <c:pt idx="0">
                  <c:v>Class C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>
                  <c:v>39082</c:v>
                </c:pt>
                <c:pt idx="22">
                  <c:v>39172</c:v>
                </c:pt>
                <c:pt idx="23">
                  <c:v>39263</c:v>
                </c:pt>
                <c:pt idx="24">
                  <c:v>39355</c:v>
                </c:pt>
                <c:pt idx="25">
                  <c:v>39447</c:v>
                </c:pt>
                <c:pt idx="26">
                  <c:v>39538</c:v>
                </c:pt>
                <c:pt idx="27">
                  <c:v>39629</c:v>
                </c:pt>
                <c:pt idx="28">
                  <c:v>39721</c:v>
                </c:pt>
                <c:pt idx="29">
                  <c:v>39813</c:v>
                </c:pt>
                <c:pt idx="30">
                  <c:v>39903</c:v>
                </c:pt>
                <c:pt idx="31">
                  <c:v>39994</c:v>
                </c:pt>
                <c:pt idx="32">
                  <c:v>40086</c:v>
                </c:pt>
                <c:pt idx="33">
                  <c:v>40178</c:v>
                </c:pt>
                <c:pt idx="34">
                  <c:v>40268</c:v>
                </c:pt>
                <c:pt idx="35">
                  <c:v>40359</c:v>
                </c:pt>
                <c:pt idx="36">
                  <c:v>40451</c:v>
                </c:pt>
                <c:pt idx="37">
                  <c:v>40543</c:v>
                </c:pt>
                <c:pt idx="38">
                  <c:v>40633</c:v>
                </c:pt>
                <c:pt idx="39">
                  <c:v>40724</c:v>
                </c:pt>
                <c:pt idx="40">
                  <c:v>40816</c:v>
                </c:pt>
              </c:numCache>
            </c:numRef>
          </c:cat>
          <c:val>
            <c:numRef>
              <c:f>'Office Vacancy'!$I$3:$I$43</c:f>
              <c:numCache>
                <c:formatCode>General</c:formatCode>
                <c:ptCount val="41"/>
                <c:pt idx="0">
                  <c:v>13.4</c:v>
                </c:pt>
                <c:pt idx="1">
                  <c:v>14.7</c:v>
                </c:pt>
                <c:pt idx="2">
                  <c:v>17.5</c:v>
                </c:pt>
                <c:pt idx="3">
                  <c:v>19.2</c:v>
                </c:pt>
                <c:pt idx="4">
                  <c:v>16.8</c:v>
                </c:pt>
                <c:pt idx="5">
                  <c:v>17.100000000000001</c:v>
                </c:pt>
                <c:pt idx="6">
                  <c:v>16.3</c:v>
                </c:pt>
                <c:pt idx="7">
                  <c:v>18.899999999999999</c:v>
                </c:pt>
                <c:pt idx="8">
                  <c:v>20.3</c:v>
                </c:pt>
                <c:pt idx="9">
                  <c:v>18.2</c:v>
                </c:pt>
                <c:pt idx="10">
                  <c:v>17.100000000000001</c:v>
                </c:pt>
                <c:pt idx="11">
                  <c:v>18.7</c:v>
                </c:pt>
                <c:pt idx="12">
                  <c:v>9.6999999999999993</c:v>
                </c:pt>
                <c:pt idx="13">
                  <c:v>9.3000000000000007</c:v>
                </c:pt>
                <c:pt idx="14">
                  <c:v>11.7</c:v>
                </c:pt>
                <c:pt idx="15">
                  <c:v>10.5</c:v>
                </c:pt>
                <c:pt idx="16">
                  <c:v>10.3</c:v>
                </c:pt>
                <c:pt idx="17">
                  <c:v>7.4</c:v>
                </c:pt>
                <c:pt idx="18">
                  <c:v>5.4</c:v>
                </c:pt>
                <c:pt idx="19">
                  <c:v>5.5</c:v>
                </c:pt>
                <c:pt idx="20">
                  <c:v>1.9</c:v>
                </c:pt>
                <c:pt idx="21">
                  <c:v>1.7</c:v>
                </c:pt>
                <c:pt idx="22">
                  <c:v>2.2999999999999998</c:v>
                </c:pt>
                <c:pt idx="23">
                  <c:v>3.1</c:v>
                </c:pt>
                <c:pt idx="24">
                  <c:v>2.2999999999999998</c:v>
                </c:pt>
                <c:pt idx="25">
                  <c:v>1.8</c:v>
                </c:pt>
                <c:pt idx="26">
                  <c:v>3.3</c:v>
                </c:pt>
                <c:pt idx="27">
                  <c:v>5.0999999999999996</c:v>
                </c:pt>
                <c:pt idx="28">
                  <c:v>5.8</c:v>
                </c:pt>
                <c:pt idx="29">
                  <c:v>7</c:v>
                </c:pt>
                <c:pt idx="30">
                  <c:v>7.9</c:v>
                </c:pt>
                <c:pt idx="31">
                  <c:v>9.4</c:v>
                </c:pt>
                <c:pt idx="32">
                  <c:v>14.9</c:v>
                </c:pt>
                <c:pt idx="33">
                  <c:v>18.7</c:v>
                </c:pt>
                <c:pt idx="34">
                  <c:v>18.2</c:v>
                </c:pt>
                <c:pt idx="35">
                  <c:v>17</c:v>
                </c:pt>
                <c:pt idx="36">
                  <c:v>16.600000000000001</c:v>
                </c:pt>
                <c:pt idx="37">
                  <c:v>17.3</c:v>
                </c:pt>
                <c:pt idx="38">
                  <c:v>16.600000000000001</c:v>
                </c:pt>
                <c:pt idx="39">
                  <c:v>15.2</c:v>
                </c:pt>
                <c:pt idx="40">
                  <c:v>14.8</c:v>
                </c:pt>
              </c:numCache>
            </c:numRef>
          </c:val>
        </c:ser>
        <c:marker val="1"/>
        <c:axId val="183913856"/>
        <c:axId val="183927936"/>
      </c:lineChart>
      <c:dateAx>
        <c:axId val="183913856"/>
        <c:scaling>
          <c:orientation val="minMax"/>
        </c:scaling>
        <c:axPos val="b"/>
        <c:numFmt formatCode="mmm\-yyyy" sourceLinked="1"/>
        <c:tickLblPos val="nextTo"/>
        <c:crossAx val="183927936"/>
        <c:crosses val="autoZero"/>
        <c:auto val="1"/>
        <c:lblOffset val="100"/>
      </c:dateAx>
      <c:valAx>
        <c:axId val="183927936"/>
        <c:scaling>
          <c:orientation val="minMax"/>
        </c:scaling>
        <c:axPos val="l"/>
        <c:majorGridlines/>
        <c:numFmt formatCode="General" sourceLinked="1"/>
        <c:tickLblPos val="nextTo"/>
        <c:crossAx val="183913856"/>
        <c:crosses val="autoZero"/>
        <c:crossBetween val="between"/>
      </c:valAx>
    </c:plotArea>
    <c:legend>
      <c:legendPos val="r"/>
    </c:legend>
    <c:plotVisOnly val="1"/>
  </c:chart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3.0567577690755552E-2"/>
          <c:y val="0.13337377167735667"/>
          <c:w val="0.91461233251694152"/>
          <c:h val="0.72556700002351315"/>
        </c:manualLayout>
      </c:layout>
      <c:lineChart>
        <c:grouping val="standard"/>
        <c:ser>
          <c:idx val="0"/>
          <c:order val="0"/>
          <c:tx>
            <c:strRef>
              <c:f>'Industrial Vacancy'!$B$2</c:f>
              <c:strCache>
                <c:ptCount val="1"/>
                <c:pt idx="0">
                  <c:v>Light Industrial </c:v>
                </c:pt>
              </c:strCache>
            </c:strRef>
          </c:tx>
          <c:spPr>
            <a:ln w="47625"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Vacancy'!$B$3:$B$22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3.6</c:v>
                </c:pt>
                <c:pt idx="6">
                  <c:v>3.8</c:v>
                </c:pt>
                <c:pt idx="7">
                  <c:v>4</c:v>
                </c:pt>
                <c:pt idx="8">
                  <c:v>4.9000000000000004</c:v>
                </c:pt>
                <c:pt idx="9">
                  <c:v>3.7</c:v>
                </c:pt>
                <c:pt idx="10">
                  <c:v>4.5</c:v>
                </c:pt>
                <c:pt idx="11">
                  <c:v>4.8</c:v>
                </c:pt>
                <c:pt idx="12">
                  <c:v>5.2</c:v>
                </c:pt>
                <c:pt idx="13">
                  <c:v>4.9000000000000004</c:v>
                </c:pt>
                <c:pt idx="14">
                  <c:v>5.6</c:v>
                </c:pt>
                <c:pt idx="15">
                  <c:v>6.3</c:v>
                </c:pt>
                <c:pt idx="16">
                  <c:v>6.3</c:v>
                </c:pt>
                <c:pt idx="17">
                  <c:v>6.5</c:v>
                </c:pt>
                <c:pt idx="18">
                  <c:v>6.7</c:v>
                </c:pt>
                <c:pt idx="19">
                  <c:v>6.1</c:v>
                </c:pt>
              </c:numCache>
            </c:numRef>
          </c:val>
        </c:ser>
        <c:ser>
          <c:idx val="1"/>
          <c:order val="1"/>
          <c:tx>
            <c:strRef>
              <c:f>'Industrial Vacancy'!$C$2</c:f>
              <c:strCache>
                <c:ptCount val="1"/>
                <c:pt idx="0">
                  <c:v>Medium/Heavy Industrial</c:v>
                </c:pt>
              </c:strCache>
            </c:strRef>
          </c:tx>
          <c:spPr>
            <a:ln w="47625">
              <a:solidFill>
                <a:srgbClr val="C0504D">
                  <a:lumMod val="50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Vacancy'!$C$3:$C$22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</c:v>
                </c:pt>
              </c:numCache>
            </c:numRef>
          </c:val>
        </c:ser>
        <c:ser>
          <c:idx val="2"/>
          <c:order val="2"/>
          <c:tx>
            <c:strRef>
              <c:f>'Industrial Vacancy'!$D$2</c:f>
              <c:strCache>
                <c:ptCount val="1"/>
                <c:pt idx="0">
                  <c:v>All Industrial Types</c:v>
                </c:pt>
              </c:strCache>
            </c:strRef>
          </c:tx>
          <c:spPr>
            <a:ln w="5397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Vacancy'!$D$3:$D$22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3.5</c:v>
                </c:pt>
                <c:pt idx="6">
                  <c:v>3.7</c:v>
                </c:pt>
                <c:pt idx="7">
                  <c:v>3.9</c:v>
                </c:pt>
                <c:pt idx="8">
                  <c:v>4.8</c:v>
                </c:pt>
                <c:pt idx="9">
                  <c:v>3.7</c:v>
                </c:pt>
                <c:pt idx="10">
                  <c:v>4.4000000000000004</c:v>
                </c:pt>
                <c:pt idx="11">
                  <c:v>4.7</c:v>
                </c:pt>
                <c:pt idx="12">
                  <c:v>5.0999999999999996</c:v>
                </c:pt>
                <c:pt idx="13">
                  <c:v>4.8</c:v>
                </c:pt>
                <c:pt idx="14">
                  <c:v>5.5</c:v>
                </c:pt>
                <c:pt idx="15">
                  <c:v>6.2</c:v>
                </c:pt>
                <c:pt idx="16">
                  <c:v>6.2</c:v>
                </c:pt>
                <c:pt idx="17">
                  <c:v>6.4</c:v>
                </c:pt>
                <c:pt idx="18">
                  <c:v>6.6</c:v>
                </c:pt>
                <c:pt idx="19">
                  <c:v>6</c:v>
                </c:pt>
              </c:numCache>
            </c:numRef>
          </c:val>
        </c:ser>
        <c:ser>
          <c:idx val="3"/>
          <c:order val="3"/>
          <c:tx>
            <c:strRef>
              <c:f>'Industrial Vacancy'!$E$2</c:f>
              <c:strCache>
                <c:ptCount val="1"/>
                <c:pt idx="0">
                  <c:v>Calgary NE - All Types</c:v>
                </c:pt>
              </c:strCache>
            </c:strRef>
          </c:tx>
          <c:spPr>
            <a:ln w="47625">
              <a:solidFill>
                <a:srgbClr val="1F497D">
                  <a:lumMod val="60000"/>
                  <a:lumOff val="40000"/>
                </a:srgbClr>
              </a:solidFill>
              <a:prstDash val="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Vacancy'!$E$3:$E$22</c:f>
              <c:numCache>
                <c:formatCode>General</c:formatCode>
                <c:ptCount val="20"/>
                <c:pt idx="0">
                  <c:v>3.2</c:v>
                </c:pt>
                <c:pt idx="1">
                  <c:v>3.6</c:v>
                </c:pt>
                <c:pt idx="2">
                  <c:v>3</c:v>
                </c:pt>
                <c:pt idx="3">
                  <c:v>3.5</c:v>
                </c:pt>
                <c:pt idx="4">
                  <c:v>4.2</c:v>
                </c:pt>
                <c:pt idx="5">
                  <c:v>4.8</c:v>
                </c:pt>
                <c:pt idx="6">
                  <c:v>5.2</c:v>
                </c:pt>
                <c:pt idx="7">
                  <c:v>5.2</c:v>
                </c:pt>
                <c:pt idx="8">
                  <c:v>5.9</c:v>
                </c:pt>
                <c:pt idx="9">
                  <c:v>3.3</c:v>
                </c:pt>
                <c:pt idx="10">
                  <c:v>3.9</c:v>
                </c:pt>
                <c:pt idx="11">
                  <c:v>4.5</c:v>
                </c:pt>
                <c:pt idx="12">
                  <c:v>4.8</c:v>
                </c:pt>
                <c:pt idx="13">
                  <c:v>4.7</c:v>
                </c:pt>
                <c:pt idx="14">
                  <c:v>6.1</c:v>
                </c:pt>
                <c:pt idx="15">
                  <c:v>7.9</c:v>
                </c:pt>
                <c:pt idx="16">
                  <c:v>7.9</c:v>
                </c:pt>
                <c:pt idx="17">
                  <c:v>8.4</c:v>
                </c:pt>
                <c:pt idx="18">
                  <c:v>8.3000000000000007</c:v>
                </c:pt>
                <c:pt idx="19">
                  <c:v>7.7</c:v>
                </c:pt>
              </c:numCache>
            </c:numRef>
          </c:val>
        </c:ser>
        <c:ser>
          <c:idx val="4"/>
          <c:order val="4"/>
          <c:tx>
            <c:strRef>
              <c:f>'Industrial Vacancy'!$F$2</c:f>
              <c:strCache>
                <c:ptCount val="1"/>
                <c:pt idx="0">
                  <c:v>Calgary SE - All types</c:v>
                </c:pt>
              </c:strCache>
            </c:strRef>
          </c:tx>
          <c:spPr>
            <a:ln w="4762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Vacancy'!$F$3:$F$22</c:f>
              <c:numCache>
                <c:formatCode>General</c:formatCode>
                <c:ptCount val="20"/>
                <c:pt idx="0">
                  <c:v>2.8</c:v>
                </c:pt>
                <c:pt idx="1">
                  <c:v>2.1</c:v>
                </c:pt>
                <c:pt idx="2">
                  <c:v>3</c:v>
                </c:pt>
                <c:pt idx="3">
                  <c:v>3.2</c:v>
                </c:pt>
                <c:pt idx="4">
                  <c:v>3.8</c:v>
                </c:pt>
                <c:pt idx="5">
                  <c:v>3.5</c:v>
                </c:pt>
                <c:pt idx="6">
                  <c:v>3.7</c:v>
                </c:pt>
                <c:pt idx="7">
                  <c:v>4.3</c:v>
                </c:pt>
                <c:pt idx="8">
                  <c:v>5.4</c:v>
                </c:pt>
                <c:pt idx="9">
                  <c:v>4.8</c:v>
                </c:pt>
                <c:pt idx="10">
                  <c:v>5.8</c:v>
                </c:pt>
                <c:pt idx="11">
                  <c:v>6.4</c:v>
                </c:pt>
                <c:pt idx="12">
                  <c:v>6.8</c:v>
                </c:pt>
                <c:pt idx="13">
                  <c:v>5.8</c:v>
                </c:pt>
                <c:pt idx="14">
                  <c:v>6.3</c:v>
                </c:pt>
                <c:pt idx="15">
                  <c:v>6.4</c:v>
                </c:pt>
                <c:pt idx="16">
                  <c:v>6.9</c:v>
                </c:pt>
                <c:pt idx="17">
                  <c:v>6.8</c:v>
                </c:pt>
                <c:pt idx="18">
                  <c:v>6.9</c:v>
                </c:pt>
                <c:pt idx="19">
                  <c:v>6.1</c:v>
                </c:pt>
              </c:numCache>
            </c:numRef>
          </c:val>
        </c:ser>
        <c:marker val="1"/>
        <c:axId val="183964800"/>
        <c:axId val="183966336"/>
      </c:lineChart>
      <c:dateAx>
        <c:axId val="183964800"/>
        <c:scaling>
          <c:orientation val="minMax"/>
          <c:max val="42735"/>
        </c:scaling>
        <c:axPos val="b"/>
        <c:numFmt formatCode="mmm\-yy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83966336"/>
        <c:crosses val="autoZero"/>
        <c:auto val="1"/>
        <c:lblOffset val="100"/>
        <c:majorUnit val="1"/>
        <c:majorTimeUnit val="months"/>
      </c:dateAx>
      <c:valAx>
        <c:axId val="18396633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83964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5.9495829290247423E-2"/>
          <c:y val="0.17675279250172868"/>
          <c:w val="0.20732198451981071"/>
          <c:h val="0.18242771778399591"/>
        </c:manualLayout>
      </c:layout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Graphs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hyperlink" Target="#Report!A1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25744</xdr:colOff>
      <xdr:row>0</xdr:row>
      <xdr:rowOff>244561</xdr:rowOff>
    </xdr:from>
    <xdr:to>
      <xdr:col>19</xdr:col>
      <xdr:colOff>12871</xdr:colOff>
      <xdr:row>1</xdr:row>
      <xdr:rowOff>360406</xdr:rowOff>
    </xdr:to>
    <xdr:sp macro="" textlink="">
      <xdr:nvSpPr>
        <xdr:cNvPr id="3" name="_1996">
          <a:hlinkClick xmlns:r="http://schemas.openxmlformats.org/officeDocument/2006/relationships" r:id="rId1"/>
        </xdr:cNvPr>
        <xdr:cNvSpPr txBox="1"/>
      </xdr:nvSpPr>
      <xdr:spPr>
        <a:xfrm>
          <a:off x="8855676" y="244561"/>
          <a:ext cx="2394121" cy="373277"/>
        </a:xfrm>
        <a:prstGeom prst="rect">
          <a:avLst/>
        </a:prstGeom>
        <a:solidFill>
          <a:schemeClr val="bg1">
            <a:lumMod val="85000"/>
            <a:alpha val="0"/>
          </a:schemeClr>
        </a:solidFill>
        <a:ln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26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2000"/>
            <a:t>See the</a:t>
          </a:r>
          <a:r>
            <a:rPr lang="en-CA" sz="2000" baseline="0"/>
            <a:t> Graphs</a:t>
          </a:r>
          <a:endParaRPr lang="en-CA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107156</xdr:colOff>
      <xdr:row>4</xdr:row>
      <xdr:rowOff>0</xdr:rowOff>
    </xdr:from>
    <xdr:to>
      <xdr:col>7</xdr:col>
      <xdr:colOff>514350</xdr:colOff>
      <xdr:row>22</xdr:row>
      <xdr:rowOff>62025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</xdr:row>
      <xdr:rowOff>1</xdr:rowOff>
    </xdr:from>
    <xdr:to>
      <xdr:col>16</xdr:col>
      <xdr:colOff>452438</xdr:colOff>
      <xdr:row>21</xdr:row>
      <xdr:rowOff>83344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226219</xdr:colOff>
      <xdr:row>47</xdr:row>
      <xdr:rowOff>61913</xdr:rowOff>
    </xdr:from>
    <xdr:to>
      <xdr:col>25</xdr:col>
      <xdr:colOff>566398</xdr:colOff>
      <xdr:row>65</xdr:row>
      <xdr:rowOff>142875</xdr:rowOff>
    </xdr:to>
    <xdr:graphicFrame macro="">
      <xdr:nvGraphicFramePr>
        <xdr:cNvPr id="4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202406</xdr:colOff>
      <xdr:row>68</xdr:row>
      <xdr:rowOff>24848</xdr:rowOff>
    </xdr:from>
    <xdr:to>
      <xdr:col>8</xdr:col>
      <xdr:colOff>30617</xdr:colOff>
      <xdr:row>87</xdr:row>
      <xdr:rowOff>77348</xdr:rowOff>
    </xdr:to>
    <xdr:graphicFrame macro="">
      <xdr:nvGraphicFramePr>
        <xdr:cNvPr id="5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107157</xdr:colOff>
      <xdr:row>113</xdr:row>
      <xdr:rowOff>71438</xdr:rowOff>
    </xdr:from>
    <xdr:to>
      <xdr:col>16</xdr:col>
      <xdr:colOff>411957</xdr:colOff>
      <xdr:row>132</xdr:row>
      <xdr:rowOff>123938</xdr:rowOff>
    </xdr:to>
    <xdr:graphicFrame macro="">
      <xdr:nvGraphicFramePr>
        <xdr:cNvPr id="7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200025</xdr:colOff>
      <xdr:row>180</xdr:row>
      <xdr:rowOff>0</xdr:rowOff>
    </xdr:from>
    <xdr:to>
      <xdr:col>7</xdr:col>
      <xdr:colOff>504825</xdr:colOff>
      <xdr:row>199</xdr:row>
      <xdr:rowOff>52500</xdr:rowOff>
    </xdr:to>
    <xdr:graphicFrame macro="">
      <xdr:nvGraphicFramePr>
        <xdr:cNvPr id="8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180</xdr:row>
      <xdr:rowOff>0</xdr:rowOff>
    </xdr:from>
    <xdr:to>
      <xdr:col>16</xdr:col>
      <xdr:colOff>304800</xdr:colOff>
      <xdr:row>199</xdr:row>
      <xdr:rowOff>52500</xdr:rowOff>
    </xdr:to>
    <xdr:graphicFrame macro="">
      <xdr:nvGraphicFramePr>
        <xdr:cNvPr id="9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200025</xdr:colOff>
      <xdr:row>201</xdr:row>
      <xdr:rowOff>123825</xdr:rowOff>
    </xdr:from>
    <xdr:to>
      <xdr:col>7</xdr:col>
      <xdr:colOff>504825</xdr:colOff>
      <xdr:row>220</xdr:row>
      <xdr:rowOff>176325</xdr:rowOff>
    </xdr:to>
    <xdr:graphicFrame macro="">
      <xdr:nvGraphicFramePr>
        <xdr:cNvPr id="10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47628</xdr:colOff>
      <xdr:row>201</xdr:row>
      <xdr:rowOff>142875</xdr:rowOff>
    </xdr:from>
    <xdr:to>
      <xdr:col>16</xdr:col>
      <xdr:colOff>250033</xdr:colOff>
      <xdr:row>220</xdr:row>
      <xdr:rowOff>159935</xdr:rowOff>
    </xdr:to>
    <xdr:graphicFrame macro="">
      <xdr:nvGraphicFramePr>
        <xdr:cNvPr id="12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178595</xdr:colOff>
      <xdr:row>201</xdr:row>
      <xdr:rowOff>130969</xdr:rowOff>
    </xdr:from>
    <xdr:to>
      <xdr:col>25</xdr:col>
      <xdr:colOff>369095</xdr:colOff>
      <xdr:row>220</xdr:row>
      <xdr:rowOff>112310</xdr:rowOff>
    </xdr:to>
    <xdr:graphicFrame macro="">
      <xdr:nvGraphicFramePr>
        <xdr:cNvPr id="13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47624</xdr:colOff>
      <xdr:row>4</xdr:row>
      <xdr:rowOff>95249</xdr:rowOff>
    </xdr:from>
    <xdr:to>
      <xdr:col>25</xdr:col>
      <xdr:colOff>500061</xdr:colOff>
      <xdr:row>21</xdr:row>
      <xdr:rowOff>59531</xdr:rowOff>
    </xdr:to>
    <xdr:graphicFrame macro="">
      <xdr:nvGraphicFramePr>
        <xdr:cNvPr id="1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30311</xdr:colOff>
      <xdr:row>291</xdr:row>
      <xdr:rowOff>74051</xdr:rowOff>
    </xdr:from>
    <xdr:to>
      <xdr:col>7</xdr:col>
      <xdr:colOff>46422</xdr:colOff>
      <xdr:row>310</xdr:row>
      <xdr:rowOff>99236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18</xdr:col>
      <xdr:colOff>35719</xdr:colOff>
      <xdr:row>180</xdr:row>
      <xdr:rowOff>0</xdr:rowOff>
    </xdr:from>
    <xdr:to>
      <xdr:col>25</xdr:col>
      <xdr:colOff>340520</xdr:colOff>
      <xdr:row>199</xdr:row>
      <xdr:rowOff>52500</xdr:rowOff>
    </xdr:to>
    <xdr:graphicFrame macro="">
      <xdr:nvGraphicFramePr>
        <xdr:cNvPr id="18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382028</xdr:colOff>
      <xdr:row>290</xdr:row>
      <xdr:rowOff>177713</xdr:rowOff>
    </xdr:from>
    <xdr:to>
      <xdr:col>16</xdr:col>
      <xdr:colOff>398139</xdr:colOff>
      <xdr:row>310</xdr:row>
      <xdr:rowOff>14750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548</xdr:colOff>
      <xdr:row>291</xdr:row>
      <xdr:rowOff>181802</xdr:rowOff>
    </xdr:from>
    <xdr:to>
      <xdr:col>26</xdr:col>
      <xdr:colOff>222542</xdr:colOff>
      <xdr:row>310</xdr:row>
      <xdr:rowOff>94811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0</xdr:colOff>
      <xdr:row>24</xdr:row>
      <xdr:rowOff>0</xdr:rowOff>
    </xdr:from>
    <xdr:to>
      <xdr:col>16</xdr:col>
      <xdr:colOff>304800</xdr:colOff>
      <xdr:row>43</xdr:row>
      <xdr:rowOff>52500</xdr:rowOff>
    </xdr:to>
    <xdr:graphicFrame macro="">
      <xdr:nvGraphicFramePr>
        <xdr:cNvPr id="2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18</xdr:col>
      <xdr:colOff>0</xdr:colOff>
      <xdr:row>24</xdr:row>
      <xdr:rowOff>19050</xdr:rowOff>
    </xdr:from>
    <xdr:to>
      <xdr:col>25</xdr:col>
      <xdr:colOff>266700</xdr:colOff>
      <xdr:row>43</xdr:row>
      <xdr:rowOff>38100</xdr:rowOff>
    </xdr:to>
    <xdr:graphicFrame macro="">
      <xdr:nvGraphicFramePr>
        <xdr:cNvPr id="2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219075</xdr:colOff>
      <xdr:row>23</xdr:row>
      <xdr:rowOff>171450</xdr:rowOff>
    </xdr:from>
    <xdr:to>
      <xdr:col>7</xdr:col>
      <xdr:colOff>523875</xdr:colOff>
      <xdr:row>43</xdr:row>
      <xdr:rowOff>33450</xdr:rowOff>
    </xdr:to>
    <xdr:graphicFrame macro="">
      <xdr:nvGraphicFramePr>
        <xdr:cNvPr id="2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269080</xdr:colOff>
      <xdr:row>223</xdr:row>
      <xdr:rowOff>59531</xdr:rowOff>
    </xdr:from>
    <xdr:to>
      <xdr:col>7</xdr:col>
      <xdr:colOff>428624</xdr:colOff>
      <xdr:row>241</xdr:row>
      <xdr:rowOff>81642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404245</xdr:colOff>
      <xdr:row>222</xdr:row>
      <xdr:rowOff>136639</xdr:rowOff>
    </xdr:from>
    <xdr:to>
      <xdr:col>17</xdr:col>
      <xdr:colOff>107157</xdr:colOff>
      <xdr:row>241</xdr:row>
      <xdr:rowOff>117139</xdr:rowOff>
    </xdr:to>
    <xdr:graphicFrame macro="">
      <xdr:nvGraphicFramePr>
        <xdr:cNvPr id="34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190500</xdr:colOff>
      <xdr:row>46</xdr:row>
      <xdr:rowOff>180975</xdr:rowOff>
    </xdr:from>
    <xdr:to>
      <xdr:col>7</xdr:col>
      <xdr:colOff>530679</xdr:colOff>
      <xdr:row>66</xdr:row>
      <xdr:rowOff>42975</xdr:rowOff>
    </xdr:to>
    <xdr:graphicFrame macro="">
      <xdr:nvGraphicFramePr>
        <xdr:cNvPr id="39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</xdr:col>
      <xdr:colOff>0</xdr:colOff>
      <xdr:row>47</xdr:row>
      <xdr:rowOff>59531</xdr:rowOff>
    </xdr:from>
    <xdr:to>
      <xdr:col>16</xdr:col>
      <xdr:colOff>340179</xdr:colOff>
      <xdr:row>66</xdr:row>
      <xdr:rowOff>0</xdr:rowOff>
    </xdr:to>
    <xdr:graphicFrame macro="">
      <xdr:nvGraphicFramePr>
        <xdr:cNvPr id="41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228600</xdr:colOff>
      <xdr:row>91</xdr:row>
      <xdr:rowOff>19050</xdr:rowOff>
    </xdr:from>
    <xdr:to>
      <xdr:col>7</xdr:col>
      <xdr:colOff>533400</xdr:colOff>
      <xdr:row>110</xdr:row>
      <xdr:rowOff>71550</xdr:rowOff>
    </xdr:to>
    <xdr:graphicFrame macro="">
      <xdr:nvGraphicFramePr>
        <xdr:cNvPr id="43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9</xdr:col>
      <xdr:colOff>119063</xdr:colOff>
      <xdr:row>91</xdr:row>
      <xdr:rowOff>23813</xdr:rowOff>
    </xdr:from>
    <xdr:to>
      <xdr:col>16</xdr:col>
      <xdr:colOff>423863</xdr:colOff>
      <xdr:row>110</xdr:row>
      <xdr:rowOff>76313</xdr:rowOff>
    </xdr:to>
    <xdr:graphicFrame macro="">
      <xdr:nvGraphicFramePr>
        <xdr:cNvPr id="4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214312</xdr:colOff>
      <xdr:row>113</xdr:row>
      <xdr:rowOff>23813</xdr:rowOff>
    </xdr:from>
    <xdr:to>
      <xdr:col>7</xdr:col>
      <xdr:colOff>519112</xdr:colOff>
      <xdr:row>132</xdr:row>
      <xdr:rowOff>135843</xdr:rowOff>
    </xdr:to>
    <xdr:graphicFrame macro="">
      <xdr:nvGraphicFramePr>
        <xdr:cNvPr id="45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18</xdr:col>
      <xdr:colOff>0</xdr:colOff>
      <xdr:row>91</xdr:row>
      <xdr:rowOff>0</xdr:rowOff>
    </xdr:from>
    <xdr:to>
      <xdr:col>25</xdr:col>
      <xdr:colOff>304800</xdr:colOff>
      <xdr:row>110</xdr:row>
      <xdr:rowOff>52500</xdr:rowOff>
    </xdr:to>
    <xdr:graphicFrame macro="">
      <xdr:nvGraphicFramePr>
        <xdr:cNvPr id="4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17</xdr:col>
      <xdr:colOff>702469</xdr:colOff>
      <xdr:row>113</xdr:row>
      <xdr:rowOff>95250</xdr:rowOff>
    </xdr:from>
    <xdr:to>
      <xdr:col>25</xdr:col>
      <xdr:colOff>292894</xdr:colOff>
      <xdr:row>132</xdr:row>
      <xdr:rowOff>95250</xdr:rowOff>
    </xdr:to>
    <xdr:graphicFrame macro="">
      <xdr:nvGraphicFramePr>
        <xdr:cNvPr id="4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9</xdr:col>
      <xdr:colOff>19050</xdr:colOff>
      <xdr:row>135</xdr:row>
      <xdr:rowOff>85725</xdr:rowOff>
    </xdr:from>
    <xdr:to>
      <xdr:col>16</xdr:col>
      <xdr:colOff>323850</xdr:colOff>
      <xdr:row>154</xdr:row>
      <xdr:rowOff>138225</xdr:rowOff>
    </xdr:to>
    <xdr:graphicFrame macro="">
      <xdr:nvGraphicFramePr>
        <xdr:cNvPr id="48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161925</xdr:colOff>
      <xdr:row>135</xdr:row>
      <xdr:rowOff>66675</xdr:rowOff>
    </xdr:from>
    <xdr:to>
      <xdr:col>7</xdr:col>
      <xdr:colOff>466724</xdr:colOff>
      <xdr:row>154</xdr:row>
      <xdr:rowOff>119175</xdr:rowOff>
    </xdr:to>
    <xdr:graphicFrame macro="">
      <xdr:nvGraphicFramePr>
        <xdr:cNvPr id="49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18</xdr:col>
      <xdr:colOff>71438</xdr:colOff>
      <xdr:row>135</xdr:row>
      <xdr:rowOff>123826</xdr:rowOff>
    </xdr:from>
    <xdr:to>
      <xdr:col>25</xdr:col>
      <xdr:colOff>354807</xdr:colOff>
      <xdr:row>154</xdr:row>
      <xdr:rowOff>176326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178594</xdr:colOff>
      <xdr:row>156</xdr:row>
      <xdr:rowOff>142875</xdr:rowOff>
    </xdr:from>
    <xdr:to>
      <xdr:col>7</xdr:col>
      <xdr:colOff>483393</xdr:colOff>
      <xdr:row>176</xdr:row>
      <xdr:rowOff>4875</xdr:rowOff>
    </xdr:to>
    <xdr:graphicFrame macro="">
      <xdr:nvGraphicFramePr>
        <xdr:cNvPr id="51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8</xdr:col>
      <xdr:colOff>595313</xdr:colOff>
      <xdr:row>156</xdr:row>
      <xdr:rowOff>107156</xdr:rowOff>
    </xdr:from>
    <xdr:to>
      <xdr:col>16</xdr:col>
      <xdr:colOff>292894</xdr:colOff>
      <xdr:row>175</xdr:row>
      <xdr:rowOff>159656</xdr:rowOff>
    </xdr:to>
    <xdr:graphicFrame macro="">
      <xdr:nvGraphicFramePr>
        <xdr:cNvPr id="54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absoluteAnchor>
    <xdr:pos x="7177979" y="48894332"/>
    <xdr:ext cx="4464000" cy="3672000"/>
    <xdr:graphicFrame macro="">
      <xdr:nvGraphicFramePr>
        <xdr:cNvPr id="36" name="Chart 35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absoluteAnchor>
  <xdr:absoluteAnchor>
    <xdr:pos x="13107830" y="48863149"/>
    <xdr:ext cx="4500000" cy="3600000"/>
    <xdr:graphicFrame macro="">
      <xdr:nvGraphicFramePr>
        <xdr:cNvPr id="38" name="Chart 37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absoluteAnchor>
  <xdr:twoCellAnchor>
    <xdr:from>
      <xdr:col>19</xdr:col>
      <xdr:colOff>12112</xdr:colOff>
      <xdr:row>271</xdr:row>
      <xdr:rowOff>70555</xdr:rowOff>
    </xdr:from>
    <xdr:to>
      <xdr:col>26</xdr:col>
      <xdr:colOff>268942</xdr:colOff>
      <xdr:row>290</xdr:row>
      <xdr:rowOff>47037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</xdr:col>
      <xdr:colOff>6389</xdr:colOff>
      <xdr:row>271</xdr:row>
      <xdr:rowOff>61006</xdr:rowOff>
    </xdr:from>
    <xdr:to>
      <xdr:col>7</xdr:col>
      <xdr:colOff>492002</xdr:colOff>
      <xdr:row>290</xdr:row>
      <xdr:rowOff>113097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absoluteAnchor>
    <xdr:pos x="168277" y="49007670"/>
    <xdr:ext cx="4560094" cy="3679032"/>
    <xdr:graphicFrame macro="">
      <xdr:nvGraphicFramePr>
        <xdr:cNvPr id="35" name="Chart 34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absoluteAnchor>
  <xdr:twoCellAnchor>
    <xdr:from>
      <xdr:col>10</xdr:col>
      <xdr:colOff>376295</xdr:colOff>
      <xdr:row>269</xdr:row>
      <xdr:rowOff>164627</xdr:rowOff>
    </xdr:from>
    <xdr:to>
      <xdr:col>16</xdr:col>
      <xdr:colOff>662045</xdr:colOff>
      <xdr:row>289</xdr:row>
      <xdr:rowOff>103667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18</xdr:col>
      <xdr:colOff>30957</xdr:colOff>
      <xdr:row>1</xdr:row>
      <xdr:rowOff>211137</xdr:rowOff>
    </xdr:from>
    <xdr:to>
      <xdr:col>22</xdr:col>
      <xdr:colOff>83344</xdr:colOff>
      <xdr:row>1</xdr:row>
      <xdr:rowOff>714375</xdr:rowOff>
    </xdr:to>
    <xdr:sp macro="" textlink="">
      <xdr:nvSpPr>
        <xdr:cNvPr id="23" name="_1996">
          <a:hlinkClick xmlns:r="http://schemas.openxmlformats.org/officeDocument/2006/relationships" r:id="rId39"/>
        </xdr:cNvPr>
        <xdr:cNvSpPr txBox="1"/>
      </xdr:nvSpPr>
      <xdr:spPr>
        <a:xfrm>
          <a:off x="12401551" y="639762"/>
          <a:ext cx="2909887" cy="503238"/>
        </a:xfrm>
        <a:prstGeom prst="rect">
          <a:avLst/>
        </a:prstGeom>
        <a:solidFill>
          <a:schemeClr val="bg1">
            <a:lumMod val="85000"/>
            <a:alpha val="0"/>
          </a:schemeClr>
        </a:solidFill>
        <a:ln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26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2000"/>
            <a:t>See the</a:t>
          </a:r>
          <a:r>
            <a:rPr lang="en-CA" sz="2000" baseline="0"/>
            <a:t> Report</a:t>
          </a:r>
          <a:endParaRPr lang="en-CA" sz="20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0.97258</cdr:x>
      <cdr:y>0.17769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844" cy="6524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Average Price Differencial WTI</a:t>
          </a:r>
          <a:r>
            <a:rPr lang="en-CA" sz="2000" b="1" baseline="0"/>
            <a:t> to </a:t>
          </a:r>
          <a:r>
            <a:rPr lang="en-CA" sz="2000" b="1"/>
            <a:t>WCS</a:t>
          </a:r>
        </a:p>
        <a:p xmlns:a="http://schemas.openxmlformats.org/drawingml/2006/main">
          <a:pPr algn="ctr"/>
          <a:r>
            <a:rPr lang="en-CA" sz="1600"/>
            <a:t>($USD/bbl)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0.97229</cdr:x>
      <cdr:y>0.20752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0"/>
          <a:ext cx="4429125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Alberta Average Weekly Earnings Inflation</a:t>
          </a:r>
        </a:p>
        <a:p xmlns:a="http://schemas.openxmlformats.org/drawingml/2006/main">
          <a:pPr algn="ctr"/>
          <a:r>
            <a:rPr lang="en-CA" sz="1600"/>
            <a:t>(SEPH excl. overtime; Year-over-year, per cent)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0.15564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Retail Sales</a:t>
          </a:r>
        </a:p>
        <a:p xmlns:a="http://schemas.openxmlformats.org/drawingml/2006/main">
          <a:pPr algn="ctr"/>
          <a:r>
            <a:rPr lang="en-CA" sz="1600"/>
            <a:t>(Seasonally</a:t>
          </a:r>
          <a:r>
            <a:rPr lang="en-CA" sz="1600" baseline="0"/>
            <a:t> adjusted</a:t>
          </a:r>
          <a:r>
            <a:rPr lang="en-CA" sz="1600"/>
            <a:t>, $billions)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0.13294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4881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Canada: Index of Consumer Confidence</a:t>
          </a:r>
        </a:p>
        <a:p xmlns:a="http://schemas.openxmlformats.org/drawingml/2006/main">
          <a:pPr algn="ctr"/>
          <a:r>
            <a:rPr lang="en-CA" sz="1600"/>
            <a:t>(2014=100)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0.15239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559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Housing Starts</a:t>
          </a:r>
        </a:p>
        <a:p xmlns:a="http://schemas.openxmlformats.org/drawingml/2006/main">
          <a:pPr algn="ctr"/>
          <a:r>
            <a:rPr lang="en-CA" sz="1600"/>
            <a:t>(number of units)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0.99466</cdr:x>
      <cdr:y>0.16096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559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MLS®</a:t>
          </a:r>
          <a:r>
            <a:rPr lang="en-CA" sz="2000" b="1" baseline="0"/>
            <a:t> Residential Sales</a:t>
          </a:r>
          <a:endParaRPr lang="en-CA" sz="2000" b="1"/>
        </a:p>
        <a:p xmlns:a="http://schemas.openxmlformats.org/drawingml/2006/main">
          <a:pPr algn="ctr"/>
          <a:r>
            <a:rPr lang="en-CA" sz="1600"/>
            <a:t>(number of units)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0.99732</cdr:x>
      <cdr:y>0.15986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0"/>
          <a:ext cx="4429147" cy="559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1800" b="1"/>
            <a:t>Calgary CMA: </a:t>
          </a:r>
          <a:r>
            <a:rPr lang="en-CA" sz="1800" b="1">
              <a:latin typeface="Calibri"/>
              <a:ea typeface="+mn-ea"/>
              <a:cs typeface="+mn-cs"/>
            </a:rPr>
            <a:t>MLS®</a:t>
          </a:r>
          <a:r>
            <a:rPr lang="en-CA" sz="1800" b="1" baseline="0">
              <a:latin typeface="Calibri"/>
              <a:ea typeface="+mn-ea"/>
              <a:cs typeface="+mn-cs"/>
            </a:rPr>
            <a:t>Residential Average Price</a:t>
          </a:r>
          <a:endParaRPr lang="en-CA" sz="1800" b="1"/>
        </a:p>
        <a:p xmlns:a="http://schemas.openxmlformats.org/drawingml/2006/main">
          <a:pPr algn="ctr"/>
          <a:r>
            <a:rPr lang="en-CA" sz="1600"/>
            <a:t>($thousands)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0.95451</cdr:x>
      <cdr:y>0.15792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260953" cy="5693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Business Bancruptcies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(number of cases)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0.12646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158466" cy="4643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Personal Bancruptcies</a:t>
          </a:r>
        </a:p>
        <a:p xmlns:a="http://schemas.openxmlformats.org/drawingml/2006/main">
          <a:pPr algn="ctr"/>
          <a:r>
            <a:rPr lang="en-CA" sz="1600"/>
            <a:t>(Number of cases)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0.18438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000" cy="663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Calgary: Number of New Businesses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(12-MMA)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0.99905</cdr:x>
      <cdr:y>0.18438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000" cy="663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Calgary: Number of Business Closures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(12-MMA)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0.28599</cdr:y>
    </cdr:from>
    <cdr:to>
      <cdr:x>0.31364</cdr:x>
      <cdr:y>0.35991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1050156"/>
          <a:ext cx="1428734" cy="2714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l"/>
          <a:r>
            <a:rPr lang="en-CA" sz="1100"/>
            <a:t>thousands of persons</a:t>
          </a:r>
        </a:p>
      </cdr:txBody>
    </cdr:sp>
  </cdr:relSizeAnchor>
  <cdr:relSizeAnchor xmlns:cdr="http://schemas.openxmlformats.org/drawingml/2006/chartDrawing">
    <cdr:from>
      <cdr:x>0.69375</cdr:x>
      <cdr:y>0.26913</cdr:y>
    </cdr:from>
    <cdr:to>
      <cdr:x>1</cdr:x>
      <cdr:y>0.33397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172168" y="988229"/>
          <a:ext cx="1395070" cy="2381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CA" sz="1100"/>
            <a:t>percent</a:t>
          </a:r>
          <a:r>
            <a:rPr lang="en-CA" sz="1100" baseline="0"/>
            <a:t> change</a:t>
          </a:r>
          <a:endParaRPr lang="en-CA" sz="1100"/>
        </a:p>
      </cdr:txBody>
    </cdr:sp>
  </cdr:relSizeAnchor>
  <cdr:relSizeAnchor xmlns:cdr="http://schemas.openxmlformats.org/drawingml/2006/chartDrawing">
    <cdr:from>
      <cdr:x>0</cdr:x>
      <cdr:y>0.0227</cdr:y>
    </cdr:from>
    <cdr:to>
      <cdr:x>0.9932</cdr:x>
      <cdr:y>0.214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83353"/>
          <a:ext cx="4524374" cy="7024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1" i="0" baseline="0">
              <a:latin typeface="+mn-lt"/>
              <a:ea typeface="+mn-ea"/>
              <a:cs typeface="+mn-cs"/>
            </a:rPr>
            <a:t>Calgary CMA: Regular Employment Insurance</a:t>
          </a:r>
          <a:br>
            <a:rPr lang="en-CA" sz="1800" b="1" i="0" baseline="0">
              <a:latin typeface="+mn-lt"/>
              <a:ea typeface="+mn-ea"/>
              <a:cs typeface="+mn-cs"/>
            </a:rPr>
          </a:br>
          <a:r>
            <a:rPr lang="en-CA" sz="1800" b="0" i="0" baseline="0">
              <a:latin typeface="+mn-lt"/>
              <a:ea typeface="+mn-ea"/>
              <a:cs typeface="+mn-cs"/>
            </a:rPr>
            <a:t>(Seasonally adjusted)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0.01581</cdr:x>
      <cdr:y>0.24614</cdr:y>
    </cdr:from>
    <cdr:to>
      <cdr:x>0.35748</cdr:x>
      <cdr:y>0.32136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438" y="895609"/>
          <a:ext cx="1543402" cy="2736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l"/>
          <a:r>
            <a:rPr lang="en-CA" sz="1100"/>
            <a:t>thousands of persons</a:t>
          </a:r>
        </a:p>
      </cdr:txBody>
    </cdr:sp>
  </cdr:relSizeAnchor>
  <cdr:relSizeAnchor xmlns:cdr="http://schemas.openxmlformats.org/drawingml/2006/chartDrawing">
    <cdr:from>
      <cdr:x>0.6557</cdr:x>
      <cdr:y>0.2396</cdr:y>
    </cdr:from>
    <cdr:to>
      <cdr:x>0.99736</cdr:x>
      <cdr:y>0.29581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61967" y="871804"/>
          <a:ext cx="1543357" cy="204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CA" sz="1100"/>
            <a:t>%</a:t>
          </a:r>
          <a:r>
            <a:rPr lang="en-CA" sz="1100" baseline="0"/>
            <a:t> change</a:t>
          </a:r>
          <a:endParaRPr lang="en-CA" sz="1100"/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0.13187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3682" cy="4803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Sales-to-New-Listings Ratio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0.20145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511675" cy="7252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City of Calgary Residential Vacancy Rate</a:t>
          </a:r>
        </a:p>
        <a:p xmlns:a="http://schemas.openxmlformats.org/drawingml/2006/main">
          <a:pPr algn="ctr"/>
          <a:r>
            <a:rPr lang="en-CA" sz="1600" b="0"/>
            <a:t>(1996 - 2016; per cent)</a:t>
          </a: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0.01815</cdr:x>
      <cdr:y>0.02853</cdr:y>
    </cdr:from>
    <cdr:to>
      <cdr:x>0.99074</cdr:x>
      <cdr:y>0.21984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3344" y="104775"/>
          <a:ext cx="4464844" cy="7024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2000" b="1"/>
            <a:t>Average Crude Oil Price: WTI</a:t>
          </a:r>
        </a:p>
        <a:p xmlns:a="http://schemas.openxmlformats.org/drawingml/2006/main">
          <a:pPr algn="ctr"/>
          <a:r>
            <a:rPr lang="en-CA" sz="1600"/>
            <a:t>($USD/bbl)</a:t>
          </a: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0.97258</cdr:x>
      <cdr:y>0.18806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844" cy="690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Average Crude Oil Price: WCS</a:t>
          </a:r>
        </a:p>
        <a:p xmlns:a="http://schemas.openxmlformats.org/drawingml/2006/main">
          <a:pPr algn="ctr"/>
          <a:r>
            <a:rPr lang="en-CA" sz="1600"/>
            <a:t>($USD/bbl)</a:t>
          </a: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0.02771</cdr:x>
      <cdr:y>0.02594</cdr:y>
    </cdr:from>
    <cdr:to>
      <cdr:x>1</cdr:x>
      <cdr:y>0.23346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6206" y="95249"/>
          <a:ext cx="4429125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2000" b="1"/>
            <a:t>Alberta Average Hourly Wage Inflation</a:t>
          </a:r>
        </a:p>
        <a:p xmlns:a="http://schemas.openxmlformats.org/drawingml/2006/main">
          <a:pPr algn="ctr"/>
          <a:r>
            <a:rPr lang="en-CA" sz="1600"/>
            <a:t>(Year-over-year, per cent)</a:t>
          </a: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0.02771</cdr:x>
      <cdr:y>0.02594</cdr:y>
    </cdr:from>
    <cdr:to>
      <cdr:x>1</cdr:x>
      <cdr:y>0.23346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6228" y="95252"/>
          <a:ext cx="4429103" cy="7620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2000" b="1"/>
            <a:t>Calgary Average Hourly Wage Inflation</a:t>
          </a:r>
        </a:p>
        <a:p xmlns:a="http://schemas.openxmlformats.org/drawingml/2006/main">
          <a:pPr algn="ctr"/>
          <a:r>
            <a:rPr lang="en-CA" sz="1600"/>
            <a:t>(Year-over-year, per cent)</a:t>
          </a: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0.97229</cdr:x>
      <cdr:y>0.18063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4458115" cy="6457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Average Weekly Wage Inflation</a:t>
          </a:r>
        </a:p>
        <a:p xmlns:a="http://schemas.openxmlformats.org/drawingml/2006/main">
          <a:pPr algn="ctr"/>
          <a:r>
            <a:rPr lang="en-CA" sz="1600"/>
            <a:t>(Year-over-year, per cent)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45355" cy="6429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Bank of Canada: Bank Rate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4429125" cy="642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 GDP Growth: Month-over-month</a:t>
          </a:r>
        </a:p>
        <a:p xmlns:a="http://schemas.openxmlformats.org/drawingml/2006/main">
          <a:pPr algn="ctr"/>
          <a:r>
            <a:rPr lang="en-CA" sz="1600"/>
            <a:t>(Seasonally</a:t>
          </a:r>
          <a:r>
            <a:rPr lang="en-CA" sz="1600" baseline="0"/>
            <a:t> adjusted</a:t>
          </a:r>
          <a:r>
            <a:rPr lang="en-CA" sz="1600"/>
            <a:t>, per cent)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0.15564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536281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t"/>
        <a:lstStyle xmlns:a="http://schemas.openxmlformats.org/drawingml/2006/main"/>
        <a:p xmlns:a="http://schemas.openxmlformats.org/drawingml/2006/main">
          <a:pPr algn="ctr" rtl="0" fontAlgn="base"/>
          <a:r>
            <a:rPr lang="en-US" sz="2000" b="1" i="0" baseline="0">
              <a:latin typeface="+mn-lt"/>
              <a:ea typeface="+mn-ea"/>
              <a:cs typeface="+mn-cs"/>
            </a:rPr>
            <a:t>Exchange Rate US Dollar to CAD Dollar</a:t>
          </a:r>
          <a:r>
            <a:rPr lang="en-US" sz="1600" b="1" i="0" baseline="0">
              <a:latin typeface="+mn-lt"/>
              <a:ea typeface="+mn-ea"/>
              <a:cs typeface="+mn-cs"/>
            </a:rPr>
            <a:t> </a:t>
          </a:r>
          <a:endParaRPr lang="en-CA" sz="1600" b="1" i="0" baseline="0">
            <a:latin typeface="+mn-lt"/>
            <a:ea typeface="+mn-ea"/>
            <a:cs typeface="+mn-cs"/>
          </a:endParaRPr>
        </a:p>
        <a:p xmlns:a="http://schemas.openxmlformats.org/drawingml/2006/main">
          <a:pPr algn="ctr" rtl="0" fontAlgn="base"/>
          <a:r>
            <a:rPr lang="en-US" sz="1400" b="0" i="0" baseline="0">
              <a:latin typeface="+mn-lt"/>
              <a:ea typeface="+mn-ea"/>
              <a:cs typeface="+mn-cs"/>
            </a:rPr>
            <a:t>(Bank of Canada: 21 Days Average, at  Noon Ottawa time)</a:t>
          </a:r>
          <a:endParaRPr lang="en-CA" sz="1400" b="0" i="0" baseline="0">
            <a:latin typeface="+mn-lt"/>
            <a:ea typeface="+mn-ea"/>
            <a:cs typeface="+mn-cs"/>
          </a:endParaRPr>
        </a:p>
        <a:p xmlns:a="http://schemas.openxmlformats.org/drawingml/2006/main">
          <a:endParaRPr lang="en-CA" sz="1100"/>
        </a:p>
      </cdr:txBody>
    </cdr:sp>
  </cdr:relSizeAnchor>
  <cdr:relSizeAnchor xmlns:cdr="http://schemas.openxmlformats.org/drawingml/2006/chartDrawing">
    <cdr:from>
      <cdr:x>0.84937</cdr:x>
      <cdr:y>0.63876</cdr:y>
    </cdr:from>
    <cdr:to>
      <cdr:x>1</cdr:x>
      <cdr:y>0.69323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76676" y="2345530"/>
          <a:ext cx="685800" cy="200025"/>
        </a:xfrm>
        <a:prstGeom xmlns:a="http://schemas.openxmlformats.org/drawingml/2006/main" prst="rect">
          <a:avLst/>
        </a:prstGeom>
        <a:solidFill xmlns:a="http://schemas.openxmlformats.org/drawingml/2006/main">
          <a:srgbClr val="FF102E"/>
        </a:solidFill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ctr"/>
          <a:r>
            <a:rPr lang="en-CA" sz="1100">
              <a:solidFill>
                <a:schemeClr val="bg1"/>
              </a:solidFill>
            </a:rPr>
            <a:t>R</a:t>
          </a:r>
          <a:r>
            <a:rPr lang="en-CA" sz="1100" baseline="30000">
              <a:solidFill>
                <a:schemeClr val="bg1"/>
              </a:solidFill>
            </a:rPr>
            <a:t>2</a:t>
          </a:r>
          <a:r>
            <a:rPr lang="en-CA" sz="1100">
              <a:solidFill>
                <a:schemeClr val="bg1"/>
              </a:solidFill>
            </a:rPr>
            <a:t> = </a:t>
          </a:r>
          <a:r>
            <a:rPr lang="en-CA" sz="1000">
              <a:solidFill>
                <a:schemeClr val="bg1"/>
              </a:solidFill>
            </a:rPr>
            <a:t>0.7665</a:t>
          </a: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4429125" cy="642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 GDP Growth: Year-over-year</a:t>
          </a:r>
        </a:p>
        <a:p xmlns:a="http://schemas.openxmlformats.org/drawingml/2006/main">
          <a:pPr algn="ctr"/>
          <a:r>
            <a:rPr lang="en-CA" sz="1600"/>
            <a:t>(Seasonally</a:t>
          </a:r>
          <a:r>
            <a:rPr lang="en-CA" sz="1600" baseline="0"/>
            <a:t> adjusted</a:t>
          </a:r>
          <a:r>
            <a:rPr lang="en-CA" sz="1600"/>
            <a:t>, per cent)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45355" cy="6429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Bank of Canada: Prime Lending Rate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0.00506</cdr:x>
      <cdr:y>0.01076</cdr:y>
    </cdr:from>
    <cdr:to>
      <cdr:x>0.99707</cdr:x>
      <cdr:y>0.18921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2589" y="39512"/>
          <a:ext cx="4428310" cy="6552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rtl="0"/>
          <a:r>
            <a:rPr lang="en-CA" sz="1800" b="1" i="0" baseline="0">
              <a:latin typeface="+mn-lt"/>
              <a:ea typeface="+mn-ea"/>
              <a:cs typeface="+mn-cs"/>
            </a:rPr>
            <a:t>Calgary Downtown: Office Space Vacancy Rate </a:t>
          </a:r>
          <a:endParaRPr lang="en-CA" sz="1800"/>
        </a:p>
        <a:p xmlns:a="http://schemas.openxmlformats.org/drawingml/2006/main">
          <a:pPr algn="ctr" rtl="0" fontAlgn="base"/>
          <a:r>
            <a:rPr lang="en-CA" sz="1600" b="0" i="0" baseline="0">
              <a:latin typeface="+mn-lt"/>
              <a:ea typeface="+mn-ea"/>
              <a:cs typeface="+mn-cs"/>
            </a:rPr>
            <a:t>(Q4 2006 - Q1 2017, %)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0.15626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500000" cy="5625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ctr"/>
          <a:r>
            <a:rPr lang="en-CA" sz="1800" b="1"/>
            <a:t>Industrial Space</a:t>
          </a:r>
          <a:r>
            <a:rPr lang="en-CA" sz="1800" b="1" baseline="0"/>
            <a:t> Vacancy Rate</a:t>
          </a:r>
        </a:p>
        <a:p xmlns:a="http://schemas.openxmlformats.org/drawingml/2006/main">
          <a:pPr algn="ctr"/>
          <a:r>
            <a:rPr lang="en-CA" sz="1400" b="0" baseline="0"/>
            <a:t>(Q1-2012 - Q4-2016,  all industrial  types, per cent)</a:t>
          </a: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0.18065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59737" cy="6633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1900" b="1" i="0" baseline="0">
              <a:latin typeface="Calibri"/>
            </a:rPr>
            <a:t>City of Calgary: Total Building Permit Value</a:t>
          </a:r>
          <a:endParaRPr lang="en-CA" sz="19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($millions)</a:t>
          </a:r>
        </a:p>
        <a:p xmlns:a="http://schemas.openxmlformats.org/drawingml/2006/main">
          <a:endParaRPr lang="en-CA" sz="1900"/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0.94479</cdr:x>
      <cdr:y>0.16818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260953" cy="6175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Alberta: Manufacturing Sales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(SA, $billions)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0.99891</cdr:x>
      <cdr:y>0.17845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555123" cy="6565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rtl="0"/>
          <a:r>
            <a:rPr lang="en-CA" sz="1800" b="1" i="0" baseline="0">
              <a:latin typeface="+mn-lt"/>
              <a:ea typeface="+mn-ea"/>
              <a:cs typeface="+mn-cs"/>
            </a:rPr>
            <a:t>Calgary Downtown: Office Space Vacancy Rate </a:t>
          </a:r>
          <a:endParaRPr lang="en-CA" sz="1800"/>
        </a:p>
        <a:p xmlns:a="http://schemas.openxmlformats.org/drawingml/2006/main">
          <a:pPr algn="ctr" rtl="0" fontAlgn="base"/>
          <a:r>
            <a:rPr lang="en-CA" sz="1600" b="0" i="0" baseline="0">
              <a:latin typeface="+mn-lt"/>
              <a:ea typeface="+mn-ea"/>
              <a:cs typeface="+mn-cs"/>
            </a:rPr>
            <a:t>(Q4 2006 - Q1 2017, %)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0.94479</cdr:x>
      <cdr:y>0.18079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289145" cy="6552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Alberta: Wholesales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(SA, $billions)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5441874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544187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Beyond\Energy\Energy - Master Files\Energy - Master File.dxw</a:t>
          </a:r>
        </a:p>
      </xdr:txBody>
    </xdr:sp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489854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48985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Beyond\Inflation\Inflation - Master Files\Bank of Canada - Rates - Master File.dxw</a:t>
          </a:r>
        </a:p>
      </xdr:txBody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7408823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740882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5919697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59196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Files\Office Space.dxw</a:t>
          </a:r>
        </a:p>
      </xdr:txBody>
    </xdr: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354175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35417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Files\Housing Review - JJ.dxw</a:t>
          </a:r>
        </a:p>
      </xdr:txBody>
    </xdr:sp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0.28245</cdr:x>
      <cdr:y>0.03058</cdr:y>
    </cdr:from>
    <cdr:to>
      <cdr:x>0.78884</cdr:x>
      <cdr:y>0.17932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46789" y="192248"/>
          <a:ext cx="4386743" cy="9350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Residential Vacancy Rate</a:t>
          </a:r>
        </a:p>
        <a:p xmlns:a="http://schemas.openxmlformats.org/drawingml/2006/main">
          <a:pPr algn="ctr"/>
          <a:r>
            <a:rPr lang="en-CA" sz="1300" b="1"/>
            <a:t>(1996 - 2016; per cent)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-25288" y="-25288"/>
    <xdr:ext cx="8665221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0.20068</cdr:x>
      <cdr:y>0.04836</cdr:y>
    </cdr:from>
    <cdr:to>
      <cdr:x>0.80385</cdr:x>
      <cdr:y>0.1248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38067" y="304407"/>
          <a:ext cx="5224021" cy="481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Industrial Space</a:t>
          </a:r>
          <a:r>
            <a:rPr lang="en-CA" sz="1600" b="1" baseline="0"/>
            <a:t> Vacancy Rate</a:t>
          </a:r>
        </a:p>
        <a:p xmlns:a="http://schemas.openxmlformats.org/drawingml/2006/main">
          <a:pPr algn="ctr"/>
          <a:r>
            <a:rPr lang="en-CA" sz="1300" b="1" baseline="0"/>
            <a:t>(Q1-2012 - Q4-2016, per cent)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354175" cy="170560"/>
    <xdr:sp macro="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35417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Files\Housing Review - JJ.dxw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34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35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4" Type="http://schemas.openxmlformats.org/officeDocument/2006/relationships/customProperty" Target="../customProperty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6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5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4" Type="http://schemas.openxmlformats.org/officeDocument/2006/relationships/customProperty" Target="../customProperty1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customProperty" Target="../customProperty17.bin"/><Relationship Id="rId7" Type="http://schemas.openxmlformats.org/officeDocument/2006/relationships/drawing" Target="../drawings/drawing37.xml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7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4" Type="http://schemas.openxmlformats.org/officeDocument/2006/relationships/customProperty" Target="../customProperty1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8.xml"/><Relationship Id="rId3" Type="http://schemas.openxmlformats.org/officeDocument/2006/relationships/customProperty" Target="../customProperty22.bin"/><Relationship Id="rId7" Type="http://schemas.openxmlformats.org/officeDocument/2006/relationships/customProperty" Target="../customProperty26.bin"/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8.bin"/><Relationship Id="rId6" Type="http://schemas.openxmlformats.org/officeDocument/2006/relationships/customProperty" Target="../customProperty25.bin"/><Relationship Id="rId5" Type="http://schemas.openxmlformats.org/officeDocument/2006/relationships/customProperty" Target="../customProperty24.bin"/><Relationship Id="rId4" Type="http://schemas.openxmlformats.org/officeDocument/2006/relationships/customProperty" Target="../customProperty23.bin"/><Relationship Id="rId9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6.vml"/><Relationship Id="rId3" Type="http://schemas.openxmlformats.org/officeDocument/2006/relationships/customProperty" Target="../customProperty28.bin"/><Relationship Id="rId7" Type="http://schemas.openxmlformats.org/officeDocument/2006/relationships/drawing" Target="../drawings/drawing39.xml"/><Relationship Id="rId2" Type="http://schemas.openxmlformats.org/officeDocument/2006/relationships/customProperty" Target="../customProperty27.bin"/><Relationship Id="rId1" Type="http://schemas.openxmlformats.org/officeDocument/2006/relationships/printerSettings" Target="../printerSettings/printerSettings9.bin"/><Relationship Id="rId6" Type="http://schemas.openxmlformats.org/officeDocument/2006/relationships/customProperty" Target="../customProperty31.bin"/><Relationship Id="rId5" Type="http://schemas.openxmlformats.org/officeDocument/2006/relationships/customProperty" Target="../customProperty30.bin"/><Relationship Id="rId4" Type="http://schemas.openxmlformats.org/officeDocument/2006/relationships/customProperty" Target="../customProperty29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7.vml"/><Relationship Id="rId3" Type="http://schemas.openxmlformats.org/officeDocument/2006/relationships/customProperty" Target="../customProperty33.bin"/><Relationship Id="rId7" Type="http://schemas.openxmlformats.org/officeDocument/2006/relationships/drawing" Target="../drawings/drawing40.xml"/><Relationship Id="rId2" Type="http://schemas.openxmlformats.org/officeDocument/2006/relationships/customProperty" Target="../customProperty32.bin"/><Relationship Id="rId1" Type="http://schemas.openxmlformats.org/officeDocument/2006/relationships/printerSettings" Target="../printerSettings/printerSettings10.bin"/><Relationship Id="rId6" Type="http://schemas.openxmlformats.org/officeDocument/2006/relationships/customProperty" Target="../customProperty36.bin"/><Relationship Id="rId5" Type="http://schemas.openxmlformats.org/officeDocument/2006/relationships/customProperty" Target="../customProperty35.bin"/><Relationship Id="rId4" Type="http://schemas.openxmlformats.org/officeDocument/2006/relationships/customProperty" Target="../customProperty3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8.vml"/><Relationship Id="rId3" Type="http://schemas.openxmlformats.org/officeDocument/2006/relationships/customProperty" Target="../customProperty38.bin"/><Relationship Id="rId7" Type="http://schemas.openxmlformats.org/officeDocument/2006/relationships/drawing" Target="../drawings/drawing41.xml"/><Relationship Id="rId2" Type="http://schemas.openxmlformats.org/officeDocument/2006/relationships/customProperty" Target="../customProperty37.bin"/><Relationship Id="rId1" Type="http://schemas.openxmlformats.org/officeDocument/2006/relationships/printerSettings" Target="../printerSettings/printerSettings11.bin"/><Relationship Id="rId6" Type="http://schemas.openxmlformats.org/officeDocument/2006/relationships/customProperty" Target="../customProperty41.bin"/><Relationship Id="rId5" Type="http://schemas.openxmlformats.org/officeDocument/2006/relationships/customProperty" Target="../customProperty40.bin"/><Relationship Id="rId4" Type="http://schemas.openxmlformats.org/officeDocument/2006/relationships/customProperty" Target="../customProperty39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9.vml"/><Relationship Id="rId3" Type="http://schemas.openxmlformats.org/officeDocument/2006/relationships/customProperty" Target="../customProperty43.bin"/><Relationship Id="rId7" Type="http://schemas.openxmlformats.org/officeDocument/2006/relationships/drawing" Target="../drawings/drawing42.xml"/><Relationship Id="rId2" Type="http://schemas.openxmlformats.org/officeDocument/2006/relationships/customProperty" Target="../customProperty42.bin"/><Relationship Id="rId1" Type="http://schemas.openxmlformats.org/officeDocument/2006/relationships/printerSettings" Target="../printerSettings/printerSettings12.bin"/><Relationship Id="rId6" Type="http://schemas.openxmlformats.org/officeDocument/2006/relationships/customProperty" Target="../customProperty46.bin"/><Relationship Id="rId5" Type="http://schemas.openxmlformats.org/officeDocument/2006/relationships/customProperty" Target="../customProperty45.bin"/><Relationship Id="rId4" Type="http://schemas.openxmlformats.org/officeDocument/2006/relationships/customProperty" Target="../customProperty4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0.vml"/><Relationship Id="rId3" Type="http://schemas.openxmlformats.org/officeDocument/2006/relationships/customProperty" Target="../customProperty48.bin"/><Relationship Id="rId7" Type="http://schemas.openxmlformats.org/officeDocument/2006/relationships/drawing" Target="../drawings/drawing49.xml"/><Relationship Id="rId2" Type="http://schemas.openxmlformats.org/officeDocument/2006/relationships/customProperty" Target="../customProperty47.bin"/><Relationship Id="rId1" Type="http://schemas.openxmlformats.org/officeDocument/2006/relationships/printerSettings" Target="../printerSettings/printerSettings13.bin"/><Relationship Id="rId6" Type="http://schemas.openxmlformats.org/officeDocument/2006/relationships/customProperty" Target="../customProperty51.bin"/><Relationship Id="rId5" Type="http://schemas.openxmlformats.org/officeDocument/2006/relationships/customProperty" Target="../customProperty50.bin"/><Relationship Id="rId4" Type="http://schemas.openxmlformats.org/officeDocument/2006/relationships/customProperty" Target="../customProperty4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TCO1872"/>
  <sheetViews>
    <sheetView tabSelected="1" topLeftCell="E1" zoomScale="90" zoomScaleNormal="90" zoomScaleSheetLayoutView="90" workbookViewId="0">
      <selection activeCell="E2" sqref="E2"/>
    </sheetView>
  </sheetViews>
  <sheetFormatPr defaultRowHeight="11.25"/>
  <cols>
    <col min="1" max="1" width="5" style="104" hidden="1" customWidth="1"/>
    <col min="2" max="2" width="51.5703125" style="105" hidden="1" customWidth="1"/>
    <col min="3" max="3" width="13.85546875" style="106" hidden="1" customWidth="1"/>
    <col min="4" max="4" width="8" style="106" hidden="1" customWidth="1"/>
    <col min="5" max="5" width="44" style="122" customWidth="1"/>
    <col min="6" max="6" width="6" style="108" customWidth="1"/>
    <col min="7" max="7" width="7.140625" style="108" customWidth="1"/>
    <col min="8" max="8" width="7.28515625" style="108" customWidth="1"/>
    <col min="9" max="9" width="8.7109375" style="108" customWidth="1"/>
    <col min="10" max="10" width="12.5703125" style="108" customWidth="1"/>
    <col min="11" max="11" width="9.5703125" style="108" customWidth="1"/>
    <col min="12" max="12" width="9" style="108" customWidth="1"/>
    <col min="13" max="13" width="9.5703125" style="108" customWidth="1"/>
    <col min="14" max="14" width="9.28515625" style="108" customWidth="1"/>
    <col min="15" max="16" width="9" style="108" customWidth="1"/>
    <col min="17" max="17" width="8.42578125" style="108" customWidth="1"/>
    <col min="18" max="18" width="8.28515625" style="108" customWidth="1"/>
    <col min="19" max="19" width="10.28515625" style="108" customWidth="1"/>
    <col min="20" max="20" width="8.85546875" style="108" customWidth="1"/>
    <col min="21" max="21" width="8.5703125" style="108" customWidth="1"/>
    <col min="22" max="22" width="8" style="108" customWidth="1"/>
    <col min="23" max="23" width="8.28515625" style="108" customWidth="1"/>
    <col min="24" max="24" width="9.140625" style="108" customWidth="1"/>
    <col min="25" max="13613" width="9.140625" style="330"/>
    <col min="13614" max="16384" width="9.140625" style="108"/>
  </cols>
  <sheetData>
    <row r="1" spans="1:13613" ht="20.25">
      <c r="E1" s="107" t="s">
        <v>357</v>
      </c>
      <c r="K1" s="109"/>
      <c r="L1" s="110"/>
      <c r="M1" s="111"/>
      <c r="P1" s="146" t="s">
        <v>358</v>
      </c>
    </row>
    <row r="2" spans="1:13613" ht="33.75" customHeight="1" thickBot="1">
      <c r="E2" s="112" t="s">
        <v>38</v>
      </c>
      <c r="I2" s="109"/>
      <c r="J2" s="109"/>
      <c r="K2" s="109"/>
      <c r="L2" s="128"/>
      <c r="M2" s="144"/>
      <c r="N2" s="144"/>
      <c r="O2" s="144">
        <v>42370</v>
      </c>
      <c r="P2" s="144">
        <v>42401</v>
      </c>
      <c r="Q2" s="144">
        <v>42430</v>
      </c>
      <c r="R2" s="144">
        <v>42461</v>
      </c>
      <c r="S2" s="144">
        <v>42491</v>
      </c>
      <c r="T2" s="144">
        <v>42522</v>
      </c>
      <c r="U2" s="144">
        <v>42552</v>
      </c>
      <c r="V2" s="145"/>
    </row>
    <row r="3" spans="1:13613" s="119" customFormat="1" ht="23.25" thickBot="1">
      <c r="A3" s="145"/>
      <c r="B3" s="437" t="s">
        <v>94</v>
      </c>
      <c r="C3" s="438" t="s">
        <v>95</v>
      </c>
      <c r="D3" s="439" t="s">
        <v>96</v>
      </c>
      <c r="E3" s="240" t="s">
        <v>219</v>
      </c>
      <c r="F3" s="506" t="s">
        <v>107</v>
      </c>
      <c r="G3" s="507" t="s">
        <v>108</v>
      </c>
      <c r="H3" s="507" t="s">
        <v>109</v>
      </c>
      <c r="I3" s="508">
        <v>2016</v>
      </c>
      <c r="J3" s="158" t="s">
        <v>349</v>
      </c>
      <c r="K3" s="440">
        <v>42491</v>
      </c>
      <c r="L3" s="441">
        <v>42522</v>
      </c>
      <c r="M3" s="441">
        <v>42552</v>
      </c>
      <c r="N3" s="441">
        <v>42583</v>
      </c>
      <c r="O3" s="441">
        <v>42614</v>
      </c>
      <c r="P3" s="441">
        <v>42644</v>
      </c>
      <c r="Q3" s="441">
        <v>42675</v>
      </c>
      <c r="R3" s="441">
        <v>42705</v>
      </c>
      <c r="S3" s="441">
        <v>42736</v>
      </c>
      <c r="T3" s="441">
        <v>42767</v>
      </c>
      <c r="U3" s="441">
        <v>42795</v>
      </c>
      <c r="V3" s="441">
        <v>42826</v>
      </c>
      <c r="W3" s="442">
        <v>42856</v>
      </c>
      <c r="Y3" s="333"/>
      <c r="Z3" s="333"/>
      <c r="AA3" s="333"/>
      <c r="AB3" s="333"/>
      <c r="AC3" s="333"/>
      <c r="AD3" s="333"/>
      <c r="AE3" s="333"/>
      <c r="AF3" s="333"/>
      <c r="AG3" s="333"/>
      <c r="AH3" s="333"/>
      <c r="AI3" s="333"/>
      <c r="AJ3" s="333"/>
      <c r="AK3" s="333"/>
      <c r="AL3" s="333"/>
      <c r="AM3" s="333"/>
      <c r="AN3" s="333"/>
      <c r="AO3" s="333"/>
      <c r="AP3" s="333"/>
      <c r="AQ3" s="333"/>
      <c r="AR3" s="333"/>
      <c r="AS3" s="333"/>
      <c r="AT3" s="333"/>
      <c r="AU3" s="333"/>
      <c r="AV3" s="333"/>
      <c r="AW3" s="333"/>
      <c r="AX3" s="333"/>
      <c r="AY3" s="333"/>
      <c r="AZ3" s="333"/>
      <c r="BA3" s="333"/>
      <c r="BB3" s="333"/>
      <c r="BC3" s="333"/>
      <c r="BD3" s="333"/>
      <c r="BE3" s="333"/>
      <c r="BF3" s="333"/>
      <c r="BG3" s="333"/>
      <c r="BH3" s="333"/>
      <c r="BI3" s="333"/>
      <c r="BJ3" s="333"/>
      <c r="BK3" s="333"/>
      <c r="BL3" s="333"/>
      <c r="BM3" s="333"/>
      <c r="BN3" s="333"/>
      <c r="BO3" s="333"/>
      <c r="BP3" s="333"/>
      <c r="BQ3" s="333"/>
      <c r="BR3" s="333"/>
      <c r="BS3" s="333"/>
      <c r="BT3" s="333"/>
      <c r="BU3" s="333"/>
      <c r="BV3" s="333"/>
      <c r="BW3" s="333"/>
      <c r="BX3" s="333"/>
      <c r="BY3" s="333"/>
      <c r="BZ3" s="333"/>
      <c r="CA3" s="333"/>
      <c r="CB3" s="333"/>
      <c r="CC3" s="333"/>
      <c r="CD3" s="333"/>
      <c r="CE3" s="333"/>
      <c r="CF3" s="333"/>
      <c r="CG3" s="333"/>
      <c r="CH3" s="333"/>
      <c r="CI3" s="333"/>
      <c r="CJ3" s="333"/>
      <c r="CK3" s="333"/>
      <c r="CL3" s="333"/>
      <c r="CM3" s="333"/>
      <c r="CN3" s="333"/>
      <c r="CO3" s="333"/>
      <c r="CP3" s="333"/>
      <c r="CQ3" s="333"/>
      <c r="CR3" s="333"/>
      <c r="CS3" s="333"/>
      <c r="CT3" s="333"/>
      <c r="CU3" s="333"/>
      <c r="CV3" s="333"/>
      <c r="CW3" s="333"/>
      <c r="CX3" s="333"/>
      <c r="CY3" s="333"/>
      <c r="CZ3" s="333"/>
      <c r="DA3" s="333"/>
      <c r="DB3" s="333"/>
      <c r="DC3" s="333"/>
      <c r="DD3" s="333"/>
      <c r="DE3" s="333"/>
      <c r="DF3" s="333"/>
      <c r="DG3" s="333"/>
      <c r="DH3" s="333"/>
      <c r="DI3" s="333"/>
      <c r="DJ3" s="333"/>
      <c r="DK3" s="333"/>
      <c r="DL3" s="333"/>
      <c r="DM3" s="333"/>
      <c r="DN3" s="333"/>
      <c r="DO3" s="333"/>
      <c r="DP3" s="333"/>
      <c r="DQ3" s="333"/>
      <c r="DR3" s="333"/>
      <c r="DS3" s="333"/>
      <c r="DT3" s="333"/>
      <c r="DU3" s="333"/>
      <c r="DV3" s="333"/>
      <c r="DW3" s="333"/>
      <c r="DX3" s="333"/>
      <c r="DY3" s="333"/>
      <c r="DZ3" s="333"/>
      <c r="EA3" s="333"/>
      <c r="EB3" s="333"/>
      <c r="EC3" s="333"/>
      <c r="ED3" s="333"/>
      <c r="EE3" s="333"/>
      <c r="EF3" s="333"/>
      <c r="EG3" s="333"/>
      <c r="EH3" s="333"/>
      <c r="EI3" s="333"/>
      <c r="EJ3" s="333"/>
      <c r="EK3" s="333"/>
      <c r="EL3" s="333"/>
      <c r="EM3" s="333"/>
      <c r="EN3" s="333"/>
      <c r="EO3" s="333"/>
      <c r="EP3" s="333"/>
      <c r="EQ3" s="333"/>
      <c r="ER3" s="333"/>
      <c r="ES3" s="333"/>
      <c r="ET3" s="333"/>
      <c r="EU3" s="333"/>
      <c r="EV3" s="333"/>
      <c r="EW3" s="333"/>
      <c r="EX3" s="333"/>
      <c r="EY3" s="333"/>
      <c r="EZ3" s="333"/>
      <c r="FA3" s="333"/>
      <c r="FB3" s="333"/>
      <c r="FC3" s="333"/>
      <c r="FD3" s="333"/>
      <c r="FE3" s="333"/>
      <c r="FF3" s="333"/>
      <c r="FG3" s="333"/>
      <c r="FH3" s="333"/>
      <c r="FI3" s="333"/>
      <c r="FJ3" s="333"/>
      <c r="FK3" s="333"/>
      <c r="FL3" s="333"/>
      <c r="FM3" s="333"/>
      <c r="FN3" s="333"/>
      <c r="FO3" s="333"/>
      <c r="FP3" s="333"/>
      <c r="FQ3" s="333"/>
      <c r="FR3" s="333"/>
      <c r="FS3" s="333"/>
      <c r="FT3" s="333"/>
      <c r="FU3" s="333"/>
      <c r="FV3" s="333"/>
      <c r="FW3" s="333"/>
      <c r="FX3" s="333"/>
      <c r="FY3" s="333"/>
      <c r="FZ3" s="333"/>
      <c r="GA3" s="333"/>
      <c r="GB3" s="333"/>
      <c r="GC3" s="333"/>
      <c r="GD3" s="333"/>
      <c r="GE3" s="333"/>
      <c r="GF3" s="333"/>
      <c r="GG3" s="333"/>
      <c r="GH3" s="333"/>
      <c r="GI3" s="333"/>
      <c r="GJ3" s="333"/>
      <c r="GK3" s="333"/>
      <c r="GL3" s="333"/>
      <c r="GM3" s="333"/>
      <c r="GN3" s="333"/>
      <c r="GO3" s="333"/>
      <c r="GP3" s="333"/>
      <c r="GQ3" s="333"/>
      <c r="GR3" s="333"/>
      <c r="GS3" s="333"/>
      <c r="GT3" s="333"/>
      <c r="GU3" s="333"/>
      <c r="GV3" s="333"/>
      <c r="GW3" s="333"/>
      <c r="GX3" s="333"/>
      <c r="GY3" s="333"/>
      <c r="GZ3" s="333"/>
      <c r="HA3" s="333"/>
      <c r="HB3" s="333"/>
      <c r="HC3" s="333"/>
      <c r="HD3" s="333"/>
      <c r="HE3" s="333"/>
      <c r="HF3" s="333"/>
      <c r="HG3" s="333"/>
      <c r="HH3" s="333"/>
      <c r="HI3" s="333"/>
      <c r="HJ3" s="333"/>
      <c r="HK3" s="333"/>
      <c r="HL3" s="333"/>
      <c r="HM3" s="333"/>
      <c r="HN3" s="333"/>
      <c r="HO3" s="333"/>
      <c r="HP3" s="333"/>
      <c r="HQ3" s="333"/>
      <c r="HR3" s="333"/>
      <c r="HS3" s="333"/>
      <c r="HT3" s="333"/>
      <c r="HU3" s="333"/>
      <c r="HV3" s="333"/>
      <c r="HW3" s="333"/>
      <c r="HX3" s="333"/>
      <c r="HY3" s="333"/>
      <c r="HZ3" s="333"/>
      <c r="IA3" s="333"/>
      <c r="IB3" s="333"/>
      <c r="IC3" s="333"/>
      <c r="ID3" s="333"/>
      <c r="IE3" s="333"/>
      <c r="IF3" s="333"/>
      <c r="IG3" s="333"/>
      <c r="IH3" s="333"/>
      <c r="II3" s="333"/>
      <c r="IJ3" s="333"/>
      <c r="IK3" s="333"/>
      <c r="IL3" s="333"/>
      <c r="IM3" s="333"/>
      <c r="IN3" s="333"/>
      <c r="IO3" s="333"/>
      <c r="IP3" s="333"/>
      <c r="IQ3" s="333"/>
      <c r="IR3" s="333"/>
      <c r="IS3" s="333"/>
      <c r="IT3" s="333"/>
      <c r="IU3" s="333"/>
      <c r="IV3" s="333"/>
      <c r="IW3" s="333"/>
      <c r="IX3" s="333"/>
      <c r="IY3" s="333"/>
      <c r="IZ3" s="333"/>
      <c r="JA3" s="333"/>
      <c r="JB3" s="333"/>
      <c r="JC3" s="333"/>
      <c r="JD3" s="333"/>
      <c r="JE3" s="333"/>
      <c r="JF3" s="333"/>
      <c r="JG3" s="333"/>
      <c r="JH3" s="333"/>
      <c r="JI3" s="333"/>
      <c r="JJ3" s="333"/>
      <c r="JK3" s="333"/>
      <c r="JL3" s="333"/>
      <c r="JM3" s="333"/>
      <c r="JN3" s="333"/>
      <c r="JO3" s="333"/>
      <c r="JP3" s="333"/>
      <c r="JQ3" s="333"/>
      <c r="JR3" s="333"/>
      <c r="JS3" s="333"/>
      <c r="JT3" s="333"/>
      <c r="JU3" s="333"/>
      <c r="JV3" s="333"/>
      <c r="JW3" s="333"/>
      <c r="JX3" s="333"/>
      <c r="JY3" s="333"/>
      <c r="JZ3" s="333"/>
      <c r="KA3" s="333"/>
      <c r="KB3" s="333"/>
      <c r="KC3" s="333"/>
      <c r="KD3" s="333"/>
      <c r="KE3" s="333"/>
      <c r="KF3" s="333"/>
      <c r="KG3" s="333"/>
      <c r="KH3" s="333"/>
      <c r="KI3" s="333"/>
      <c r="KJ3" s="333"/>
      <c r="KK3" s="333"/>
      <c r="KL3" s="333"/>
      <c r="KM3" s="333"/>
      <c r="KN3" s="333"/>
      <c r="KO3" s="333"/>
      <c r="KP3" s="333"/>
      <c r="KQ3" s="333"/>
      <c r="KR3" s="333"/>
      <c r="KS3" s="333"/>
      <c r="KT3" s="333"/>
      <c r="KU3" s="333"/>
      <c r="KV3" s="333"/>
      <c r="KW3" s="333"/>
      <c r="KX3" s="333"/>
      <c r="KY3" s="333"/>
      <c r="KZ3" s="333"/>
      <c r="LA3" s="333"/>
      <c r="LB3" s="333"/>
      <c r="LC3" s="333"/>
      <c r="LD3" s="333"/>
      <c r="LE3" s="333"/>
      <c r="LF3" s="333"/>
      <c r="LG3" s="333"/>
      <c r="LH3" s="333"/>
      <c r="LI3" s="333"/>
      <c r="LJ3" s="333"/>
      <c r="LK3" s="333"/>
      <c r="LL3" s="333"/>
      <c r="LM3" s="333"/>
      <c r="LN3" s="333"/>
      <c r="LO3" s="333"/>
      <c r="LP3" s="333"/>
      <c r="LQ3" s="333"/>
      <c r="LR3" s="333"/>
      <c r="LS3" s="333"/>
      <c r="LT3" s="333"/>
      <c r="LU3" s="333"/>
      <c r="LV3" s="333"/>
      <c r="LW3" s="333"/>
      <c r="LX3" s="333"/>
      <c r="LY3" s="333"/>
      <c r="LZ3" s="333"/>
      <c r="MA3" s="333"/>
      <c r="MB3" s="333"/>
      <c r="MC3" s="333"/>
      <c r="MD3" s="333"/>
      <c r="ME3" s="333"/>
      <c r="MF3" s="333"/>
      <c r="MG3" s="333"/>
      <c r="MH3" s="333"/>
      <c r="MI3" s="333"/>
      <c r="MJ3" s="333"/>
      <c r="MK3" s="333"/>
      <c r="ML3" s="333"/>
      <c r="MM3" s="333"/>
      <c r="MN3" s="333"/>
      <c r="MO3" s="333"/>
      <c r="MP3" s="333"/>
      <c r="MQ3" s="333"/>
      <c r="MR3" s="333"/>
      <c r="MS3" s="333"/>
      <c r="MT3" s="333"/>
      <c r="MU3" s="333"/>
      <c r="MV3" s="333"/>
      <c r="MW3" s="333"/>
      <c r="MX3" s="333"/>
      <c r="MY3" s="333"/>
      <c r="MZ3" s="333"/>
      <c r="NA3" s="333"/>
      <c r="NB3" s="333"/>
      <c r="NC3" s="333"/>
      <c r="ND3" s="333"/>
      <c r="NE3" s="333"/>
      <c r="NF3" s="333"/>
      <c r="NG3" s="333"/>
      <c r="NH3" s="333"/>
      <c r="NI3" s="333"/>
      <c r="NJ3" s="333"/>
      <c r="NK3" s="333"/>
      <c r="NL3" s="333"/>
      <c r="NM3" s="333"/>
      <c r="NN3" s="333"/>
      <c r="NO3" s="333"/>
      <c r="NP3" s="333"/>
      <c r="NQ3" s="333"/>
      <c r="NR3" s="333"/>
      <c r="NS3" s="333"/>
      <c r="NT3" s="333"/>
      <c r="NU3" s="333"/>
      <c r="NV3" s="333"/>
      <c r="NW3" s="333"/>
      <c r="NX3" s="333"/>
      <c r="NY3" s="333"/>
      <c r="NZ3" s="333"/>
      <c r="OA3" s="333"/>
      <c r="OB3" s="333"/>
      <c r="OC3" s="333"/>
      <c r="OD3" s="333"/>
      <c r="OE3" s="333"/>
      <c r="OF3" s="333"/>
      <c r="OG3" s="333"/>
      <c r="OH3" s="333"/>
      <c r="OI3" s="333"/>
      <c r="OJ3" s="333"/>
      <c r="OK3" s="333"/>
      <c r="OL3" s="333"/>
      <c r="OM3" s="333"/>
      <c r="ON3" s="333"/>
      <c r="OO3" s="333"/>
      <c r="OP3" s="333"/>
      <c r="OQ3" s="333"/>
      <c r="OR3" s="333"/>
      <c r="OS3" s="333"/>
      <c r="OT3" s="333"/>
      <c r="OU3" s="333"/>
      <c r="OV3" s="333"/>
      <c r="OW3" s="333"/>
      <c r="OX3" s="333"/>
      <c r="OY3" s="333"/>
      <c r="OZ3" s="333"/>
      <c r="PA3" s="333"/>
      <c r="PB3" s="333"/>
      <c r="PC3" s="333"/>
      <c r="PD3" s="333"/>
      <c r="PE3" s="333"/>
      <c r="PF3" s="333"/>
      <c r="PG3" s="333"/>
      <c r="PH3" s="333"/>
      <c r="PI3" s="333"/>
      <c r="PJ3" s="333"/>
      <c r="PK3" s="333"/>
      <c r="PL3" s="333"/>
      <c r="PM3" s="333"/>
      <c r="PN3" s="333"/>
      <c r="PO3" s="333"/>
      <c r="PP3" s="333"/>
      <c r="PQ3" s="333"/>
      <c r="PR3" s="333"/>
      <c r="PS3" s="333"/>
      <c r="PT3" s="333"/>
      <c r="PU3" s="333"/>
      <c r="PV3" s="333"/>
      <c r="PW3" s="333"/>
      <c r="PX3" s="333"/>
      <c r="PY3" s="333"/>
      <c r="PZ3" s="333"/>
      <c r="QA3" s="333"/>
      <c r="QB3" s="333"/>
      <c r="QC3" s="333"/>
      <c r="QD3" s="333"/>
      <c r="QE3" s="333"/>
      <c r="QF3" s="333"/>
      <c r="QG3" s="333"/>
      <c r="QH3" s="333"/>
      <c r="QI3" s="333"/>
      <c r="QJ3" s="333"/>
      <c r="QK3" s="333"/>
      <c r="QL3" s="333"/>
      <c r="QM3" s="333"/>
      <c r="QN3" s="333"/>
      <c r="QO3" s="333"/>
      <c r="QP3" s="333"/>
      <c r="QQ3" s="333"/>
      <c r="QR3" s="333"/>
      <c r="QS3" s="333"/>
      <c r="QT3" s="333"/>
      <c r="QU3" s="333"/>
      <c r="QV3" s="333"/>
      <c r="QW3" s="333"/>
      <c r="QX3" s="333"/>
      <c r="QY3" s="333"/>
      <c r="QZ3" s="333"/>
      <c r="RA3" s="333"/>
      <c r="RB3" s="333"/>
      <c r="RC3" s="333"/>
      <c r="RD3" s="333"/>
      <c r="RE3" s="333"/>
      <c r="RF3" s="333"/>
      <c r="RG3" s="333"/>
      <c r="RH3" s="333"/>
      <c r="RI3" s="333"/>
      <c r="RJ3" s="333"/>
      <c r="RK3" s="333"/>
      <c r="RL3" s="333"/>
      <c r="RM3" s="333"/>
      <c r="RN3" s="333"/>
      <c r="RO3" s="333"/>
      <c r="RP3" s="333"/>
      <c r="RQ3" s="333"/>
      <c r="RR3" s="333"/>
      <c r="RS3" s="333"/>
      <c r="RT3" s="333"/>
      <c r="RU3" s="333"/>
      <c r="RV3" s="333"/>
      <c r="RW3" s="333"/>
      <c r="RX3" s="333"/>
      <c r="RY3" s="333"/>
      <c r="RZ3" s="333"/>
      <c r="SA3" s="333"/>
      <c r="SB3" s="333"/>
      <c r="SC3" s="333"/>
      <c r="SD3" s="333"/>
      <c r="SE3" s="333"/>
      <c r="SF3" s="333"/>
      <c r="SG3" s="333"/>
      <c r="SH3" s="333"/>
      <c r="SI3" s="333"/>
      <c r="SJ3" s="333"/>
      <c r="SK3" s="333"/>
      <c r="SL3" s="333"/>
      <c r="SM3" s="333"/>
      <c r="SN3" s="333"/>
      <c r="SO3" s="333"/>
      <c r="SP3" s="333"/>
      <c r="SQ3" s="333"/>
      <c r="SR3" s="333"/>
      <c r="SS3" s="333"/>
      <c r="ST3" s="333"/>
      <c r="SU3" s="333"/>
      <c r="SV3" s="333"/>
      <c r="SW3" s="333"/>
      <c r="SX3" s="333"/>
      <c r="SY3" s="333"/>
      <c r="SZ3" s="333"/>
      <c r="TA3" s="333"/>
      <c r="TB3" s="333"/>
      <c r="TC3" s="333"/>
      <c r="TD3" s="333"/>
      <c r="TE3" s="333"/>
      <c r="TF3" s="333"/>
      <c r="TG3" s="333"/>
      <c r="TH3" s="333"/>
      <c r="TI3" s="333"/>
      <c r="TJ3" s="333"/>
      <c r="TK3" s="333"/>
      <c r="TL3" s="333"/>
      <c r="TM3" s="333"/>
      <c r="TN3" s="333"/>
      <c r="TO3" s="333"/>
      <c r="TP3" s="333"/>
      <c r="TQ3" s="333"/>
      <c r="TR3" s="333"/>
      <c r="TS3" s="333"/>
      <c r="TT3" s="333"/>
      <c r="TU3" s="333"/>
      <c r="TV3" s="333"/>
      <c r="TW3" s="333"/>
      <c r="TX3" s="333"/>
      <c r="TY3" s="333"/>
      <c r="TZ3" s="333"/>
      <c r="UA3" s="333"/>
      <c r="UB3" s="333"/>
      <c r="UC3" s="333"/>
      <c r="UD3" s="333"/>
      <c r="UE3" s="333"/>
      <c r="UF3" s="333"/>
      <c r="UG3" s="333"/>
      <c r="UH3" s="333"/>
      <c r="UI3" s="333"/>
      <c r="UJ3" s="333"/>
      <c r="UK3" s="333"/>
      <c r="UL3" s="333"/>
      <c r="UM3" s="333"/>
      <c r="UN3" s="333"/>
      <c r="UO3" s="333"/>
      <c r="UP3" s="333"/>
      <c r="UQ3" s="333"/>
      <c r="UR3" s="333"/>
      <c r="US3" s="333"/>
      <c r="UT3" s="333"/>
      <c r="UU3" s="333"/>
      <c r="UV3" s="333"/>
      <c r="UW3" s="333"/>
      <c r="UX3" s="333"/>
      <c r="UY3" s="333"/>
      <c r="UZ3" s="333"/>
      <c r="VA3" s="333"/>
      <c r="VB3" s="333"/>
      <c r="VC3" s="333"/>
      <c r="VD3" s="333"/>
      <c r="VE3" s="333"/>
      <c r="VF3" s="333"/>
      <c r="VG3" s="333"/>
      <c r="VH3" s="333"/>
      <c r="VI3" s="333"/>
      <c r="VJ3" s="333"/>
      <c r="VK3" s="333"/>
      <c r="VL3" s="333"/>
      <c r="VM3" s="333"/>
      <c r="VN3" s="333"/>
      <c r="VO3" s="333"/>
      <c r="VP3" s="333"/>
      <c r="VQ3" s="333"/>
      <c r="VR3" s="333"/>
      <c r="VS3" s="333"/>
      <c r="VT3" s="333"/>
      <c r="VU3" s="333"/>
      <c r="VV3" s="333"/>
      <c r="VW3" s="333"/>
      <c r="VX3" s="333"/>
      <c r="VY3" s="333"/>
      <c r="VZ3" s="333"/>
      <c r="WA3" s="333"/>
      <c r="WB3" s="333"/>
      <c r="WC3" s="333"/>
      <c r="WD3" s="333"/>
      <c r="WE3" s="333"/>
      <c r="WF3" s="333"/>
      <c r="WG3" s="333"/>
      <c r="WH3" s="333"/>
      <c r="WI3" s="333"/>
      <c r="WJ3" s="333"/>
      <c r="WK3" s="333"/>
      <c r="WL3" s="333"/>
      <c r="WM3" s="333"/>
      <c r="WN3" s="333"/>
      <c r="WO3" s="333"/>
      <c r="WP3" s="333"/>
      <c r="WQ3" s="333"/>
      <c r="WR3" s="333"/>
      <c r="WS3" s="333"/>
      <c r="WT3" s="333"/>
      <c r="WU3" s="333"/>
      <c r="WV3" s="333"/>
      <c r="WW3" s="333"/>
      <c r="WX3" s="333"/>
      <c r="WY3" s="333"/>
      <c r="WZ3" s="333"/>
      <c r="XA3" s="333"/>
      <c r="XB3" s="333"/>
      <c r="XC3" s="333"/>
      <c r="XD3" s="333"/>
      <c r="XE3" s="333"/>
      <c r="XF3" s="333"/>
      <c r="XG3" s="333"/>
      <c r="XH3" s="333"/>
      <c r="XI3" s="333"/>
      <c r="XJ3" s="333"/>
      <c r="XK3" s="333"/>
      <c r="XL3" s="333"/>
      <c r="XM3" s="333"/>
      <c r="XN3" s="333"/>
      <c r="XO3" s="333"/>
      <c r="XP3" s="333"/>
      <c r="XQ3" s="333"/>
      <c r="XR3" s="333"/>
      <c r="XS3" s="333"/>
      <c r="XT3" s="333"/>
      <c r="XU3" s="333"/>
      <c r="XV3" s="333"/>
      <c r="XW3" s="333"/>
      <c r="XX3" s="333"/>
      <c r="XY3" s="333"/>
      <c r="XZ3" s="333"/>
      <c r="YA3" s="333"/>
      <c r="YB3" s="333"/>
      <c r="YC3" s="333"/>
      <c r="YD3" s="333"/>
      <c r="YE3" s="333"/>
      <c r="YF3" s="333"/>
      <c r="YG3" s="333"/>
      <c r="YH3" s="333"/>
      <c r="YI3" s="333"/>
      <c r="YJ3" s="333"/>
      <c r="YK3" s="333"/>
      <c r="YL3" s="333"/>
      <c r="YM3" s="333"/>
      <c r="YN3" s="333"/>
      <c r="YO3" s="333"/>
      <c r="YP3" s="333"/>
      <c r="YQ3" s="333"/>
      <c r="YR3" s="333"/>
      <c r="YS3" s="333"/>
      <c r="YT3" s="333"/>
      <c r="YU3" s="333"/>
      <c r="YV3" s="333"/>
      <c r="YW3" s="333"/>
      <c r="YX3" s="333"/>
      <c r="YY3" s="333"/>
      <c r="YZ3" s="333"/>
      <c r="ZA3" s="333"/>
      <c r="ZB3" s="333"/>
      <c r="ZC3" s="333"/>
      <c r="ZD3" s="333"/>
      <c r="ZE3" s="333"/>
      <c r="ZF3" s="333"/>
      <c r="ZG3" s="333"/>
      <c r="ZH3" s="333"/>
      <c r="ZI3" s="333"/>
      <c r="ZJ3" s="333"/>
      <c r="ZK3" s="333"/>
      <c r="ZL3" s="333"/>
      <c r="ZM3" s="333"/>
      <c r="ZN3" s="333"/>
      <c r="ZO3" s="333"/>
      <c r="ZP3" s="333"/>
      <c r="ZQ3" s="333"/>
      <c r="ZR3" s="333"/>
      <c r="ZS3" s="333"/>
      <c r="ZT3" s="333"/>
      <c r="ZU3" s="333"/>
      <c r="ZV3" s="333"/>
      <c r="ZW3" s="333"/>
      <c r="ZX3" s="333"/>
      <c r="ZY3" s="333"/>
      <c r="ZZ3" s="333"/>
      <c r="AAA3" s="333"/>
      <c r="AAB3" s="333"/>
      <c r="AAC3" s="333"/>
      <c r="AAD3" s="333"/>
      <c r="AAE3" s="333"/>
      <c r="AAF3" s="333"/>
      <c r="AAG3" s="333"/>
      <c r="AAH3" s="333"/>
      <c r="AAI3" s="333"/>
      <c r="AAJ3" s="333"/>
      <c r="AAK3" s="333"/>
      <c r="AAL3" s="333"/>
      <c r="AAM3" s="333"/>
      <c r="AAN3" s="333"/>
      <c r="AAO3" s="333"/>
      <c r="AAP3" s="333"/>
      <c r="AAQ3" s="333"/>
      <c r="AAR3" s="333"/>
      <c r="AAS3" s="333"/>
      <c r="AAT3" s="333"/>
      <c r="AAU3" s="333"/>
      <c r="AAV3" s="333"/>
      <c r="AAW3" s="333"/>
      <c r="AAX3" s="333"/>
      <c r="AAY3" s="333"/>
      <c r="AAZ3" s="333"/>
      <c r="ABA3" s="333"/>
      <c r="ABB3" s="333"/>
      <c r="ABC3" s="333"/>
      <c r="ABD3" s="333"/>
      <c r="ABE3" s="333"/>
      <c r="ABF3" s="333"/>
      <c r="ABG3" s="333"/>
      <c r="ABH3" s="333"/>
      <c r="ABI3" s="333"/>
      <c r="ABJ3" s="333"/>
      <c r="ABK3" s="333"/>
      <c r="ABL3" s="333"/>
      <c r="ABM3" s="333"/>
      <c r="ABN3" s="333"/>
      <c r="ABO3" s="333"/>
      <c r="ABP3" s="333"/>
      <c r="ABQ3" s="333"/>
      <c r="ABR3" s="333"/>
      <c r="ABS3" s="333"/>
      <c r="ABT3" s="333"/>
      <c r="ABU3" s="333"/>
      <c r="ABV3" s="333"/>
      <c r="ABW3" s="333"/>
      <c r="ABX3" s="333"/>
      <c r="ABY3" s="333"/>
      <c r="ABZ3" s="333"/>
      <c r="ACA3" s="333"/>
      <c r="ACB3" s="333"/>
      <c r="ACC3" s="333"/>
      <c r="ACD3" s="333"/>
      <c r="ACE3" s="333"/>
      <c r="ACF3" s="333"/>
      <c r="ACG3" s="333"/>
      <c r="ACH3" s="333"/>
      <c r="ACI3" s="333"/>
      <c r="ACJ3" s="333"/>
      <c r="ACK3" s="333"/>
      <c r="ACL3" s="333"/>
      <c r="ACM3" s="333"/>
      <c r="ACN3" s="333"/>
      <c r="ACO3" s="333"/>
      <c r="ACP3" s="333"/>
      <c r="ACQ3" s="333"/>
      <c r="ACR3" s="333"/>
      <c r="ACS3" s="333"/>
      <c r="ACT3" s="333"/>
      <c r="ACU3" s="333"/>
      <c r="ACV3" s="333"/>
      <c r="ACW3" s="333"/>
      <c r="ACX3" s="333"/>
      <c r="ACY3" s="333"/>
      <c r="ACZ3" s="333"/>
      <c r="ADA3" s="333"/>
      <c r="ADB3" s="333"/>
      <c r="ADC3" s="333"/>
      <c r="ADD3" s="333"/>
      <c r="ADE3" s="333"/>
      <c r="ADF3" s="333"/>
      <c r="ADG3" s="333"/>
      <c r="ADH3" s="333"/>
      <c r="ADI3" s="333"/>
      <c r="ADJ3" s="333"/>
      <c r="ADK3" s="333"/>
      <c r="ADL3" s="333"/>
      <c r="ADM3" s="333"/>
      <c r="ADN3" s="333"/>
      <c r="ADO3" s="333"/>
      <c r="ADP3" s="333"/>
      <c r="ADQ3" s="333"/>
      <c r="ADR3" s="333"/>
      <c r="ADS3" s="333"/>
      <c r="ADT3" s="333"/>
      <c r="ADU3" s="333"/>
      <c r="ADV3" s="333"/>
      <c r="ADW3" s="333"/>
      <c r="ADX3" s="333"/>
      <c r="ADY3" s="333"/>
      <c r="ADZ3" s="333"/>
      <c r="AEA3" s="333"/>
      <c r="AEB3" s="333"/>
      <c r="AEC3" s="333"/>
      <c r="AED3" s="333"/>
      <c r="AEE3" s="333"/>
      <c r="AEF3" s="333"/>
      <c r="AEG3" s="333"/>
      <c r="AEH3" s="333"/>
      <c r="AEI3" s="333"/>
      <c r="AEJ3" s="333"/>
      <c r="AEK3" s="333"/>
      <c r="AEL3" s="333"/>
      <c r="AEM3" s="333"/>
      <c r="AEN3" s="333"/>
      <c r="AEO3" s="333"/>
      <c r="AEP3" s="333"/>
      <c r="AEQ3" s="333"/>
      <c r="AER3" s="333"/>
      <c r="AES3" s="333"/>
      <c r="AET3" s="333"/>
      <c r="AEU3" s="333"/>
      <c r="AEV3" s="333"/>
      <c r="AEW3" s="333"/>
      <c r="AEX3" s="333"/>
      <c r="AEY3" s="333"/>
      <c r="AEZ3" s="333"/>
      <c r="AFA3" s="333"/>
      <c r="AFB3" s="333"/>
      <c r="AFC3" s="333"/>
      <c r="AFD3" s="333"/>
      <c r="AFE3" s="333"/>
      <c r="AFF3" s="333"/>
      <c r="AFG3" s="333"/>
      <c r="AFH3" s="333"/>
      <c r="AFI3" s="333"/>
      <c r="AFJ3" s="333"/>
      <c r="AFK3" s="333"/>
      <c r="AFL3" s="333"/>
      <c r="AFM3" s="333"/>
      <c r="AFN3" s="333"/>
      <c r="AFO3" s="333"/>
      <c r="AFP3" s="333"/>
      <c r="AFQ3" s="333"/>
      <c r="AFR3" s="333"/>
      <c r="AFS3" s="333"/>
      <c r="AFT3" s="333"/>
      <c r="AFU3" s="333"/>
      <c r="AFV3" s="333"/>
      <c r="AFW3" s="333"/>
      <c r="AFX3" s="333"/>
      <c r="AFY3" s="333"/>
      <c r="AFZ3" s="333"/>
      <c r="AGA3" s="333"/>
      <c r="AGB3" s="333"/>
      <c r="AGC3" s="333"/>
      <c r="AGD3" s="333"/>
      <c r="AGE3" s="333"/>
      <c r="AGF3" s="333"/>
      <c r="AGG3" s="333"/>
      <c r="AGH3" s="333"/>
      <c r="AGI3" s="333"/>
      <c r="AGJ3" s="333"/>
      <c r="AGK3" s="333"/>
      <c r="AGL3" s="333"/>
      <c r="AGM3" s="333"/>
      <c r="AGN3" s="333"/>
      <c r="AGO3" s="333"/>
      <c r="AGP3" s="333"/>
      <c r="AGQ3" s="333"/>
      <c r="AGR3" s="333"/>
      <c r="AGS3" s="333"/>
      <c r="AGT3" s="333"/>
      <c r="AGU3" s="333"/>
      <c r="AGV3" s="333"/>
      <c r="AGW3" s="333"/>
      <c r="AGX3" s="333"/>
      <c r="AGY3" s="333"/>
      <c r="AGZ3" s="333"/>
      <c r="AHA3" s="333"/>
      <c r="AHB3" s="333"/>
      <c r="AHC3" s="333"/>
      <c r="AHD3" s="333"/>
      <c r="AHE3" s="333"/>
      <c r="AHF3" s="333"/>
      <c r="AHG3" s="333"/>
      <c r="AHH3" s="333"/>
      <c r="AHI3" s="333"/>
      <c r="AHJ3" s="333"/>
      <c r="AHK3" s="333"/>
      <c r="AHL3" s="333"/>
      <c r="AHM3" s="333"/>
      <c r="AHN3" s="333"/>
      <c r="AHO3" s="333"/>
      <c r="AHP3" s="333"/>
      <c r="AHQ3" s="333"/>
      <c r="AHR3" s="333"/>
      <c r="AHS3" s="333"/>
      <c r="AHT3" s="333"/>
      <c r="AHU3" s="333"/>
      <c r="AHV3" s="333"/>
      <c r="AHW3" s="333"/>
      <c r="AHX3" s="333"/>
      <c r="AHY3" s="333"/>
      <c r="AHZ3" s="333"/>
      <c r="AIA3" s="333"/>
      <c r="AIB3" s="333"/>
      <c r="AIC3" s="333"/>
      <c r="AID3" s="333"/>
      <c r="AIE3" s="333"/>
      <c r="AIF3" s="333"/>
      <c r="AIG3" s="333"/>
      <c r="AIH3" s="333"/>
      <c r="AII3" s="333"/>
      <c r="AIJ3" s="333"/>
      <c r="AIK3" s="333"/>
      <c r="AIL3" s="333"/>
      <c r="AIM3" s="333"/>
      <c r="AIN3" s="333"/>
      <c r="AIO3" s="333"/>
      <c r="AIP3" s="333"/>
      <c r="AIQ3" s="333"/>
      <c r="AIR3" s="333"/>
      <c r="AIS3" s="333"/>
      <c r="AIT3" s="333"/>
      <c r="AIU3" s="333"/>
      <c r="AIV3" s="333"/>
      <c r="AIW3" s="333"/>
      <c r="AIX3" s="333"/>
      <c r="AIY3" s="333"/>
      <c r="AIZ3" s="333"/>
      <c r="AJA3" s="333"/>
      <c r="AJB3" s="333"/>
      <c r="AJC3" s="333"/>
      <c r="AJD3" s="333"/>
      <c r="AJE3" s="333"/>
      <c r="AJF3" s="333"/>
      <c r="AJG3" s="333"/>
      <c r="AJH3" s="333"/>
      <c r="AJI3" s="333"/>
      <c r="AJJ3" s="333"/>
      <c r="AJK3" s="333"/>
      <c r="AJL3" s="333"/>
      <c r="AJM3" s="333"/>
      <c r="AJN3" s="333"/>
      <c r="AJO3" s="333"/>
      <c r="AJP3" s="333"/>
      <c r="AJQ3" s="333"/>
      <c r="AJR3" s="333"/>
      <c r="AJS3" s="333"/>
      <c r="AJT3" s="333"/>
      <c r="AJU3" s="333"/>
      <c r="AJV3" s="333"/>
      <c r="AJW3" s="333"/>
      <c r="AJX3" s="333"/>
      <c r="AJY3" s="333"/>
      <c r="AJZ3" s="333"/>
      <c r="AKA3" s="333"/>
      <c r="AKB3" s="333"/>
      <c r="AKC3" s="333"/>
      <c r="AKD3" s="333"/>
      <c r="AKE3" s="333"/>
      <c r="AKF3" s="333"/>
      <c r="AKG3" s="333"/>
      <c r="AKH3" s="333"/>
      <c r="AKI3" s="333"/>
      <c r="AKJ3" s="333"/>
      <c r="AKK3" s="333"/>
      <c r="AKL3" s="333"/>
      <c r="AKM3" s="333"/>
      <c r="AKN3" s="333"/>
      <c r="AKO3" s="333"/>
      <c r="AKP3" s="333"/>
      <c r="AKQ3" s="333"/>
      <c r="AKR3" s="333"/>
      <c r="AKS3" s="333"/>
      <c r="AKT3" s="333"/>
      <c r="AKU3" s="333"/>
      <c r="AKV3" s="333"/>
      <c r="AKW3" s="333"/>
      <c r="AKX3" s="333"/>
      <c r="AKY3" s="333"/>
      <c r="AKZ3" s="333"/>
      <c r="ALA3" s="333"/>
      <c r="ALB3" s="333"/>
      <c r="ALC3" s="333"/>
      <c r="ALD3" s="333"/>
      <c r="ALE3" s="333"/>
      <c r="ALF3" s="333"/>
      <c r="ALG3" s="333"/>
      <c r="ALH3" s="333"/>
      <c r="ALI3" s="333"/>
      <c r="ALJ3" s="333"/>
      <c r="ALK3" s="333"/>
      <c r="ALL3" s="333"/>
      <c r="ALM3" s="333"/>
      <c r="ALN3" s="333"/>
      <c r="ALO3" s="333"/>
      <c r="ALP3" s="333"/>
      <c r="ALQ3" s="333"/>
      <c r="ALR3" s="333"/>
      <c r="ALS3" s="333"/>
      <c r="ALT3" s="333"/>
      <c r="ALU3" s="333"/>
      <c r="ALV3" s="333"/>
      <c r="ALW3" s="333"/>
      <c r="ALX3" s="333"/>
      <c r="ALY3" s="333"/>
      <c r="ALZ3" s="333"/>
      <c r="AMA3" s="333"/>
      <c r="AMB3" s="333"/>
      <c r="AMC3" s="333"/>
      <c r="AMD3" s="333"/>
      <c r="AME3" s="333"/>
      <c r="AMF3" s="333"/>
      <c r="AMG3" s="333"/>
      <c r="AMH3" s="333"/>
      <c r="AMI3" s="333"/>
      <c r="AMJ3" s="333"/>
      <c r="AMK3" s="333"/>
      <c r="AML3" s="333"/>
      <c r="AMM3" s="333"/>
      <c r="AMN3" s="333"/>
      <c r="AMO3" s="333"/>
      <c r="AMP3" s="333"/>
      <c r="AMQ3" s="333"/>
      <c r="AMR3" s="333"/>
      <c r="AMS3" s="333"/>
      <c r="AMT3" s="333"/>
      <c r="AMU3" s="333"/>
      <c r="AMV3" s="333"/>
      <c r="AMW3" s="333"/>
      <c r="AMX3" s="333"/>
      <c r="AMY3" s="333"/>
      <c r="AMZ3" s="333"/>
      <c r="ANA3" s="333"/>
      <c r="ANB3" s="333"/>
      <c r="ANC3" s="333"/>
      <c r="AND3" s="333"/>
      <c r="ANE3" s="333"/>
      <c r="ANF3" s="333"/>
      <c r="ANG3" s="333"/>
      <c r="ANH3" s="333"/>
      <c r="ANI3" s="333"/>
      <c r="ANJ3" s="333"/>
      <c r="ANK3" s="333"/>
      <c r="ANL3" s="333"/>
      <c r="ANM3" s="333"/>
      <c r="ANN3" s="333"/>
      <c r="ANO3" s="333"/>
      <c r="ANP3" s="333"/>
      <c r="ANQ3" s="333"/>
      <c r="ANR3" s="333"/>
      <c r="ANS3" s="333"/>
      <c r="ANT3" s="333"/>
      <c r="ANU3" s="333"/>
      <c r="ANV3" s="333"/>
      <c r="ANW3" s="333"/>
      <c r="ANX3" s="333"/>
      <c r="ANY3" s="333"/>
      <c r="ANZ3" s="333"/>
      <c r="AOA3" s="333"/>
      <c r="AOB3" s="333"/>
      <c r="AOC3" s="333"/>
      <c r="AOD3" s="333"/>
      <c r="AOE3" s="333"/>
      <c r="AOF3" s="333"/>
      <c r="AOG3" s="333"/>
      <c r="AOH3" s="333"/>
      <c r="AOI3" s="333"/>
      <c r="AOJ3" s="333"/>
      <c r="AOK3" s="333"/>
      <c r="AOL3" s="333"/>
      <c r="AOM3" s="333"/>
      <c r="AON3" s="333"/>
      <c r="AOO3" s="333"/>
      <c r="AOP3" s="333"/>
      <c r="AOQ3" s="333"/>
      <c r="AOR3" s="333"/>
      <c r="AOS3" s="333"/>
      <c r="AOT3" s="333"/>
      <c r="AOU3" s="333"/>
      <c r="AOV3" s="333"/>
      <c r="AOW3" s="333"/>
      <c r="AOX3" s="333"/>
      <c r="AOY3" s="333"/>
      <c r="AOZ3" s="333"/>
      <c r="APA3" s="333"/>
      <c r="APB3" s="333"/>
      <c r="APC3" s="333"/>
      <c r="APD3" s="333"/>
      <c r="APE3" s="333"/>
      <c r="APF3" s="333"/>
      <c r="APG3" s="333"/>
      <c r="APH3" s="333"/>
      <c r="API3" s="333"/>
      <c r="APJ3" s="333"/>
      <c r="APK3" s="333"/>
      <c r="APL3" s="333"/>
      <c r="APM3" s="333"/>
      <c r="APN3" s="333"/>
      <c r="APO3" s="333"/>
      <c r="APP3" s="333"/>
      <c r="APQ3" s="333"/>
      <c r="APR3" s="333"/>
      <c r="APS3" s="333"/>
      <c r="APT3" s="333"/>
      <c r="APU3" s="333"/>
      <c r="APV3" s="333"/>
      <c r="APW3" s="333"/>
      <c r="APX3" s="333"/>
      <c r="APY3" s="333"/>
      <c r="APZ3" s="333"/>
      <c r="AQA3" s="333"/>
      <c r="AQB3" s="333"/>
      <c r="AQC3" s="333"/>
      <c r="AQD3" s="333"/>
      <c r="AQE3" s="333"/>
      <c r="AQF3" s="333"/>
      <c r="AQG3" s="333"/>
      <c r="AQH3" s="333"/>
      <c r="AQI3" s="333"/>
      <c r="AQJ3" s="333"/>
      <c r="AQK3" s="333"/>
      <c r="AQL3" s="333"/>
      <c r="AQM3" s="333"/>
      <c r="AQN3" s="333"/>
      <c r="AQO3" s="333"/>
      <c r="AQP3" s="333"/>
      <c r="AQQ3" s="333"/>
      <c r="AQR3" s="333"/>
      <c r="AQS3" s="333"/>
      <c r="AQT3" s="333"/>
      <c r="AQU3" s="333"/>
      <c r="AQV3" s="333"/>
      <c r="AQW3" s="333"/>
      <c r="AQX3" s="333"/>
      <c r="AQY3" s="333"/>
      <c r="AQZ3" s="333"/>
      <c r="ARA3" s="333"/>
      <c r="ARB3" s="333"/>
      <c r="ARC3" s="333"/>
      <c r="ARD3" s="333"/>
      <c r="ARE3" s="333"/>
      <c r="ARF3" s="333"/>
      <c r="ARG3" s="333"/>
      <c r="ARH3" s="333"/>
      <c r="ARI3" s="333"/>
      <c r="ARJ3" s="333"/>
      <c r="ARK3" s="333"/>
      <c r="ARL3" s="333"/>
      <c r="ARM3" s="333"/>
      <c r="ARN3" s="333"/>
      <c r="ARO3" s="333"/>
      <c r="ARP3" s="333"/>
      <c r="ARQ3" s="333"/>
      <c r="ARR3" s="333"/>
      <c r="ARS3" s="333"/>
      <c r="ART3" s="333"/>
      <c r="ARU3" s="333"/>
      <c r="ARV3" s="333"/>
      <c r="ARW3" s="333"/>
      <c r="ARX3" s="333"/>
      <c r="ARY3" s="333"/>
      <c r="ARZ3" s="333"/>
      <c r="ASA3" s="333"/>
      <c r="ASB3" s="333"/>
      <c r="ASC3" s="333"/>
      <c r="ASD3" s="333"/>
      <c r="ASE3" s="333"/>
      <c r="ASF3" s="333"/>
      <c r="ASG3" s="333"/>
      <c r="ASH3" s="333"/>
      <c r="ASI3" s="333"/>
      <c r="ASJ3" s="333"/>
      <c r="ASK3" s="333"/>
      <c r="ASL3" s="333"/>
      <c r="ASM3" s="333"/>
      <c r="ASN3" s="333"/>
      <c r="ASO3" s="333"/>
      <c r="ASP3" s="333"/>
      <c r="ASQ3" s="333"/>
      <c r="ASR3" s="333"/>
      <c r="ASS3" s="333"/>
      <c r="AST3" s="333"/>
      <c r="ASU3" s="333"/>
      <c r="ASV3" s="333"/>
      <c r="ASW3" s="333"/>
      <c r="ASX3" s="333"/>
      <c r="ASY3" s="333"/>
      <c r="ASZ3" s="333"/>
      <c r="ATA3" s="333"/>
      <c r="ATB3" s="333"/>
      <c r="ATC3" s="333"/>
      <c r="ATD3" s="333"/>
      <c r="ATE3" s="333"/>
      <c r="ATF3" s="333"/>
      <c r="ATG3" s="333"/>
      <c r="ATH3" s="333"/>
      <c r="ATI3" s="333"/>
      <c r="ATJ3" s="333"/>
      <c r="ATK3" s="333"/>
      <c r="ATL3" s="333"/>
      <c r="ATM3" s="333"/>
      <c r="ATN3" s="333"/>
      <c r="ATO3" s="333"/>
      <c r="ATP3" s="333"/>
      <c r="ATQ3" s="333"/>
      <c r="ATR3" s="333"/>
      <c r="ATS3" s="333"/>
      <c r="ATT3" s="333"/>
      <c r="ATU3" s="333"/>
      <c r="ATV3" s="333"/>
      <c r="ATW3" s="333"/>
      <c r="ATX3" s="333"/>
      <c r="ATY3" s="333"/>
      <c r="ATZ3" s="333"/>
      <c r="AUA3" s="333"/>
      <c r="AUB3" s="333"/>
      <c r="AUC3" s="333"/>
      <c r="AUD3" s="333"/>
      <c r="AUE3" s="333"/>
      <c r="AUF3" s="333"/>
      <c r="AUG3" s="333"/>
      <c r="AUH3" s="333"/>
      <c r="AUI3" s="333"/>
      <c r="AUJ3" s="333"/>
      <c r="AUK3" s="333"/>
      <c r="AUL3" s="333"/>
      <c r="AUM3" s="333"/>
      <c r="AUN3" s="333"/>
      <c r="AUO3" s="333"/>
      <c r="AUP3" s="333"/>
      <c r="AUQ3" s="333"/>
      <c r="AUR3" s="333"/>
      <c r="AUS3" s="333"/>
      <c r="AUT3" s="333"/>
      <c r="AUU3" s="333"/>
      <c r="AUV3" s="333"/>
      <c r="AUW3" s="333"/>
      <c r="AUX3" s="333"/>
      <c r="AUY3" s="333"/>
      <c r="AUZ3" s="333"/>
      <c r="AVA3" s="333"/>
      <c r="AVB3" s="333"/>
      <c r="AVC3" s="333"/>
      <c r="AVD3" s="333"/>
      <c r="AVE3" s="333"/>
      <c r="AVF3" s="333"/>
      <c r="AVG3" s="333"/>
      <c r="AVH3" s="333"/>
      <c r="AVI3" s="333"/>
      <c r="AVJ3" s="333"/>
      <c r="AVK3" s="333"/>
      <c r="AVL3" s="333"/>
      <c r="AVM3" s="333"/>
      <c r="AVN3" s="333"/>
      <c r="AVO3" s="333"/>
      <c r="AVP3" s="333"/>
      <c r="AVQ3" s="333"/>
      <c r="AVR3" s="333"/>
      <c r="AVS3" s="333"/>
      <c r="AVT3" s="333"/>
      <c r="AVU3" s="333"/>
      <c r="AVV3" s="333"/>
      <c r="AVW3" s="333"/>
      <c r="AVX3" s="333"/>
      <c r="AVY3" s="333"/>
      <c r="AVZ3" s="333"/>
      <c r="AWA3" s="333"/>
      <c r="AWB3" s="333"/>
      <c r="AWC3" s="333"/>
      <c r="AWD3" s="333"/>
      <c r="AWE3" s="333"/>
      <c r="AWF3" s="333"/>
      <c r="AWG3" s="333"/>
      <c r="AWH3" s="333"/>
      <c r="AWI3" s="333"/>
      <c r="AWJ3" s="333"/>
      <c r="AWK3" s="333"/>
      <c r="AWL3" s="333"/>
      <c r="AWM3" s="333"/>
      <c r="AWN3" s="333"/>
      <c r="AWO3" s="333"/>
      <c r="AWP3" s="333"/>
      <c r="AWQ3" s="333"/>
      <c r="AWR3" s="333"/>
      <c r="AWS3" s="333"/>
      <c r="AWT3" s="333"/>
      <c r="AWU3" s="333"/>
      <c r="AWV3" s="333"/>
      <c r="AWW3" s="333"/>
      <c r="AWX3" s="333"/>
      <c r="AWY3" s="333"/>
      <c r="AWZ3" s="333"/>
      <c r="AXA3" s="333"/>
      <c r="AXB3" s="333"/>
      <c r="AXC3" s="333"/>
      <c r="AXD3" s="333"/>
      <c r="AXE3" s="333"/>
      <c r="AXF3" s="333"/>
      <c r="AXG3" s="333"/>
      <c r="AXH3" s="333"/>
      <c r="AXI3" s="333"/>
      <c r="AXJ3" s="333"/>
      <c r="AXK3" s="333"/>
      <c r="AXL3" s="333"/>
      <c r="AXM3" s="333"/>
      <c r="AXN3" s="333"/>
      <c r="AXO3" s="333"/>
      <c r="AXP3" s="333"/>
      <c r="AXQ3" s="333"/>
      <c r="AXR3" s="333"/>
      <c r="AXS3" s="333"/>
      <c r="AXT3" s="333"/>
      <c r="AXU3" s="333"/>
      <c r="AXV3" s="333"/>
      <c r="AXW3" s="333"/>
      <c r="AXX3" s="333"/>
      <c r="AXY3" s="333"/>
      <c r="AXZ3" s="333"/>
      <c r="AYA3" s="333"/>
      <c r="AYB3" s="333"/>
      <c r="AYC3" s="333"/>
      <c r="AYD3" s="333"/>
      <c r="AYE3" s="333"/>
      <c r="AYF3" s="333"/>
      <c r="AYG3" s="333"/>
      <c r="AYH3" s="333"/>
      <c r="AYI3" s="333"/>
      <c r="AYJ3" s="333"/>
      <c r="AYK3" s="333"/>
      <c r="AYL3" s="333"/>
      <c r="AYM3" s="333"/>
      <c r="AYN3" s="333"/>
      <c r="AYO3" s="333"/>
      <c r="AYP3" s="333"/>
      <c r="AYQ3" s="333"/>
      <c r="AYR3" s="333"/>
      <c r="AYS3" s="333"/>
      <c r="AYT3" s="333"/>
      <c r="AYU3" s="333"/>
      <c r="AYV3" s="333"/>
      <c r="AYW3" s="333"/>
      <c r="AYX3" s="333"/>
      <c r="AYY3" s="333"/>
      <c r="AYZ3" s="333"/>
      <c r="AZA3" s="333"/>
      <c r="AZB3" s="333"/>
      <c r="AZC3" s="333"/>
      <c r="AZD3" s="333"/>
      <c r="AZE3" s="333"/>
      <c r="AZF3" s="333"/>
      <c r="AZG3" s="333"/>
      <c r="AZH3" s="333"/>
      <c r="AZI3" s="333"/>
      <c r="AZJ3" s="333"/>
      <c r="AZK3" s="333"/>
      <c r="AZL3" s="333"/>
      <c r="AZM3" s="333"/>
      <c r="AZN3" s="333"/>
      <c r="AZO3" s="333"/>
      <c r="AZP3" s="333"/>
      <c r="AZQ3" s="333"/>
      <c r="AZR3" s="333"/>
      <c r="AZS3" s="333"/>
      <c r="AZT3" s="333"/>
      <c r="AZU3" s="333"/>
      <c r="AZV3" s="333"/>
      <c r="AZW3" s="333"/>
      <c r="AZX3" s="333"/>
      <c r="AZY3" s="333"/>
      <c r="AZZ3" s="333"/>
      <c r="BAA3" s="333"/>
      <c r="BAB3" s="333"/>
      <c r="BAC3" s="333"/>
      <c r="BAD3" s="333"/>
      <c r="BAE3" s="333"/>
      <c r="BAF3" s="333"/>
      <c r="BAG3" s="333"/>
      <c r="BAH3" s="333"/>
      <c r="BAI3" s="333"/>
      <c r="BAJ3" s="333"/>
      <c r="BAK3" s="333"/>
      <c r="BAL3" s="333"/>
      <c r="BAM3" s="333"/>
      <c r="BAN3" s="333"/>
      <c r="BAO3" s="333"/>
      <c r="BAP3" s="333"/>
      <c r="BAQ3" s="333"/>
      <c r="BAR3" s="333"/>
      <c r="BAS3" s="333"/>
      <c r="BAT3" s="333"/>
      <c r="BAU3" s="333"/>
      <c r="BAV3" s="333"/>
      <c r="BAW3" s="333"/>
      <c r="BAX3" s="333"/>
      <c r="BAY3" s="333"/>
      <c r="BAZ3" s="333"/>
      <c r="BBA3" s="333"/>
      <c r="BBB3" s="333"/>
      <c r="BBC3" s="333"/>
      <c r="BBD3" s="333"/>
      <c r="BBE3" s="333"/>
      <c r="BBF3" s="333"/>
      <c r="BBG3" s="333"/>
      <c r="BBH3" s="333"/>
      <c r="BBI3" s="333"/>
      <c r="BBJ3" s="333"/>
      <c r="BBK3" s="333"/>
      <c r="BBL3" s="333"/>
      <c r="BBM3" s="333"/>
      <c r="BBN3" s="333"/>
      <c r="BBO3" s="333"/>
      <c r="BBP3" s="333"/>
      <c r="BBQ3" s="333"/>
      <c r="BBR3" s="333"/>
      <c r="BBS3" s="333"/>
      <c r="BBT3" s="333"/>
      <c r="BBU3" s="333"/>
      <c r="BBV3" s="333"/>
      <c r="BBW3" s="333"/>
      <c r="BBX3" s="333"/>
      <c r="BBY3" s="333"/>
      <c r="BBZ3" s="333"/>
      <c r="BCA3" s="333"/>
      <c r="BCB3" s="333"/>
      <c r="BCC3" s="333"/>
      <c r="BCD3" s="333"/>
      <c r="BCE3" s="333"/>
      <c r="BCF3" s="333"/>
      <c r="BCG3" s="333"/>
      <c r="BCH3" s="333"/>
      <c r="BCI3" s="333"/>
      <c r="BCJ3" s="333"/>
      <c r="BCK3" s="333"/>
      <c r="BCL3" s="333"/>
      <c r="BCM3" s="333"/>
      <c r="BCN3" s="333"/>
      <c r="BCO3" s="333"/>
      <c r="BCP3" s="333"/>
      <c r="BCQ3" s="333"/>
      <c r="BCR3" s="333"/>
      <c r="BCS3" s="333"/>
      <c r="BCT3" s="333"/>
      <c r="BCU3" s="333"/>
      <c r="BCV3" s="333"/>
      <c r="BCW3" s="333"/>
      <c r="BCX3" s="333"/>
      <c r="BCY3" s="333"/>
      <c r="BCZ3" s="333"/>
      <c r="BDA3" s="333"/>
      <c r="BDB3" s="333"/>
      <c r="BDC3" s="333"/>
      <c r="BDD3" s="333"/>
      <c r="BDE3" s="333"/>
      <c r="BDF3" s="333"/>
      <c r="BDG3" s="333"/>
      <c r="BDH3" s="333"/>
      <c r="BDI3" s="333"/>
      <c r="BDJ3" s="333"/>
      <c r="BDK3" s="333"/>
      <c r="BDL3" s="333"/>
      <c r="BDM3" s="333"/>
      <c r="BDN3" s="333"/>
      <c r="BDO3" s="333"/>
      <c r="BDP3" s="333"/>
      <c r="BDQ3" s="333"/>
      <c r="BDR3" s="333"/>
      <c r="BDS3" s="333"/>
      <c r="BDT3" s="333"/>
      <c r="BDU3" s="333"/>
      <c r="BDV3" s="333"/>
      <c r="BDW3" s="333"/>
      <c r="BDX3" s="333"/>
      <c r="BDY3" s="333"/>
      <c r="BDZ3" s="333"/>
      <c r="BEA3" s="333"/>
      <c r="BEB3" s="333"/>
      <c r="BEC3" s="333"/>
      <c r="BED3" s="333"/>
      <c r="BEE3" s="333"/>
      <c r="BEF3" s="333"/>
      <c r="BEG3" s="333"/>
      <c r="BEH3" s="333"/>
      <c r="BEI3" s="333"/>
      <c r="BEJ3" s="333"/>
      <c r="BEK3" s="333"/>
      <c r="BEL3" s="333"/>
      <c r="BEM3" s="333"/>
      <c r="BEN3" s="333"/>
      <c r="BEO3" s="333"/>
      <c r="BEP3" s="333"/>
      <c r="BEQ3" s="333"/>
      <c r="BER3" s="333"/>
      <c r="BES3" s="333"/>
      <c r="BET3" s="333"/>
      <c r="BEU3" s="333"/>
      <c r="BEV3" s="333"/>
      <c r="BEW3" s="333"/>
      <c r="BEX3" s="333"/>
      <c r="BEY3" s="333"/>
      <c r="BEZ3" s="333"/>
      <c r="BFA3" s="333"/>
      <c r="BFB3" s="333"/>
      <c r="BFC3" s="333"/>
      <c r="BFD3" s="333"/>
      <c r="BFE3" s="333"/>
      <c r="BFF3" s="333"/>
      <c r="BFG3" s="333"/>
      <c r="BFH3" s="333"/>
      <c r="BFI3" s="333"/>
      <c r="BFJ3" s="333"/>
      <c r="BFK3" s="333"/>
      <c r="BFL3" s="333"/>
      <c r="BFM3" s="333"/>
      <c r="BFN3" s="333"/>
      <c r="BFO3" s="333"/>
      <c r="BFP3" s="333"/>
      <c r="BFQ3" s="333"/>
      <c r="BFR3" s="333"/>
      <c r="BFS3" s="333"/>
      <c r="BFT3" s="333"/>
      <c r="BFU3" s="333"/>
      <c r="BFV3" s="333"/>
      <c r="BFW3" s="333"/>
      <c r="BFX3" s="333"/>
      <c r="BFY3" s="333"/>
      <c r="BFZ3" s="333"/>
      <c r="BGA3" s="333"/>
      <c r="BGB3" s="333"/>
      <c r="BGC3" s="333"/>
      <c r="BGD3" s="333"/>
      <c r="BGE3" s="333"/>
      <c r="BGF3" s="333"/>
      <c r="BGG3" s="333"/>
      <c r="BGH3" s="333"/>
      <c r="BGI3" s="333"/>
      <c r="BGJ3" s="333"/>
      <c r="BGK3" s="333"/>
      <c r="BGL3" s="333"/>
      <c r="BGM3" s="333"/>
      <c r="BGN3" s="333"/>
      <c r="BGO3" s="333"/>
      <c r="BGP3" s="333"/>
      <c r="BGQ3" s="333"/>
      <c r="BGR3" s="333"/>
      <c r="BGS3" s="333"/>
      <c r="BGT3" s="333"/>
      <c r="BGU3" s="333"/>
      <c r="BGV3" s="333"/>
      <c r="BGW3" s="333"/>
      <c r="BGX3" s="333"/>
      <c r="BGY3" s="333"/>
      <c r="BGZ3" s="333"/>
      <c r="BHA3" s="333"/>
      <c r="BHB3" s="333"/>
      <c r="BHC3" s="333"/>
      <c r="BHD3" s="333"/>
      <c r="BHE3" s="333"/>
      <c r="BHF3" s="333"/>
      <c r="BHG3" s="333"/>
      <c r="BHH3" s="333"/>
      <c r="BHI3" s="333"/>
      <c r="BHJ3" s="333"/>
      <c r="BHK3" s="333"/>
      <c r="BHL3" s="333"/>
      <c r="BHM3" s="333"/>
      <c r="BHN3" s="333"/>
      <c r="BHO3" s="333"/>
      <c r="BHP3" s="333"/>
      <c r="BHQ3" s="333"/>
      <c r="BHR3" s="333"/>
      <c r="BHS3" s="333"/>
      <c r="BHT3" s="333"/>
      <c r="BHU3" s="333"/>
      <c r="BHV3" s="333"/>
      <c r="BHW3" s="333"/>
      <c r="BHX3" s="333"/>
      <c r="BHY3" s="333"/>
      <c r="BHZ3" s="333"/>
      <c r="BIA3" s="333"/>
      <c r="BIB3" s="333"/>
      <c r="BIC3" s="333"/>
      <c r="BID3" s="333"/>
      <c r="BIE3" s="333"/>
      <c r="BIF3" s="333"/>
      <c r="BIG3" s="333"/>
      <c r="BIH3" s="333"/>
      <c r="BII3" s="333"/>
      <c r="BIJ3" s="333"/>
      <c r="BIK3" s="333"/>
      <c r="BIL3" s="333"/>
      <c r="BIM3" s="333"/>
      <c r="BIN3" s="333"/>
      <c r="BIO3" s="333"/>
      <c r="BIP3" s="333"/>
      <c r="BIQ3" s="333"/>
      <c r="BIR3" s="333"/>
      <c r="BIS3" s="333"/>
      <c r="BIT3" s="333"/>
      <c r="BIU3" s="333"/>
      <c r="BIV3" s="333"/>
      <c r="BIW3" s="333"/>
      <c r="BIX3" s="333"/>
      <c r="BIY3" s="333"/>
      <c r="BIZ3" s="333"/>
      <c r="BJA3" s="333"/>
      <c r="BJB3" s="333"/>
      <c r="BJC3" s="333"/>
      <c r="BJD3" s="333"/>
      <c r="BJE3" s="333"/>
      <c r="BJF3" s="333"/>
      <c r="BJG3" s="333"/>
      <c r="BJH3" s="333"/>
      <c r="BJI3" s="333"/>
      <c r="BJJ3" s="333"/>
      <c r="BJK3" s="333"/>
      <c r="BJL3" s="333"/>
      <c r="BJM3" s="333"/>
      <c r="BJN3" s="333"/>
      <c r="BJO3" s="333"/>
      <c r="BJP3" s="333"/>
      <c r="BJQ3" s="333"/>
      <c r="BJR3" s="333"/>
      <c r="BJS3" s="333"/>
      <c r="BJT3" s="333"/>
      <c r="BJU3" s="333"/>
      <c r="BJV3" s="333"/>
      <c r="BJW3" s="333"/>
      <c r="BJX3" s="333"/>
      <c r="BJY3" s="333"/>
      <c r="BJZ3" s="333"/>
      <c r="BKA3" s="333"/>
      <c r="BKB3" s="333"/>
      <c r="BKC3" s="333"/>
      <c r="BKD3" s="333"/>
      <c r="BKE3" s="333"/>
      <c r="BKF3" s="333"/>
      <c r="BKG3" s="333"/>
      <c r="BKH3" s="333"/>
      <c r="BKI3" s="333"/>
      <c r="BKJ3" s="333"/>
      <c r="BKK3" s="333"/>
      <c r="BKL3" s="333"/>
      <c r="BKM3" s="333"/>
      <c r="BKN3" s="333"/>
      <c r="BKO3" s="333"/>
      <c r="BKP3" s="333"/>
      <c r="BKQ3" s="333"/>
      <c r="BKR3" s="333"/>
      <c r="BKS3" s="333"/>
      <c r="BKT3" s="333"/>
      <c r="BKU3" s="333"/>
      <c r="BKV3" s="333"/>
      <c r="BKW3" s="333"/>
      <c r="BKX3" s="333"/>
      <c r="BKY3" s="333"/>
      <c r="BKZ3" s="333"/>
      <c r="BLA3" s="333"/>
      <c r="BLB3" s="333"/>
      <c r="BLC3" s="333"/>
      <c r="BLD3" s="333"/>
      <c r="BLE3" s="333"/>
      <c r="BLF3" s="333"/>
      <c r="BLG3" s="333"/>
      <c r="BLH3" s="333"/>
      <c r="BLI3" s="333"/>
      <c r="BLJ3" s="333"/>
      <c r="BLK3" s="333"/>
      <c r="BLL3" s="333"/>
      <c r="BLM3" s="333"/>
      <c r="BLN3" s="333"/>
      <c r="BLO3" s="333"/>
      <c r="BLP3" s="333"/>
      <c r="BLQ3" s="333"/>
      <c r="BLR3" s="333"/>
      <c r="BLS3" s="333"/>
      <c r="BLT3" s="333"/>
      <c r="BLU3" s="333"/>
      <c r="BLV3" s="333"/>
      <c r="BLW3" s="333"/>
      <c r="BLX3" s="333"/>
      <c r="BLY3" s="333"/>
      <c r="BLZ3" s="333"/>
      <c r="BMA3" s="333"/>
      <c r="BMB3" s="333"/>
      <c r="BMC3" s="333"/>
      <c r="BMD3" s="333"/>
      <c r="BME3" s="333"/>
      <c r="BMF3" s="333"/>
      <c r="BMG3" s="333"/>
      <c r="BMH3" s="333"/>
      <c r="BMI3" s="333"/>
      <c r="BMJ3" s="333"/>
      <c r="BMK3" s="333"/>
      <c r="BML3" s="333"/>
      <c r="BMM3" s="333"/>
      <c r="BMN3" s="333"/>
      <c r="BMO3" s="333"/>
      <c r="BMP3" s="333"/>
      <c r="BMQ3" s="333"/>
      <c r="BMR3" s="333"/>
      <c r="BMS3" s="333"/>
      <c r="BMT3" s="333"/>
      <c r="BMU3" s="333"/>
      <c r="BMV3" s="333"/>
      <c r="BMW3" s="333"/>
      <c r="BMX3" s="333"/>
      <c r="BMY3" s="333"/>
      <c r="BMZ3" s="333"/>
      <c r="BNA3" s="333"/>
      <c r="BNB3" s="333"/>
      <c r="BNC3" s="333"/>
      <c r="BND3" s="333"/>
      <c r="BNE3" s="333"/>
      <c r="BNF3" s="333"/>
      <c r="BNG3" s="333"/>
      <c r="BNH3" s="333"/>
      <c r="BNI3" s="333"/>
      <c r="BNJ3" s="333"/>
      <c r="BNK3" s="333"/>
      <c r="BNL3" s="333"/>
      <c r="BNM3" s="333"/>
      <c r="BNN3" s="333"/>
      <c r="BNO3" s="333"/>
      <c r="BNP3" s="333"/>
      <c r="BNQ3" s="333"/>
      <c r="BNR3" s="333"/>
      <c r="BNS3" s="333"/>
      <c r="BNT3" s="333"/>
      <c r="BNU3" s="333"/>
      <c r="BNV3" s="333"/>
      <c r="BNW3" s="333"/>
      <c r="BNX3" s="333"/>
      <c r="BNY3" s="333"/>
      <c r="BNZ3" s="333"/>
      <c r="BOA3" s="333"/>
      <c r="BOB3" s="333"/>
      <c r="BOC3" s="333"/>
      <c r="BOD3" s="333"/>
      <c r="BOE3" s="333"/>
      <c r="BOF3" s="333"/>
      <c r="BOG3" s="333"/>
      <c r="BOH3" s="333"/>
      <c r="BOI3" s="333"/>
      <c r="BOJ3" s="333"/>
      <c r="BOK3" s="333"/>
      <c r="BOL3" s="333"/>
      <c r="BOM3" s="333"/>
      <c r="BON3" s="333"/>
      <c r="BOO3" s="333"/>
      <c r="BOP3" s="333"/>
      <c r="BOQ3" s="333"/>
      <c r="BOR3" s="333"/>
      <c r="BOS3" s="333"/>
      <c r="BOT3" s="333"/>
      <c r="BOU3" s="333"/>
      <c r="BOV3" s="333"/>
      <c r="BOW3" s="333"/>
      <c r="BOX3" s="333"/>
      <c r="BOY3" s="333"/>
      <c r="BOZ3" s="333"/>
      <c r="BPA3" s="333"/>
      <c r="BPB3" s="333"/>
      <c r="BPC3" s="333"/>
      <c r="BPD3" s="333"/>
      <c r="BPE3" s="333"/>
      <c r="BPF3" s="333"/>
      <c r="BPG3" s="333"/>
      <c r="BPH3" s="333"/>
      <c r="BPI3" s="333"/>
      <c r="BPJ3" s="333"/>
      <c r="BPK3" s="333"/>
      <c r="BPL3" s="333"/>
      <c r="BPM3" s="333"/>
      <c r="BPN3" s="333"/>
      <c r="BPO3" s="333"/>
      <c r="BPP3" s="333"/>
      <c r="BPQ3" s="333"/>
      <c r="BPR3" s="333"/>
      <c r="BPS3" s="333"/>
      <c r="BPT3" s="333"/>
      <c r="BPU3" s="333"/>
      <c r="BPV3" s="333"/>
      <c r="BPW3" s="333"/>
      <c r="BPX3" s="333"/>
      <c r="BPY3" s="333"/>
      <c r="BPZ3" s="333"/>
      <c r="BQA3" s="333"/>
      <c r="BQB3" s="333"/>
      <c r="BQC3" s="333"/>
      <c r="BQD3" s="333"/>
      <c r="BQE3" s="333"/>
      <c r="BQF3" s="333"/>
      <c r="BQG3" s="333"/>
      <c r="BQH3" s="333"/>
      <c r="BQI3" s="333"/>
      <c r="BQJ3" s="333"/>
      <c r="BQK3" s="333"/>
      <c r="BQL3" s="333"/>
      <c r="BQM3" s="333"/>
      <c r="BQN3" s="333"/>
      <c r="BQO3" s="333"/>
      <c r="BQP3" s="333"/>
      <c r="BQQ3" s="333"/>
      <c r="BQR3" s="333"/>
      <c r="BQS3" s="333"/>
      <c r="BQT3" s="333"/>
      <c r="BQU3" s="333"/>
      <c r="BQV3" s="333"/>
      <c r="BQW3" s="333"/>
      <c r="BQX3" s="333"/>
      <c r="BQY3" s="333"/>
      <c r="BQZ3" s="333"/>
      <c r="BRA3" s="333"/>
      <c r="BRB3" s="333"/>
      <c r="BRC3" s="333"/>
      <c r="BRD3" s="333"/>
      <c r="BRE3" s="333"/>
      <c r="BRF3" s="333"/>
      <c r="BRG3" s="333"/>
      <c r="BRH3" s="333"/>
      <c r="BRI3" s="333"/>
      <c r="BRJ3" s="333"/>
      <c r="BRK3" s="333"/>
      <c r="BRL3" s="333"/>
      <c r="BRM3" s="333"/>
      <c r="BRN3" s="333"/>
      <c r="BRO3" s="333"/>
      <c r="BRP3" s="333"/>
      <c r="BRQ3" s="333"/>
      <c r="BRR3" s="333"/>
      <c r="BRS3" s="333"/>
      <c r="BRT3" s="333"/>
      <c r="BRU3" s="333"/>
      <c r="BRV3" s="333"/>
      <c r="BRW3" s="333"/>
      <c r="BRX3" s="333"/>
      <c r="BRY3" s="333"/>
      <c r="BRZ3" s="333"/>
      <c r="BSA3" s="333"/>
      <c r="BSB3" s="333"/>
      <c r="BSC3" s="333"/>
      <c r="BSD3" s="333"/>
      <c r="BSE3" s="333"/>
      <c r="BSF3" s="333"/>
      <c r="BSG3" s="333"/>
      <c r="BSH3" s="333"/>
      <c r="BSI3" s="333"/>
      <c r="BSJ3" s="333"/>
      <c r="BSK3" s="333"/>
      <c r="BSL3" s="333"/>
      <c r="BSM3" s="333"/>
      <c r="BSN3" s="333"/>
      <c r="BSO3" s="333"/>
      <c r="BSP3" s="333"/>
      <c r="BSQ3" s="333"/>
      <c r="BSR3" s="333"/>
      <c r="BSS3" s="333"/>
      <c r="BST3" s="333"/>
      <c r="BSU3" s="333"/>
      <c r="BSV3" s="333"/>
      <c r="BSW3" s="333"/>
      <c r="BSX3" s="333"/>
      <c r="BSY3" s="333"/>
      <c r="BSZ3" s="333"/>
      <c r="BTA3" s="333"/>
      <c r="BTB3" s="333"/>
      <c r="BTC3" s="333"/>
      <c r="BTD3" s="333"/>
      <c r="BTE3" s="333"/>
      <c r="BTF3" s="333"/>
      <c r="BTG3" s="333"/>
      <c r="BTH3" s="333"/>
      <c r="BTI3" s="333"/>
      <c r="BTJ3" s="333"/>
      <c r="BTK3" s="333"/>
      <c r="BTL3" s="333"/>
      <c r="BTM3" s="333"/>
      <c r="BTN3" s="333"/>
      <c r="BTO3" s="333"/>
      <c r="BTP3" s="333"/>
      <c r="BTQ3" s="333"/>
      <c r="BTR3" s="333"/>
      <c r="BTS3" s="333"/>
      <c r="BTT3" s="333"/>
      <c r="BTU3" s="333"/>
      <c r="BTV3" s="333"/>
      <c r="BTW3" s="333"/>
      <c r="BTX3" s="333"/>
      <c r="BTY3" s="333"/>
      <c r="BTZ3" s="333"/>
      <c r="BUA3" s="333"/>
      <c r="BUB3" s="333"/>
      <c r="BUC3" s="333"/>
      <c r="BUD3" s="333"/>
      <c r="BUE3" s="333"/>
      <c r="BUF3" s="333"/>
      <c r="BUG3" s="333"/>
      <c r="BUH3" s="333"/>
      <c r="BUI3" s="333"/>
      <c r="BUJ3" s="333"/>
      <c r="BUK3" s="333"/>
      <c r="BUL3" s="333"/>
      <c r="BUM3" s="333"/>
      <c r="BUN3" s="333"/>
      <c r="BUO3" s="333"/>
      <c r="BUP3" s="333"/>
      <c r="BUQ3" s="333"/>
      <c r="BUR3" s="333"/>
      <c r="BUS3" s="333"/>
      <c r="BUT3" s="333"/>
      <c r="BUU3" s="333"/>
      <c r="BUV3" s="333"/>
      <c r="BUW3" s="333"/>
      <c r="BUX3" s="333"/>
      <c r="BUY3" s="333"/>
      <c r="BUZ3" s="333"/>
      <c r="BVA3" s="333"/>
      <c r="BVB3" s="333"/>
      <c r="BVC3" s="333"/>
      <c r="BVD3" s="333"/>
      <c r="BVE3" s="333"/>
      <c r="BVF3" s="333"/>
      <c r="BVG3" s="333"/>
      <c r="BVH3" s="333"/>
      <c r="BVI3" s="333"/>
      <c r="BVJ3" s="333"/>
      <c r="BVK3" s="333"/>
      <c r="BVL3" s="333"/>
      <c r="BVM3" s="333"/>
      <c r="BVN3" s="333"/>
      <c r="BVO3" s="333"/>
      <c r="BVP3" s="333"/>
      <c r="BVQ3" s="333"/>
      <c r="BVR3" s="333"/>
      <c r="BVS3" s="333"/>
      <c r="BVT3" s="333"/>
      <c r="BVU3" s="333"/>
      <c r="BVV3" s="333"/>
      <c r="BVW3" s="333"/>
      <c r="BVX3" s="333"/>
      <c r="BVY3" s="333"/>
      <c r="BVZ3" s="333"/>
      <c r="BWA3" s="333"/>
      <c r="BWB3" s="333"/>
      <c r="BWC3" s="333"/>
      <c r="BWD3" s="333"/>
      <c r="BWE3" s="333"/>
      <c r="BWF3" s="333"/>
      <c r="BWG3" s="333"/>
      <c r="BWH3" s="333"/>
      <c r="BWI3" s="333"/>
      <c r="BWJ3" s="333"/>
      <c r="BWK3" s="333"/>
      <c r="BWL3" s="333"/>
      <c r="BWM3" s="333"/>
      <c r="BWN3" s="333"/>
      <c r="BWO3" s="333"/>
      <c r="BWP3" s="333"/>
      <c r="BWQ3" s="333"/>
      <c r="BWR3" s="333"/>
      <c r="BWS3" s="333"/>
      <c r="BWT3" s="333"/>
      <c r="BWU3" s="333"/>
      <c r="BWV3" s="333"/>
      <c r="BWW3" s="333"/>
      <c r="BWX3" s="333"/>
      <c r="BWY3" s="333"/>
      <c r="BWZ3" s="333"/>
      <c r="BXA3" s="333"/>
      <c r="BXB3" s="333"/>
      <c r="BXC3" s="333"/>
      <c r="BXD3" s="333"/>
      <c r="BXE3" s="333"/>
      <c r="BXF3" s="333"/>
      <c r="BXG3" s="333"/>
      <c r="BXH3" s="333"/>
      <c r="BXI3" s="333"/>
      <c r="BXJ3" s="333"/>
      <c r="BXK3" s="333"/>
      <c r="BXL3" s="333"/>
      <c r="BXM3" s="333"/>
      <c r="BXN3" s="333"/>
      <c r="BXO3" s="333"/>
      <c r="BXP3" s="333"/>
      <c r="BXQ3" s="333"/>
      <c r="BXR3" s="333"/>
      <c r="BXS3" s="333"/>
      <c r="BXT3" s="333"/>
      <c r="BXU3" s="333"/>
      <c r="BXV3" s="333"/>
      <c r="BXW3" s="333"/>
      <c r="BXX3" s="333"/>
      <c r="BXY3" s="333"/>
      <c r="BXZ3" s="333"/>
      <c r="BYA3" s="333"/>
      <c r="BYB3" s="333"/>
      <c r="BYC3" s="333"/>
      <c r="BYD3" s="333"/>
      <c r="BYE3" s="333"/>
      <c r="BYF3" s="333"/>
      <c r="BYG3" s="333"/>
      <c r="BYH3" s="333"/>
      <c r="BYI3" s="333"/>
      <c r="BYJ3" s="333"/>
      <c r="BYK3" s="333"/>
      <c r="BYL3" s="333"/>
      <c r="BYM3" s="333"/>
      <c r="BYN3" s="333"/>
      <c r="BYO3" s="333"/>
      <c r="BYP3" s="333"/>
      <c r="BYQ3" s="333"/>
      <c r="BYR3" s="333"/>
      <c r="BYS3" s="333"/>
      <c r="BYT3" s="333"/>
      <c r="BYU3" s="333"/>
      <c r="BYV3" s="333"/>
      <c r="BYW3" s="333"/>
      <c r="BYX3" s="333"/>
      <c r="BYY3" s="333"/>
      <c r="BYZ3" s="333"/>
      <c r="BZA3" s="333"/>
      <c r="BZB3" s="333"/>
      <c r="BZC3" s="333"/>
      <c r="BZD3" s="333"/>
      <c r="BZE3" s="333"/>
      <c r="BZF3" s="333"/>
      <c r="BZG3" s="333"/>
      <c r="BZH3" s="333"/>
      <c r="BZI3" s="333"/>
      <c r="BZJ3" s="333"/>
      <c r="BZK3" s="333"/>
      <c r="BZL3" s="333"/>
      <c r="BZM3" s="333"/>
      <c r="BZN3" s="333"/>
      <c r="BZO3" s="333"/>
      <c r="BZP3" s="333"/>
      <c r="BZQ3" s="333"/>
      <c r="BZR3" s="333"/>
      <c r="BZS3" s="333"/>
      <c r="BZT3" s="333"/>
      <c r="BZU3" s="333"/>
      <c r="BZV3" s="333"/>
      <c r="BZW3" s="333"/>
      <c r="BZX3" s="333"/>
      <c r="BZY3" s="333"/>
      <c r="BZZ3" s="333"/>
      <c r="CAA3" s="333"/>
      <c r="CAB3" s="333"/>
      <c r="CAC3" s="333"/>
      <c r="CAD3" s="333"/>
      <c r="CAE3" s="333"/>
      <c r="CAF3" s="333"/>
      <c r="CAG3" s="333"/>
      <c r="CAH3" s="333"/>
      <c r="CAI3" s="333"/>
      <c r="CAJ3" s="333"/>
      <c r="CAK3" s="333"/>
      <c r="CAL3" s="333"/>
      <c r="CAM3" s="333"/>
      <c r="CAN3" s="333"/>
      <c r="CAO3" s="333"/>
      <c r="CAP3" s="333"/>
      <c r="CAQ3" s="333"/>
      <c r="CAR3" s="333"/>
      <c r="CAS3" s="333"/>
      <c r="CAT3" s="333"/>
      <c r="CAU3" s="333"/>
      <c r="CAV3" s="333"/>
      <c r="CAW3" s="333"/>
      <c r="CAX3" s="333"/>
      <c r="CAY3" s="333"/>
      <c r="CAZ3" s="333"/>
      <c r="CBA3" s="333"/>
      <c r="CBB3" s="333"/>
      <c r="CBC3" s="333"/>
      <c r="CBD3" s="333"/>
      <c r="CBE3" s="333"/>
      <c r="CBF3" s="333"/>
      <c r="CBG3" s="333"/>
      <c r="CBH3" s="333"/>
      <c r="CBI3" s="333"/>
      <c r="CBJ3" s="333"/>
      <c r="CBK3" s="333"/>
      <c r="CBL3" s="333"/>
      <c r="CBM3" s="333"/>
      <c r="CBN3" s="333"/>
      <c r="CBO3" s="333"/>
      <c r="CBP3" s="333"/>
      <c r="CBQ3" s="333"/>
      <c r="CBR3" s="333"/>
      <c r="CBS3" s="333"/>
      <c r="CBT3" s="333"/>
      <c r="CBU3" s="333"/>
      <c r="CBV3" s="333"/>
      <c r="CBW3" s="333"/>
      <c r="CBX3" s="333"/>
      <c r="CBY3" s="333"/>
      <c r="CBZ3" s="333"/>
      <c r="CCA3" s="333"/>
      <c r="CCB3" s="333"/>
      <c r="CCC3" s="333"/>
      <c r="CCD3" s="333"/>
      <c r="CCE3" s="333"/>
      <c r="CCF3" s="333"/>
      <c r="CCG3" s="333"/>
      <c r="CCH3" s="333"/>
      <c r="CCI3" s="333"/>
      <c r="CCJ3" s="333"/>
      <c r="CCK3" s="333"/>
      <c r="CCL3" s="333"/>
      <c r="CCM3" s="333"/>
      <c r="CCN3" s="333"/>
      <c r="CCO3" s="333"/>
      <c r="CCP3" s="333"/>
      <c r="CCQ3" s="333"/>
      <c r="CCR3" s="333"/>
      <c r="CCS3" s="333"/>
      <c r="CCT3" s="333"/>
      <c r="CCU3" s="333"/>
      <c r="CCV3" s="333"/>
      <c r="CCW3" s="333"/>
      <c r="CCX3" s="333"/>
      <c r="CCY3" s="333"/>
      <c r="CCZ3" s="333"/>
      <c r="CDA3" s="333"/>
      <c r="CDB3" s="333"/>
      <c r="CDC3" s="333"/>
      <c r="CDD3" s="333"/>
      <c r="CDE3" s="333"/>
      <c r="CDF3" s="333"/>
      <c r="CDG3" s="333"/>
      <c r="CDH3" s="333"/>
      <c r="CDI3" s="333"/>
      <c r="CDJ3" s="333"/>
      <c r="CDK3" s="333"/>
      <c r="CDL3" s="333"/>
      <c r="CDM3" s="333"/>
      <c r="CDN3" s="333"/>
      <c r="CDO3" s="333"/>
      <c r="CDP3" s="333"/>
      <c r="CDQ3" s="333"/>
      <c r="CDR3" s="333"/>
      <c r="CDS3" s="333"/>
      <c r="CDT3" s="333"/>
      <c r="CDU3" s="333"/>
      <c r="CDV3" s="333"/>
      <c r="CDW3" s="333"/>
      <c r="CDX3" s="333"/>
      <c r="CDY3" s="333"/>
      <c r="CDZ3" s="333"/>
      <c r="CEA3" s="333"/>
      <c r="CEB3" s="333"/>
      <c r="CEC3" s="333"/>
      <c r="CED3" s="333"/>
      <c r="CEE3" s="333"/>
      <c r="CEF3" s="333"/>
      <c r="CEG3" s="333"/>
      <c r="CEH3" s="333"/>
      <c r="CEI3" s="333"/>
      <c r="CEJ3" s="333"/>
      <c r="CEK3" s="333"/>
      <c r="CEL3" s="333"/>
      <c r="CEM3" s="333"/>
      <c r="CEN3" s="333"/>
      <c r="CEO3" s="333"/>
      <c r="CEP3" s="333"/>
      <c r="CEQ3" s="333"/>
      <c r="CER3" s="333"/>
      <c r="CES3" s="333"/>
      <c r="CET3" s="333"/>
      <c r="CEU3" s="333"/>
      <c r="CEV3" s="333"/>
      <c r="CEW3" s="333"/>
      <c r="CEX3" s="333"/>
      <c r="CEY3" s="333"/>
      <c r="CEZ3" s="333"/>
      <c r="CFA3" s="333"/>
      <c r="CFB3" s="333"/>
      <c r="CFC3" s="333"/>
      <c r="CFD3" s="333"/>
      <c r="CFE3" s="333"/>
      <c r="CFF3" s="333"/>
      <c r="CFG3" s="333"/>
      <c r="CFH3" s="333"/>
      <c r="CFI3" s="333"/>
      <c r="CFJ3" s="333"/>
      <c r="CFK3" s="333"/>
      <c r="CFL3" s="333"/>
      <c r="CFM3" s="333"/>
      <c r="CFN3" s="333"/>
      <c r="CFO3" s="333"/>
      <c r="CFP3" s="333"/>
      <c r="CFQ3" s="333"/>
      <c r="CFR3" s="333"/>
      <c r="CFS3" s="333"/>
      <c r="CFT3" s="333"/>
      <c r="CFU3" s="333"/>
      <c r="CFV3" s="333"/>
      <c r="CFW3" s="333"/>
      <c r="CFX3" s="333"/>
      <c r="CFY3" s="333"/>
      <c r="CFZ3" s="333"/>
      <c r="CGA3" s="333"/>
      <c r="CGB3" s="333"/>
      <c r="CGC3" s="333"/>
      <c r="CGD3" s="333"/>
      <c r="CGE3" s="333"/>
      <c r="CGF3" s="333"/>
      <c r="CGG3" s="333"/>
      <c r="CGH3" s="333"/>
      <c r="CGI3" s="333"/>
      <c r="CGJ3" s="333"/>
      <c r="CGK3" s="333"/>
      <c r="CGL3" s="333"/>
      <c r="CGM3" s="333"/>
      <c r="CGN3" s="333"/>
      <c r="CGO3" s="333"/>
      <c r="CGP3" s="333"/>
      <c r="CGQ3" s="333"/>
      <c r="CGR3" s="333"/>
      <c r="CGS3" s="333"/>
      <c r="CGT3" s="333"/>
      <c r="CGU3" s="333"/>
      <c r="CGV3" s="333"/>
      <c r="CGW3" s="333"/>
      <c r="CGX3" s="333"/>
      <c r="CGY3" s="333"/>
      <c r="CGZ3" s="333"/>
      <c r="CHA3" s="333"/>
      <c r="CHB3" s="333"/>
      <c r="CHC3" s="333"/>
      <c r="CHD3" s="333"/>
      <c r="CHE3" s="333"/>
      <c r="CHF3" s="333"/>
      <c r="CHG3" s="333"/>
      <c r="CHH3" s="333"/>
      <c r="CHI3" s="333"/>
      <c r="CHJ3" s="333"/>
      <c r="CHK3" s="333"/>
      <c r="CHL3" s="333"/>
      <c r="CHM3" s="333"/>
      <c r="CHN3" s="333"/>
      <c r="CHO3" s="333"/>
      <c r="CHP3" s="333"/>
      <c r="CHQ3" s="333"/>
      <c r="CHR3" s="333"/>
      <c r="CHS3" s="333"/>
      <c r="CHT3" s="333"/>
      <c r="CHU3" s="333"/>
      <c r="CHV3" s="333"/>
      <c r="CHW3" s="333"/>
      <c r="CHX3" s="333"/>
      <c r="CHY3" s="333"/>
      <c r="CHZ3" s="333"/>
      <c r="CIA3" s="333"/>
      <c r="CIB3" s="333"/>
      <c r="CIC3" s="333"/>
      <c r="CID3" s="333"/>
      <c r="CIE3" s="333"/>
      <c r="CIF3" s="333"/>
      <c r="CIG3" s="333"/>
      <c r="CIH3" s="333"/>
      <c r="CII3" s="333"/>
      <c r="CIJ3" s="333"/>
      <c r="CIK3" s="333"/>
      <c r="CIL3" s="333"/>
      <c r="CIM3" s="333"/>
      <c r="CIN3" s="333"/>
      <c r="CIO3" s="333"/>
      <c r="CIP3" s="333"/>
      <c r="CIQ3" s="333"/>
      <c r="CIR3" s="333"/>
      <c r="CIS3" s="333"/>
      <c r="CIT3" s="333"/>
      <c r="CIU3" s="333"/>
      <c r="CIV3" s="333"/>
      <c r="CIW3" s="333"/>
      <c r="CIX3" s="333"/>
      <c r="CIY3" s="333"/>
      <c r="CIZ3" s="333"/>
      <c r="CJA3" s="333"/>
      <c r="CJB3" s="333"/>
      <c r="CJC3" s="333"/>
      <c r="CJD3" s="333"/>
      <c r="CJE3" s="333"/>
      <c r="CJF3" s="333"/>
      <c r="CJG3" s="333"/>
      <c r="CJH3" s="333"/>
      <c r="CJI3" s="333"/>
      <c r="CJJ3" s="333"/>
      <c r="CJK3" s="333"/>
      <c r="CJL3" s="333"/>
      <c r="CJM3" s="333"/>
      <c r="CJN3" s="333"/>
      <c r="CJO3" s="333"/>
      <c r="CJP3" s="333"/>
      <c r="CJQ3" s="333"/>
      <c r="CJR3" s="333"/>
      <c r="CJS3" s="333"/>
      <c r="CJT3" s="333"/>
      <c r="CJU3" s="333"/>
      <c r="CJV3" s="333"/>
      <c r="CJW3" s="333"/>
      <c r="CJX3" s="333"/>
      <c r="CJY3" s="333"/>
      <c r="CJZ3" s="333"/>
      <c r="CKA3" s="333"/>
      <c r="CKB3" s="333"/>
      <c r="CKC3" s="333"/>
      <c r="CKD3" s="333"/>
      <c r="CKE3" s="333"/>
      <c r="CKF3" s="333"/>
      <c r="CKG3" s="333"/>
      <c r="CKH3" s="333"/>
      <c r="CKI3" s="333"/>
      <c r="CKJ3" s="333"/>
      <c r="CKK3" s="333"/>
      <c r="CKL3" s="333"/>
      <c r="CKM3" s="333"/>
      <c r="CKN3" s="333"/>
      <c r="CKO3" s="333"/>
      <c r="CKP3" s="333"/>
      <c r="CKQ3" s="333"/>
      <c r="CKR3" s="333"/>
      <c r="CKS3" s="333"/>
      <c r="CKT3" s="333"/>
      <c r="CKU3" s="333"/>
      <c r="CKV3" s="333"/>
      <c r="CKW3" s="333"/>
      <c r="CKX3" s="333"/>
      <c r="CKY3" s="333"/>
      <c r="CKZ3" s="333"/>
      <c r="CLA3" s="333"/>
      <c r="CLB3" s="333"/>
      <c r="CLC3" s="333"/>
      <c r="CLD3" s="333"/>
      <c r="CLE3" s="333"/>
      <c r="CLF3" s="333"/>
      <c r="CLG3" s="333"/>
      <c r="CLH3" s="333"/>
      <c r="CLI3" s="333"/>
      <c r="CLJ3" s="333"/>
      <c r="CLK3" s="333"/>
      <c r="CLL3" s="333"/>
      <c r="CLM3" s="333"/>
      <c r="CLN3" s="333"/>
      <c r="CLO3" s="333"/>
      <c r="CLP3" s="333"/>
      <c r="CLQ3" s="333"/>
      <c r="CLR3" s="333"/>
      <c r="CLS3" s="333"/>
      <c r="CLT3" s="333"/>
      <c r="CLU3" s="333"/>
      <c r="CLV3" s="333"/>
      <c r="CLW3" s="333"/>
      <c r="CLX3" s="333"/>
      <c r="CLY3" s="333"/>
      <c r="CLZ3" s="333"/>
      <c r="CMA3" s="333"/>
      <c r="CMB3" s="333"/>
      <c r="CMC3" s="333"/>
      <c r="CMD3" s="333"/>
      <c r="CME3" s="333"/>
      <c r="CMF3" s="333"/>
      <c r="CMG3" s="333"/>
      <c r="CMH3" s="333"/>
      <c r="CMI3" s="333"/>
      <c r="CMJ3" s="333"/>
      <c r="CMK3" s="333"/>
      <c r="CML3" s="333"/>
      <c r="CMM3" s="333"/>
      <c r="CMN3" s="333"/>
      <c r="CMO3" s="333"/>
      <c r="CMP3" s="333"/>
      <c r="CMQ3" s="333"/>
      <c r="CMR3" s="333"/>
      <c r="CMS3" s="333"/>
      <c r="CMT3" s="333"/>
      <c r="CMU3" s="333"/>
      <c r="CMV3" s="333"/>
      <c r="CMW3" s="333"/>
      <c r="CMX3" s="333"/>
      <c r="CMY3" s="333"/>
      <c r="CMZ3" s="333"/>
      <c r="CNA3" s="333"/>
      <c r="CNB3" s="333"/>
      <c r="CNC3" s="333"/>
      <c r="CND3" s="333"/>
      <c r="CNE3" s="333"/>
      <c r="CNF3" s="333"/>
      <c r="CNG3" s="333"/>
      <c r="CNH3" s="333"/>
      <c r="CNI3" s="333"/>
      <c r="CNJ3" s="333"/>
      <c r="CNK3" s="333"/>
      <c r="CNL3" s="333"/>
      <c r="CNM3" s="333"/>
      <c r="CNN3" s="333"/>
      <c r="CNO3" s="333"/>
      <c r="CNP3" s="333"/>
      <c r="CNQ3" s="333"/>
      <c r="CNR3" s="333"/>
      <c r="CNS3" s="333"/>
      <c r="CNT3" s="333"/>
      <c r="CNU3" s="333"/>
      <c r="CNV3" s="333"/>
      <c r="CNW3" s="333"/>
      <c r="CNX3" s="333"/>
      <c r="CNY3" s="333"/>
      <c r="CNZ3" s="333"/>
      <c r="COA3" s="333"/>
      <c r="COB3" s="333"/>
      <c r="COC3" s="333"/>
      <c r="COD3" s="333"/>
      <c r="COE3" s="333"/>
      <c r="COF3" s="333"/>
      <c r="COG3" s="333"/>
      <c r="COH3" s="333"/>
      <c r="COI3" s="333"/>
      <c r="COJ3" s="333"/>
      <c r="COK3" s="333"/>
      <c r="COL3" s="333"/>
      <c r="COM3" s="333"/>
      <c r="CON3" s="333"/>
      <c r="COO3" s="333"/>
      <c r="COP3" s="333"/>
      <c r="COQ3" s="333"/>
      <c r="COR3" s="333"/>
      <c r="COS3" s="333"/>
      <c r="COT3" s="333"/>
      <c r="COU3" s="333"/>
      <c r="COV3" s="333"/>
      <c r="COW3" s="333"/>
      <c r="COX3" s="333"/>
      <c r="COY3" s="333"/>
      <c r="COZ3" s="333"/>
      <c r="CPA3" s="333"/>
      <c r="CPB3" s="333"/>
      <c r="CPC3" s="333"/>
      <c r="CPD3" s="333"/>
      <c r="CPE3" s="333"/>
      <c r="CPF3" s="333"/>
      <c r="CPG3" s="333"/>
      <c r="CPH3" s="333"/>
      <c r="CPI3" s="333"/>
      <c r="CPJ3" s="333"/>
      <c r="CPK3" s="333"/>
      <c r="CPL3" s="333"/>
      <c r="CPM3" s="333"/>
      <c r="CPN3" s="333"/>
      <c r="CPO3" s="333"/>
      <c r="CPP3" s="333"/>
      <c r="CPQ3" s="333"/>
      <c r="CPR3" s="333"/>
      <c r="CPS3" s="333"/>
      <c r="CPT3" s="333"/>
      <c r="CPU3" s="333"/>
      <c r="CPV3" s="333"/>
      <c r="CPW3" s="333"/>
      <c r="CPX3" s="333"/>
      <c r="CPY3" s="333"/>
      <c r="CPZ3" s="333"/>
      <c r="CQA3" s="333"/>
      <c r="CQB3" s="333"/>
      <c r="CQC3" s="333"/>
      <c r="CQD3" s="333"/>
      <c r="CQE3" s="333"/>
      <c r="CQF3" s="333"/>
      <c r="CQG3" s="333"/>
      <c r="CQH3" s="333"/>
      <c r="CQI3" s="333"/>
      <c r="CQJ3" s="333"/>
      <c r="CQK3" s="333"/>
      <c r="CQL3" s="333"/>
      <c r="CQM3" s="333"/>
      <c r="CQN3" s="333"/>
      <c r="CQO3" s="333"/>
      <c r="CQP3" s="333"/>
      <c r="CQQ3" s="333"/>
      <c r="CQR3" s="333"/>
      <c r="CQS3" s="333"/>
      <c r="CQT3" s="333"/>
      <c r="CQU3" s="333"/>
      <c r="CQV3" s="333"/>
      <c r="CQW3" s="333"/>
      <c r="CQX3" s="333"/>
      <c r="CQY3" s="333"/>
      <c r="CQZ3" s="333"/>
      <c r="CRA3" s="333"/>
      <c r="CRB3" s="333"/>
      <c r="CRC3" s="333"/>
      <c r="CRD3" s="333"/>
      <c r="CRE3" s="333"/>
      <c r="CRF3" s="333"/>
      <c r="CRG3" s="333"/>
      <c r="CRH3" s="333"/>
      <c r="CRI3" s="333"/>
      <c r="CRJ3" s="333"/>
      <c r="CRK3" s="333"/>
      <c r="CRL3" s="333"/>
      <c r="CRM3" s="333"/>
      <c r="CRN3" s="333"/>
      <c r="CRO3" s="333"/>
      <c r="CRP3" s="333"/>
      <c r="CRQ3" s="333"/>
      <c r="CRR3" s="333"/>
      <c r="CRS3" s="333"/>
      <c r="CRT3" s="333"/>
      <c r="CRU3" s="333"/>
      <c r="CRV3" s="333"/>
      <c r="CRW3" s="333"/>
      <c r="CRX3" s="333"/>
      <c r="CRY3" s="333"/>
      <c r="CRZ3" s="333"/>
      <c r="CSA3" s="333"/>
      <c r="CSB3" s="333"/>
      <c r="CSC3" s="333"/>
      <c r="CSD3" s="333"/>
      <c r="CSE3" s="333"/>
      <c r="CSF3" s="333"/>
      <c r="CSG3" s="333"/>
      <c r="CSH3" s="333"/>
      <c r="CSI3" s="333"/>
      <c r="CSJ3" s="333"/>
      <c r="CSK3" s="333"/>
      <c r="CSL3" s="333"/>
      <c r="CSM3" s="333"/>
      <c r="CSN3" s="333"/>
      <c r="CSO3" s="333"/>
      <c r="CSP3" s="333"/>
      <c r="CSQ3" s="333"/>
      <c r="CSR3" s="333"/>
      <c r="CSS3" s="333"/>
      <c r="CST3" s="333"/>
      <c r="CSU3" s="333"/>
      <c r="CSV3" s="333"/>
      <c r="CSW3" s="333"/>
      <c r="CSX3" s="333"/>
      <c r="CSY3" s="333"/>
      <c r="CSZ3" s="333"/>
      <c r="CTA3" s="333"/>
      <c r="CTB3" s="333"/>
      <c r="CTC3" s="333"/>
      <c r="CTD3" s="333"/>
      <c r="CTE3" s="333"/>
      <c r="CTF3" s="333"/>
      <c r="CTG3" s="333"/>
      <c r="CTH3" s="333"/>
      <c r="CTI3" s="333"/>
      <c r="CTJ3" s="333"/>
      <c r="CTK3" s="333"/>
      <c r="CTL3" s="333"/>
      <c r="CTM3" s="333"/>
      <c r="CTN3" s="333"/>
      <c r="CTO3" s="333"/>
      <c r="CTP3" s="333"/>
      <c r="CTQ3" s="333"/>
      <c r="CTR3" s="333"/>
      <c r="CTS3" s="333"/>
      <c r="CTT3" s="333"/>
      <c r="CTU3" s="333"/>
      <c r="CTV3" s="333"/>
      <c r="CTW3" s="333"/>
      <c r="CTX3" s="333"/>
      <c r="CTY3" s="333"/>
      <c r="CTZ3" s="333"/>
      <c r="CUA3" s="333"/>
      <c r="CUB3" s="333"/>
      <c r="CUC3" s="333"/>
      <c r="CUD3" s="333"/>
      <c r="CUE3" s="333"/>
      <c r="CUF3" s="333"/>
      <c r="CUG3" s="333"/>
      <c r="CUH3" s="333"/>
      <c r="CUI3" s="333"/>
      <c r="CUJ3" s="333"/>
      <c r="CUK3" s="333"/>
      <c r="CUL3" s="333"/>
      <c r="CUM3" s="333"/>
      <c r="CUN3" s="333"/>
      <c r="CUO3" s="333"/>
      <c r="CUP3" s="333"/>
      <c r="CUQ3" s="333"/>
      <c r="CUR3" s="333"/>
      <c r="CUS3" s="333"/>
      <c r="CUT3" s="333"/>
      <c r="CUU3" s="333"/>
      <c r="CUV3" s="333"/>
      <c r="CUW3" s="333"/>
      <c r="CUX3" s="333"/>
      <c r="CUY3" s="333"/>
      <c r="CUZ3" s="333"/>
      <c r="CVA3" s="333"/>
      <c r="CVB3" s="333"/>
      <c r="CVC3" s="333"/>
      <c r="CVD3" s="333"/>
      <c r="CVE3" s="333"/>
      <c r="CVF3" s="333"/>
      <c r="CVG3" s="333"/>
      <c r="CVH3" s="333"/>
      <c r="CVI3" s="333"/>
      <c r="CVJ3" s="333"/>
      <c r="CVK3" s="333"/>
      <c r="CVL3" s="333"/>
      <c r="CVM3" s="333"/>
      <c r="CVN3" s="333"/>
      <c r="CVO3" s="333"/>
      <c r="CVP3" s="333"/>
      <c r="CVQ3" s="333"/>
      <c r="CVR3" s="333"/>
      <c r="CVS3" s="333"/>
      <c r="CVT3" s="333"/>
      <c r="CVU3" s="333"/>
      <c r="CVV3" s="333"/>
      <c r="CVW3" s="333"/>
      <c r="CVX3" s="333"/>
      <c r="CVY3" s="333"/>
      <c r="CVZ3" s="333"/>
      <c r="CWA3" s="333"/>
      <c r="CWB3" s="333"/>
      <c r="CWC3" s="333"/>
      <c r="CWD3" s="333"/>
      <c r="CWE3" s="333"/>
      <c r="CWF3" s="333"/>
      <c r="CWG3" s="333"/>
      <c r="CWH3" s="333"/>
      <c r="CWI3" s="333"/>
      <c r="CWJ3" s="333"/>
      <c r="CWK3" s="333"/>
      <c r="CWL3" s="333"/>
      <c r="CWM3" s="333"/>
      <c r="CWN3" s="333"/>
      <c r="CWO3" s="333"/>
      <c r="CWP3" s="333"/>
      <c r="CWQ3" s="333"/>
      <c r="CWR3" s="333"/>
      <c r="CWS3" s="333"/>
      <c r="CWT3" s="333"/>
      <c r="CWU3" s="333"/>
      <c r="CWV3" s="333"/>
      <c r="CWW3" s="333"/>
      <c r="CWX3" s="333"/>
      <c r="CWY3" s="333"/>
      <c r="CWZ3" s="333"/>
      <c r="CXA3" s="333"/>
      <c r="CXB3" s="333"/>
      <c r="CXC3" s="333"/>
      <c r="CXD3" s="333"/>
      <c r="CXE3" s="333"/>
      <c r="CXF3" s="333"/>
      <c r="CXG3" s="333"/>
      <c r="CXH3" s="333"/>
      <c r="CXI3" s="333"/>
      <c r="CXJ3" s="333"/>
      <c r="CXK3" s="333"/>
      <c r="CXL3" s="333"/>
      <c r="CXM3" s="333"/>
      <c r="CXN3" s="333"/>
      <c r="CXO3" s="333"/>
      <c r="CXP3" s="333"/>
      <c r="CXQ3" s="333"/>
      <c r="CXR3" s="333"/>
      <c r="CXS3" s="333"/>
      <c r="CXT3" s="333"/>
      <c r="CXU3" s="333"/>
      <c r="CXV3" s="333"/>
      <c r="CXW3" s="333"/>
      <c r="CXX3" s="333"/>
      <c r="CXY3" s="333"/>
      <c r="CXZ3" s="333"/>
      <c r="CYA3" s="333"/>
      <c r="CYB3" s="333"/>
      <c r="CYC3" s="333"/>
      <c r="CYD3" s="333"/>
      <c r="CYE3" s="333"/>
      <c r="CYF3" s="333"/>
      <c r="CYG3" s="333"/>
      <c r="CYH3" s="333"/>
      <c r="CYI3" s="333"/>
      <c r="CYJ3" s="333"/>
      <c r="CYK3" s="333"/>
      <c r="CYL3" s="333"/>
      <c r="CYM3" s="333"/>
      <c r="CYN3" s="333"/>
      <c r="CYO3" s="333"/>
      <c r="CYP3" s="333"/>
      <c r="CYQ3" s="333"/>
      <c r="CYR3" s="333"/>
      <c r="CYS3" s="333"/>
      <c r="CYT3" s="333"/>
      <c r="CYU3" s="333"/>
      <c r="CYV3" s="333"/>
      <c r="CYW3" s="333"/>
      <c r="CYX3" s="333"/>
      <c r="CYY3" s="333"/>
      <c r="CYZ3" s="333"/>
      <c r="CZA3" s="333"/>
      <c r="CZB3" s="333"/>
      <c r="CZC3" s="333"/>
      <c r="CZD3" s="333"/>
      <c r="CZE3" s="333"/>
      <c r="CZF3" s="333"/>
      <c r="CZG3" s="333"/>
      <c r="CZH3" s="333"/>
      <c r="CZI3" s="333"/>
      <c r="CZJ3" s="333"/>
      <c r="CZK3" s="333"/>
      <c r="CZL3" s="333"/>
      <c r="CZM3" s="333"/>
      <c r="CZN3" s="333"/>
      <c r="CZO3" s="333"/>
      <c r="CZP3" s="333"/>
      <c r="CZQ3" s="333"/>
      <c r="CZR3" s="333"/>
      <c r="CZS3" s="333"/>
      <c r="CZT3" s="333"/>
      <c r="CZU3" s="333"/>
      <c r="CZV3" s="333"/>
      <c r="CZW3" s="333"/>
      <c r="CZX3" s="333"/>
      <c r="CZY3" s="333"/>
      <c r="CZZ3" s="333"/>
      <c r="DAA3" s="333"/>
      <c r="DAB3" s="333"/>
      <c r="DAC3" s="333"/>
      <c r="DAD3" s="333"/>
      <c r="DAE3" s="333"/>
      <c r="DAF3" s="333"/>
      <c r="DAG3" s="333"/>
      <c r="DAH3" s="333"/>
      <c r="DAI3" s="333"/>
      <c r="DAJ3" s="333"/>
      <c r="DAK3" s="333"/>
      <c r="DAL3" s="333"/>
      <c r="DAM3" s="333"/>
      <c r="DAN3" s="333"/>
      <c r="DAO3" s="333"/>
      <c r="DAP3" s="333"/>
      <c r="DAQ3" s="333"/>
      <c r="DAR3" s="333"/>
      <c r="DAS3" s="333"/>
      <c r="DAT3" s="333"/>
      <c r="DAU3" s="333"/>
      <c r="DAV3" s="333"/>
      <c r="DAW3" s="333"/>
      <c r="DAX3" s="333"/>
      <c r="DAY3" s="333"/>
      <c r="DAZ3" s="333"/>
      <c r="DBA3" s="333"/>
      <c r="DBB3" s="333"/>
      <c r="DBC3" s="333"/>
      <c r="DBD3" s="333"/>
      <c r="DBE3" s="333"/>
      <c r="DBF3" s="333"/>
      <c r="DBG3" s="333"/>
      <c r="DBH3" s="333"/>
      <c r="DBI3" s="333"/>
      <c r="DBJ3" s="333"/>
      <c r="DBK3" s="333"/>
      <c r="DBL3" s="333"/>
      <c r="DBM3" s="333"/>
      <c r="DBN3" s="333"/>
      <c r="DBO3" s="333"/>
      <c r="DBP3" s="333"/>
      <c r="DBQ3" s="333"/>
      <c r="DBR3" s="333"/>
      <c r="DBS3" s="333"/>
      <c r="DBT3" s="333"/>
      <c r="DBU3" s="333"/>
      <c r="DBV3" s="333"/>
      <c r="DBW3" s="333"/>
      <c r="DBX3" s="333"/>
      <c r="DBY3" s="333"/>
      <c r="DBZ3" s="333"/>
      <c r="DCA3" s="333"/>
      <c r="DCB3" s="333"/>
      <c r="DCC3" s="333"/>
      <c r="DCD3" s="333"/>
      <c r="DCE3" s="333"/>
      <c r="DCF3" s="333"/>
      <c r="DCG3" s="333"/>
      <c r="DCH3" s="333"/>
      <c r="DCI3" s="333"/>
      <c r="DCJ3" s="333"/>
      <c r="DCK3" s="333"/>
      <c r="DCL3" s="333"/>
      <c r="DCM3" s="333"/>
      <c r="DCN3" s="333"/>
      <c r="DCO3" s="333"/>
      <c r="DCP3" s="333"/>
      <c r="DCQ3" s="333"/>
      <c r="DCR3" s="333"/>
      <c r="DCS3" s="333"/>
      <c r="DCT3" s="333"/>
      <c r="DCU3" s="333"/>
      <c r="DCV3" s="333"/>
      <c r="DCW3" s="333"/>
      <c r="DCX3" s="333"/>
      <c r="DCY3" s="333"/>
      <c r="DCZ3" s="333"/>
      <c r="DDA3" s="333"/>
      <c r="DDB3" s="333"/>
      <c r="DDC3" s="333"/>
      <c r="DDD3" s="333"/>
      <c r="DDE3" s="333"/>
      <c r="DDF3" s="333"/>
      <c r="DDG3" s="333"/>
      <c r="DDH3" s="333"/>
      <c r="DDI3" s="333"/>
      <c r="DDJ3" s="333"/>
      <c r="DDK3" s="333"/>
      <c r="DDL3" s="333"/>
      <c r="DDM3" s="333"/>
      <c r="DDN3" s="333"/>
      <c r="DDO3" s="333"/>
      <c r="DDP3" s="333"/>
      <c r="DDQ3" s="333"/>
      <c r="DDR3" s="333"/>
      <c r="DDS3" s="333"/>
      <c r="DDT3" s="333"/>
      <c r="DDU3" s="333"/>
      <c r="DDV3" s="333"/>
      <c r="DDW3" s="333"/>
      <c r="DDX3" s="333"/>
      <c r="DDY3" s="333"/>
      <c r="DDZ3" s="333"/>
      <c r="DEA3" s="333"/>
      <c r="DEB3" s="333"/>
      <c r="DEC3" s="333"/>
      <c r="DED3" s="333"/>
      <c r="DEE3" s="333"/>
      <c r="DEF3" s="333"/>
      <c r="DEG3" s="333"/>
      <c r="DEH3" s="333"/>
      <c r="DEI3" s="333"/>
      <c r="DEJ3" s="333"/>
      <c r="DEK3" s="333"/>
      <c r="DEL3" s="333"/>
      <c r="DEM3" s="333"/>
      <c r="DEN3" s="333"/>
      <c r="DEO3" s="333"/>
      <c r="DEP3" s="333"/>
      <c r="DEQ3" s="333"/>
      <c r="DER3" s="333"/>
      <c r="DES3" s="333"/>
      <c r="DET3" s="333"/>
      <c r="DEU3" s="333"/>
      <c r="DEV3" s="333"/>
      <c r="DEW3" s="333"/>
      <c r="DEX3" s="333"/>
      <c r="DEY3" s="333"/>
      <c r="DEZ3" s="333"/>
      <c r="DFA3" s="333"/>
      <c r="DFB3" s="333"/>
      <c r="DFC3" s="333"/>
      <c r="DFD3" s="333"/>
      <c r="DFE3" s="333"/>
      <c r="DFF3" s="333"/>
      <c r="DFG3" s="333"/>
      <c r="DFH3" s="333"/>
      <c r="DFI3" s="333"/>
      <c r="DFJ3" s="333"/>
      <c r="DFK3" s="333"/>
      <c r="DFL3" s="333"/>
      <c r="DFM3" s="333"/>
      <c r="DFN3" s="333"/>
      <c r="DFO3" s="333"/>
      <c r="DFP3" s="333"/>
      <c r="DFQ3" s="333"/>
      <c r="DFR3" s="333"/>
      <c r="DFS3" s="333"/>
      <c r="DFT3" s="333"/>
      <c r="DFU3" s="333"/>
      <c r="DFV3" s="333"/>
      <c r="DFW3" s="333"/>
      <c r="DFX3" s="333"/>
      <c r="DFY3" s="333"/>
      <c r="DFZ3" s="333"/>
      <c r="DGA3" s="333"/>
      <c r="DGB3" s="333"/>
      <c r="DGC3" s="333"/>
      <c r="DGD3" s="333"/>
      <c r="DGE3" s="333"/>
      <c r="DGF3" s="333"/>
      <c r="DGG3" s="333"/>
      <c r="DGH3" s="333"/>
      <c r="DGI3" s="333"/>
      <c r="DGJ3" s="333"/>
      <c r="DGK3" s="333"/>
      <c r="DGL3" s="333"/>
      <c r="DGM3" s="333"/>
      <c r="DGN3" s="333"/>
      <c r="DGO3" s="333"/>
      <c r="DGP3" s="333"/>
      <c r="DGQ3" s="333"/>
      <c r="DGR3" s="333"/>
      <c r="DGS3" s="333"/>
      <c r="DGT3" s="333"/>
      <c r="DGU3" s="333"/>
      <c r="DGV3" s="333"/>
      <c r="DGW3" s="333"/>
      <c r="DGX3" s="333"/>
      <c r="DGY3" s="333"/>
      <c r="DGZ3" s="333"/>
      <c r="DHA3" s="333"/>
      <c r="DHB3" s="333"/>
      <c r="DHC3" s="333"/>
      <c r="DHD3" s="333"/>
      <c r="DHE3" s="333"/>
      <c r="DHF3" s="333"/>
      <c r="DHG3" s="333"/>
      <c r="DHH3" s="333"/>
      <c r="DHI3" s="333"/>
      <c r="DHJ3" s="333"/>
      <c r="DHK3" s="333"/>
      <c r="DHL3" s="333"/>
      <c r="DHM3" s="333"/>
      <c r="DHN3" s="333"/>
      <c r="DHO3" s="333"/>
      <c r="DHP3" s="333"/>
      <c r="DHQ3" s="333"/>
      <c r="DHR3" s="333"/>
      <c r="DHS3" s="333"/>
      <c r="DHT3" s="333"/>
      <c r="DHU3" s="333"/>
      <c r="DHV3" s="333"/>
      <c r="DHW3" s="333"/>
      <c r="DHX3" s="333"/>
      <c r="DHY3" s="333"/>
      <c r="DHZ3" s="333"/>
      <c r="DIA3" s="333"/>
      <c r="DIB3" s="333"/>
      <c r="DIC3" s="333"/>
      <c r="DID3" s="333"/>
      <c r="DIE3" s="333"/>
      <c r="DIF3" s="333"/>
      <c r="DIG3" s="333"/>
      <c r="DIH3" s="333"/>
      <c r="DII3" s="333"/>
      <c r="DIJ3" s="333"/>
      <c r="DIK3" s="333"/>
      <c r="DIL3" s="333"/>
      <c r="DIM3" s="333"/>
      <c r="DIN3" s="333"/>
      <c r="DIO3" s="333"/>
      <c r="DIP3" s="333"/>
      <c r="DIQ3" s="333"/>
      <c r="DIR3" s="333"/>
      <c r="DIS3" s="333"/>
      <c r="DIT3" s="333"/>
      <c r="DIU3" s="333"/>
      <c r="DIV3" s="333"/>
      <c r="DIW3" s="333"/>
      <c r="DIX3" s="333"/>
      <c r="DIY3" s="333"/>
      <c r="DIZ3" s="333"/>
      <c r="DJA3" s="333"/>
      <c r="DJB3" s="333"/>
      <c r="DJC3" s="333"/>
      <c r="DJD3" s="333"/>
      <c r="DJE3" s="333"/>
      <c r="DJF3" s="333"/>
      <c r="DJG3" s="333"/>
      <c r="DJH3" s="333"/>
      <c r="DJI3" s="333"/>
      <c r="DJJ3" s="333"/>
      <c r="DJK3" s="333"/>
      <c r="DJL3" s="333"/>
      <c r="DJM3" s="333"/>
      <c r="DJN3" s="333"/>
      <c r="DJO3" s="333"/>
      <c r="DJP3" s="333"/>
      <c r="DJQ3" s="333"/>
      <c r="DJR3" s="333"/>
      <c r="DJS3" s="333"/>
      <c r="DJT3" s="333"/>
      <c r="DJU3" s="333"/>
      <c r="DJV3" s="333"/>
      <c r="DJW3" s="333"/>
      <c r="DJX3" s="333"/>
      <c r="DJY3" s="333"/>
      <c r="DJZ3" s="333"/>
      <c r="DKA3" s="333"/>
      <c r="DKB3" s="333"/>
      <c r="DKC3" s="333"/>
      <c r="DKD3" s="333"/>
      <c r="DKE3" s="333"/>
      <c r="DKF3" s="333"/>
      <c r="DKG3" s="333"/>
      <c r="DKH3" s="333"/>
      <c r="DKI3" s="333"/>
      <c r="DKJ3" s="333"/>
      <c r="DKK3" s="333"/>
      <c r="DKL3" s="333"/>
      <c r="DKM3" s="333"/>
      <c r="DKN3" s="333"/>
      <c r="DKO3" s="333"/>
      <c r="DKP3" s="333"/>
      <c r="DKQ3" s="333"/>
      <c r="DKR3" s="333"/>
      <c r="DKS3" s="333"/>
      <c r="DKT3" s="333"/>
      <c r="DKU3" s="333"/>
      <c r="DKV3" s="333"/>
      <c r="DKW3" s="333"/>
      <c r="DKX3" s="333"/>
      <c r="DKY3" s="333"/>
      <c r="DKZ3" s="333"/>
      <c r="DLA3" s="333"/>
      <c r="DLB3" s="333"/>
      <c r="DLC3" s="333"/>
      <c r="DLD3" s="333"/>
      <c r="DLE3" s="333"/>
      <c r="DLF3" s="333"/>
      <c r="DLG3" s="333"/>
      <c r="DLH3" s="333"/>
      <c r="DLI3" s="333"/>
      <c r="DLJ3" s="333"/>
      <c r="DLK3" s="333"/>
      <c r="DLL3" s="333"/>
      <c r="DLM3" s="333"/>
      <c r="DLN3" s="333"/>
      <c r="DLO3" s="333"/>
      <c r="DLP3" s="333"/>
      <c r="DLQ3" s="333"/>
      <c r="DLR3" s="333"/>
      <c r="DLS3" s="333"/>
      <c r="DLT3" s="333"/>
      <c r="DLU3" s="333"/>
      <c r="DLV3" s="333"/>
      <c r="DLW3" s="333"/>
      <c r="DLX3" s="333"/>
      <c r="DLY3" s="333"/>
      <c r="DLZ3" s="333"/>
      <c r="DMA3" s="333"/>
      <c r="DMB3" s="333"/>
      <c r="DMC3" s="333"/>
      <c r="DMD3" s="333"/>
      <c r="DME3" s="333"/>
      <c r="DMF3" s="333"/>
      <c r="DMG3" s="333"/>
      <c r="DMH3" s="333"/>
      <c r="DMI3" s="333"/>
      <c r="DMJ3" s="333"/>
      <c r="DMK3" s="333"/>
      <c r="DML3" s="333"/>
      <c r="DMM3" s="333"/>
      <c r="DMN3" s="333"/>
      <c r="DMO3" s="333"/>
      <c r="DMP3" s="333"/>
      <c r="DMQ3" s="333"/>
      <c r="DMR3" s="333"/>
      <c r="DMS3" s="333"/>
      <c r="DMT3" s="333"/>
      <c r="DMU3" s="333"/>
      <c r="DMV3" s="333"/>
      <c r="DMW3" s="333"/>
      <c r="DMX3" s="333"/>
      <c r="DMY3" s="333"/>
      <c r="DMZ3" s="333"/>
      <c r="DNA3" s="333"/>
      <c r="DNB3" s="333"/>
      <c r="DNC3" s="333"/>
      <c r="DND3" s="333"/>
      <c r="DNE3" s="333"/>
      <c r="DNF3" s="333"/>
      <c r="DNG3" s="333"/>
      <c r="DNH3" s="333"/>
      <c r="DNI3" s="333"/>
      <c r="DNJ3" s="333"/>
      <c r="DNK3" s="333"/>
      <c r="DNL3" s="333"/>
      <c r="DNM3" s="333"/>
      <c r="DNN3" s="333"/>
      <c r="DNO3" s="333"/>
      <c r="DNP3" s="333"/>
      <c r="DNQ3" s="333"/>
      <c r="DNR3" s="333"/>
      <c r="DNS3" s="333"/>
      <c r="DNT3" s="333"/>
      <c r="DNU3" s="333"/>
      <c r="DNV3" s="333"/>
      <c r="DNW3" s="333"/>
      <c r="DNX3" s="333"/>
      <c r="DNY3" s="333"/>
      <c r="DNZ3" s="333"/>
      <c r="DOA3" s="333"/>
      <c r="DOB3" s="333"/>
      <c r="DOC3" s="333"/>
      <c r="DOD3" s="333"/>
      <c r="DOE3" s="333"/>
      <c r="DOF3" s="333"/>
      <c r="DOG3" s="333"/>
      <c r="DOH3" s="333"/>
      <c r="DOI3" s="333"/>
      <c r="DOJ3" s="333"/>
      <c r="DOK3" s="333"/>
      <c r="DOL3" s="333"/>
      <c r="DOM3" s="333"/>
      <c r="DON3" s="333"/>
      <c r="DOO3" s="333"/>
      <c r="DOP3" s="333"/>
      <c r="DOQ3" s="333"/>
      <c r="DOR3" s="333"/>
      <c r="DOS3" s="333"/>
      <c r="DOT3" s="333"/>
      <c r="DOU3" s="333"/>
      <c r="DOV3" s="333"/>
      <c r="DOW3" s="333"/>
      <c r="DOX3" s="333"/>
      <c r="DOY3" s="333"/>
      <c r="DOZ3" s="333"/>
      <c r="DPA3" s="333"/>
      <c r="DPB3" s="333"/>
      <c r="DPC3" s="333"/>
      <c r="DPD3" s="333"/>
      <c r="DPE3" s="333"/>
      <c r="DPF3" s="333"/>
      <c r="DPG3" s="333"/>
      <c r="DPH3" s="333"/>
      <c r="DPI3" s="333"/>
      <c r="DPJ3" s="333"/>
      <c r="DPK3" s="333"/>
      <c r="DPL3" s="333"/>
      <c r="DPM3" s="333"/>
      <c r="DPN3" s="333"/>
      <c r="DPO3" s="333"/>
      <c r="DPP3" s="333"/>
      <c r="DPQ3" s="333"/>
      <c r="DPR3" s="333"/>
      <c r="DPS3" s="333"/>
      <c r="DPT3" s="333"/>
      <c r="DPU3" s="333"/>
      <c r="DPV3" s="333"/>
      <c r="DPW3" s="333"/>
      <c r="DPX3" s="333"/>
      <c r="DPY3" s="333"/>
      <c r="DPZ3" s="333"/>
      <c r="DQA3" s="333"/>
      <c r="DQB3" s="333"/>
      <c r="DQC3" s="333"/>
      <c r="DQD3" s="333"/>
      <c r="DQE3" s="333"/>
      <c r="DQF3" s="333"/>
      <c r="DQG3" s="333"/>
      <c r="DQH3" s="333"/>
      <c r="DQI3" s="333"/>
      <c r="DQJ3" s="333"/>
      <c r="DQK3" s="333"/>
      <c r="DQL3" s="333"/>
      <c r="DQM3" s="333"/>
      <c r="DQN3" s="333"/>
      <c r="DQO3" s="333"/>
      <c r="DQP3" s="333"/>
      <c r="DQQ3" s="333"/>
      <c r="DQR3" s="333"/>
      <c r="DQS3" s="333"/>
      <c r="DQT3" s="333"/>
      <c r="DQU3" s="333"/>
      <c r="DQV3" s="333"/>
      <c r="DQW3" s="333"/>
      <c r="DQX3" s="333"/>
      <c r="DQY3" s="333"/>
      <c r="DQZ3" s="333"/>
      <c r="DRA3" s="333"/>
      <c r="DRB3" s="333"/>
      <c r="DRC3" s="333"/>
      <c r="DRD3" s="333"/>
      <c r="DRE3" s="333"/>
      <c r="DRF3" s="333"/>
      <c r="DRG3" s="333"/>
      <c r="DRH3" s="333"/>
      <c r="DRI3" s="333"/>
      <c r="DRJ3" s="333"/>
      <c r="DRK3" s="333"/>
      <c r="DRL3" s="333"/>
      <c r="DRM3" s="333"/>
      <c r="DRN3" s="333"/>
      <c r="DRO3" s="333"/>
      <c r="DRP3" s="333"/>
      <c r="DRQ3" s="333"/>
      <c r="DRR3" s="333"/>
      <c r="DRS3" s="333"/>
      <c r="DRT3" s="333"/>
      <c r="DRU3" s="333"/>
      <c r="DRV3" s="333"/>
      <c r="DRW3" s="333"/>
      <c r="DRX3" s="333"/>
      <c r="DRY3" s="333"/>
      <c r="DRZ3" s="333"/>
      <c r="DSA3" s="333"/>
      <c r="DSB3" s="333"/>
      <c r="DSC3" s="333"/>
      <c r="DSD3" s="333"/>
      <c r="DSE3" s="333"/>
      <c r="DSF3" s="333"/>
      <c r="DSG3" s="333"/>
      <c r="DSH3" s="333"/>
      <c r="DSI3" s="333"/>
      <c r="DSJ3" s="333"/>
      <c r="DSK3" s="333"/>
      <c r="DSL3" s="333"/>
      <c r="DSM3" s="333"/>
      <c r="DSN3" s="333"/>
      <c r="DSO3" s="333"/>
      <c r="DSP3" s="333"/>
      <c r="DSQ3" s="333"/>
      <c r="DSR3" s="333"/>
      <c r="DSS3" s="333"/>
      <c r="DST3" s="333"/>
      <c r="DSU3" s="333"/>
      <c r="DSV3" s="333"/>
      <c r="DSW3" s="333"/>
      <c r="DSX3" s="333"/>
      <c r="DSY3" s="333"/>
      <c r="DSZ3" s="333"/>
      <c r="DTA3" s="333"/>
      <c r="DTB3" s="333"/>
      <c r="DTC3" s="333"/>
      <c r="DTD3" s="333"/>
      <c r="DTE3" s="333"/>
      <c r="DTF3" s="333"/>
      <c r="DTG3" s="333"/>
      <c r="DTH3" s="333"/>
      <c r="DTI3" s="333"/>
      <c r="DTJ3" s="333"/>
      <c r="DTK3" s="333"/>
      <c r="DTL3" s="333"/>
      <c r="DTM3" s="333"/>
      <c r="DTN3" s="333"/>
      <c r="DTO3" s="333"/>
      <c r="DTP3" s="333"/>
      <c r="DTQ3" s="333"/>
      <c r="DTR3" s="333"/>
      <c r="DTS3" s="333"/>
      <c r="DTT3" s="333"/>
      <c r="DTU3" s="333"/>
      <c r="DTV3" s="333"/>
      <c r="DTW3" s="333"/>
      <c r="DTX3" s="333"/>
      <c r="DTY3" s="333"/>
      <c r="DTZ3" s="333"/>
      <c r="DUA3" s="333"/>
      <c r="DUB3" s="333"/>
      <c r="DUC3" s="333"/>
      <c r="DUD3" s="333"/>
      <c r="DUE3" s="333"/>
      <c r="DUF3" s="333"/>
      <c r="DUG3" s="333"/>
      <c r="DUH3" s="333"/>
      <c r="DUI3" s="333"/>
      <c r="DUJ3" s="333"/>
      <c r="DUK3" s="333"/>
      <c r="DUL3" s="333"/>
      <c r="DUM3" s="333"/>
      <c r="DUN3" s="333"/>
      <c r="DUO3" s="333"/>
      <c r="DUP3" s="333"/>
      <c r="DUQ3" s="333"/>
      <c r="DUR3" s="333"/>
      <c r="DUS3" s="333"/>
      <c r="DUT3" s="333"/>
      <c r="DUU3" s="333"/>
      <c r="DUV3" s="333"/>
      <c r="DUW3" s="333"/>
      <c r="DUX3" s="333"/>
      <c r="DUY3" s="333"/>
      <c r="DUZ3" s="333"/>
      <c r="DVA3" s="333"/>
      <c r="DVB3" s="333"/>
      <c r="DVC3" s="333"/>
      <c r="DVD3" s="333"/>
      <c r="DVE3" s="333"/>
      <c r="DVF3" s="333"/>
      <c r="DVG3" s="333"/>
      <c r="DVH3" s="333"/>
      <c r="DVI3" s="333"/>
      <c r="DVJ3" s="333"/>
      <c r="DVK3" s="333"/>
      <c r="DVL3" s="333"/>
      <c r="DVM3" s="333"/>
      <c r="DVN3" s="333"/>
      <c r="DVO3" s="333"/>
      <c r="DVP3" s="333"/>
      <c r="DVQ3" s="333"/>
      <c r="DVR3" s="333"/>
      <c r="DVS3" s="333"/>
      <c r="DVT3" s="333"/>
      <c r="DVU3" s="333"/>
      <c r="DVV3" s="333"/>
      <c r="DVW3" s="333"/>
      <c r="DVX3" s="333"/>
      <c r="DVY3" s="333"/>
      <c r="DVZ3" s="333"/>
      <c r="DWA3" s="333"/>
      <c r="DWB3" s="333"/>
      <c r="DWC3" s="333"/>
      <c r="DWD3" s="333"/>
      <c r="DWE3" s="333"/>
      <c r="DWF3" s="333"/>
      <c r="DWG3" s="333"/>
      <c r="DWH3" s="333"/>
      <c r="DWI3" s="333"/>
      <c r="DWJ3" s="333"/>
      <c r="DWK3" s="333"/>
      <c r="DWL3" s="333"/>
      <c r="DWM3" s="333"/>
      <c r="DWN3" s="333"/>
      <c r="DWO3" s="333"/>
      <c r="DWP3" s="333"/>
      <c r="DWQ3" s="333"/>
      <c r="DWR3" s="333"/>
      <c r="DWS3" s="333"/>
      <c r="DWT3" s="333"/>
      <c r="DWU3" s="333"/>
      <c r="DWV3" s="333"/>
      <c r="DWW3" s="333"/>
      <c r="DWX3" s="333"/>
      <c r="DWY3" s="333"/>
      <c r="DWZ3" s="333"/>
      <c r="DXA3" s="333"/>
      <c r="DXB3" s="333"/>
      <c r="DXC3" s="333"/>
      <c r="DXD3" s="333"/>
      <c r="DXE3" s="333"/>
      <c r="DXF3" s="333"/>
      <c r="DXG3" s="333"/>
      <c r="DXH3" s="333"/>
      <c r="DXI3" s="333"/>
      <c r="DXJ3" s="333"/>
      <c r="DXK3" s="333"/>
      <c r="DXL3" s="333"/>
      <c r="DXM3" s="333"/>
      <c r="DXN3" s="333"/>
      <c r="DXO3" s="333"/>
      <c r="DXP3" s="333"/>
      <c r="DXQ3" s="333"/>
      <c r="DXR3" s="333"/>
      <c r="DXS3" s="333"/>
      <c r="DXT3" s="333"/>
      <c r="DXU3" s="333"/>
      <c r="DXV3" s="333"/>
      <c r="DXW3" s="333"/>
      <c r="DXX3" s="333"/>
      <c r="DXY3" s="333"/>
      <c r="DXZ3" s="333"/>
      <c r="DYA3" s="333"/>
      <c r="DYB3" s="333"/>
      <c r="DYC3" s="333"/>
      <c r="DYD3" s="333"/>
      <c r="DYE3" s="333"/>
      <c r="DYF3" s="333"/>
      <c r="DYG3" s="333"/>
      <c r="DYH3" s="333"/>
      <c r="DYI3" s="333"/>
      <c r="DYJ3" s="333"/>
      <c r="DYK3" s="333"/>
      <c r="DYL3" s="333"/>
      <c r="DYM3" s="333"/>
      <c r="DYN3" s="333"/>
      <c r="DYO3" s="333"/>
      <c r="DYP3" s="333"/>
      <c r="DYQ3" s="333"/>
      <c r="DYR3" s="333"/>
      <c r="DYS3" s="333"/>
      <c r="DYT3" s="333"/>
      <c r="DYU3" s="333"/>
      <c r="DYV3" s="333"/>
      <c r="DYW3" s="333"/>
      <c r="DYX3" s="333"/>
      <c r="DYY3" s="333"/>
      <c r="DYZ3" s="333"/>
      <c r="DZA3" s="333"/>
      <c r="DZB3" s="333"/>
      <c r="DZC3" s="333"/>
      <c r="DZD3" s="333"/>
      <c r="DZE3" s="333"/>
      <c r="DZF3" s="333"/>
      <c r="DZG3" s="333"/>
      <c r="DZH3" s="333"/>
      <c r="DZI3" s="333"/>
      <c r="DZJ3" s="333"/>
      <c r="DZK3" s="333"/>
      <c r="DZL3" s="333"/>
      <c r="DZM3" s="333"/>
      <c r="DZN3" s="333"/>
      <c r="DZO3" s="333"/>
      <c r="DZP3" s="333"/>
      <c r="DZQ3" s="333"/>
      <c r="DZR3" s="333"/>
      <c r="DZS3" s="333"/>
      <c r="DZT3" s="333"/>
      <c r="DZU3" s="333"/>
      <c r="DZV3" s="333"/>
      <c r="DZW3" s="333"/>
      <c r="DZX3" s="333"/>
      <c r="DZY3" s="333"/>
      <c r="DZZ3" s="333"/>
      <c r="EAA3" s="333"/>
      <c r="EAB3" s="333"/>
      <c r="EAC3" s="333"/>
      <c r="EAD3" s="333"/>
      <c r="EAE3" s="333"/>
      <c r="EAF3" s="333"/>
      <c r="EAG3" s="333"/>
      <c r="EAH3" s="333"/>
      <c r="EAI3" s="333"/>
      <c r="EAJ3" s="333"/>
      <c r="EAK3" s="333"/>
      <c r="EAL3" s="333"/>
      <c r="EAM3" s="333"/>
      <c r="EAN3" s="333"/>
      <c r="EAO3" s="333"/>
      <c r="EAP3" s="333"/>
      <c r="EAQ3" s="333"/>
      <c r="EAR3" s="333"/>
      <c r="EAS3" s="333"/>
      <c r="EAT3" s="333"/>
      <c r="EAU3" s="333"/>
      <c r="EAV3" s="333"/>
      <c r="EAW3" s="333"/>
      <c r="EAX3" s="333"/>
      <c r="EAY3" s="333"/>
      <c r="EAZ3" s="333"/>
      <c r="EBA3" s="333"/>
      <c r="EBB3" s="333"/>
      <c r="EBC3" s="333"/>
      <c r="EBD3" s="333"/>
      <c r="EBE3" s="333"/>
      <c r="EBF3" s="333"/>
      <c r="EBG3" s="333"/>
      <c r="EBH3" s="333"/>
      <c r="EBI3" s="333"/>
      <c r="EBJ3" s="333"/>
      <c r="EBK3" s="333"/>
      <c r="EBL3" s="333"/>
      <c r="EBM3" s="333"/>
      <c r="EBN3" s="333"/>
      <c r="EBO3" s="333"/>
      <c r="EBP3" s="333"/>
      <c r="EBQ3" s="333"/>
      <c r="EBR3" s="333"/>
      <c r="EBS3" s="333"/>
      <c r="EBT3" s="333"/>
      <c r="EBU3" s="333"/>
      <c r="EBV3" s="333"/>
      <c r="EBW3" s="333"/>
      <c r="EBX3" s="333"/>
      <c r="EBY3" s="333"/>
      <c r="EBZ3" s="333"/>
      <c r="ECA3" s="333"/>
      <c r="ECB3" s="333"/>
      <c r="ECC3" s="333"/>
      <c r="ECD3" s="333"/>
      <c r="ECE3" s="333"/>
      <c r="ECF3" s="333"/>
      <c r="ECG3" s="333"/>
      <c r="ECH3" s="333"/>
      <c r="ECI3" s="333"/>
      <c r="ECJ3" s="333"/>
      <c r="ECK3" s="333"/>
      <c r="ECL3" s="333"/>
      <c r="ECM3" s="333"/>
      <c r="ECN3" s="333"/>
      <c r="ECO3" s="333"/>
      <c r="ECP3" s="333"/>
      <c r="ECQ3" s="333"/>
      <c r="ECR3" s="333"/>
      <c r="ECS3" s="333"/>
      <c r="ECT3" s="333"/>
      <c r="ECU3" s="333"/>
      <c r="ECV3" s="333"/>
      <c r="ECW3" s="333"/>
      <c r="ECX3" s="333"/>
      <c r="ECY3" s="333"/>
      <c r="ECZ3" s="333"/>
      <c r="EDA3" s="333"/>
      <c r="EDB3" s="333"/>
      <c r="EDC3" s="333"/>
      <c r="EDD3" s="333"/>
      <c r="EDE3" s="333"/>
      <c r="EDF3" s="333"/>
      <c r="EDG3" s="333"/>
      <c r="EDH3" s="333"/>
      <c r="EDI3" s="333"/>
      <c r="EDJ3" s="333"/>
      <c r="EDK3" s="333"/>
      <c r="EDL3" s="333"/>
      <c r="EDM3" s="333"/>
      <c r="EDN3" s="333"/>
      <c r="EDO3" s="333"/>
      <c r="EDP3" s="333"/>
      <c r="EDQ3" s="333"/>
      <c r="EDR3" s="333"/>
      <c r="EDS3" s="333"/>
      <c r="EDT3" s="333"/>
      <c r="EDU3" s="333"/>
      <c r="EDV3" s="333"/>
      <c r="EDW3" s="333"/>
      <c r="EDX3" s="333"/>
      <c r="EDY3" s="333"/>
      <c r="EDZ3" s="333"/>
      <c r="EEA3" s="333"/>
      <c r="EEB3" s="333"/>
      <c r="EEC3" s="333"/>
      <c r="EED3" s="333"/>
      <c r="EEE3" s="333"/>
      <c r="EEF3" s="333"/>
      <c r="EEG3" s="333"/>
      <c r="EEH3" s="333"/>
      <c r="EEI3" s="333"/>
      <c r="EEJ3" s="333"/>
      <c r="EEK3" s="333"/>
      <c r="EEL3" s="333"/>
      <c r="EEM3" s="333"/>
      <c r="EEN3" s="333"/>
      <c r="EEO3" s="333"/>
      <c r="EEP3" s="333"/>
      <c r="EEQ3" s="333"/>
      <c r="EER3" s="333"/>
      <c r="EES3" s="333"/>
      <c r="EET3" s="333"/>
      <c r="EEU3" s="333"/>
      <c r="EEV3" s="333"/>
      <c r="EEW3" s="333"/>
      <c r="EEX3" s="333"/>
      <c r="EEY3" s="333"/>
      <c r="EEZ3" s="333"/>
      <c r="EFA3" s="333"/>
      <c r="EFB3" s="333"/>
      <c r="EFC3" s="333"/>
      <c r="EFD3" s="333"/>
      <c r="EFE3" s="333"/>
      <c r="EFF3" s="333"/>
      <c r="EFG3" s="333"/>
      <c r="EFH3" s="333"/>
      <c r="EFI3" s="333"/>
      <c r="EFJ3" s="333"/>
      <c r="EFK3" s="333"/>
      <c r="EFL3" s="333"/>
      <c r="EFM3" s="333"/>
      <c r="EFN3" s="333"/>
      <c r="EFO3" s="333"/>
      <c r="EFP3" s="333"/>
      <c r="EFQ3" s="333"/>
      <c r="EFR3" s="333"/>
      <c r="EFS3" s="333"/>
      <c r="EFT3" s="333"/>
      <c r="EFU3" s="333"/>
      <c r="EFV3" s="333"/>
      <c r="EFW3" s="333"/>
      <c r="EFX3" s="333"/>
      <c r="EFY3" s="333"/>
      <c r="EFZ3" s="333"/>
      <c r="EGA3" s="333"/>
      <c r="EGB3" s="333"/>
      <c r="EGC3" s="333"/>
      <c r="EGD3" s="333"/>
      <c r="EGE3" s="333"/>
      <c r="EGF3" s="333"/>
      <c r="EGG3" s="333"/>
      <c r="EGH3" s="333"/>
      <c r="EGI3" s="333"/>
      <c r="EGJ3" s="333"/>
      <c r="EGK3" s="333"/>
      <c r="EGL3" s="333"/>
      <c r="EGM3" s="333"/>
      <c r="EGN3" s="333"/>
      <c r="EGO3" s="333"/>
      <c r="EGP3" s="333"/>
      <c r="EGQ3" s="333"/>
      <c r="EGR3" s="333"/>
      <c r="EGS3" s="333"/>
      <c r="EGT3" s="333"/>
      <c r="EGU3" s="333"/>
      <c r="EGV3" s="333"/>
      <c r="EGW3" s="333"/>
      <c r="EGX3" s="333"/>
      <c r="EGY3" s="333"/>
      <c r="EGZ3" s="333"/>
      <c r="EHA3" s="333"/>
      <c r="EHB3" s="333"/>
      <c r="EHC3" s="333"/>
      <c r="EHD3" s="333"/>
      <c r="EHE3" s="333"/>
      <c r="EHF3" s="333"/>
      <c r="EHG3" s="333"/>
      <c r="EHH3" s="333"/>
      <c r="EHI3" s="333"/>
      <c r="EHJ3" s="333"/>
      <c r="EHK3" s="333"/>
      <c r="EHL3" s="333"/>
      <c r="EHM3" s="333"/>
      <c r="EHN3" s="333"/>
      <c r="EHO3" s="333"/>
      <c r="EHP3" s="333"/>
      <c r="EHQ3" s="333"/>
      <c r="EHR3" s="333"/>
      <c r="EHS3" s="333"/>
      <c r="EHT3" s="333"/>
      <c r="EHU3" s="333"/>
      <c r="EHV3" s="333"/>
      <c r="EHW3" s="333"/>
      <c r="EHX3" s="333"/>
      <c r="EHY3" s="333"/>
      <c r="EHZ3" s="333"/>
      <c r="EIA3" s="333"/>
      <c r="EIB3" s="333"/>
      <c r="EIC3" s="333"/>
      <c r="EID3" s="333"/>
      <c r="EIE3" s="333"/>
      <c r="EIF3" s="333"/>
      <c r="EIG3" s="333"/>
      <c r="EIH3" s="333"/>
      <c r="EII3" s="333"/>
      <c r="EIJ3" s="333"/>
      <c r="EIK3" s="333"/>
      <c r="EIL3" s="333"/>
      <c r="EIM3" s="333"/>
      <c r="EIN3" s="333"/>
      <c r="EIO3" s="333"/>
      <c r="EIP3" s="333"/>
      <c r="EIQ3" s="333"/>
      <c r="EIR3" s="333"/>
      <c r="EIS3" s="333"/>
      <c r="EIT3" s="333"/>
      <c r="EIU3" s="333"/>
      <c r="EIV3" s="333"/>
      <c r="EIW3" s="333"/>
      <c r="EIX3" s="333"/>
      <c r="EIY3" s="333"/>
      <c r="EIZ3" s="333"/>
      <c r="EJA3" s="333"/>
      <c r="EJB3" s="333"/>
      <c r="EJC3" s="333"/>
      <c r="EJD3" s="333"/>
      <c r="EJE3" s="333"/>
      <c r="EJF3" s="333"/>
      <c r="EJG3" s="333"/>
      <c r="EJH3" s="333"/>
      <c r="EJI3" s="333"/>
      <c r="EJJ3" s="333"/>
      <c r="EJK3" s="333"/>
      <c r="EJL3" s="333"/>
      <c r="EJM3" s="333"/>
      <c r="EJN3" s="333"/>
      <c r="EJO3" s="333"/>
      <c r="EJP3" s="333"/>
      <c r="EJQ3" s="333"/>
      <c r="EJR3" s="333"/>
      <c r="EJS3" s="333"/>
      <c r="EJT3" s="333"/>
      <c r="EJU3" s="333"/>
      <c r="EJV3" s="333"/>
      <c r="EJW3" s="333"/>
      <c r="EJX3" s="333"/>
      <c r="EJY3" s="333"/>
      <c r="EJZ3" s="333"/>
      <c r="EKA3" s="333"/>
      <c r="EKB3" s="333"/>
      <c r="EKC3" s="333"/>
      <c r="EKD3" s="333"/>
      <c r="EKE3" s="333"/>
      <c r="EKF3" s="333"/>
      <c r="EKG3" s="333"/>
      <c r="EKH3" s="333"/>
      <c r="EKI3" s="333"/>
      <c r="EKJ3" s="333"/>
      <c r="EKK3" s="333"/>
      <c r="EKL3" s="333"/>
      <c r="EKM3" s="333"/>
      <c r="EKN3" s="333"/>
      <c r="EKO3" s="333"/>
      <c r="EKP3" s="333"/>
      <c r="EKQ3" s="333"/>
      <c r="EKR3" s="333"/>
      <c r="EKS3" s="333"/>
      <c r="EKT3" s="333"/>
      <c r="EKU3" s="333"/>
      <c r="EKV3" s="333"/>
      <c r="EKW3" s="333"/>
      <c r="EKX3" s="333"/>
      <c r="EKY3" s="333"/>
      <c r="EKZ3" s="333"/>
      <c r="ELA3" s="333"/>
      <c r="ELB3" s="333"/>
      <c r="ELC3" s="333"/>
      <c r="ELD3" s="333"/>
      <c r="ELE3" s="333"/>
      <c r="ELF3" s="333"/>
      <c r="ELG3" s="333"/>
      <c r="ELH3" s="333"/>
      <c r="ELI3" s="333"/>
      <c r="ELJ3" s="333"/>
      <c r="ELK3" s="333"/>
      <c r="ELL3" s="333"/>
      <c r="ELM3" s="333"/>
      <c r="ELN3" s="333"/>
      <c r="ELO3" s="333"/>
      <c r="ELP3" s="333"/>
      <c r="ELQ3" s="333"/>
      <c r="ELR3" s="333"/>
      <c r="ELS3" s="333"/>
      <c r="ELT3" s="333"/>
      <c r="ELU3" s="333"/>
      <c r="ELV3" s="333"/>
      <c r="ELW3" s="333"/>
      <c r="ELX3" s="333"/>
      <c r="ELY3" s="333"/>
      <c r="ELZ3" s="333"/>
      <c r="EMA3" s="333"/>
      <c r="EMB3" s="333"/>
      <c r="EMC3" s="333"/>
      <c r="EMD3" s="333"/>
      <c r="EME3" s="333"/>
      <c r="EMF3" s="333"/>
      <c r="EMG3" s="333"/>
      <c r="EMH3" s="333"/>
      <c r="EMI3" s="333"/>
      <c r="EMJ3" s="333"/>
      <c r="EMK3" s="333"/>
      <c r="EML3" s="333"/>
      <c r="EMM3" s="333"/>
      <c r="EMN3" s="333"/>
      <c r="EMO3" s="333"/>
      <c r="EMP3" s="333"/>
      <c r="EMQ3" s="333"/>
      <c r="EMR3" s="333"/>
      <c r="EMS3" s="333"/>
      <c r="EMT3" s="333"/>
      <c r="EMU3" s="333"/>
      <c r="EMV3" s="333"/>
      <c r="EMW3" s="333"/>
      <c r="EMX3" s="333"/>
      <c r="EMY3" s="333"/>
      <c r="EMZ3" s="333"/>
      <c r="ENA3" s="333"/>
      <c r="ENB3" s="333"/>
      <c r="ENC3" s="333"/>
      <c r="END3" s="333"/>
      <c r="ENE3" s="333"/>
      <c r="ENF3" s="333"/>
      <c r="ENG3" s="333"/>
      <c r="ENH3" s="333"/>
      <c r="ENI3" s="333"/>
      <c r="ENJ3" s="333"/>
      <c r="ENK3" s="333"/>
      <c r="ENL3" s="333"/>
      <c r="ENM3" s="333"/>
      <c r="ENN3" s="333"/>
      <c r="ENO3" s="333"/>
      <c r="ENP3" s="333"/>
      <c r="ENQ3" s="333"/>
      <c r="ENR3" s="333"/>
      <c r="ENS3" s="333"/>
      <c r="ENT3" s="333"/>
      <c r="ENU3" s="333"/>
      <c r="ENV3" s="333"/>
      <c r="ENW3" s="333"/>
      <c r="ENX3" s="333"/>
      <c r="ENY3" s="333"/>
      <c r="ENZ3" s="333"/>
      <c r="EOA3" s="333"/>
      <c r="EOB3" s="333"/>
      <c r="EOC3" s="333"/>
      <c r="EOD3" s="333"/>
      <c r="EOE3" s="333"/>
      <c r="EOF3" s="333"/>
      <c r="EOG3" s="333"/>
      <c r="EOH3" s="333"/>
      <c r="EOI3" s="333"/>
      <c r="EOJ3" s="333"/>
      <c r="EOK3" s="333"/>
      <c r="EOL3" s="333"/>
      <c r="EOM3" s="333"/>
      <c r="EON3" s="333"/>
      <c r="EOO3" s="333"/>
      <c r="EOP3" s="333"/>
      <c r="EOQ3" s="333"/>
      <c r="EOR3" s="333"/>
      <c r="EOS3" s="333"/>
      <c r="EOT3" s="333"/>
      <c r="EOU3" s="333"/>
      <c r="EOV3" s="333"/>
      <c r="EOW3" s="333"/>
      <c r="EOX3" s="333"/>
      <c r="EOY3" s="333"/>
      <c r="EOZ3" s="333"/>
      <c r="EPA3" s="333"/>
      <c r="EPB3" s="333"/>
      <c r="EPC3" s="333"/>
      <c r="EPD3" s="333"/>
      <c r="EPE3" s="333"/>
      <c r="EPF3" s="333"/>
      <c r="EPG3" s="333"/>
      <c r="EPH3" s="333"/>
      <c r="EPI3" s="333"/>
      <c r="EPJ3" s="333"/>
      <c r="EPK3" s="333"/>
      <c r="EPL3" s="333"/>
      <c r="EPM3" s="333"/>
      <c r="EPN3" s="333"/>
      <c r="EPO3" s="333"/>
      <c r="EPP3" s="333"/>
      <c r="EPQ3" s="333"/>
      <c r="EPR3" s="333"/>
      <c r="EPS3" s="333"/>
      <c r="EPT3" s="333"/>
      <c r="EPU3" s="333"/>
      <c r="EPV3" s="333"/>
      <c r="EPW3" s="333"/>
      <c r="EPX3" s="333"/>
      <c r="EPY3" s="333"/>
      <c r="EPZ3" s="333"/>
      <c r="EQA3" s="333"/>
      <c r="EQB3" s="333"/>
      <c r="EQC3" s="333"/>
      <c r="EQD3" s="333"/>
      <c r="EQE3" s="333"/>
      <c r="EQF3" s="333"/>
      <c r="EQG3" s="333"/>
      <c r="EQH3" s="333"/>
      <c r="EQI3" s="333"/>
      <c r="EQJ3" s="333"/>
      <c r="EQK3" s="333"/>
      <c r="EQL3" s="333"/>
      <c r="EQM3" s="333"/>
      <c r="EQN3" s="333"/>
      <c r="EQO3" s="333"/>
      <c r="EQP3" s="333"/>
      <c r="EQQ3" s="333"/>
      <c r="EQR3" s="333"/>
      <c r="EQS3" s="333"/>
      <c r="EQT3" s="333"/>
      <c r="EQU3" s="333"/>
      <c r="EQV3" s="333"/>
      <c r="EQW3" s="333"/>
      <c r="EQX3" s="333"/>
      <c r="EQY3" s="333"/>
      <c r="EQZ3" s="333"/>
      <c r="ERA3" s="333"/>
      <c r="ERB3" s="333"/>
      <c r="ERC3" s="333"/>
      <c r="ERD3" s="333"/>
      <c r="ERE3" s="333"/>
      <c r="ERF3" s="333"/>
      <c r="ERG3" s="333"/>
      <c r="ERH3" s="333"/>
      <c r="ERI3" s="333"/>
      <c r="ERJ3" s="333"/>
      <c r="ERK3" s="333"/>
      <c r="ERL3" s="333"/>
      <c r="ERM3" s="333"/>
      <c r="ERN3" s="333"/>
      <c r="ERO3" s="333"/>
      <c r="ERP3" s="333"/>
      <c r="ERQ3" s="333"/>
      <c r="ERR3" s="333"/>
      <c r="ERS3" s="333"/>
      <c r="ERT3" s="333"/>
      <c r="ERU3" s="333"/>
      <c r="ERV3" s="333"/>
      <c r="ERW3" s="333"/>
      <c r="ERX3" s="333"/>
      <c r="ERY3" s="333"/>
      <c r="ERZ3" s="333"/>
      <c r="ESA3" s="333"/>
      <c r="ESB3" s="333"/>
      <c r="ESC3" s="333"/>
      <c r="ESD3" s="333"/>
      <c r="ESE3" s="333"/>
      <c r="ESF3" s="333"/>
      <c r="ESG3" s="333"/>
      <c r="ESH3" s="333"/>
      <c r="ESI3" s="333"/>
      <c r="ESJ3" s="333"/>
      <c r="ESK3" s="333"/>
      <c r="ESL3" s="333"/>
      <c r="ESM3" s="333"/>
      <c r="ESN3" s="333"/>
      <c r="ESO3" s="333"/>
      <c r="ESP3" s="333"/>
      <c r="ESQ3" s="333"/>
      <c r="ESR3" s="333"/>
      <c r="ESS3" s="333"/>
      <c r="EST3" s="333"/>
      <c r="ESU3" s="333"/>
      <c r="ESV3" s="333"/>
      <c r="ESW3" s="333"/>
      <c r="ESX3" s="333"/>
      <c r="ESY3" s="333"/>
      <c r="ESZ3" s="333"/>
      <c r="ETA3" s="333"/>
      <c r="ETB3" s="333"/>
      <c r="ETC3" s="333"/>
      <c r="ETD3" s="333"/>
      <c r="ETE3" s="333"/>
      <c r="ETF3" s="333"/>
      <c r="ETG3" s="333"/>
      <c r="ETH3" s="333"/>
      <c r="ETI3" s="333"/>
      <c r="ETJ3" s="333"/>
      <c r="ETK3" s="333"/>
      <c r="ETL3" s="333"/>
      <c r="ETM3" s="333"/>
      <c r="ETN3" s="333"/>
      <c r="ETO3" s="333"/>
      <c r="ETP3" s="333"/>
      <c r="ETQ3" s="333"/>
      <c r="ETR3" s="333"/>
      <c r="ETS3" s="333"/>
      <c r="ETT3" s="333"/>
      <c r="ETU3" s="333"/>
      <c r="ETV3" s="333"/>
      <c r="ETW3" s="333"/>
      <c r="ETX3" s="333"/>
      <c r="ETY3" s="333"/>
      <c r="ETZ3" s="333"/>
      <c r="EUA3" s="333"/>
      <c r="EUB3" s="333"/>
      <c r="EUC3" s="333"/>
      <c r="EUD3" s="333"/>
      <c r="EUE3" s="333"/>
      <c r="EUF3" s="333"/>
      <c r="EUG3" s="333"/>
      <c r="EUH3" s="333"/>
      <c r="EUI3" s="333"/>
      <c r="EUJ3" s="333"/>
      <c r="EUK3" s="333"/>
      <c r="EUL3" s="333"/>
      <c r="EUM3" s="333"/>
      <c r="EUN3" s="333"/>
      <c r="EUO3" s="333"/>
      <c r="EUP3" s="333"/>
      <c r="EUQ3" s="333"/>
      <c r="EUR3" s="333"/>
      <c r="EUS3" s="333"/>
      <c r="EUT3" s="333"/>
      <c r="EUU3" s="333"/>
      <c r="EUV3" s="333"/>
      <c r="EUW3" s="333"/>
      <c r="EUX3" s="333"/>
      <c r="EUY3" s="333"/>
      <c r="EUZ3" s="333"/>
      <c r="EVA3" s="333"/>
      <c r="EVB3" s="333"/>
      <c r="EVC3" s="333"/>
      <c r="EVD3" s="333"/>
      <c r="EVE3" s="333"/>
      <c r="EVF3" s="333"/>
      <c r="EVG3" s="333"/>
      <c r="EVH3" s="333"/>
      <c r="EVI3" s="333"/>
      <c r="EVJ3" s="333"/>
      <c r="EVK3" s="333"/>
      <c r="EVL3" s="333"/>
      <c r="EVM3" s="333"/>
      <c r="EVN3" s="333"/>
      <c r="EVO3" s="333"/>
      <c r="EVP3" s="333"/>
      <c r="EVQ3" s="333"/>
      <c r="EVR3" s="333"/>
      <c r="EVS3" s="333"/>
      <c r="EVT3" s="333"/>
      <c r="EVU3" s="333"/>
      <c r="EVV3" s="333"/>
      <c r="EVW3" s="333"/>
      <c r="EVX3" s="333"/>
      <c r="EVY3" s="333"/>
      <c r="EVZ3" s="333"/>
      <c r="EWA3" s="333"/>
      <c r="EWB3" s="333"/>
      <c r="EWC3" s="333"/>
      <c r="EWD3" s="333"/>
      <c r="EWE3" s="333"/>
      <c r="EWF3" s="333"/>
      <c r="EWG3" s="333"/>
      <c r="EWH3" s="333"/>
      <c r="EWI3" s="333"/>
      <c r="EWJ3" s="333"/>
      <c r="EWK3" s="333"/>
      <c r="EWL3" s="333"/>
      <c r="EWM3" s="333"/>
      <c r="EWN3" s="333"/>
      <c r="EWO3" s="333"/>
      <c r="EWP3" s="333"/>
      <c r="EWQ3" s="333"/>
      <c r="EWR3" s="333"/>
      <c r="EWS3" s="333"/>
      <c r="EWT3" s="333"/>
      <c r="EWU3" s="333"/>
      <c r="EWV3" s="333"/>
      <c r="EWW3" s="333"/>
      <c r="EWX3" s="333"/>
      <c r="EWY3" s="333"/>
      <c r="EWZ3" s="333"/>
      <c r="EXA3" s="333"/>
      <c r="EXB3" s="333"/>
      <c r="EXC3" s="333"/>
      <c r="EXD3" s="333"/>
      <c r="EXE3" s="333"/>
      <c r="EXF3" s="333"/>
      <c r="EXG3" s="333"/>
      <c r="EXH3" s="333"/>
      <c r="EXI3" s="333"/>
      <c r="EXJ3" s="333"/>
      <c r="EXK3" s="333"/>
      <c r="EXL3" s="333"/>
      <c r="EXM3" s="333"/>
      <c r="EXN3" s="333"/>
      <c r="EXO3" s="333"/>
      <c r="EXP3" s="333"/>
      <c r="EXQ3" s="333"/>
      <c r="EXR3" s="333"/>
      <c r="EXS3" s="333"/>
      <c r="EXT3" s="333"/>
      <c r="EXU3" s="333"/>
      <c r="EXV3" s="333"/>
      <c r="EXW3" s="333"/>
      <c r="EXX3" s="333"/>
      <c r="EXY3" s="333"/>
      <c r="EXZ3" s="333"/>
      <c r="EYA3" s="333"/>
      <c r="EYB3" s="333"/>
      <c r="EYC3" s="333"/>
      <c r="EYD3" s="333"/>
      <c r="EYE3" s="333"/>
      <c r="EYF3" s="333"/>
      <c r="EYG3" s="333"/>
      <c r="EYH3" s="333"/>
      <c r="EYI3" s="333"/>
      <c r="EYJ3" s="333"/>
      <c r="EYK3" s="333"/>
      <c r="EYL3" s="333"/>
      <c r="EYM3" s="333"/>
      <c r="EYN3" s="333"/>
      <c r="EYO3" s="333"/>
      <c r="EYP3" s="333"/>
      <c r="EYQ3" s="333"/>
      <c r="EYR3" s="333"/>
      <c r="EYS3" s="333"/>
      <c r="EYT3" s="333"/>
      <c r="EYU3" s="333"/>
      <c r="EYV3" s="333"/>
      <c r="EYW3" s="333"/>
      <c r="EYX3" s="333"/>
      <c r="EYY3" s="333"/>
      <c r="EYZ3" s="333"/>
      <c r="EZA3" s="333"/>
      <c r="EZB3" s="333"/>
      <c r="EZC3" s="333"/>
      <c r="EZD3" s="333"/>
      <c r="EZE3" s="333"/>
      <c r="EZF3" s="333"/>
      <c r="EZG3" s="333"/>
      <c r="EZH3" s="333"/>
      <c r="EZI3" s="333"/>
      <c r="EZJ3" s="333"/>
      <c r="EZK3" s="333"/>
      <c r="EZL3" s="333"/>
      <c r="EZM3" s="333"/>
      <c r="EZN3" s="333"/>
      <c r="EZO3" s="333"/>
      <c r="EZP3" s="333"/>
      <c r="EZQ3" s="333"/>
      <c r="EZR3" s="333"/>
      <c r="EZS3" s="333"/>
      <c r="EZT3" s="333"/>
      <c r="EZU3" s="333"/>
      <c r="EZV3" s="333"/>
      <c r="EZW3" s="333"/>
      <c r="EZX3" s="333"/>
      <c r="EZY3" s="333"/>
      <c r="EZZ3" s="333"/>
      <c r="FAA3" s="333"/>
      <c r="FAB3" s="333"/>
      <c r="FAC3" s="333"/>
      <c r="FAD3" s="333"/>
      <c r="FAE3" s="333"/>
      <c r="FAF3" s="333"/>
      <c r="FAG3" s="333"/>
      <c r="FAH3" s="333"/>
      <c r="FAI3" s="333"/>
      <c r="FAJ3" s="333"/>
      <c r="FAK3" s="333"/>
      <c r="FAL3" s="333"/>
      <c r="FAM3" s="333"/>
      <c r="FAN3" s="333"/>
      <c r="FAO3" s="333"/>
      <c r="FAP3" s="333"/>
      <c r="FAQ3" s="333"/>
      <c r="FAR3" s="333"/>
      <c r="FAS3" s="333"/>
      <c r="FAT3" s="333"/>
      <c r="FAU3" s="333"/>
      <c r="FAV3" s="333"/>
      <c r="FAW3" s="333"/>
      <c r="FAX3" s="333"/>
      <c r="FAY3" s="333"/>
      <c r="FAZ3" s="333"/>
      <c r="FBA3" s="333"/>
      <c r="FBB3" s="333"/>
      <c r="FBC3" s="333"/>
      <c r="FBD3" s="333"/>
      <c r="FBE3" s="333"/>
      <c r="FBF3" s="333"/>
      <c r="FBG3" s="333"/>
      <c r="FBH3" s="333"/>
      <c r="FBI3" s="333"/>
      <c r="FBJ3" s="333"/>
      <c r="FBK3" s="333"/>
      <c r="FBL3" s="333"/>
      <c r="FBM3" s="333"/>
      <c r="FBN3" s="333"/>
      <c r="FBO3" s="333"/>
      <c r="FBP3" s="333"/>
      <c r="FBQ3" s="333"/>
      <c r="FBR3" s="333"/>
      <c r="FBS3" s="333"/>
      <c r="FBT3" s="333"/>
      <c r="FBU3" s="333"/>
      <c r="FBV3" s="333"/>
      <c r="FBW3" s="333"/>
      <c r="FBX3" s="333"/>
      <c r="FBY3" s="333"/>
      <c r="FBZ3" s="333"/>
      <c r="FCA3" s="333"/>
      <c r="FCB3" s="333"/>
      <c r="FCC3" s="333"/>
      <c r="FCD3" s="333"/>
      <c r="FCE3" s="333"/>
      <c r="FCF3" s="333"/>
      <c r="FCG3" s="333"/>
      <c r="FCH3" s="333"/>
      <c r="FCI3" s="333"/>
      <c r="FCJ3" s="333"/>
      <c r="FCK3" s="333"/>
      <c r="FCL3" s="333"/>
      <c r="FCM3" s="333"/>
      <c r="FCN3" s="333"/>
      <c r="FCO3" s="333"/>
      <c r="FCP3" s="333"/>
      <c r="FCQ3" s="333"/>
      <c r="FCR3" s="333"/>
      <c r="FCS3" s="333"/>
      <c r="FCT3" s="333"/>
      <c r="FCU3" s="333"/>
      <c r="FCV3" s="333"/>
      <c r="FCW3" s="333"/>
      <c r="FCX3" s="333"/>
      <c r="FCY3" s="333"/>
      <c r="FCZ3" s="333"/>
      <c r="FDA3" s="333"/>
      <c r="FDB3" s="333"/>
      <c r="FDC3" s="333"/>
      <c r="FDD3" s="333"/>
      <c r="FDE3" s="333"/>
      <c r="FDF3" s="333"/>
      <c r="FDG3" s="333"/>
      <c r="FDH3" s="333"/>
      <c r="FDI3" s="333"/>
      <c r="FDJ3" s="333"/>
      <c r="FDK3" s="333"/>
      <c r="FDL3" s="333"/>
      <c r="FDM3" s="333"/>
      <c r="FDN3" s="333"/>
      <c r="FDO3" s="333"/>
      <c r="FDP3" s="333"/>
      <c r="FDQ3" s="333"/>
      <c r="FDR3" s="333"/>
      <c r="FDS3" s="333"/>
      <c r="FDT3" s="333"/>
      <c r="FDU3" s="333"/>
      <c r="FDV3" s="333"/>
      <c r="FDW3" s="333"/>
      <c r="FDX3" s="333"/>
      <c r="FDY3" s="333"/>
      <c r="FDZ3" s="333"/>
      <c r="FEA3" s="333"/>
      <c r="FEB3" s="333"/>
      <c r="FEC3" s="333"/>
      <c r="FED3" s="333"/>
      <c r="FEE3" s="333"/>
      <c r="FEF3" s="333"/>
      <c r="FEG3" s="333"/>
      <c r="FEH3" s="333"/>
      <c r="FEI3" s="333"/>
      <c r="FEJ3" s="333"/>
      <c r="FEK3" s="333"/>
      <c r="FEL3" s="333"/>
      <c r="FEM3" s="333"/>
      <c r="FEN3" s="333"/>
      <c r="FEO3" s="333"/>
      <c r="FEP3" s="333"/>
      <c r="FEQ3" s="333"/>
      <c r="FER3" s="333"/>
      <c r="FES3" s="333"/>
      <c r="FET3" s="333"/>
      <c r="FEU3" s="333"/>
      <c r="FEV3" s="333"/>
      <c r="FEW3" s="333"/>
      <c r="FEX3" s="333"/>
      <c r="FEY3" s="333"/>
      <c r="FEZ3" s="333"/>
      <c r="FFA3" s="333"/>
      <c r="FFB3" s="333"/>
      <c r="FFC3" s="333"/>
      <c r="FFD3" s="333"/>
      <c r="FFE3" s="333"/>
      <c r="FFF3" s="333"/>
      <c r="FFG3" s="333"/>
      <c r="FFH3" s="333"/>
      <c r="FFI3" s="333"/>
      <c r="FFJ3" s="333"/>
      <c r="FFK3" s="333"/>
      <c r="FFL3" s="333"/>
      <c r="FFM3" s="333"/>
      <c r="FFN3" s="333"/>
      <c r="FFO3" s="333"/>
      <c r="FFP3" s="333"/>
      <c r="FFQ3" s="333"/>
      <c r="FFR3" s="333"/>
      <c r="FFS3" s="333"/>
      <c r="FFT3" s="333"/>
      <c r="FFU3" s="333"/>
      <c r="FFV3" s="333"/>
      <c r="FFW3" s="333"/>
      <c r="FFX3" s="333"/>
      <c r="FFY3" s="333"/>
      <c r="FFZ3" s="333"/>
      <c r="FGA3" s="333"/>
      <c r="FGB3" s="333"/>
      <c r="FGC3" s="333"/>
      <c r="FGD3" s="333"/>
      <c r="FGE3" s="333"/>
      <c r="FGF3" s="333"/>
      <c r="FGG3" s="333"/>
      <c r="FGH3" s="333"/>
      <c r="FGI3" s="333"/>
      <c r="FGJ3" s="333"/>
      <c r="FGK3" s="333"/>
      <c r="FGL3" s="333"/>
      <c r="FGM3" s="333"/>
      <c r="FGN3" s="333"/>
      <c r="FGO3" s="333"/>
      <c r="FGP3" s="333"/>
      <c r="FGQ3" s="333"/>
      <c r="FGR3" s="333"/>
      <c r="FGS3" s="333"/>
      <c r="FGT3" s="333"/>
      <c r="FGU3" s="333"/>
      <c r="FGV3" s="333"/>
      <c r="FGW3" s="333"/>
      <c r="FGX3" s="333"/>
      <c r="FGY3" s="333"/>
      <c r="FGZ3" s="333"/>
      <c r="FHA3" s="333"/>
      <c r="FHB3" s="333"/>
      <c r="FHC3" s="333"/>
      <c r="FHD3" s="333"/>
      <c r="FHE3" s="333"/>
      <c r="FHF3" s="333"/>
      <c r="FHG3" s="333"/>
      <c r="FHH3" s="333"/>
      <c r="FHI3" s="333"/>
      <c r="FHJ3" s="333"/>
      <c r="FHK3" s="333"/>
      <c r="FHL3" s="333"/>
      <c r="FHM3" s="333"/>
      <c r="FHN3" s="333"/>
      <c r="FHO3" s="333"/>
      <c r="FHP3" s="333"/>
      <c r="FHQ3" s="333"/>
      <c r="FHR3" s="333"/>
      <c r="FHS3" s="333"/>
      <c r="FHT3" s="333"/>
      <c r="FHU3" s="333"/>
      <c r="FHV3" s="333"/>
      <c r="FHW3" s="333"/>
      <c r="FHX3" s="333"/>
      <c r="FHY3" s="333"/>
      <c r="FHZ3" s="333"/>
      <c r="FIA3" s="333"/>
      <c r="FIB3" s="333"/>
      <c r="FIC3" s="333"/>
      <c r="FID3" s="333"/>
      <c r="FIE3" s="333"/>
      <c r="FIF3" s="333"/>
      <c r="FIG3" s="333"/>
      <c r="FIH3" s="333"/>
      <c r="FII3" s="333"/>
      <c r="FIJ3" s="333"/>
      <c r="FIK3" s="333"/>
      <c r="FIL3" s="333"/>
      <c r="FIM3" s="333"/>
      <c r="FIN3" s="333"/>
      <c r="FIO3" s="333"/>
      <c r="FIP3" s="333"/>
      <c r="FIQ3" s="333"/>
      <c r="FIR3" s="333"/>
      <c r="FIS3" s="333"/>
      <c r="FIT3" s="333"/>
      <c r="FIU3" s="333"/>
      <c r="FIV3" s="333"/>
      <c r="FIW3" s="333"/>
      <c r="FIX3" s="333"/>
      <c r="FIY3" s="333"/>
      <c r="FIZ3" s="333"/>
      <c r="FJA3" s="333"/>
      <c r="FJB3" s="333"/>
      <c r="FJC3" s="333"/>
      <c r="FJD3" s="333"/>
      <c r="FJE3" s="333"/>
      <c r="FJF3" s="333"/>
      <c r="FJG3" s="333"/>
      <c r="FJH3" s="333"/>
      <c r="FJI3" s="333"/>
      <c r="FJJ3" s="333"/>
      <c r="FJK3" s="333"/>
      <c r="FJL3" s="333"/>
      <c r="FJM3" s="333"/>
      <c r="FJN3" s="333"/>
      <c r="FJO3" s="333"/>
      <c r="FJP3" s="333"/>
      <c r="FJQ3" s="333"/>
      <c r="FJR3" s="333"/>
      <c r="FJS3" s="333"/>
      <c r="FJT3" s="333"/>
      <c r="FJU3" s="333"/>
      <c r="FJV3" s="333"/>
      <c r="FJW3" s="333"/>
      <c r="FJX3" s="333"/>
      <c r="FJY3" s="333"/>
      <c r="FJZ3" s="333"/>
      <c r="FKA3" s="333"/>
      <c r="FKB3" s="333"/>
      <c r="FKC3" s="333"/>
      <c r="FKD3" s="333"/>
      <c r="FKE3" s="333"/>
      <c r="FKF3" s="333"/>
      <c r="FKG3" s="333"/>
      <c r="FKH3" s="333"/>
      <c r="FKI3" s="333"/>
      <c r="FKJ3" s="333"/>
      <c r="FKK3" s="333"/>
      <c r="FKL3" s="333"/>
      <c r="FKM3" s="333"/>
      <c r="FKN3" s="333"/>
      <c r="FKO3" s="333"/>
      <c r="FKP3" s="333"/>
      <c r="FKQ3" s="333"/>
      <c r="FKR3" s="333"/>
      <c r="FKS3" s="333"/>
      <c r="FKT3" s="333"/>
      <c r="FKU3" s="333"/>
      <c r="FKV3" s="333"/>
      <c r="FKW3" s="333"/>
      <c r="FKX3" s="333"/>
      <c r="FKY3" s="333"/>
      <c r="FKZ3" s="333"/>
      <c r="FLA3" s="333"/>
      <c r="FLB3" s="333"/>
      <c r="FLC3" s="333"/>
      <c r="FLD3" s="333"/>
      <c r="FLE3" s="333"/>
      <c r="FLF3" s="333"/>
      <c r="FLG3" s="333"/>
      <c r="FLH3" s="333"/>
      <c r="FLI3" s="333"/>
      <c r="FLJ3" s="333"/>
      <c r="FLK3" s="333"/>
      <c r="FLL3" s="333"/>
      <c r="FLM3" s="333"/>
      <c r="FLN3" s="333"/>
      <c r="FLO3" s="333"/>
      <c r="FLP3" s="333"/>
      <c r="FLQ3" s="333"/>
      <c r="FLR3" s="333"/>
      <c r="FLS3" s="333"/>
      <c r="FLT3" s="333"/>
      <c r="FLU3" s="333"/>
      <c r="FLV3" s="333"/>
      <c r="FLW3" s="333"/>
      <c r="FLX3" s="333"/>
      <c r="FLY3" s="333"/>
      <c r="FLZ3" s="333"/>
      <c r="FMA3" s="333"/>
      <c r="FMB3" s="333"/>
      <c r="FMC3" s="333"/>
      <c r="FMD3" s="333"/>
      <c r="FME3" s="333"/>
      <c r="FMF3" s="333"/>
      <c r="FMG3" s="333"/>
      <c r="FMH3" s="333"/>
      <c r="FMI3" s="333"/>
      <c r="FMJ3" s="333"/>
      <c r="FMK3" s="333"/>
      <c r="FML3" s="333"/>
      <c r="FMM3" s="333"/>
      <c r="FMN3" s="333"/>
      <c r="FMO3" s="333"/>
      <c r="FMP3" s="333"/>
      <c r="FMQ3" s="333"/>
      <c r="FMR3" s="333"/>
      <c r="FMS3" s="333"/>
      <c r="FMT3" s="333"/>
      <c r="FMU3" s="333"/>
      <c r="FMV3" s="333"/>
      <c r="FMW3" s="333"/>
      <c r="FMX3" s="333"/>
      <c r="FMY3" s="333"/>
      <c r="FMZ3" s="333"/>
      <c r="FNA3" s="333"/>
      <c r="FNB3" s="333"/>
      <c r="FNC3" s="333"/>
      <c r="FND3" s="333"/>
      <c r="FNE3" s="333"/>
      <c r="FNF3" s="333"/>
      <c r="FNG3" s="333"/>
      <c r="FNH3" s="333"/>
      <c r="FNI3" s="333"/>
      <c r="FNJ3" s="333"/>
      <c r="FNK3" s="333"/>
      <c r="FNL3" s="333"/>
      <c r="FNM3" s="333"/>
      <c r="FNN3" s="333"/>
      <c r="FNO3" s="333"/>
      <c r="FNP3" s="333"/>
      <c r="FNQ3" s="333"/>
      <c r="FNR3" s="333"/>
      <c r="FNS3" s="333"/>
      <c r="FNT3" s="333"/>
      <c r="FNU3" s="333"/>
      <c r="FNV3" s="333"/>
      <c r="FNW3" s="333"/>
      <c r="FNX3" s="333"/>
      <c r="FNY3" s="333"/>
      <c r="FNZ3" s="333"/>
      <c r="FOA3" s="333"/>
      <c r="FOB3" s="333"/>
      <c r="FOC3" s="333"/>
      <c r="FOD3" s="333"/>
      <c r="FOE3" s="333"/>
      <c r="FOF3" s="333"/>
      <c r="FOG3" s="333"/>
      <c r="FOH3" s="333"/>
      <c r="FOI3" s="333"/>
      <c r="FOJ3" s="333"/>
      <c r="FOK3" s="333"/>
      <c r="FOL3" s="333"/>
      <c r="FOM3" s="333"/>
      <c r="FON3" s="333"/>
      <c r="FOO3" s="333"/>
      <c r="FOP3" s="333"/>
      <c r="FOQ3" s="333"/>
      <c r="FOR3" s="333"/>
      <c r="FOS3" s="333"/>
      <c r="FOT3" s="333"/>
      <c r="FOU3" s="333"/>
      <c r="FOV3" s="333"/>
      <c r="FOW3" s="333"/>
      <c r="FOX3" s="333"/>
      <c r="FOY3" s="333"/>
      <c r="FOZ3" s="333"/>
      <c r="FPA3" s="333"/>
      <c r="FPB3" s="333"/>
      <c r="FPC3" s="333"/>
      <c r="FPD3" s="333"/>
      <c r="FPE3" s="333"/>
      <c r="FPF3" s="333"/>
      <c r="FPG3" s="333"/>
      <c r="FPH3" s="333"/>
      <c r="FPI3" s="333"/>
      <c r="FPJ3" s="333"/>
      <c r="FPK3" s="333"/>
      <c r="FPL3" s="333"/>
      <c r="FPM3" s="333"/>
      <c r="FPN3" s="333"/>
      <c r="FPO3" s="333"/>
      <c r="FPP3" s="333"/>
      <c r="FPQ3" s="333"/>
      <c r="FPR3" s="333"/>
      <c r="FPS3" s="333"/>
      <c r="FPT3" s="333"/>
      <c r="FPU3" s="333"/>
      <c r="FPV3" s="333"/>
      <c r="FPW3" s="333"/>
      <c r="FPX3" s="333"/>
      <c r="FPY3" s="333"/>
      <c r="FPZ3" s="333"/>
      <c r="FQA3" s="333"/>
      <c r="FQB3" s="333"/>
      <c r="FQC3" s="333"/>
      <c r="FQD3" s="333"/>
      <c r="FQE3" s="333"/>
      <c r="FQF3" s="333"/>
      <c r="FQG3" s="333"/>
      <c r="FQH3" s="333"/>
      <c r="FQI3" s="333"/>
      <c r="FQJ3" s="333"/>
      <c r="FQK3" s="333"/>
      <c r="FQL3" s="333"/>
      <c r="FQM3" s="333"/>
      <c r="FQN3" s="333"/>
      <c r="FQO3" s="333"/>
      <c r="FQP3" s="333"/>
      <c r="FQQ3" s="333"/>
      <c r="FQR3" s="333"/>
      <c r="FQS3" s="333"/>
      <c r="FQT3" s="333"/>
      <c r="FQU3" s="333"/>
      <c r="FQV3" s="333"/>
      <c r="FQW3" s="333"/>
      <c r="FQX3" s="333"/>
      <c r="FQY3" s="333"/>
      <c r="FQZ3" s="333"/>
      <c r="FRA3" s="333"/>
      <c r="FRB3" s="333"/>
      <c r="FRC3" s="333"/>
      <c r="FRD3" s="333"/>
      <c r="FRE3" s="333"/>
      <c r="FRF3" s="333"/>
      <c r="FRG3" s="333"/>
      <c r="FRH3" s="333"/>
      <c r="FRI3" s="333"/>
      <c r="FRJ3" s="333"/>
      <c r="FRK3" s="333"/>
      <c r="FRL3" s="333"/>
      <c r="FRM3" s="333"/>
      <c r="FRN3" s="333"/>
      <c r="FRO3" s="333"/>
      <c r="FRP3" s="333"/>
      <c r="FRQ3" s="333"/>
      <c r="FRR3" s="333"/>
      <c r="FRS3" s="333"/>
      <c r="FRT3" s="333"/>
      <c r="FRU3" s="333"/>
      <c r="FRV3" s="333"/>
      <c r="FRW3" s="333"/>
      <c r="FRX3" s="333"/>
      <c r="FRY3" s="333"/>
      <c r="FRZ3" s="333"/>
      <c r="FSA3" s="333"/>
      <c r="FSB3" s="333"/>
      <c r="FSC3" s="333"/>
      <c r="FSD3" s="333"/>
      <c r="FSE3" s="333"/>
      <c r="FSF3" s="333"/>
      <c r="FSG3" s="333"/>
      <c r="FSH3" s="333"/>
      <c r="FSI3" s="333"/>
      <c r="FSJ3" s="333"/>
      <c r="FSK3" s="333"/>
      <c r="FSL3" s="333"/>
      <c r="FSM3" s="333"/>
      <c r="FSN3" s="333"/>
      <c r="FSO3" s="333"/>
      <c r="FSP3" s="333"/>
      <c r="FSQ3" s="333"/>
      <c r="FSR3" s="333"/>
      <c r="FSS3" s="333"/>
      <c r="FST3" s="333"/>
      <c r="FSU3" s="333"/>
      <c r="FSV3" s="333"/>
      <c r="FSW3" s="333"/>
      <c r="FSX3" s="333"/>
      <c r="FSY3" s="333"/>
      <c r="FSZ3" s="333"/>
      <c r="FTA3" s="333"/>
      <c r="FTB3" s="333"/>
      <c r="FTC3" s="333"/>
      <c r="FTD3" s="333"/>
      <c r="FTE3" s="333"/>
      <c r="FTF3" s="333"/>
      <c r="FTG3" s="333"/>
      <c r="FTH3" s="333"/>
      <c r="FTI3" s="333"/>
      <c r="FTJ3" s="333"/>
      <c r="FTK3" s="333"/>
      <c r="FTL3" s="333"/>
      <c r="FTM3" s="333"/>
      <c r="FTN3" s="333"/>
      <c r="FTO3" s="333"/>
      <c r="FTP3" s="333"/>
      <c r="FTQ3" s="333"/>
      <c r="FTR3" s="333"/>
      <c r="FTS3" s="333"/>
      <c r="FTT3" s="333"/>
      <c r="FTU3" s="333"/>
      <c r="FTV3" s="333"/>
      <c r="FTW3" s="333"/>
      <c r="FTX3" s="333"/>
      <c r="FTY3" s="333"/>
      <c r="FTZ3" s="333"/>
      <c r="FUA3" s="333"/>
      <c r="FUB3" s="333"/>
      <c r="FUC3" s="333"/>
      <c r="FUD3" s="333"/>
      <c r="FUE3" s="333"/>
      <c r="FUF3" s="333"/>
      <c r="FUG3" s="333"/>
      <c r="FUH3" s="333"/>
      <c r="FUI3" s="333"/>
      <c r="FUJ3" s="333"/>
      <c r="FUK3" s="333"/>
      <c r="FUL3" s="333"/>
      <c r="FUM3" s="333"/>
      <c r="FUN3" s="333"/>
      <c r="FUO3" s="333"/>
      <c r="FUP3" s="333"/>
      <c r="FUQ3" s="333"/>
      <c r="FUR3" s="333"/>
      <c r="FUS3" s="333"/>
      <c r="FUT3" s="333"/>
      <c r="FUU3" s="333"/>
      <c r="FUV3" s="333"/>
      <c r="FUW3" s="333"/>
      <c r="FUX3" s="333"/>
      <c r="FUY3" s="333"/>
      <c r="FUZ3" s="333"/>
      <c r="FVA3" s="333"/>
      <c r="FVB3" s="333"/>
      <c r="FVC3" s="333"/>
      <c r="FVD3" s="333"/>
      <c r="FVE3" s="333"/>
      <c r="FVF3" s="333"/>
      <c r="FVG3" s="333"/>
      <c r="FVH3" s="333"/>
      <c r="FVI3" s="333"/>
      <c r="FVJ3" s="333"/>
      <c r="FVK3" s="333"/>
      <c r="FVL3" s="333"/>
      <c r="FVM3" s="333"/>
      <c r="FVN3" s="333"/>
      <c r="FVO3" s="333"/>
      <c r="FVP3" s="333"/>
      <c r="FVQ3" s="333"/>
      <c r="FVR3" s="333"/>
      <c r="FVS3" s="333"/>
      <c r="FVT3" s="333"/>
      <c r="FVU3" s="333"/>
      <c r="FVV3" s="333"/>
      <c r="FVW3" s="333"/>
      <c r="FVX3" s="333"/>
      <c r="FVY3" s="333"/>
      <c r="FVZ3" s="333"/>
      <c r="FWA3" s="333"/>
      <c r="FWB3" s="333"/>
      <c r="FWC3" s="333"/>
      <c r="FWD3" s="333"/>
      <c r="FWE3" s="333"/>
      <c r="FWF3" s="333"/>
      <c r="FWG3" s="333"/>
      <c r="FWH3" s="333"/>
      <c r="FWI3" s="333"/>
      <c r="FWJ3" s="333"/>
      <c r="FWK3" s="333"/>
      <c r="FWL3" s="333"/>
      <c r="FWM3" s="333"/>
      <c r="FWN3" s="333"/>
      <c r="FWO3" s="333"/>
      <c r="FWP3" s="333"/>
      <c r="FWQ3" s="333"/>
      <c r="FWR3" s="333"/>
      <c r="FWS3" s="333"/>
      <c r="FWT3" s="333"/>
      <c r="FWU3" s="333"/>
      <c r="FWV3" s="333"/>
      <c r="FWW3" s="333"/>
      <c r="FWX3" s="333"/>
      <c r="FWY3" s="333"/>
      <c r="FWZ3" s="333"/>
      <c r="FXA3" s="333"/>
      <c r="FXB3" s="333"/>
      <c r="FXC3" s="333"/>
      <c r="FXD3" s="333"/>
      <c r="FXE3" s="333"/>
      <c r="FXF3" s="333"/>
      <c r="FXG3" s="333"/>
      <c r="FXH3" s="333"/>
      <c r="FXI3" s="333"/>
      <c r="FXJ3" s="333"/>
      <c r="FXK3" s="333"/>
      <c r="FXL3" s="333"/>
      <c r="FXM3" s="333"/>
      <c r="FXN3" s="333"/>
      <c r="FXO3" s="333"/>
      <c r="FXP3" s="333"/>
      <c r="FXQ3" s="333"/>
      <c r="FXR3" s="333"/>
      <c r="FXS3" s="333"/>
      <c r="FXT3" s="333"/>
      <c r="FXU3" s="333"/>
      <c r="FXV3" s="333"/>
      <c r="FXW3" s="333"/>
      <c r="FXX3" s="333"/>
      <c r="FXY3" s="333"/>
      <c r="FXZ3" s="333"/>
      <c r="FYA3" s="333"/>
      <c r="FYB3" s="333"/>
      <c r="FYC3" s="333"/>
      <c r="FYD3" s="333"/>
      <c r="FYE3" s="333"/>
      <c r="FYF3" s="333"/>
      <c r="FYG3" s="333"/>
      <c r="FYH3" s="333"/>
      <c r="FYI3" s="333"/>
      <c r="FYJ3" s="333"/>
      <c r="FYK3" s="333"/>
      <c r="FYL3" s="333"/>
      <c r="FYM3" s="333"/>
      <c r="FYN3" s="333"/>
      <c r="FYO3" s="333"/>
      <c r="FYP3" s="333"/>
      <c r="FYQ3" s="333"/>
      <c r="FYR3" s="333"/>
      <c r="FYS3" s="333"/>
      <c r="FYT3" s="333"/>
      <c r="FYU3" s="333"/>
      <c r="FYV3" s="333"/>
      <c r="FYW3" s="333"/>
      <c r="FYX3" s="333"/>
      <c r="FYY3" s="333"/>
      <c r="FYZ3" s="333"/>
      <c r="FZA3" s="333"/>
      <c r="FZB3" s="333"/>
      <c r="FZC3" s="333"/>
      <c r="FZD3" s="333"/>
      <c r="FZE3" s="333"/>
      <c r="FZF3" s="333"/>
      <c r="FZG3" s="333"/>
      <c r="FZH3" s="333"/>
      <c r="FZI3" s="333"/>
      <c r="FZJ3" s="333"/>
      <c r="FZK3" s="333"/>
      <c r="FZL3" s="333"/>
      <c r="FZM3" s="333"/>
      <c r="FZN3" s="333"/>
      <c r="FZO3" s="333"/>
      <c r="FZP3" s="333"/>
      <c r="FZQ3" s="333"/>
      <c r="FZR3" s="333"/>
      <c r="FZS3" s="333"/>
      <c r="FZT3" s="333"/>
      <c r="FZU3" s="333"/>
      <c r="FZV3" s="333"/>
      <c r="FZW3" s="333"/>
      <c r="FZX3" s="333"/>
      <c r="FZY3" s="333"/>
      <c r="FZZ3" s="333"/>
      <c r="GAA3" s="333"/>
      <c r="GAB3" s="333"/>
      <c r="GAC3" s="333"/>
      <c r="GAD3" s="333"/>
      <c r="GAE3" s="333"/>
      <c r="GAF3" s="333"/>
      <c r="GAG3" s="333"/>
      <c r="GAH3" s="333"/>
      <c r="GAI3" s="333"/>
      <c r="GAJ3" s="333"/>
      <c r="GAK3" s="333"/>
      <c r="GAL3" s="333"/>
      <c r="GAM3" s="333"/>
      <c r="GAN3" s="333"/>
      <c r="GAO3" s="333"/>
      <c r="GAP3" s="333"/>
      <c r="GAQ3" s="333"/>
      <c r="GAR3" s="333"/>
      <c r="GAS3" s="333"/>
      <c r="GAT3" s="333"/>
      <c r="GAU3" s="333"/>
      <c r="GAV3" s="333"/>
      <c r="GAW3" s="333"/>
      <c r="GAX3" s="333"/>
      <c r="GAY3" s="333"/>
      <c r="GAZ3" s="333"/>
      <c r="GBA3" s="333"/>
      <c r="GBB3" s="333"/>
      <c r="GBC3" s="333"/>
      <c r="GBD3" s="333"/>
      <c r="GBE3" s="333"/>
      <c r="GBF3" s="333"/>
      <c r="GBG3" s="333"/>
      <c r="GBH3" s="333"/>
      <c r="GBI3" s="333"/>
      <c r="GBJ3" s="333"/>
      <c r="GBK3" s="333"/>
      <c r="GBL3" s="333"/>
      <c r="GBM3" s="333"/>
      <c r="GBN3" s="333"/>
      <c r="GBO3" s="333"/>
      <c r="GBP3" s="333"/>
      <c r="GBQ3" s="333"/>
      <c r="GBR3" s="333"/>
      <c r="GBS3" s="333"/>
      <c r="GBT3" s="333"/>
      <c r="GBU3" s="333"/>
      <c r="GBV3" s="333"/>
      <c r="GBW3" s="333"/>
      <c r="GBX3" s="333"/>
      <c r="GBY3" s="333"/>
      <c r="GBZ3" s="333"/>
      <c r="GCA3" s="333"/>
      <c r="GCB3" s="333"/>
      <c r="GCC3" s="333"/>
      <c r="GCD3" s="333"/>
      <c r="GCE3" s="333"/>
      <c r="GCF3" s="333"/>
      <c r="GCG3" s="333"/>
      <c r="GCH3" s="333"/>
      <c r="GCI3" s="333"/>
      <c r="GCJ3" s="333"/>
      <c r="GCK3" s="333"/>
      <c r="GCL3" s="333"/>
      <c r="GCM3" s="333"/>
      <c r="GCN3" s="333"/>
      <c r="GCO3" s="333"/>
      <c r="GCP3" s="333"/>
      <c r="GCQ3" s="333"/>
      <c r="GCR3" s="333"/>
      <c r="GCS3" s="333"/>
      <c r="GCT3" s="333"/>
      <c r="GCU3" s="333"/>
      <c r="GCV3" s="333"/>
      <c r="GCW3" s="333"/>
      <c r="GCX3" s="333"/>
      <c r="GCY3" s="333"/>
      <c r="GCZ3" s="333"/>
      <c r="GDA3" s="333"/>
      <c r="GDB3" s="333"/>
      <c r="GDC3" s="333"/>
      <c r="GDD3" s="333"/>
      <c r="GDE3" s="333"/>
      <c r="GDF3" s="333"/>
      <c r="GDG3" s="333"/>
      <c r="GDH3" s="333"/>
      <c r="GDI3" s="333"/>
      <c r="GDJ3" s="333"/>
      <c r="GDK3" s="333"/>
      <c r="GDL3" s="333"/>
      <c r="GDM3" s="333"/>
      <c r="GDN3" s="333"/>
      <c r="GDO3" s="333"/>
      <c r="GDP3" s="333"/>
      <c r="GDQ3" s="333"/>
      <c r="GDR3" s="333"/>
      <c r="GDS3" s="333"/>
      <c r="GDT3" s="333"/>
      <c r="GDU3" s="333"/>
      <c r="GDV3" s="333"/>
      <c r="GDW3" s="333"/>
      <c r="GDX3" s="333"/>
      <c r="GDY3" s="333"/>
      <c r="GDZ3" s="333"/>
      <c r="GEA3" s="333"/>
      <c r="GEB3" s="333"/>
      <c r="GEC3" s="333"/>
      <c r="GED3" s="333"/>
      <c r="GEE3" s="333"/>
      <c r="GEF3" s="333"/>
      <c r="GEG3" s="333"/>
      <c r="GEH3" s="333"/>
      <c r="GEI3" s="333"/>
      <c r="GEJ3" s="333"/>
      <c r="GEK3" s="333"/>
      <c r="GEL3" s="333"/>
      <c r="GEM3" s="333"/>
      <c r="GEN3" s="333"/>
      <c r="GEO3" s="333"/>
      <c r="GEP3" s="333"/>
      <c r="GEQ3" s="333"/>
      <c r="GER3" s="333"/>
      <c r="GES3" s="333"/>
      <c r="GET3" s="333"/>
      <c r="GEU3" s="333"/>
      <c r="GEV3" s="333"/>
      <c r="GEW3" s="333"/>
      <c r="GEX3" s="333"/>
      <c r="GEY3" s="333"/>
      <c r="GEZ3" s="333"/>
      <c r="GFA3" s="333"/>
      <c r="GFB3" s="333"/>
      <c r="GFC3" s="333"/>
      <c r="GFD3" s="333"/>
      <c r="GFE3" s="333"/>
      <c r="GFF3" s="333"/>
      <c r="GFG3" s="333"/>
      <c r="GFH3" s="333"/>
      <c r="GFI3" s="333"/>
      <c r="GFJ3" s="333"/>
      <c r="GFK3" s="333"/>
      <c r="GFL3" s="333"/>
      <c r="GFM3" s="333"/>
      <c r="GFN3" s="333"/>
      <c r="GFO3" s="333"/>
      <c r="GFP3" s="333"/>
      <c r="GFQ3" s="333"/>
      <c r="GFR3" s="333"/>
      <c r="GFS3" s="333"/>
      <c r="GFT3" s="333"/>
      <c r="GFU3" s="333"/>
      <c r="GFV3" s="333"/>
      <c r="GFW3" s="333"/>
      <c r="GFX3" s="333"/>
      <c r="GFY3" s="333"/>
      <c r="GFZ3" s="333"/>
      <c r="GGA3" s="333"/>
      <c r="GGB3" s="333"/>
      <c r="GGC3" s="333"/>
      <c r="GGD3" s="333"/>
      <c r="GGE3" s="333"/>
      <c r="GGF3" s="333"/>
      <c r="GGG3" s="333"/>
      <c r="GGH3" s="333"/>
      <c r="GGI3" s="333"/>
      <c r="GGJ3" s="333"/>
      <c r="GGK3" s="333"/>
      <c r="GGL3" s="333"/>
      <c r="GGM3" s="333"/>
      <c r="GGN3" s="333"/>
      <c r="GGO3" s="333"/>
      <c r="GGP3" s="333"/>
      <c r="GGQ3" s="333"/>
      <c r="GGR3" s="333"/>
      <c r="GGS3" s="333"/>
      <c r="GGT3" s="333"/>
      <c r="GGU3" s="333"/>
      <c r="GGV3" s="333"/>
      <c r="GGW3" s="333"/>
      <c r="GGX3" s="333"/>
      <c r="GGY3" s="333"/>
      <c r="GGZ3" s="333"/>
      <c r="GHA3" s="333"/>
      <c r="GHB3" s="333"/>
      <c r="GHC3" s="333"/>
      <c r="GHD3" s="333"/>
      <c r="GHE3" s="333"/>
      <c r="GHF3" s="333"/>
      <c r="GHG3" s="333"/>
      <c r="GHH3" s="333"/>
      <c r="GHI3" s="333"/>
      <c r="GHJ3" s="333"/>
      <c r="GHK3" s="333"/>
      <c r="GHL3" s="333"/>
      <c r="GHM3" s="333"/>
      <c r="GHN3" s="333"/>
      <c r="GHO3" s="333"/>
      <c r="GHP3" s="333"/>
      <c r="GHQ3" s="333"/>
      <c r="GHR3" s="333"/>
      <c r="GHS3" s="333"/>
      <c r="GHT3" s="333"/>
      <c r="GHU3" s="333"/>
      <c r="GHV3" s="333"/>
      <c r="GHW3" s="333"/>
      <c r="GHX3" s="333"/>
      <c r="GHY3" s="333"/>
      <c r="GHZ3" s="333"/>
      <c r="GIA3" s="333"/>
      <c r="GIB3" s="333"/>
      <c r="GIC3" s="333"/>
      <c r="GID3" s="333"/>
      <c r="GIE3" s="333"/>
      <c r="GIF3" s="333"/>
      <c r="GIG3" s="333"/>
      <c r="GIH3" s="333"/>
      <c r="GII3" s="333"/>
      <c r="GIJ3" s="333"/>
      <c r="GIK3" s="333"/>
      <c r="GIL3" s="333"/>
      <c r="GIM3" s="333"/>
      <c r="GIN3" s="333"/>
      <c r="GIO3" s="333"/>
      <c r="GIP3" s="333"/>
      <c r="GIQ3" s="333"/>
      <c r="GIR3" s="333"/>
      <c r="GIS3" s="333"/>
      <c r="GIT3" s="333"/>
      <c r="GIU3" s="333"/>
      <c r="GIV3" s="333"/>
      <c r="GIW3" s="333"/>
      <c r="GIX3" s="333"/>
      <c r="GIY3" s="333"/>
      <c r="GIZ3" s="333"/>
      <c r="GJA3" s="333"/>
      <c r="GJB3" s="333"/>
      <c r="GJC3" s="333"/>
      <c r="GJD3" s="333"/>
      <c r="GJE3" s="333"/>
      <c r="GJF3" s="333"/>
      <c r="GJG3" s="333"/>
      <c r="GJH3" s="333"/>
      <c r="GJI3" s="333"/>
      <c r="GJJ3" s="333"/>
      <c r="GJK3" s="333"/>
      <c r="GJL3" s="333"/>
      <c r="GJM3" s="333"/>
      <c r="GJN3" s="333"/>
      <c r="GJO3" s="333"/>
      <c r="GJP3" s="333"/>
      <c r="GJQ3" s="333"/>
      <c r="GJR3" s="333"/>
      <c r="GJS3" s="333"/>
      <c r="GJT3" s="333"/>
      <c r="GJU3" s="333"/>
      <c r="GJV3" s="333"/>
      <c r="GJW3" s="333"/>
      <c r="GJX3" s="333"/>
      <c r="GJY3" s="333"/>
      <c r="GJZ3" s="333"/>
      <c r="GKA3" s="333"/>
      <c r="GKB3" s="333"/>
      <c r="GKC3" s="333"/>
      <c r="GKD3" s="333"/>
      <c r="GKE3" s="333"/>
      <c r="GKF3" s="333"/>
      <c r="GKG3" s="333"/>
      <c r="GKH3" s="333"/>
      <c r="GKI3" s="333"/>
      <c r="GKJ3" s="333"/>
      <c r="GKK3" s="333"/>
      <c r="GKL3" s="333"/>
      <c r="GKM3" s="333"/>
      <c r="GKN3" s="333"/>
      <c r="GKO3" s="333"/>
      <c r="GKP3" s="333"/>
      <c r="GKQ3" s="333"/>
      <c r="GKR3" s="333"/>
      <c r="GKS3" s="333"/>
      <c r="GKT3" s="333"/>
      <c r="GKU3" s="333"/>
      <c r="GKV3" s="333"/>
      <c r="GKW3" s="333"/>
      <c r="GKX3" s="333"/>
      <c r="GKY3" s="333"/>
      <c r="GKZ3" s="333"/>
      <c r="GLA3" s="333"/>
      <c r="GLB3" s="333"/>
      <c r="GLC3" s="333"/>
      <c r="GLD3" s="333"/>
      <c r="GLE3" s="333"/>
      <c r="GLF3" s="333"/>
      <c r="GLG3" s="333"/>
      <c r="GLH3" s="333"/>
      <c r="GLI3" s="333"/>
      <c r="GLJ3" s="333"/>
      <c r="GLK3" s="333"/>
      <c r="GLL3" s="333"/>
      <c r="GLM3" s="333"/>
      <c r="GLN3" s="333"/>
      <c r="GLO3" s="333"/>
      <c r="GLP3" s="333"/>
      <c r="GLQ3" s="333"/>
      <c r="GLR3" s="333"/>
      <c r="GLS3" s="333"/>
      <c r="GLT3" s="333"/>
      <c r="GLU3" s="333"/>
      <c r="GLV3" s="333"/>
      <c r="GLW3" s="333"/>
      <c r="GLX3" s="333"/>
      <c r="GLY3" s="333"/>
      <c r="GLZ3" s="333"/>
      <c r="GMA3" s="333"/>
      <c r="GMB3" s="333"/>
      <c r="GMC3" s="333"/>
      <c r="GMD3" s="333"/>
      <c r="GME3" s="333"/>
      <c r="GMF3" s="333"/>
      <c r="GMG3" s="333"/>
      <c r="GMH3" s="333"/>
      <c r="GMI3" s="333"/>
      <c r="GMJ3" s="333"/>
      <c r="GMK3" s="333"/>
      <c r="GML3" s="333"/>
      <c r="GMM3" s="333"/>
      <c r="GMN3" s="333"/>
      <c r="GMO3" s="333"/>
      <c r="GMP3" s="333"/>
      <c r="GMQ3" s="333"/>
      <c r="GMR3" s="333"/>
      <c r="GMS3" s="333"/>
      <c r="GMT3" s="333"/>
      <c r="GMU3" s="333"/>
      <c r="GMV3" s="333"/>
      <c r="GMW3" s="333"/>
      <c r="GMX3" s="333"/>
      <c r="GMY3" s="333"/>
      <c r="GMZ3" s="333"/>
      <c r="GNA3" s="333"/>
      <c r="GNB3" s="333"/>
      <c r="GNC3" s="333"/>
      <c r="GND3" s="333"/>
      <c r="GNE3" s="333"/>
      <c r="GNF3" s="333"/>
      <c r="GNG3" s="333"/>
      <c r="GNH3" s="333"/>
      <c r="GNI3" s="333"/>
      <c r="GNJ3" s="333"/>
      <c r="GNK3" s="333"/>
      <c r="GNL3" s="333"/>
      <c r="GNM3" s="333"/>
      <c r="GNN3" s="333"/>
      <c r="GNO3" s="333"/>
      <c r="GNP3" s="333"/>
      <c r="GNQ3" s="333"/>
      <c r="GNR3" s="333"/>
      <c r="GNS3" s="333"/>
      <c r="GNT3" s="333"/>
      <c r="GNU3" s="333"/>
      <c r="GNV3" s="333"/>
      <c r="GNW3" s="333"/>
      <c r="GNX3" s="333"/>
      <c r="GNY3" s="333"/>
      <c r="GNZ3" s="333"/>
      <c r="GOA3" s="333"/>
      <c r="GOB3" s="333"/>
      <c r="GOC3" s="333"/>
      <c r="GOD3" s="333"/>
      <c r="GOE3" s="333"/>
      <c r="GOF3" s="333"/>
      <c r="GOG3" s="333"/>
      <c r="GOH3" s="333"/>
      <c r="GOI3" s="333"/>
      <c r="GOJ3" s="333"/>
      <c r="GOK3" s="333"/>
      <c r="GOL3" s="333"/>
      <c r="GOM3" s="333"/>
      <c r="GON3" s="333"/>
      <c r="GOO3" s="333"/>
      <c r="GOP3" s="333"/>
      <c r="GOQ3" s="333"/>
      <c r="GOR3" s="333"/>
      <c r="GOS3" s="333"/>
      <c r="GOT3" s="333"/>
      <c r="GOU3" s="333"/>
      <c r="GOV3" s="333"/>
      <c r="GOW3" s="333"/>
      <c r="GOX3" s="333"/>
      <c r="GOY3" s="333"/>
      <c r="GOZ3" s="333"/>
      <c r="GPA3" s="333"/>
      <c r="GPB3" s="333"/>
      <c r="GPC3" s="333"/>
      <c r="GPD3" s="333"/>
      <c r="GPE3" s="333"/>
      <c r="GPF3" s="333"/>
      <c r="GPG3" s="333"/>
      <c r="GPH3" s="333"/>
      <c r="GPI3" s="333"/>
      <c r="GPJ3" s="333"/>
      <c r="GPK3" s="333"/>
      <c r="GPL3" s="333"/>
      <c r="GPM3" s="333"/>
      <c r="GPN3" s="333"/>
      <c r="GPO3" s="333"/>
      <c r="GPP3" s="333"/>
      <c r="GPQ3" s="333"/>
      <c r="GPR3" s="333"/>
      <c r="GPS3" s="333"/>
      <c r="GPT3" s="333"/>
      <c r="GPU3" s="333"/>
      <c r="GPV3" s="333"/>
      <c r="GPW3" s="333"/>
      <c r="GPX3" s="333"/>
      <c r="GPY3" s="333"/>
      <c r="GPZ3" s="333"/>
      <c r="GQA3" s="333"/>
      <c r="GQB3" s="333"/>
      <c r="GQC3" s="333"/>
      <c r="GQD3" s="333"/>
      <c r="GQE3" s="333"/>
      <c r="GQF3" s="333"/>
      <c r="GQG3" s="333"/>
      <c r="GQH3" s="333"/>
      <c r="GQI3" s="333"/>
      <c r="GQJ3" s="333"/>
      <c r="GQK3" s="333"/>
      <c r="GQL3" s="333"/>
      <c r="GQM3" s="333"/>
      <c r="GQN3" s="333"/>
      <c r="GQO3" s="333"/>
      <c r="GQP3" s="333"/>
      <c r="GQQ3" s="333"/>
      <c r="GQR3" s="333"/>
      <c r="GQS3" s="333"/>
      <c r="GQT3" s="333"/>
      <c r="GQU3" s="333"/>
      <c r="GQV3" s="333"/>
      <c r="GQW3" s="333"/>
      <c r="GQX3" s="333"/>
      <c r="GQY3" s="333"/>
      <c r="GQZ3" s="333"/>
      <c r="GRA3" s="333"/>
      <c r="GRB3" s="333"/>
      <c r="GRC3" s="333"/>
      <c r="GRD3" s="333"/>
      <c r="GRE3" s="333"/>
      <c r="GRF3" s="333"/>
      <c r="GRG3" s="333"/>
      <c r="GRH3" s="333"/>
      <c r="GRI3" s="333"/>
      <c r="GRJ3" s="333"/>
      <c r="GRK3" s="333"/>
      <c r="GRL3" s="333"/>
      <c r="GRM3" s="333"/>
      <c r="GRN3" s="333"/>
      <c r="GRO3" s="333"/>
      <c r="GRP3" s="333"/>
      <c r="GRQ3" s="333"/>
      <c r="GRR3" s="333"/>
      <c r="GRS3" s="333"/>
      <c r="GRT3" s="333"/>
      <c r="GRU3" s="333"/>
      <c r="GRV3" s="333"/>
      <c r="GRW3" s="333"/>
      <c r="GRX3" s="333"/>
      <c r="GRY3" s="333"/>
      <c r="GRZ3" s="333"/>
      <c r="GSA3" s="333"/>
      <c r="GSB3" s="333"/>
      <c r="GSC3" s="333"/>
      <c r="GSD3" s="333"/>
      <c r="GSE3" s="333"/>
      <c r="GSF3" s="333"/>
      <c r="GSG3" s="333"/>
      <c r="GSH3" s="333"/>
      <c r="GSI3" s="333"/>
      <c r="GSJ3" s="333"/>
      <c r="GSK3" s="333"/>
      <c r="GSL3" s="333"/>
      <c r="GSM3" s="333"/>
      <c r="GSN3" s="333"/>
      <c r="GSO3" s="333"/>
      <c r="GSP3" s="333"/>
      <c r="GSQ3" s="333"/>
      <c r="GSR3" s="333"/>
      <c r="GSS3" s="333"/>
      <c r="GST3" s="333"/>
      <c r="GSU3" s="333"/>
      <c r="GSV3" s="333"/>
      <c r="GSW3" s="333"/>
      <c r="GSX3" s="333"/>
      <c r="GSY3" s="333"/>
      <c r="GSZ3" s="333"/>
      <c r="GTA3" s="333"/>
      <c r="GTB3" s="333"/>
      <c r="GTC3" s="333"/>
      <c r="GTD3" s="333"/>
      <c r="GTE3" s="333"/>
      <c r="GTF3" s="333"/>
      <c r="GTG3" s="333"/>
      <c r="GTH3" s="333"/>
      <c r="GTI3" s="333"/>
      <c r="GTJ3" s="333"/>
      <c r="GTK3" s="333"/>
      <c r="GTL3" s="333"/>
      <c r="GTM3" s="333"/>
      <c r="GTN3" s="333"/>
      <c r="GTO3" s="333"/>
      <c r="GTP3" s="333"/>
      <c r="GTQ3" s="333"/>
      <c r="GTR3" s="333"/>
      <c r="GTS3" s="333"/>
      <c r="GTT3" s="333"/>
      <c r="GTU3" s="333"/>
      <c r="GTV3" s="333"/>
      <c r="GTW3" s="333"/>
      <c r="GTX3" s="333"/>
      <c r="GTY3" s="333"/>
      <c r="GTZ3" s="333"/>
      <c r="GUA3" s="333"/>
      <c r="GUB3" s="333"/>
      <c r="GUC3" s="333"/>
      <c r="GUD3" s="333"/>
      <c r="GUE3" s="333"/>
      <c r="GUF3" s="333"/>
      <c r="GUG3" s="333"/>
      <c r="GUH3" s="333"/>
      <c r="GUI3" s="333"/>
      <c r="GUJ3" s="333"/>
      <c r="GUK3" s="333"/>
      <c r="GUL3" s="333"/>
      <c r="GUM3" s="333"/>
      <c r="GUN3" s="333"/>
      <c r="GUO3" s="333"/>
      <c r="GUP3" s="333"/>
      <c r="GUQ3" s="333"/>
      <c r="GUR3" s="333"/>
      <c r="GUS3" s="333"/>
      <c r="GUT3" s="333"/>
      <c r="GUU3" s="333"/>
      <c r="GUV3" s="333"/>
      <c r="GUW3" s="333"/>
      <c r="GUX3" s="333"/>
      <c r="GUY3" s="333"/>
      <c r="GUZ3" s="333"/>
      <c r="GVA3" s="333"/>
      <c r="GVB3" s="333"/>
      <c r="GVC3" s="333"/>
      <c r="GVD3" s="333"/>
      <c r="GVE3" s="333"/>
      <c r="GVF3" s="333"/>
      <c r="GVG3" s="333"/>
      <c r="GVH3" s="333"/>
      <c r="GVI3" s="333"/>
      <c r="GVJ3" s="333"/>
      <c r="GVK3" s="333"/>
      <c r="GVL3" s="333"/>
      <c r="GVM3" s="333"/>
      <c r="GVN3" s="333"/>
      <c r="GVO3" s="333"/>
      <c r="GVP3" s="333"/>
      <c r="GVQ3" s="333"/>
      <c r="GVR3" s="333"/>
      <c r="GVS3" s="333"/>
      <c r="GVT3" s="333"/>
      <c r="GVU3" s="333"/>
      <c r="GVV3" s="333"/>
      <c r="GVW3" s="333"/>
      <c r="GVX3" s="333"/>
      <c r="GVY3" s="333"/>
      <c r="GVZ3" s="333"/>
      <c r="GWA3" s="333"/>
      <c r="GWB3" s="333"/>
      <c r="GWC3" s="333"/>
      <c r="GWD3" s="333"/>
      <c r="GWE3" s="333"/>
      <c r="GWF3" s="333"/>
      <c r="GWG3" s="333"/>
      <c r="GWH3" s="333"/>
      <c r="GWI3" s="333"/>
      <c r="GWJ3" s="333"/>
      <c r="GWK3" s="333"/>
      <c r="GWL3" s="333"/>
      <c r="GWM3" s="333"/>
      <c r="GWN3" s="333"/>
      <c r="GWO3" s="333"/>
      <c r="GWP3" s="333"/>
      <c r="GWQ3" s="333"/>
      <c r="GWR3" s="333"/>
      <c r="GWS3" s="333"/>
      <c r="GWT3" s="333"/>
      <c r="GWU3" s="333"/>
      <c r="GWV3" s="333"/>
      <c r="GWW3" s="333"/>
      <c r="GWX3" s="333"/>
      <c r="GWY3" s="333"/>
      <c r="GWZ3" s="333"/>
      <c r="GXA3" s="333"/>
      <c r="GXB3" s="333"/>
      <c r="GXC3" s="333"/>
      <c r="GXD3" s="333"/>
      <c r="GXE3" s="333"/>
      <c r="GXF3" s="333"/>
      <c r="GXG3" s="333"/>
      <c r="GXH3" s="333"/>
      <c r="GXI3" s="333"/>
      <c r="GXJ3" s="333"/>
      <c r="GXK3" s="333"/>
      <c r="GXL3" s="333"/>
      <c r="GXM3" s="333"/>
      <c r="GXN3" s="333"/>
      <c r="GXO3" s="333"/>
      <c r="GXP3" s="333"/>
      <c r="GXQ3" s="333"/>
      <c r="GXR3" s="333"/>
      <c r="GXS3" s="333"/>
      <c r="GXT3" s="333"/>
      <c r="GXU3" s="333"/>
      <c r="GXV3" s="333"/>
      <c r="GXW3" s="333"/>
      <c r="GXX3" s="333"/>
      <c r="GXY3" s="333"/>
      <c r="GXZ3" s="333"/>
      <c r="GYA3" s="333"/>
      <c r="GYB3" s="333"/>
      <c r="GYC3" s="333"/>
      <c r="GYD3" s="333"/>
      <c r="GYE3" s="333"/>
      <c r="GYF3" s="333"/>
      <c r="GYG3" s="333"/>
      <c r="GYH3" s="333"/>
      <c r="GYI3" s="333"/>
      <c r="GYJ3" s="333"/>
      <c r="GYK3" s="333"/>
      <c r="GYL3" s="333"/>
      <c r="GYM3" s="333"/>
      <c r="GYN3" s="333"/>
      <c r="GYO3" s="333"/>
      <c r="GYP3" s="333"/>
      <c r="GYQ3" s="333"/>
      <c r="GYR3" s="333"/>
      <c r="GYS3" s="333"/>
      <c r="GYT3" s="333"/>
      <c r="GYU3" s="333"/>
      <c r="GYV3" s="333"/>
      <c r="GYW3" s="333"/>
      <c r="GYX3" s="333"/>
      <c r="GYY3" s="333"/>
      <c r="GYZ3" s="333"/>
      <c r="GZA3" s="333"/>
      <c r="GZB3" s="333"/>
      <c r="GZC3" s="333"/>
      <c r="GZD3" s="333"/>
      <c r="GZE3" s="333"/>
      <c r="GZF3" s="333"/>
      <c r="GZG3" s="333"/>
      <c r="GZH3" s="333"/>
      <c r="GZI3" s="333"/>
      <c r="GZJ3" s="333"/>
      <c r="GZK3" s="333"/>
      <c r="GZL3" s="333"/>
      <c r="GZM3" s="333"/>
      <c r="GZN3" s="333"/>
      <c r="GZO3" s="333"/>
      <c r="GZP3" s="333"/>
      <c r="GZQ3" s="333"/>
      <c r="GZR3" s="333"/>
      <c r="GZS3" s="333"/>
      <c r="GZT3" s="333"/>
      <c r="GZU3" s="333"/>
      <c r="GZV3" s="333"/>
      <c r="GZW3" s="333"/>
      <c r="GZX3" s="333"/>
      <c r="GZY3" s="333"/>
      <c r="GZZ3" s="333"/>
      <c r="HAA3" s="333"/>
      <c r="HAB3" s="333"/>
      <c r="HAC3" s="333"/>
      <c r="HAD3" s="333"/>
      <c r="HAE3" s="333"/>
      <c r="HAF3" s="333"/>
      <c r="HAG3" s="333"/>
      <c r="HAH3" s="333"/>
      <c r="HAI3" s="333"/>
      <c r="HAJ3" s="333"/>
      <c r="HAK3" s="333"/>
      <c r="HAL3" s="333"/>
      <c r="HAM3" s="333"/>
      <c r="HAN3" s="333"/>
      <c r="HAO3" s="333"/>
      <c r="HAP3" s="333"/>
      <c r="HAQ3" s="333"/>
      <c r="HAR3" s="333"/>
      <c r="HAS3" s="333"/>
      <c r="HAT3" s="333"/>
      <c r="HAU3" s="333"/>
      <c r="HAV3" s="333"/>
      <c r="HAW3" s="333"/>
      <c r="HAX3" s="333"/>
      <c r="HAY3" s="333"/>
      <c r="HAZ3" s="333"/>
      <c r="HBA3" s="333"/>
      <c r="HBB3" s="333"/>
      <c r="HBC3" s="333"/>
      <c r="HBD3" s="333"/>
      <c r="HBE3" s="333"/>
      <c r="HBF3" s="333"/>
      <c r="HBG3" s="333"/>
      <c r="HBH3" s="333"/>
      <c r="HBI3" s="333"/>
      <c r="HBJ3" s="333"/>
      <c r="HBK3" s="333"/>
      <c r="HBL3" s="333"/>
      <c r="HBM3" s="333"/>
      <c r="HBN3" s="333"/>
      <c r="HBO3" s="333"/>
      <c r="HBP3" s="333"/>
      <c r="HBQ3" s="333"/>
      <c r="HBR3" s="333"/>
      <c r="HBS3" s="333"/>
      <c r="HBT3" s="333"/>
      <c r="HBU3" s="333"/>
      <c r="HBV3" s="333"/>
      <c r="HBW3" s="333"/>
      <c r="HBX3" s="333"/>
      <c r="HBY3" s="333"/>
      <c r="HBZ3" s="333"/>
      <c r="HCA3" s="333"/>
      <c r="HCB3" s="333"/>
      <c r="HCC3" s="333"/>
      <c r="HCD3" s="333"/>
      <c r="HCE3" s="333"/>
      <c r="HCF3" s="333"/>
      <c r="HCG3" s="333"/>
      <c r="HCH3" s="333"/>
      <c r="HCI3" s="333"/>
      <c r="HCJ3" s="333"/>
      <c r="HCK3" s="333"/>
      <c r="HCL3" s="333"/>
      <c r="HCM3" s="333"/>
      <c r="HCN3" s="333"/>
      <c r="HCO3" s="333"/>
      <c r="HCP3" s="333"/>
      <c r="HCQ3" s="333"/>
      <c r="HCR3" s="333"/>
      <c r="HCS3" s="333"/>
      <c r="HCT3" s="333"/>
      <c r="HCU3" s="333"/>
      <c r="HCV3" s="333"/>
      <c r="HCW3" s="333"/>
      <c r="HCX3" s="333"/>
      <c r="HCY3" s="333"/>
      <c r="HCZ3" s="333"/>
      <c r="HDA3" s="333"/>
      <c r="HDB3" s="333"/>
      <c r="HDC3" s="333"/>
      <c r="HDD3" s="333"/>
      <c r="HDE3" s="333"/>
      <c r="HDF3" s="333"/>
      <c r="HDG3" s="333"/>
      <c r="HDH3" s="333"/>
      <c r="HDI3" s="333"/>
      <c r="HDJ3" s="333"/>
      <c r="HDK3" s="333"/>
      <c r="HDL3" s="333"/>
      <c r="HDM3" s="333"/>
      <c r="HDN3" s="333"/>
      <c r="HDO3" s="333"/>
      <c r="HDP3" s="333"/>
      <c r="HDQ3" s="333"/>
      <c r="HDR3" s="333"/>
      <c r="HDS3" s="333"/>
      <c r="HDT3" s="333"/>
      <c r="HDU3" s="333"/>
      <c r="HDV3" s="333"/>
      <c r="HDW3" s="333"/>
      <c r="HDX3" s="333"/>
      <c r="HDY3" s="333"/>
      <c r="HDZ3" s="333"/>
      <c r="HEA3" s="333"/>
      <c r="HEB3" s="333"/>
      <c r="HEC3" s="333"/>
      <c r="HED3" s="333"/>
      <c r="HEE3" s="333"/>
      <c r="HEF3" s="333"/>
      <c r="HEG3" s="333"/>
      <c r="HEH3" s="333"/>
      <c r="HEI3" s="333"/>
      <c r="HEJ3" s="333"/>
      <c r="HEK3" s="333"/>
      <c r="HEL3" s="333"/>
      <c r="HEM3" s="333"/>
      <c r="HEN3" s="333"/>
      <c r="HEO3" s="333"/>
      <c r="HEP3" s="333"/>
      <c r="HEQ3" s="333"/>
      <c r="HER3" s="333"/>
      <c r="HES3" s="333"/>
      <c r="HET3" s="333"/>
      <c r="HEU3" s="333"/>
      <c r="HEV3" s="333"/>
      <c r="HEW3" s="333"/>
      <c r="HEX3" s="333"/>
      <c r="HEY3" s="333"/>
      <c r="HEZ3" s="333"/>
      <c r="HFA3" s="333"/>
      <c r="HFB3" s="333"/>
      <c r="HFC3" s="333"/>
      <c r="HFD3" s="333"/>
      <c r="HFE3" s="333"/>
      <c r="HFF3" s="333"/>
      <c r="HFG3" s="333"/>
      <c r="HFH3" s="333"/>
      <c r="HFI3" s="333"/>
      <c r="HFJ3" s="333"/>
      <c r="HFK3" s="333"/>
      <c r="HFL3" s="333"/>
      <c r="HFM3" s="333"/>
      <c r="HFN3" s="333"/>
      <c r="HFO3" s="333"/>
      <c r="HFP3" s="333"/>
      <c r="HFQ3" s="333"/>
      <c r="HFR3" s="333"/>
      <c r="HFS3" s="333"/>
      <c r="HFT3" s="333"/>
      <c r="HFU3" s="333"/>
      <c r="HFV3" s="333"/>
      <c r="HFW3" s="333"/>
      <c r="HFX3" s="333"/>
      <c r="HFY3" s="333"/>
      <c r="HFZ3" s="333"/>
      <c r="HGA3" s="333"/>
      <c r="HGB3" s="333"/>
      <c r="HGC3" s="333"/>
      <c r="HGD3" s="333"/>
      <c r="HGE3" s="333"/>
      <c r="HGF3" s="333"/>
      <c r="HGG3" s="333"/>
      <c r="HGH3" s="333"/>
      <c r="HGI3" s="333"/>
      <c r="HGJ3" s="333"/>
      <c r="HGK3" s="333"/>
      <c r="HGL3" s="333"/>
      <c r="HGM3" s="333"/>
      <c r="HGN3" s="333"/>
      <c r="HGO3" s="333"/>
      <c r="HGP3" s="333"/>
      <c r="HGQ3" s="333"/>
      <c r="HGR3" s="333"/>
      <c r="HGS3" s="333"/>
      <c r="HGT3" s="333"/>
      <c r="HGU3" s="333"/>
      <c r="HGV3" s="333"/>
      <c r="HGW3" s="333"/>
      <c r="HGX3" s="333"/>
      <c r="HGY3" s="333"/>
      <c r="HGZ3" s="333"/>
      <c r="HHA3" s="333"/>
      <c r="HHB3" s="333"/>
      <c r="HHC3" s="333"/>
      <c r="HHD3" s="333"/>
      <c r="HHE3" s="333"/>
      <c r="HHF3" s="333"/>
      <c r="HHG3" s="333"/>
      <c r="HHH3" s="333"/>
      <c r="HHI3" s="333"/>
      <c r="HHJ3" s="333"/>
      <c r="HHK3" s="333"/>
      <c r="HHL3" s="333"/>
      <c r="HHM3" s="333"/>
      <c r="HHN3" s="333"/>
      <c r="HHO3" s="333"/>
      <c r="HHP3" s="333"/>
      <c r="HHQ3" s="333"/>
      <c r="HHR3" s="333"/>
      <c r="HHS3" s="333"/>
      <c r="HHT3" s="333"/>
      <c r="HHU3" s="333"/>
      <c r="HHV3" s="333"/>
      <c r="HHW3" s="333"/>
      <c r="HHX3" s="333"/>
      <c r="HHY3" s="333"/>
      <c r="HHZ3" s="333"/>
      <c r="HIA3" s="333"/>
      <c r="HIB3" s="333"/>
      <c r="HIC3" s="333"/>
      <c r="HID3" s="333"/>
      <c r="HIE3" s="333"/>
      <c r="HIF3" s="333"/>
      <c r="HIG3" s="333"/>
      <c r="HIH3" s="333"/>
      <c r="HII3" s="333"/>
      <c r="HIJ3" s="333"/>
      <c r="HIK3" s="333"/>
      <c r="HIL3" s="333"/>
      <c r="HIM3" s="333"/>
      <c r="HIN3" s="333"/>
      <c r="HIO3" s="333"/>
      <c r="HIP3" s="333"/>
      <c r="HIQ3" s="333"/>
      <c r="HIR3" s="333"/>
      <c r="HIS3" s="333"/>
      <c r="HIT3" s="333"/>
      <c r="HIU3" s="333"/>
      <c r="HIV3" s="333"/>
      <c r="HIW3" s="333"/>
      <c r="HIX3" s="333"/>
      <c r="HIY3" s="333"/>
      <c r="HIZ3" s="333"/>
      <c r="HJA3" s="333"/>
      <c r="HJB3" s="333"/>
      <c r="HJC3" s="333"/>
      <c r="HJD3" s="333"/>
      <c r="HJE3" s="333"/>
      <c r="HJF3" s="333"/>
      <c r="HJG3" s="333"/>
      <c r="HJH3" s="333"/>
      <c r="HJI3" s="333"/>
      <c r="HJJ3" s="333"/>
      <c r="HJK3" s="333"/>
      <c r="HJL3" s="333"/>
      <c r="HJM3" s="333"/>
      <c r="HJN3" s="333"/>
      <c r="HJO3" s="333"/>
      <c r="HJP3" s="333"/>
      <c r="HJQ3" s="333"/>
      <c r="HJR3" s="333"/>
      <c r="HJS3" s="333"/>
      <c r="HJT3" s="333"/>
      <c r="HJU3" s="333"/>
      <c r="HJV3" s="333"/>
      <c r="HJW3" s="333"/>
      <c r="HJX3" s="333"/>
      <c r="HJY3" s="333"/>
      <c r="HJZ3" s="333"/>
      <c r="HKA3" s="333"/>
      <c r="HKB3" s="333"/>
      <c r="HKC3" s="333"/>
      <c r="HKD3" s="333"/>
      <c r="HKE3" s="333"/>
      <c r="HKF3" s="333"/>
      <c r="HKG3" s="333"/>
      <c r="HKH3" s="333"/>
      <c r="HKI3" s="333"/>
      <c r="HKJ3" s="333"/>
      <c r="HKK3" s="333"/>
      <c r="HKL3" s="333"/>
      <c r="HKM3" s="333"/>
      <c r="HKN3" s="333"/>
      <c r="HKO3" s="333"/>
      <c r="HKP3" s="333"/>
      <c r="HKQ3" s="333"/>
      <c r="HKR3" s="333"/>
      <c r="HKS3" s="333"/>
      <c r="HKT3" s="333"/>
      <c r="HKU3" s="333"/>
      <c r="HKV3" s="333"/>
      <c r="HKW3" s="333"/>
      <c r="HKX3" s="333"/>
      <c r="HKY3" s="333"/>
      <c r="HKZ3" s="333"/>
      <c r="HLA3" s="333"/>
      <c r="HLB3" s="333"/>
      <c r="HLC3" s="333"/>
      <c r="HLD3" s="333"/>
      <c r="HLE3" s="333"/>
      <c r="HLF3" s="333"/>
      <c r="HLG3" s="333"/>
      <c r="HLH3" s="333"/>
      <c r="HLI3" s="333"/>
      <c r="HLJ3" s="333"/>
      <c r="HLK3" s="333"/>
      <c r="HLL3" s="333"/>
      <c r="HLM3" s="333"/>
      <c r="HLN3" s="333"/>
      <c r="HLO3" s="333"/>
      <c r="HLP3" s="333"/>
      <c r="HLQ3" s="333"/>
      <c r="HLR3" s="333"/>
      <c r="HLS3" s="333"/>
      <c r="HLT3" s="333"/>
      <c r="HLU3" s="333"/>
      <c r="HLV3" s="333"/>
      <c r="HLW3" s="333"/>
      <c r="HLX3" s="333"/>
      <c r="HLY3" s="333"/>
      <c r="HLZ3" s="333"/>
      <c r="HMA3" s="333"/>
      <c r="HMB3" s="333"/>
      <c r="HMC3" s="333"/>
      <c r="HMD3" s="333"/>
      <c r="HME3" s="333"/>
      <c r="HMF3" s="333"/>
      <c r="HMG3" s="333"/>
      <c r="HMH3" s="333"/>
      <c r="HMI3" s="333"/>
      <c r="HMJ3" s="333"/>
      <c r="HMK3" s="333"/>
      <c r="HML3" s="333"/>
      <c r="HMM3" s="333"/>
      <c r="HMN3" s="333"/>
      <c r="HMO3" s="333"/>
      <c r="HMP3" s="333"/>
      <c r="HMQ3" s="333"/>
      <c r="HMR3" s="333"/>
      <c r="HMS3" s="333"/>
      <c r="HMT3" s="333"/>
      <c r="HMU3" s="333"/>
      <c r="HMV3" s="333"/>
      <c r="HMW3" s="333"/>
      <c r="HMX3" s="333"/>
      <c r="HMY3" s="333"/>
      <c r="HMZ3" s="333"/>
      <c r="HNA3" s="333"/>
      <c r="HNB3" s="333"/>
      <c r="HNC3" s="333"/>
      <c r="HND3" s="333"/>
      <c r="HNE3" s="333"/>
      <c r="HNF3" s="333"/>
      <c r="HNG3" s="333"/>
      <c r="HNH3" s="333"/>
      <c r="HNI3" s="333"/>
      <c r="HNJ3" s="333"/>
      <c r="HNK3" s="333"/>
      <c r="HNL3" s="333"/>
      <c r="HNM3" s="333"/>
      <c r="HNN3" s="333"/>
      <c r="HNO3" s="333"/>
      <c r="HNP3" s="333"/>
      <c r="HNQ3" s="333"/>
      <c r="HNR3" s="333"/>
      <c r="HNS3" s="333"/>
      <c r="HNT3" s="333"/>
      <c r="HNU3" s="333"/>
      <c r="HNV3" s="333"/>
      <c r="HNW3" s="333"/>
      <c r="HNX3" s="333"/>
      <c r="HNY3" s="333"/>
      <c r="HNZ3" s="333"/>
      <c r="HOA3" s="333"/>
      <c r="HOB3" s="333"/>
      <c r="HOC3" s="333"/>
      <c r="HOD3" s="333"/>
      <c r="HOE3" s="333"/>
      <c r="HOF3" s="333"/>
      <c r="HOG3" s="333"/>
      <c r="HOH3" s="333"/>
      <c r="HOI3" s="333"/>
      <c r="HOJ3" s="333"/>
      <c r="HOK3" s="333"/>
      <c r="HOL3" s="333"/>
      <c r="HOM3" s="333"/>
      <c r="HON3" s="333"/>
      <c r="HOO3" s="333"/>
      <c r="HOP3" s="333"/>
      <c r="HOQ3" s="333"/>
      <c r="HOR3" s="333"/>
      <c r="HOS3" s="333"/>
      <c r="HOT3" s="333"/>
      <c r="HOU3" s="333"/>
      <c r="HOV3" s="333"/>
      <c r="HOW3" s="333"/>
      <c r="HOX3" s="333"/>
      <c r="HOY3" s="333"/>
      <c r="HOZ3" s="333"/>
      <c r="HPA3" s="333"/>
      <c r="HPB3" s="333"/>
      <c r="HPC3" s="333"/>
      <c r="HPD3" s="333"/>
      <c r="HPE3" s="333"/>
      <c r="HPF3" s="333"/>
      <c r="HPG3" s="333"/>
      <c r="HPH3" s="333"/>
      <c r="HPI3" s="333"/>
      <c r="HPJ3" s="333"/>
      <c r="HPK3" s="333"/>
      <c r="HPL3" s="333"/>
      <c r="HPM3" s="333"/>
      <c r="HPN3" s="333"/>
      <c r="HPO3" s="333"/>
      <c r="HPP3" s="333"/>
      <c r="HPQ3" s="333"/>
      <c r="HPR3" s="333"/>
      <c r="HPS3" s="333"/>
      <c r="HPT3" s="333"/>
      <c r="HPU3" s="333"/>
      <c r="HPV3" s="333"/>
      <c r="HPW3" s="333"/>
      <c r="HPX3" s="333"/>
      <c r="HPY3" s="333"/>
      <c r="HPZ3" s="333"/>
      <c r="HQA3" s="333"/>
      <c r="HQB3" s="333"/>
      <c r="HQC3" s="333"/>
      <c r="HQD3" s="333"/>
      <c r="HQE3" s="333"/>
      <c r="HQF3" s="333"/>
      <c r="HQG3" s="333"/>
      <c r="HQH3" s="333"/>
      <c r="HQI3" s="333"/>
      <c r="HQJ3" s="333"/>
      <c r="HQK3" s="333"/>
      <c r="HQL3" s="333"/>
      <c r="HQM3" s="333"/>
      <c r="HQN3" s="333"/>
      <c r="HQO3" s="333"/>
      <c r="HQP3" s="333"/>
      <c r="HQQ3" s="333"/>
      <c r="HQR3" s="333"/>
      <c r="HQS3" s="333"/>
      <c r="HQT3" s="333"/>
      <c r="HQU3" s="333"/>
      <c r="HQV3" s="333"/>
      <c r="HQW3" s="333"/>
      <c r="HQX3" s="333"/>
      <c r="HQY3" s="333"/>
      <c r="HQZ3" s="333"/>
      <c r="HRA3" s="333"/>
      <c r="HRB3" s="333"/>
      <c r="HRC3" s="333"/>
      <c r="HRD3" s="333"/>
      <c r="HRE3" s="333"/>
      <c r="HRF3" s="333"/>
      <c r="HRG3" s="333"/>
      <c r="HRH3" s="333"/>
      <c r="HRI3" s="333"/>
      <c r="HRJ3" s="333"/>
      <c r="HRK3" s="333"/>
      <c r="HRL3" s="333"/>
      <c r="HRM3" s="333"/>
      <c r="HRN3" s="333"/>
      <c r="HRO3" s="333"/>
      <c r="HRP3" s="333"/>
      <c r="HRQ3" s="333"/>
      <c r="HRR3" s="333"/>
      <c r="HRS3" s="333"/>
      <c r="HRT3" s="333"/>
      <c r="HRU3" s="333"/>
      <c r="HRV3" s="333"/>
      <c r="HRW3" s="333"/>
      <c r="HRX3" s="333"/>
      <c r="HRY3" s="333"/>
      <c r="HRZ3" s="333"/>
      <c r="HSA3" s="333"/>
      <c r="HSB3" s="333"/>
      <c r="HSC3" s="333"/>
      <c r="HSD3" s="333"/>
      <c r="HSE3" s="333"/>
      <c r="HSF3" s="333"/>
      <c r="HSG3" s="333"/>
      <c r="HSH3" s="333"/>
      <c r="HSI3" s="333"/>
      <c r="HSJ3" s="333"/>
      <c r="HSK3" s="333"/>
      <c r="HSL3" s="333"/>
      <c r="HSM3" s="333"/>
      <c r="HSN3" s="333"/>
      <c r="HSO3" s="333"/>
      <c r="HSP3" s="333"/>
      <c r="HSQ3" s="333"/>
      <c r="HSR3" s="333"/>
      <c r="HSS3" s="333"/>
      <c r="HST3" s="333"/>
      <c r="HSU3" s="333"/>
      <c r="HSV3" s="333"/>
      <c r="HSW3" s="333"/>
      <c r="HSX3" s="333"/>
      <c r="HSY3" s="333"/>
      <c r="HSZ3" s="333"/>
      <c r="HTA3" s="333"/>
      <c r="HTB3" s="333"/>
      <c r="HTC3" s="333"/>
      <c r="HTD3" s="333"/>
      <c r="HTE3" s="333"/>
      <c r="HTF3" s="333"/>
      <c r="HTG3" s="333"/>
      <c r="HTH3" s="333"/>
      <c r="HTI3" s="333"/>
      <c r="HTJ3" s="333"/>
      <c r="HTK3" s="333"/>
      <c r="HTL3" s="333"/>
      <c r="HTM3" s="333"/>
      <c r="HTN3" s="333"/>
      <c r="HTO3" s="333"/>
      <c r="HTP3" s="333"/>
      <c r="HTQ3" s="333"/>
      <c r="HTR3" s="333"/>
      <c r="HTS3" s="333"/>
      <c r="HTT3" s="333"/>
      <c r="HTU3" s="333"/>
      <c r="HTV3" s="333"/>
      <c r="HTW3" s="333"/>
      <c r="HTX3" s="333"/>
      <c r="HTY3" s="333"/>
      <c r="HTZ3" s="333"/>
      <c r="HUA3" s="333"/>
      <c r="HUB3" s="333"/>
      <c r="HUC3" s="333"/>
      <c r="HUD3" s="333"/>
      <c r="HUE3" s="333"/>
      <c r="HUF3" s="333"/>
      <c r="HUG3" s="333"/>
      <c r="HUH3" s="333"/>
      <c r="HUI3" s="333"/>
      <c r="HUJ3" s="333"/>
      <c r="HUK3" s="333"/>
      <c r="HUL3" s="333"/>
      <c r="HUM3" s="333"/>
      <c r="HUN3" s="333"/>
      <c r="HUO3" s="333"/>
      <c r="HUP3" s="333"/>
      <c r="HUQ3" s="333"/>
      <c r="HUR3" s="333"/>
      <c r="HUS3" s="333"/>
      <c r="HUT3" s="333"/>
      <c r="HUU3" s="333"/>
      <c r="HUV3" s="333"/>
      <c r="HUW3" s="333"/>
      <c r="HUX3" s="333"/>
      <c r="HUY3" s="333"/>
      <c r="HUZ3" s="333"/>
      <c r="HVA3" s="333"/>
      <c r="HVB3" s="333"/>
      <c r="HVC3" s="333"/>
      <c r="HVD3" s="333"/>
      <c r="HVE3" s="333"/>
      <c r="HVF3" s="333"/>
      <c r="HVG3" s="333"/>
      <c r="HVH3" s="333"/>
      <c r="HVI3" s="333"/>
      <c r="HVJ3" s="333"/>
      <c r="HVK3" s="333"/>
      <c r="HVL3" s="333"/>
      <c r="HVM3" s="333"/>
      <c r="HVN3" s="333"/>
      <c r="HVO3" s="333"/>
      <c r="HVP3" s="333"/>
      <c r="HVQ3" s="333"/>
      <c r="HVR3" s="333"/>
      <c r="HVS3" s="333"/>
      <c r="HVT3" s="333"/>
      <c r="HVU3" s="333"/>
      <c r="HVV3" s="333"/>
      <c r="HVW3" s="333"/>
      <c r="HVX3" s="333"/>
      <c r="HVY3" s="333"/>
      <c r="HVZ3" s="333"/>
      <c r="HWA3" s="333"/>
      <c r="HWB3" s="333"/>
      <c r="HWC3" s="333"/>
      <c r="HWD3" s="333"/>
      <c r="HWE3" s="333"/>
      <c r="HWF3" s="333"/>
      <c r="HWG3" s="333"/>
      <c r="HWH3" s="333"/>
      <c r="HWI3" s="333"/>
      <c r="HWJ3" s="333"/>
      <c r="HWK3" s="333"/>
      <c r="HWL3" s="333"/>
      <c r="HWM3" s="333"/>
      <c r="HWN3" s="333"/>
      <c r="HWO3" s="333"/>
      <c r="HWP3" s="333"/>
      <c r="HWQ3" s="333"/>
      <c r="HWR3" s="333"/>
      <c r="HWS3" s="333"/>
      <c r="HWT3" s="333"/>
      <c r="HWU3" s="333"/>
      <c r="HWV3" s="333"/>
      <c r="HWW3" s="333"/>
      <c r="HWX3" s="333"/>
      <c r="HWY3" s="333"/>
      <c r="HWZ3" s="333"/>
      <c r="HXA3" s="333"/>
      <c r="HXB3" s="333"/>
      <c r="HXC3" s="333"/>
      <c r="HXD3" s="333"/>
      <c r="HXE3" s="333"/>
      <c r="HXF3" s="333"/>
      <c r="HXG3" s="333"/>
      <c r="HXH3" s="333"/>
      <c r="HXI3" s="333"/>
      <c r="HXJ3" s="333"/>
      <c r="HXK3" s="333"/>
      <c r="HXL3" s="333"/>
      <c r="HXM3" s="333"/>
      <c r="HXN3" s="333"/>
      <c r="HXO3" s="333"/>
      <c r="HXP3" s="333"/>
      <c r="HXQ3" s="333"/>
      <c r="HXR3" s="333"/>
      <c r="HXS3" s="333"/>
      <c r="HXT3" s="333"/>
      <c r="HXU3" s="333"/>
      <c r="HXV3" s="333"/>
      <c r="HXW3" s="333"/>
      <c r="HXX3" s="333"/>
      <c r="HXY3" s="333"/>
      <c r="HXZ3" s="333"/>
      <c r="HYA3" s="333"/>
      <c r="HYB3" s="333"/>
      <c r="HYC3" s="333"/>
      <c r="HYD3" s="333"/>
      <c r="HYE3" s="333"/>
      <c r="HYF3" s="333"/>
      <c r="HYG3" s="333"/>
      <c r="HYH3" s="333"/>
      <c r="HYI3" s="333"/>
      <c r="HYJ3" s="333"/>
      <c r="HYK3" s="333"/>
      <c r="HYL3" s="333"/>
      <c r="HYM3" s="333"/>
      <c r="HYN3" s="333"/>
      <c r="HYO3" s="333"/>
      <c r="HYP3" s="333"/>
      <c r="HYQ3" s="333"/>
      <c r="HYR3" s="333"/>
      <c r="HYS3" s="333"/>
      <c r="HYT3" s="333"/>
      <c r="HYU3" s="333"/>
      <c r="HYV3" s="333"/>
      <c r="HYW3" s="333"/>
      <c r="HYX3" s="333"/>
      <c r="HYY3" s="333"/>
      <c r="HYZ3" s="333"/>
      <c r="HZA3" s="333"/>
      <c r="HZB3" s="333"/>
      <c r="HZC3" s="333"/>
      <c r="HZD3" s="333"/>
      <c r="HZE3" s="333"/>
      <c r="HZF3" s="333"/>
      <c r="HZG3" s="333"/>
      <c r="HZH3" s="333"/>
      <c r="HZI3" s="333"/>
      <c r="HZJ3" s="333"/>
      <c r="HZK3" s="333"/>
      <c r="HZL3" s="333"/>
      <c r="HZM3" s="333"/>
      <c r="HZN3" s="333"/>
      <c r="HZO3" s="333"/>
      <c r="HZP3" s="333"/>
      <c r="HZQ3" s="333"/>
      <c r="HZR3" s="333"/>
      <c r="HZS3" s="333"/>
      <c r="HZT3" s="333"/>
      <c r="HZU3" s="333"/>
      <c r="HZV3" s="333"/>
      <c r="HZW3" s="333"/>
      <c r="HZX3" s="333"/>
      <c r="HZY3" s="333"/>
      <c r="HZZ3" s="333"/>
      <c r="IAA3" s="333"/>
      <c r="IAB3" s="333"/>
      <c r="IAC3" s="333"/>
      <c r="IAD3" s="333"/>
      <c r="IAE3" s="333"/>
      <c r="IAF3" s="333"/>
      <c r="IAG3" s="333"/>
      <c r="IAH3" s="333"/>
      <c r="IAI3" s="333"/>
      <c r="IAJ3" s="333"/>
      <c r="IAK3" s="333"/>
      <c r="IAL3" s="333"/>
      <c r="IAM3" s="333"/>
      <c r="IAN3" s="333"/>
      <c r="IAO3" s="333"/>
      <c r="IAP3" s="333"/>
      <c r="IAQ3" s="333"/>
      <c r="IAR3" s="333"/>
      <c r="IAS3" s="333"/>
      <c r="IAT3" s="333"/>
      <c r="IAU3" s="333"/>
      <c r="IAV3" s="333"/>
      <c r="IAW3" s="333"/>
      <c r="IAX3" s="333"/>
      <c r="IAY3" s="333"/>
      <c r="IAZ3" s="333"/>
      <c r="IBA3" s="333"/>
      <c r="IBB3" s="333"/>
      <c r="IBC3" s="333"/>
      <c r="IBD3" s="333"/>
      <c r="IBE3" s="333"/>
      <c r="IBF3" s="333"/>
      <c r="IBG3" s="333"/>
      <c r="IBH3" s="333"/>
      <c r="IBI3" s="333"/>
      <c r="IBJ3" s="333"/>
      <c r="IBK3" s="333"/>
      <c r="IBL3" s="333"/>
      <c r="IBM3" s="333"/>
      <c r="IBN3" s="333"/>
      <c r="IBO3" s="333"/>
      <c r="IBP3" s="333"/>
      <c r="IBQ3" s="333"/>
      <c r="IBR3" s="333"/>
      <c r="IBS3" s="333"/>
      <c r="IBT3" s="333"/>
      <c r="IBU3" s="333"/>
      <c r="IBV3" s="333"/>
      <c r="IBW3" s="333"/>
      <c r="IBX3" s="333"/>
      <c r="IBY3" s="333"/>
      <c r="IBZ3" s="333"/>
      <c r="ICA3" s="333"/>
      <c r="ICB3" s="333"/>
      <c r="ICC3" s="333"/>
      <c r="ICD3" s="333"/>
      <c r="ICE3" s="333"/>
      <c r="ICF3" s="333"/>
      <c r="ICG3" s="333"/>
      <c r="ICH3" s="333"/>
      <c r="ICI3" s="333"/>
      <c r="ICJ3" s="333"/>
      <c r="ICK3" s="333"/>
      <c r="ICL3" s="333"/>
      <c r="ICM3" s="333"/>
      <c r="ICN3" s="333"/>
      <c r="ICO3" s="333"/>
      <c r="ICP3" s="333"/>
      <c r="ICQ3" s="333"/>
      <c r="ICR3" s="333"/>
      <c r="ICS3" s="333"/>
      <c r="ICT3" s="333"/>
      <c r="ICU3" s="333"/>
      <c r="ICV3" s="333"/>
      <c r="ICW3" s="333"/>
      <c r="ICX3" s="333"/>
      <c r="ICY3" s="333"/>
      <c r="ICZ3" s="333"/>
      <c r="IDA3" s="333"/>
      <c r="IDB3" s="333"/>
      <c r="IDC3" s="333"/>
      <c r="IDD3" s="333"/>
      <c r="IDE3" s="333"/>
      <c r="IDF3" s="333"/>
      <c r="IDG3" s="333"/>
      <c r="IDH3" s="333"/>
      <c r="IDI3" s="333"/>
      <c r="IDJ3" s="333"/>
      <c r="IDK3" s="333"/>
      <c r="IDL3" s="333"/>
      <c r="IDM3" s="333"/>
      <c r="IDN3" s="333"/>
      <c r="IDO3" s="333"/>
      <c r="IDP3" s="333"/>
      <c r="IDQ3" s="333"/>
      <c r="IDR3" s="333"/>
      <c r="IDS3" s="333"/>
      <c r="IDT3" s="333"/>
      <c r="IDU3" s="333"/>
      <c r="IDV3" s="333"/>
      <c r="IDW3" s="333"/>
      <c r="IDX3" s="333"/>
      <c r="IDY3" s="333"/>
      <c r="IDZ3" s="333"/>
      <c r="IEA3" s="333"/>
      <c r="IEB3" s="333"/>
      <c r="IEC3" s="333"/>
      <c r="IED3" s="333"/>
      <c r="IEE3" s="333"/>
      <c r="IEF3" s="333"/>
      <c r="IEG3" s="333"/>
      <c r="IEH3" s="333"/>
      <c r="IEI3" s="333"/>
      <c r="IEJ3" s="333"/>
      <c r="IEK3" s="333"/>
      <c r="IEL3" s="333"/>
      <c r="IEM3" s="333"/>
      <c r="IEN3" s="333"/>
      <c r="IEO3" s="333"/>
      <c r="IEP3" s="333"/>
      <c r="IEQ3" s="333"/>
      <c r="IER3" s="333"/>
      <c r="IES3" s="333"/>
      <c r="IET3" s="333"/>
      <c r="IEU3" s="333"/>
      <c r="IEV3" s="333"/>
      <c r="IEW3" s="333"/>
      <c r="IEX3" s="333"/>
      <c r="IEY3" s="333"/>
      <c r="IEZ3" s="333"/>
      <c r="IFA3" s="333"/>
      <c r="IFB3" s="333"/>
      <c r="IFC3" s="333"/>
      <c r="IFD3" s="333"/>
      <c r="IFE3" s="333"/>
      <c r="IFF3" s="333"/>
      <c r="IFG3" s="333"/>
      <c r="IFH3" s="333"/>
      <c r="IFI3" s="333"/>
      <c r="IFJ3" s="333"/>
      <c r="IFK3" s="333"/>
      <c r="IFL3" s="333"/>
      <c r="IFM3" s="333"/>
      <c r="IFN3" s="333"/>
      <c r="IFO3" s="333"/>
      <c r="IFP3" s="333"/>
      <c r="IFQ3" s="333"/>
      <c r="IFR3" s="333"/>
      <c r="IFS3" s="333"/>
      <c r="IFT3" s="333"/>
      <c r="IFU3" s="333"/>
      <c r="IFV3" s="333"/>
      <c r="IFW3" s="333"/>
      <c r="IFX3" s="333"/>
      <c r="IFY3" s="333"/>
      <c r="IFZ3" s="333"/>
      <c r="IGA3" s="333"/>
      <c r="IGB3" s="333"/>
      <c r="IGC3" s="333"/>
      <c r="IGD3" s="333"/>
      <c r="IGE3" s="333"/>
      <c r="IGF3" s="333"/>
      <c r="IGG3" s="333"/>
      <c r="IGH3" s="333"/>
      <c r="IGI3" s="333"/>
      <c r="IGJ3" s="333"/>
      <c r="IGK3" s="333"/>
      <c r="IGL3" s="333"/>
      <c r="IGM3" s="333"/>
      <c r="IGN3" s="333"/>
      <c r="IGO3" s="333"/>
      <c r="IGP3" s="333"/>
      <c r="IGQ3" s="333"/>
      <c r="IGR3" s="333"/>
      <c r="IGS3" s="333"/>
      <c r="IGT3" s="333"/>
      <c r="IGU3" s="333"/>
      <c r="IGV3" s="333"/>
      <c r="IGW3" s="333"/>
      <c r="IGX3" s="333"/>
      <c r="IGY3" s="333"/>
      <c r="IGZ3" s="333"/>
      <c r="IHA3" s="333"/>
      <c r="IHB3" s="333"/>
      <c r="IHC3" s="333"/>
      <c r="IHD3" s="333"/>
      <c r="IHE3" s="333"/>
      <c r="IHF3" s="333"/>
      <c r="IHG3" s="333"/>
      <c r="IHH3" s="333"/>
      <c r="IHI3" s="333"/>
      <c r="IHJ3" s="333"/>
      <c r="IHK3" s="333"/>
      <c r="IHL3" s="333"/>
      <c r="IHM3" s="333"/>
      <c r="IHN3" s="333"/>
      <c r="IHO3" s="333"/>
      <c r="IHP3" s="333"/>
      <c r="IHQ3" s="333"/>
      <c r="IHR3" s="333"/>
      <c r="IHS3" s="333"/>
      <c r="IHT3" s="333"/>
      <c r="IHU3" s="333"/>
      <c r="IHV3" s="333"/>
      <c r="IHW3" s="333"/>
      <c r="IHX3" s="333"/>
      <c r="IHY3" s="333"/>
      <c r="IHZ3" s="333"/>
      <c r="IIA3" s="333"/>
      <c r="IIB3" s="333"/>
      <c r="IIC3" s="333"/>
      <c r="IID3" s="333"/>
      <c r="IIE3" s="333"/>
      <c r="IIF3" s="333"/>
      <c r="IIG3" s="333"/>
      <c r="IIH3" s="333"/>
      <c r="III3" s="333"/>
      <c r="IIJ3" s="333"/>
      <c r="IIK3" s="333"/>
      <c r="IIL3" s="333"/>
      <c r="IIM3" s="333"/>
      <c r="IIN3" s="333"/>
      <c r="IIO3" s="333"/>
      <c r="IIP3" s="333"/>
      <c r="IIQ3" s="333"/>
      <c r="IIR3" s="333"/>
      <c r="IIS3" s="333"/>
      <c r="IIT3" s="333"/>
      <c r="IIU3" s="333"/>
      <c r="IIV3" s="333"/>
      <c r="IIW3" s="333"/>
      <c r="IIX3" s="333"/>
      <c r="IIY3" s="333"/>
      <c r="IIZ3" s="333"/>
      <c r="IJA3" s="333"/>
      <c r="IJB3" s="333"/>
      <c r="IJC3" s="333"/>
      <c r="IJD3" s="333"/>
      <c r="IJE3" s="333"/>
      <c r="IJF3" s="333"/>
      <c r="IJG3" s="333"/>
      <c r="IJH3" s="333"/>
      <c r="IJI3" s="333"/>
      <c r="IJJ3" s="333"/>
      <c r="IJK3" s="333"/>
      <c r="IJL3" s="333"/>
      <c r="IJM3" s="333"/>
      <c r="IJN3" s="333"/>
      <c r="IJO3" s="333"/>
      <c r="IJP3" s="333"/>
      <c r="IJQ3" s="333"/>
      <c r="IJR3" s="333"/>
      <c r="IJS3" s="333"/>
      <c r="IJT3" s="333"/>
      <c r="IJU3" s="333"/>
      <c r="IJV3" s="333"/>
      <c r="IJW3" s="333"/>
      <c r="IJX3" s="333"/>
      <c r="IJY3" s="333"/>
      <c r="IJZ3" s="333"/>
      <c r="IKA3" s="333"/>
      <c r="IKB3" s="333"/>
      <c r="IKC3" s="333"/>
      <c r="IKD3" s="333"/>
      <c r="IKE3" s="333"/>
      <c r="IKF3" s="333"/>
      <c r="IKG3" s="333"/>
      <c r="IKH3" s="333"/>
      <c r="IKI3" s="333"/>
      <c r="IKJ3" s="333"/>
      <c r="IKK3" s="333"/>
      <c r="IKL3" s="333"/>
      <c r="IKM3" s="333"/>
      <c r="IKN3" s="333"/>
      <c r="IKO3" s="333"/>
      <c r="IKP3" s="333"/>
      <c r="IKQ3" s="333"/>
      <c r="IKR3" s="333"/>
      <c r="IKS3" s="333"/>
      <c r="IKT3" s="333"/>
      <c r="IKU3" s="333"/>
      <c r="IKV3" s="333"/>
      <c r="IKW3" s="333"/>
      <c r="IKX3" s="333"/>
      <c r="IKY3" s="333"/>
      <c r="IKZ3" s="333"/>
      <c r="ILA3" s="333"/>
      <c r="ILB3" s="333"/>
      <c r="ILC3" s="333"/>
      <c r="ILD3" s="333"/>
      <c r="ILE3" s="333"/>
      <c r="ILF3" s="333"/>
      <c r="ILG3" s="333"/>
      <c r="ILH3" s="333"/>
      <c r="ILI3" s="333"/>
      <c r="ILJ3" s="333"/>
      <c r="ILK3" s="333"/>
      <c r="ILL3" s="333"/>
      <c r="ILM3" s="333"/>
      <c r="ILN3" s="333"/>
      <c r="ILO3" s="333"/>
      <c r="ILP3" s="333"/>
      <c r="ILQ3" s="333"/>
      <c r="ILR3" s="333"/>
      <c r="ILS3" s="333"/>
      <c r="ILT3" s="333"/>
      <c r="ILU3" s="333"/>
      <c r="ILV3" s="333"/>
      <c r="ILW3" s="333"/>
      <c r="ILX3" s="333"/>
      <c r="ILY3" s="333"/>
      <c r="ILZ3" s="333"/>
      <c r="IMA3" s="333"/>
      <c r="IMB3" s="333"/>
      <c r="IMC3" s="333"/>
      <c r="IMD3" s="333"/>
      <c r="IME3" s="333"/>
      <c r="IMF3" s="333"/>
      <c r="IMG3" s="333"/>
      <c r="IMH3" s="333"/>
      <c r="IMI3" s="333"/>
      <c r="IMJ3" s="333"/>
      <c r="IMK3" s="333"/>
      <c r="IML3" s="333"/>
      <c r="IMM3" s="333"/>
      <c r="IMN3" s="333"/>
      <c r="IMO3" s="333"/>
      <c r="IMP3" s="333"/>
      <c r="IMQ3" s="333"/>
      <c r="IMR3" s="333"/>
      <c r="IMS3" s="333"/>
      <c r="IMT3" s="333"/>
      <c r="IMU3" s="333"/>
      <c r="IMV3" s="333"/>
      <c r="IMW3" s="333"/>
      <c r="IMX3" s="333"/>
      <c r="IMY3" s="333"/>
      <c r="IMZ3" s="333"/>
      <c r="INA3" s="333"/>
      <c r="INB3" s="333"/>
      <c r="INC3" s="333"/>
      <c r="IND3" s="333"/>
      <c r="INE3" s="333"/>
      <c r="INF3" s="333"/>
      <c r="ING3" s="333"/>
      <c r="INH3" s="333"/>
      <c r="INI3" s="333"/>
      <c r="INJ3" s="333"/>
      <c r="INK3" s="333"/>
      <c r="INL3" s="333"/>
      <c r="INM3" s="333"/>
      <c r="INN3" s="333"/>
      <c r="INO3" s="333"/>
      <c r="INP3" s="333"/>
      <c r="INQ3" s="333"/>
      <c r="INR3" s="333"/>
      <c r="INS3" s="333"/>
      <c r="INT3" s="333"/>
      <c r="INU3" s="333"/>
      <c r="INV3" s="333"/>
      <c r="INW3" s="333"/>
      <c r="INX3" s="333"/>
      <c r="INY3" s="333"/>
      <c r="INZ3" s="333"/>
      <c r="IOA3" s="333"/>
      <c r="IOB3" s="333"/>
      <c r="IOC3" s="333"/>
      <c r="IOD3" s="333"/>
      <c r="IOE3" s="333"/>
      <c r="IOF3" s="333"/>
      <c r="IOG3" s="333"/>
      <c r="IOH3" s="333"/>
      <c r="IOI3" s="333"/>
      <c r="IOJ3" s="333"/>
      <c r="IOK3" s="333"/>
      <c r="IOL3" s="333"/>
      <c r="IOM3" s="333"/>
      <c r="ION3" s="333"/>
      <c r="IOO3" s="333"/>
      <c r="IOP3" s="333"/>
      <c r="IOQ3" s="333"/>
      <c r="IOR3" s="333"/>
      <c r="IOS3" s="333"/>
      <c r="IOT3" s="333"/>
      <c r="IOU3" s="333"/>
      <c r="IOV3" s="333"/>
      <c r="IOW3" s="333"/>
      <c r="IOX3" s="333"/>
      <c r="IOY3" s="333"/>
      <c r="IOZ3" s="333"/>
      <c r="IPA3" s="333"/>
      <c r="IPB3" s="333"/>
      <c r="IPC3" s="333"/>
      <c r="IPD3" s="333"/>
      <c r="IPE3" s="333"/>
      <c r="IPF3" s="333"/>
      <c r="IPG3" s="333"/>
      <c r="IPH3" s="333"/>
      <c r="IPI3" s="333"/>
      <c r="IPJ3" s="333"/>
      <c r="IPK3" s="333"/>
      <c r="IPL3" s="333"/>
      <c r="IPM3" s="333"/>
      <c r="IPN3" s="333"/>
      <c r="IPO3" s="333"/>
      <c r="IPP3" s="333"/>
      <c r="IPQ3" s="333"/>
      <c r="IPR3" s="333"/>
      <c r="IPS3" s="333"/>
      <c r="IPT3" s="333"/>
      <c r="IPU3" s="333"/>
      <c r="IPV3" s="333"/>
      <c r="IPW3" s="333"/>
      <c r="IPX3" s="333"/>
      <c r="IPY3" s="333"/>
      <c r="IPZ3" s="333"/>
      <c r="IQA3" s="333"/>
      <c r="IQB3" s="333"/>
      <c r="IQC3" s="333"/>
      <c r="IQD3" s="333"/>
      <c r="IQE3" s="333"/>
      <c r="IQF3" s="333"/>
      <c r="IQG3" s="333"/>
      <c r="IQH3" s="333"/>
      <c r="IQI3" s="333"/>
      <c r="IQJ3" s="333"/>
      <c r="IQK3" s="333"/>
      <c r="IQL3" s="333"/>
      <c r="IQM3" s="333"/>
      <c r="IQN3" s="333"/>
      <c r="IQO3" s="333"/>
      <c r="IQP3" s="333"/>
      <c r="IQQ3" s="333"/>
      <c r="IQR3" s="333"/>
      <c r="IQS3" s="333"/>
      <c r="IQT3" s="333"/>
      <c r="IQU3" s="333"/>
      <c r="IQV3" s="333"/>
      <c r="IQW3" s="333"/>
      <c r="IQX3" s="333"/>
      <c r="IQY3" s="333"/>
      <c r="IQZ3" s="333"/>
      <c r="IRA3" s="333"/>
      <c r="IRB3" s="333"/>
      <c r="IRC3" s="333"/>
      <c r="IRD3" s="333"/>
      <c r="IRE3" s="333"/>
      <c r="IRF3" s="333"/>
      <c r="IRG3" s="333"/>
      <c r="IRH3" s="333"/>
      <c r="IRI3" s="333"/>
      <c r="IRJ3" s="333"/>
      <c r="IRK3" s="333"/>
      <c r="IRL3" s="333"/>
      <c r="IRM3" s="333"/>
      <c r="IRN3" s="333"/>
      <c r="IRO3" s="333"/>
      <c r="IRP3" s="333"/>
      <c r="IRQ3" s="333"/>
      <c r="IRR3" s="333"/>
      <c r="IRS3" s="333"/>
      <c r="IRT3" s="333"/>
      <c r="IRU3" s="333"/>
      <c r="IRV3" s="333"/>
      <c r="IRW3" s="333"/>
      <c r="IRX3" s="333"/>
      <c r="IRY3" s="333"/>
      <c r="IRZ3" s="333"/>
      <c r="ISA3" s="333"/>
      <c r="ISB3" s="333"/>
      <c r="ISC3" s="333"/>
      <c r="ISD3" s="333"/>
      <c r="ISE3" s="333"/>
      <c r="ISF3" s="333"/>
      <c r="ISG3" s="333"/>
      <c r="ISH3" s="333"/>
      <c r="ISI3" s="333"/>
      <c r="ISJ3" s="333"/>
      <c r="ISK3" s="333"/>
      <c r="ISL3" s="333"/>
      <c r="ISM3" s="333"/>
      <c r="ISN3" s="333"/>
      <c r="ISO3" s="333"/>
      <c r="ISP3" s="333"/>
      <c r="ISQ3" s="333"/>
      <c r="ISR3" s="333"/>
      <c r="ISS3" s="333"/>
      <c r="IST3" s="333"/>
      <c r="ISU3" s="333"/>
      <c r="ISV3" s="333"/>
      <c r="ISW3" s="333"/>
      <c r="ISX3" s="333"/>
      <c r="ISY3" s="333"/>
      <c r="ISZ3" s="333"/>
      <c r="ITA3" s="333"/>
      <c r="ITB3" s="333"/>
      <c r="ITC3" s="333"/>
      <c r="ITD3" s="333"/>
      <c r="ITE3" s="333"/>
      <c r="ITF3" s="333"/>
      <c r="ITG3" s="333"/>
      <c r="ITH3" s="333"/>
      <c r="ITI3" s="333"/>
      <c r="ITJ3" s="333"/>
      <c r="ITK3" s="333"/>
      <c r="ITL3" s="333"/>
      <c r="ITM3" s="333"/>
      <c r="ITN3" s="333"/>
      <c r="ITO3" s="333"/>
      <c r="ITP3" s="333"/>
      <c r="ITQ3" s="333"/>
      <c r="ITR3" s="333"/>
      <c r="ITS3" s="333"/>
      <c r="ITT3" s="333"/>
      <c r="ITU3" s="333"/>
      <c r="ITV3" s="333"/>
      <c r="ITW3" s="333"/>
      <c r="ITX3" s="333"/>
      <c r="ITY3" s="333"/>
      <c r="ITZ3" s="333"/>
      <c r="IUA3" s="333"/>
      <c r="IUB3" s="333"/>
      <c r="IUC3" s="333"/>
      <c r="IUD3" s="333"/>
      <c r="IUE3" s="333"/>
      <c r="IUF3" s="333"/>
      <c r="IUG3" s="333"/>
      <c r="IUH3" s="333"/>
      <c r="IUI3" s="333"/>
      <c r="IUJ3" s="333"/>
      <c r="IUK3" s="333"/>
      <c r="IUL3" s="333"/>
      <c r="IUM3" s="333"/>
      <c r="IUN3" s="333"/>
      <c r="IUO3" s="333"/>
      <c r="IUP3" s="333"/>
      <c r="IUQ3" s="333"/>
      <c r="IUR3" s="333"/>
      <c r="IUS3" s="333"/>
      <c r="IUT3" s="333"/>
      <c r="IUU3" s="333"/>
      <c r="IUV3" s="333"/>
      <c r="IUW3" s="333"/>
      <c r="IUX3" s="333"/>
      <c r="IUY3" s="333"/>
      <c r="IUZ3" s="333"/>
      <c r="IVA3" s="333"/>
      <c r="IVB3" s="333"/>
      <c r="IVC3" s="333"/>
      <c r="IVD3" s="333"/>
      <c r="IVE3" s="333"/>
      <c r="IVF3" s="333"/>
      <c r="IVG3" s="333"/>
      <c r="IVH3" s="333"/>
      <c r="IVI3" s="333"/>
      <c r="IVJ3" s="333"/>
      <c r="IVK3" s="333"/>
      <c r="IVL3" s="333"/>
      <c r="IVM3" s="333"/>
      <c r="IVN3" s="333"/>
      <c r="IVO3" s="333"/>
      <c r="IVP3" s="333"/>
      <c r="IVQ3" s="333"/>
      <c r="IVR3" s="333"/>
      <c r="IVS3" s="333"/>
      <c r="IVT3" s="333"/>
      <c r="IVU3" s="333"/>
      <c r="IVV3" s="333"/>
      <c r="IVW3" s="333"/>
      <c r="IVX3" s="333"/>
      <c r="IVY3" s="333"/>
      <c r="IVZ3" s="333"/>
      <c r="IWA3" s="333"/>
      <c r="IWB3" s="333"/>
      <c r="IWC3" s="333"/>
      <c r="IWD3" s="333"/>
      <c r="IWE3" s="333"/>
      <c r="IWF3" s="333"/>
      <c r="IWG3" s="333"/>
      <c r="IWH3" s="333"/>
      <c r="IWI3" s="333"/>
      <c r="IWJ3" s="333"/>
      <c r="IWK3" s="333"/>
      <c r="IWL3" s="333"/>
      <c r="IWM3" s="333"/>
      <c r="IWN3" s="333"/>
      <c r="IWO3" s="333"/>
      <c r="IWP3" s="333"/>
      <c r="IWQ3" s="333"/>
      <c r="IWR3" s="333"/>
      <c r="IWS3" s="333"/>
      <c r="IWT3" s="333"/>
      <c r="IWU3" s="333"/>
      <c r="IWV3" s="333"/>
      <c r="IWW3" s="333"/>
      <c r="IWX3" s="333"/>
      <c r="IWY3" s="333"/>
      <c r="IWZ3" s="333"/>
      <c r="IXA3" s="333"/>
      <c r="IXB3" s="333"/>
      <c r="IXC3" s="333"/>
      <c r="IXD3" s="333"/>
      <c r="IXE3" s="333"/>
      <c r="IXF3" s="333"/>
      <c r="IXG3" s="333"/>
      <c r="IXH3" s="333"/>
      <c r="IXI3" s="333"/>
      <c r="IXJ3" s="333"/>
      <c r="IXK3" s="333"/>
      <c r="IXL3" s="333"/>
      <c r="IXM3" s="333"/>
      <c r="IXN3" s="333"/>
      <c r="IXO3" s="333"/>
      <c r="IXP3" s="333"/>
      <c r="IXQ3" s="333"/>
      <c r="IXR3" s="333"/>
      <c r="IXS3" s="333"/>
      <c r="IXT3" s="333"/>
      <c r="IXU3" s="333"/>
      <c r="IXV3" s="333"/>
      <c r="IXW3" s="333"/>
      <c r="IXX3" s="333"/>
      <c r="IXY3" s="333"/>
      <c r="IXZ3" s="333"/>
      <c r="IYA3" s="333"/>
      <c r="IYB3" s="333"/>
      <c r="IYC3" s="333"/>
      <c r="IYD3" s="333"/>
      <c r="IYE3" s="333"/>
      <c r="IYF3" s="333"/>
      <c r="IYG3" s="333"/>
      <c r="IYH3" s="333"/>
      <c r="IYI3" s="333"/>
      <c r="IYJ3" s="333"/>
      <c r="IYK3" s="333"/>
      <c r="IYL3" s="333"/>
      <c r="IYM3" s="333"/>
      <c r="IYN3" s="333"/>
      <c r="IYO3" s="333"/>
      <c r="IYP3" s="333"/>
      <c r="IYQ3" s="333"/>
      <c r="IYR3" s="333"/>
      <c r="IYS3" s="333"/>
      <c r="IYT3" s="333"/>
      <c r="IYU3" s="333"/>
      <c r="IYV3" s="333"/>
      <c r="IYW3" s="333"/>
      <c r="IYX3" s="333"/>
      <c r="IYY3" s="333"/>
      <c r="IYZ3" s="333"/>
      <c r="IZA3" s="333"/>
      <c r="IZB3" s="333"/>
      <c r="IZC3" s="333"/>
      <c r="IZD3" s="333"/>
      <c r="IZE3" s="333"/>
      <c r="IZF3" s="333"/>
      <c r="IZG3" s="333"/>
      <c r="IZH3" s="333"/>
      <c r="IZI3" s="333"/>
      <c r="IZJ3" s="333"/>
      <c r="IZK3" s="333"/>
      <c r="IZL3" s="333"/>
      <c r="IZM3" s="333"/>
      <c r="IZN3" s="333"/>
      <c r="IZO3" s="333"/>
      <c r="IZP3" s="333"/>
      <c r="IZQ3" s="333"/>
      <c r="IZR3" s="333"/>
      <c r="IZS3" s="333"/>
      <c r="IZT3" s="333"/>
      <c r="IZU3" s="333"/>
      <c r="IZV3" s="333"/>
      <c r="IZW3" s="333"/>
      <c r="IZX3" s="333"/>
      <c r="IZY3" s="333"/>
      <c r="IZZ3" s="333"/>
      <c r="JAA3" s="333"/>
      <c r="JAB3" s="333"/>
      <c r="JAC3" s="333"/>
      <c r="JAD3" s="333"/>
      <c r="JAE3" s="333"/>
      <c r="JAF3" s="333"/>
      <c r="JAG3" s="333"/>
      <c r="JAH3" s="333"/>
      <c r="JAI3" s="333"/>
      <c r="JAJ3" s="333"/>
      <c r="JAK3" s="333"/>
      <c r="JAL3" s="333"/>
      <c r="JAM3" s="333"/>
      <c r="JAN3" s="333"/>
      <c r="JAO3" s="333"/>
      <c r="JAP3" s="333"/>
      <c r="JAQ3" s="333"/>
      <c r="JAR3" s="333"/>
      <c r="JAS3" s="333"/>
      <c r="JAT3" s="333"/>
      <c r="JAU3" s="333"/>
      <c r="JAV3" s="333"/>
      <c r="JAW3" s="333"/>
      <c r="JAX3" s="333"/>
      <c r="JAY3" s="333"/>
      <c r="JAZ3" s="333"/>
      <c r="JBA3" s="333"/>
      <c r="JBB3" s="333"/>
      <c r="JBC3" s="333"/>
      <c r="JBD3" s="333"/>
      <c r="JBE3" s="333"/>
      <c r="JBF3" s="333"/>
      <c r="JBG3" s="333"/>
      <c r="JBH3" s="333"/>
      <c r="JBI3" s="333"/>
      <c r="JBJ3" s="333"/>
      <c r="JBK3" s="333"/>
      <c r="JBL3" s="333"/>
      <c r="JBM3" s="333"/>
      <c r="JBN3" s="333"/>
      <c r="JBO3" s="333"/>
      <c r="JBP3" s="333"/>
      <c r="JBQ3" s="333"/>
      <c r="JBR3" s="333"/>
      <c r="JBS3" s="333"/>
      <c r="JBT3" s="333"/>
      <c r="JBU3" s="333"/>
      <c r="JBV3" s="333"/>
      <c r="JBW3" s="333"/>
      <c r="JBX3" s="333"/>
      <c r="JBY3" s="333"/>
      <c r="JBZ3" s="333"/>
      <c r="JCA3" s="333"/>
      <c r="JCB3" s="333"/>
      <c r="JCC3" s="333"/>
      <c r="JCD3" s="333"/>
      <c r="JCE3" s="333"/>
      <c r="JCF3" s="333"/>
      <c r="JCG3" s="333"/>
      <c r="JCH3" s="333"/>
      <c r="JCI3" s="333"/>
      <c r="JCJ3" s="333"/>
      <c r="JCK3" s="333"/>
      <c r="JCL3" s="333"/>
      <c r="JCM3" s="333"/>
      <c r="JCN3" s="333"/>
      <c r="JCO3" s="333"/>
      <c r="JCP3" s="333"/>
      <c r="JCQ3" s="333"/>
      <c r="JCR3" s="333"/>
      <c r="JCS3" s="333"/>
      <c r="JCT3" s="333"/>
      <c r="JCU3" s="333"/>
      <c r="JCV3" s="333"/>
      <c r="JCW3" s="333"/>
      <c r="JCX3" s="333"/>
      <c r="JCY3" s="333"/>
      <c r="JCZ3" s="333"/>
      <c r="JDA3" s="333"/>
      <c r="JDB3" s="333"/>
      <c r="JDC3" s="333"/>
      <c r="JDD3" s="333"/>
      <c r="JDE3" s="333"/>
      <c r="JDF3" s="333"/>
      <c r="JDG3" s="333"/>
      <c r="JDH3" s="333"/>
      <c r="JDI3" s="333"/>
      <c r="JDJ3" s="333"/>
      <c r="JDK3" s="333"/>
      <c r="JDL3" s="333"/>
      <c r="JDM3" s="333"/>
      <c r="JDN3" s="333"/>
      <c r="JDO3" s="333"/>
      <c r="JDP3" s="333"/>
      <c r="JDQ3" s="333"/>
      <c r="JDR3" s="333"/>
      <c r="JDS3" s="333"/>
      <c r="JDT3" s="333"/>
      <c r="JDU3" s="333"/>
      <c r="JDV3" s="333"/>
      <c r="JDW3" s="333"/>
      <c r="JDX3" s="333"/>
      <c r="JDY3" s="333"/>
      <c r="JDZ3" s="333"/>
      <c r="JEA3" s="333"/>
      <c r="JEB3" s="333"/>
      <c r="JEC3" s="333"/>
      <c r="JED3" s="333"/>
      <c r="JEE3" s="333"/>
      <c r="JEF3" s="333"/>
      <c r="JEG3" s="333"/>
      <c r="JEH3" s="333"/>
      <c r="JEI3" s="333"/>
      <c r="JEJ3" s="333"/>
      <c r="JEK3" s="333"/>
      <c r="JEL3" s="333"/>
      <c r="JEM3" s="333"/>
      <c r="JEN3" s="333"/>
      <c r="JEO3" s="333"/>
      <c r="JEP3" s="333"/>
      <c r="JEQ3" s="333"/>
      <c r="JER3" s="333"/>
      <c r="JES3" s="333"/>
      <c r="JET3" s="333"/>
      <c r="JEU3" s="333"/>
      <c r="JEV3" s="333"/>
      <c r="JEW3" s="333"/>
      <c r="JEX3" s="333"/>
      <c r="JEY3" s="333"/>
      <c r="JEZ3" s="333"/>
      <c r="JFA3" s="333"/>
      <c r="JFB3" s="333"/>
      <c r="JFC3" s="333"/>
      <c r="JFD3" s="333"/>
      <c r="JFE3" s="333"/>
      <c r="JFF3" s="333"/>
      <c r="JFG3" s="333"/>
      <c r="JFH3" s="333"/>
      <c r="JFI3" s="333"/>
      <c r="JFJ3" s="333"/>
      <c r="JFK3" s="333"/>
      <c r="JFL3" s="333"/>
      <c r="JFM3" s="333"/>
      <c r="JFN3" s="333"/>
      <c r="JFO3" s="333"/>
      <c r="JFP3" s="333"/>
      <c r="JFQ3" s="333"/>
      <c r="JFR3" s="333"/>
      <c r="JFS3" s="333"/>
      <c r="JFT3" s="333"/>
      <c r="JFU3" s="333"/>
      <c r="JFV3" s="333"/>
      <c r="JFW3" s="333"/>
      <c r="JFX3" s="333"/>
      <c r="JFY3" s="333"/>
      <c r="JFZ3" s="333"/>
      <c r="JGA3" s="333"/>
      <c r="JGB3" s="333"/>
      <c r="JGC3" s="333"/>
      <c r="JGD3" s="333"/>
      <c r="JGE3" s="333"/>
      <c r="JGF3" s="333"/>
      <c r="JGG3" s="333"/>
      <c r="JGH3" s="333"/>
      <c r="JGI3" s="333"/>
      <c r="JGJ3" s="333"/>
      <c r="JGK3" s="333"/>
      <c r="JGL3" s="333"/>
      <c r="JGM3" s="333"/>
      <c r="JGN3" s="333"/>
      <c r="JGO3" s="333"/>
      <c r="JGP3" s="333"/>
      <c r="JGQ3" s="333"/>
      <c r="JGR3" s="333"/>
      <c r="JGS3" s="333"/>
      <c r="JGT3" s="333"/>
      <c r="JGU3" s="333"/>
      <c r="JGV3" s="333"/>
      <c r="JGW3" s="333"/>
      <c r="JGX3" s="333"/>
      <c r="JGY3" s="333"/>
      <c r="JGZ3" s="333"/>
      <c r="JHA3" s="333"/>
      <c r="JHB3" s="333"/>
      <c r="JHC3" s="333"/>
      <c r="JHD3" s="333"/>
      <c r="JHE3" s="333"/>
      <c r="JHF3" s="333"/>
      <c r="JHG3" s="333"/>
      <c r="JHH3" s="333"/>
      <c r="JHI3" s="333"/>
      <c r="JHJ3" s="333"/>
      <c r="JHK3" s="333"/>
      <c r="JHL3" s="333"/>
      <c r="JHM3" s="333"/>
      <c r="JHN3" s="333"/>
      <c r="JHO3" s="333"/>
      <c r="JHP3" s="333"/>
      <c r="JHQ3" s="333"/>
      <c r="JHR3" s="333"/>
      <c r="JHS3" s="333"/>
      <c r="JHT3" s="333"/>
      <c r="JHU3" s="333"/>
      <c r="JHV3" s="333"/>
      <c r="JHW3" s="333"/>
      <c r="JHX3" s="333"/>
      <c r="JHY3" s="333"/>
      <c r="JHZ3" s="333"/>
      <c r="JIA3" s="333"/>
      <c r="JIB3" s="333"/>
      <c r="JIC3" s="333"/>
      <c r="JID3" s="333"/>
      <c r="JIE3" s="333"/>
      <c r="JIF3" s="333"/>
      <c r="JIG3" s="333"/>
      <c r="JIH3" s="333"/>
      <c r="JII3" s="333"/>
      <c r="JIJ3" s="333"/>
      <c r="JIK3" s="333"/>
      <c r="JIL3" s="333"/>
      <c r="JIM3" s="333"/>
      <c r="JIN3" s="333"/>
      <c r="JIO3" s="333"/>
      <c r="JIP3" s="333"/>
      <c r="JIQ3" s="333"/>
      <c r="JIR3" s="333"/>
      <c r="JIS3" s="333"/>
      <c r="JIT3" s="333"/>
      <c r="JIU3" s="333"/>
      <c r="JIV3" s="333"/>
      <c r="JIW3" s="333"/>
      <c r="JIX3" s="333"/>
      <c r="JIY3" s="333"/>
      <c r="JIZ3" s="333"/>
      <c r="JJA3" s="333"/>
      <c r="JJB3" s="333"/>
      <c r="JJC3" s="333"/>
      <c r="JJD3" s="333"/>
      <c r="JJE3" s="333"/>
      <c r="JJF3" s="333"/>
      <c r="JJG3" s="333"/>
      <c r="JJH3" s="333"/>
      <c r="JJI3" s="333"/>
      <c r="JJJ3" s="333"/>
      <c r="JJK3" s="333"/>
      <c r="JJL3" s="333"/>
      <c r="JJM3" s="333"/>
      <c r="JJN3" s="333"/>
      <c r="JJO3" s="333"/>
      <c r="JJP3" s="333"/>
      <c r="JJQ3" s="333"/>
      <c r="JJR3" s="333"/>
      <c r="JJS3" s="333"/>
      <c r="JJT3" s="333"/>
      <c r="JJU3" s="333"/>
      <c r="JJV3" s="333"/>
      <c r="JJW3" s="333"/>
      <c r="JJX3" s="333"/>
      <c r="JJY3" s="333"/>
      <c r="JJZ3" s="333"/>
      <c r="JKA3" s="333"/>
      <c r="JKB3" s="333"/>
      <c r="JKC3" s="333"/>
      <c r="JKD3" s="333"/>
      <c r="JKE3" s="333"/>
      <c r="JKF3" s="333"/>
      <c r="JKG3" s="333"/>
      <c r="JKH3" s="333"/>
      <c r="JKI3" s="333"/>
      <c r="JKJ3" s="333"/>
      <c r="JKK3" s="333"/>
      <c r="JKL3" s="333"/>
      <c r="JKM3" s="333"/>
      <c r="JKN3" s="333"/>
      <c r="JKO3" s="333"/>
      <c r="JKP3" s="333"/>
      <c r="JKQ3" s="333"/>
      <c r="JKR3" s="333"/>
      <c r="JKS3" s="333"/>
      <c r="JKT3" s="333"/>
      <c r="JKU3" s="333"/>
      <c r="JKV3" s="333"/>
      <c r="JKW3" s="333"/>
      <c r="JKX3" s="333"/>
      <c r="JKY3" s="333"/>
      <c r="JKZ3" s="333"/>
      <c r="JLA3" s="333"/>
      <c r="JLB3" s="333"/>
      <c r="JLC3" s="333"/>
      <c r="JLD3" s="333"/>
      <c r="JLE3" s="333"/>
      <c r="JLF3" s="333"/>
      <c r="JLG3" s="333"/>
      <c r="JLH3" s="333"/>
      <c r="JLI3" s="333"/>
      <c r="JLJ3" s="333"/>
      <c r="JLK3" s="333"/>
      <c r="JLL3" s="333"/>
      <c r="JLM3" s="333"/>
      <c r="JLN3" s="333"/>
      <c r="JLO3" s="333"/>
      <c r="JLP3" s="333"/>
      <c r="JLQ3" s="333"/>
      <c r="JLR3" s="333"/>
      <c r="JLS3" s="333"/>
      <c r="JLT3" s="333"/>
      <c r="JLU3" s="333"/>
      <c r="JLV3" s="333"/>
      <c r="JLW3" s="333"/>
      <c r="JLX3" s="333"/>
      <c r="JLY3" s="333"/>
      <c r="JLZ3" s="333"/>
      <c r="JMA3" s="333"/>
      <c r="JMB3" s="333"/>
      <c r="JMC3" s="333"/>
      <c r="JMD3" s="333"/>
      <c r="JME3" s="333"/>
      <c r="JMF3" s="333"/>
      <c r="JMG3" s="333"/>
      <c r="JMH3" s="333"/>
      <c r="JMI3" s="333"/>
      <c r="JMJ3" s="333"/>
      <c r="JMK3" s="333"/>
      <c r="JML3" s="333"/>
      <c r="JMM3" s="333"/>
      <c r="JMN3" s="333"/>
      <c r="JMO3" s="333"/>
      <c r="JMP3" s="333"/>
      <c r="JMQ3" s="333"/>
      <c r="JMR3" s="333"/>
      <c r="JMS3" s="333"/>
      <c r="JMT3" s="333"/>
      <c r="JMU3" s="333"/>
      <c r="JMV3" s="333"/>
      <c r="JMW3" s="333"/>
      <c r="JMX3" s="333"/>
      <c r="JMY3" s="333"/>
      <c r="JMZ3" s="333"/>
      <c r="JNA3" s="333"/>
      <c r="JNB3" s="333"/>
      <c r="JNC3" s="333"/>
      <c r="JND3" s="333"/>
      <c r="JNE3" s="333"/>
      <c r="JNF3" s="333"/>
      <c r="JNG3" s="333"/>
      <c r="JNH3" s="333"/>
      <c r="JNI3" s="333"/>
      <c r="JNJ3" s="333"/>
      <c r="JNK3" s="333"/>
      <c r="JNL3" s="333"/>
      <c r="JNM3" s="333"/>
      <c r="JNN3" s="333"/>
      <c r="JNO3" s="333"/>
      <c r="JNP3" s="333"/>
      <c r="JNQ3" s="333"/>
      <c r="JNR3" s="333"/>
      <c r="JNS3" s="333"/>
      <c r="JNT3" s="333"/>
      <c r="JNU3" s="333"/>
      <c r="JNV3" s="333"/>
      <c r="JNW3" s="333"/>
      <c r="JNX3" s="333"/>
      <c r="JNY3" s="333"/>
      <c r="JNZ3" s="333"/>
      <c r="JOA3" s="333"/>
      <c r="JOB3" s="333"/>
      <c r="JOC3" s="333"/>
      <c r="JOD3" s="333"/>
      <c r="JOE3" s="333"/>
      <c r="JOF3" s="333"/>
      <c r="JOG3" s="333"/>
      <c r="JOH3" s="333"/>
      <c r="JOI3" s="333"/>
      <c r="JOJ3" s="333"/>
      <c r="JOK3" s="333"/>
      <c r="JOL3" s="333"/>
      <c r="JOM3" s="333"/>
      <c r="JON3" s="333"/>
      <c r="JOO3" s="333"/>
      <c r="JOP3" s="333"/>
      <c r="JOQ3" s="333"/>
      <c r="JOR3" s="333"/>
      <c r="JOS3" s="333"/>
      <c r="JOT3" s="333"/>
      <c r="JOU3" s="333"/>
      <c r="JOV3" s="333"/>
      <c r="JOW3" s="333"/>
      <c r="JOX3" s="333"/>
      <c r="JOY3" s="333"/>
      <c r="JOZ3" s="333"/>
      <c r="JPA3" s="333"/>
      <c r="JPB3" s="333"/>
      <c r="JPC3" s="333"/>
      <c r="JPD3" s="333"/>
      <c r="JPE3" s="333"/>
      <c r="JPF3" s="333"/>
      <c r="JPG3" s="333"/>
      <c r="JPH3" s="333"/>
      <c r="JPI3" s="333"/>
      <c r="JPJ3" s="333"/>
      <c r="JPK3" s="333"/>
      <c r="JPL3" s="333"/>
      <c r="JPM3" s="333"/>
      <c r="JPN3" s="333"/>
      <c r="JPO3" s="333"/>
      <c r="JPP3" s="333"/>
      <c r="JPQ3" s="333"/>
      <c r="JPR3" s="333"/>
      <c r="JPS3" s="333"/>
      <c r="JPT3" s="333"/>
      <c r="JPU3" s="333"/>
      <c r="JPV3" s="333"/>
      <c r="JPW3" s="333"/>
      <c r="JPX3" s="333"/>
      <c r="JPY3" s="333"/>
      <c r="JPZ3" s="333"/>
      <c r="JQA3" s="333"/>
      <c r="JQB3" s="333"/>
      <c r="JQC3" s="333"/>
      <c r="JQD3" s="333"/>
      <c r="JQE3" s="333"/>
      <c r="JQF3" s="333"/>
      <c r="JQG3" s="333"/>
      <c r="JQH3" s="333"/>
      <c r="JQI3" s="333"/>
      <c r="JQJ3" s="333"/>
      <c r="JQK3" s="333"/>
      <c r="JQL3" s="333"/>
      <c r="JQM3" s="333"/>
      <c r="JQN3" s="333"/>
      <c r="JQO3" s="333"/>
      <c r="JQP3" s="333"/>
      <c r="JQQ3" s="333"/>
      <c r="JQR3" s="333"/>
      <c r="JQS3" s="333"/>
      <c r="JQT3" s="333"/>
      <c r="JQU3" s="333"/>
      <c r="JQV3" s="333"/>
      <c r="JQW3" s="333"/>
      <c r="JQX3" s="333"/>
      <c r="JQY3" s="333"/>
      <c r="JQZ3" s="333"/>
      <c r="JRA3" s="333"/>
      <c r="JRB3" s="333"/>
      <c r="JRC3" s="333"/>
      <c r="JRD3" s="333"/>
      <c r="JRE3" s="333"/>
      <c r="JRF3" s="333"/>
      <c r="JRG3" s="333"/>
      <c r="JRH3" s="333"/>
      <c r="JRI3" s="333"/>
      <c r="JRJ3" s="333"/>
      <c r="JRK3" s="333"/>
      <c r="JRL3" s="333"/>
      <c r="JRM3" s="333"/>
      <c r="JRN3" s="333"/>
      <c r="JRO3" s="333"/>
      <c r="JRP3" s="333"/>
      <c r="JRQ3" s="333"/>
      <c r="JRR3" s="333"/>
      <c r="JRS3" s="333"/>
      <c r="JRT3" s="333"/>
      <c r="JRU3" s="333"/>
      <c r="JRV3" s="333"/>
      <c r="JRW3" s="333"/>
      <c r="JRX3" s="333"/>
      <c r="JRY3" s="333"/>
      <c r="JRZ3" s="333"/>
      <c r="JSA3" s="333"/>
      <c r="JSB3" s="333"/>
      <c r="JSC3" s="333"/>
      <c r="JSD3" s="333"/>
      <c r="JSE3" s="333"/>
      <c r="JSF3" s="333"/>
      <c r="JSG3" s="333"/>
      <c r="JSH3" s="333"/>
      <c r="JSI3" s="333"/>
      <c r="JSJ3" s="333"/>
      <c r="JSK3" s="333"/>
      <c r="JSL3" s="333"/>
      <c r="JSM3" s="333"/>
      <c r="JSN3" s="333"/>
      <c r="JSO3" s="333"/>
      <c r="JSP3" s="333"/>
      <c r="JSQ3" s="333"/>
      <c r="JSR3" s="333"/>
      <c r="JSS3" s="333"/>
      <c r="JST3" s="333"/>
      <c r="JSU3" s="333"/>
      <c r="JSV3" s="333"/>
      <c r="JSW3" s="333"/>
      <c r="JSX3" s="333"/>
      <c r="JSY3" s="333"/>
      <c r="JSZ3" s="333"/>
      <c r="JTA3" s="333"/>
      <c r="JTB3" s="333"/>
      <c r="JTC3" s="333"/>
      <c r="JTD3" s="333"/>
      <c r="JTE3" s="333"/>
      <c r="JTF3" s="333"/>
      <c r="JTG3" s="333"/>
      <c r="JTH3" s="333"/>
      <c r="JTI3" s="333"/>
      <c r="JTJ3" s="333"/>
      <c r="JTK3" s="333"/>
      <c r="JTL3" s="333"/>
      <c r="JTM3" s="333"/>
      <c r="JTN3" s="333"/>
      <c r="JTO3" s="333"/>
      <c r="JTP3" s="333"/>
      <c r="JTQ3" s="333"/>
      <c r="JTR3" s="333"/>
      <c r="JTS3" s="333"/>
      <c r="JTT3" s="333"/>
      <c r="JTU3" s="333"/>
      <c r="JTV3" s="333"/>
      <c r="JTW3" s="333"/>
      <c r="JTX3" s="333"/>
      <c r="JTY3" s="333"/>
      <c r="JTZ3" s="333"/>
      <c r="JUA3" s="333"/>
      <c r="JUB3" s="333"/>
      <c r="JUC3" s="333"/>
      <c r="JUD3" s="333"/>
      <c r="JUE3" s="333"/>
      <c r="JUF3" s="333"/>
      <c r="JUG3" s="333"/>
      <c r="JUH3" s="333"/>
      <c r="JUI3" s="333"/>
      <c r="JUJ3" s="333"/>
      <c r="JUK3" s="333"/>
      <c r="JUL3" s="333"/>
      <c r="JUM3" s="333"/>
      <c r="JUN3" s="333"/>
      <c r="JUO3" s="333"/>
      <c r="JUP3" s="333"/>
      <c r="JUQ3" s="333"/>
      <c r="JUR3" s="333"/>
      <c r="JUS3" s="333"/>
      <c r="JUT3" s="333"/>
      <c r="JUU3" s="333"/>
      <c r="JUV3" s="333"/>
      <c r="JUW3" s="333"/>
      <c r="JUX3" s="333"/>
      <c r="JUY3" s="333"/>
      <c r="JUZ3" s="333"/>
      <c r="JVA3" s="333"/>
      <c r="JVB3" s="333"/>
      <c r="JVC3" s="333"/>
      <c r="JVD3" s="333"/>
      <c r="JVE3" s="333"/>
      <c r="JVF3" s="333"/>
      <c r="JVG3" s="333"/>
      <c r="JVH3" s="333"/>
      <c r="JVI3" s="333"/>
      <c r="JVJ3" s="333"/>
      <c r="JVK3" s="333"/>
      <c r="JVL3" s="333"/>
      <c r="JVM3" s="333"/>
      <c r="JVN3" s="333"/>
      <c r="JVO3" s="333"/>
      <c r="JVP3" s="333"/>
      <c r="JVQ3" s="333"/>
      <c r="JVR3" s="333"/>
      <c r="JVS3" s="333"/>
      <c r="JVT3" s="333"/>
      <c r="JVU3" s="333"/>
      <c r="JVV3" s="333"/>
      <c r="JVW3" s="333"/>
      <c r="JVX3" s="333"/>
      <c r="JVY3" s="333"/>
      <c r="JVZ3" s="333"/>
      <c r="JWA3" s="333"/>
      <c r="JWB3" s="333"/>
      <c r="JWC3" s="333"/>
      <c r="JWD3" s="333"/>
      <c r="JWE3" s="333"/>
      <c r="JWF3" s="333"/>
      <c r="JWG3" s="333"/>
      <c r="JWH3" s="333"/>
      <c r="JWI3" s="333"/>
      <c r="JWJ3" s="333"/>
      <c r="JWK3" s="333"/>
      <c r="JWL3" s="333"/>
      <c r="JWM3" s="333"/>
      <c r="JWN3" s="333"/>
      <c r="JWO3" s="333"/>
      <c r="JWP3" s="333"/>
      <c r="JWQ3" s="333"/>
      <c r="JWR3" s="333"/>
      <c r="JWS3" s="333"/>
      <c r="JWT3" s="333"/>
      <c r="JWU3" s="333"/>
      <c r="JWV3" s="333"/>
      <c r="JWW3" s="333"/>
      <c r="JWX3" s="333"/>
      <c r="JWY3" s="333"/>
      <c r="JWZ3" s="333"/>
      <c r="JXA3" s="333"/>
      <c r="JXB3" s="333"/>
      <c r="JXC3" s="333"/>
      <c r="JXD3" s="333"/>
      <c r="JXE3" s="333"/>
      <c r="JXF3" s="333"/>
      <c r="JXG3" s="333"/>
      <c r="JXH3" s="333"/>
      <c r="JXI3" s="333"/>
      <c r="JXJ3" s="333"/>
      <c r="JXK3" s="333"/>
      <c r="JXL3" s="333"/>
      <c r="JXM3" s="333"/>
      <c r="JXN3" s="333"/>
      <c r="JXO3" s="333"/>
      <c r="JXP3" s="333"/>
      <c r="JXQ3" s="333"/>
      <c r="JXR3" s="333"/>
      <c r="JXS3" s="333"/>
      <c r="JXT3" s="333"/>
      <c r="JXU3" s="333"/>
      <c r="JXV3" s="333"/>
      <c r="JXW3" s="333"/>
      <c r="JXX3" s="333"/>
      <c r="JXY3" s="333"/>
      <c r="JXZ3" s="333"/>
      <c r="JYA3" s="333"/>
      <c r="JYB3" s="333"/>
      <c r="JYC3" s="333"/>
      <c r="JYD3" s="333"/>
      <c r="JYE3" s="333"/>
      <c r="JYF3" s="333"/>
      <c r="JYG3" s="333"/>
      <c r="JYH3" s="333"/>
      <c r="JYI3" s="333"/>
      <c r="JYJ3" s="333"/>
      <c r="JYK3" s="333"/>
      <c r="JYL3" s="333"/>
      <c r="JYM3" s="333"/>
      <c r="JYN3" s="333"/>
      <c r="JYO3" s="333"/>
      <c r="JYP3" s="333"/>
      <c r="JYQ3" s="333"/>
      <c r="JYR3" s="333"/>
      <c r="JYS3" s="333"/>
      <c r="JYT3" s="333"/>
      <c r="JYU3" s="333"/>
      <c r="JYV3" s="333"/>
      <c r="JYW3" s="333"/>
      <c r="JYX3" s="333"/>
      <c r="JYY3" s="333"/>
      <c r="JYZ3" s="333"/>
      <c r="JZA3" s="333"/>
      <c r="JZB3" s="333"/>
      <c r="JZC3" s="333"/>
      <c r="JZD3" s="333"/>
      <c r="JZE3" s="333"/>
      <c r="JZF3" s="333"/>
      <c r="JZG3" s="333"/>
      <c r="JZH3" s="333"/>
      <c r="JZI3" s="333"/>
      <c r="JZJ3" s="333"/>
      <c r="JZK3" s="333"/>
      <c r="JZL3" s="333"/>
      <c r="JZM3" s="333"/>
      <c r="JZN3" s="333"/>
      <c r="JZO3" s="333"/>
      <c r="JZP3" s="333"/>
      <c r="JZQ3" s="333"/>
      <c r="JZR3" s="333"/>
      <c r="JZS3" s="333"/>
      <c r="JZT3" s="333"/>
      <c r="JZU3" s="333"/>
      <c r="JZV3" s="333"/>
      <c r="JZW3" s="333"/>
      <c r="JZX3" s="333"/>
      <c r="JZY3" s="333"/>
      <c r="JZZ3" s="333"/>
      <c r="KAA3" s="333"/>
      <c r="KAB3" s="333"/>
      <c r="KAC3" s="333"/>
      <c r="KAD3" s="333"/>
      <c r="KAE3" s="333"/>
      <c r="KAF3" s="333"/>
      <c r="KAG3" s="333"/>
      <c r="KAH3" s="333"/>
      <c r="KAI3" s="333"/>
      <c r="KAJ3" s="333"/>
      <c r="KAK3" s="333"/>
      <c r="KAL3" s="333"/>
      <c r="KAM3" s="333"/>
      <c r="KAN3" s="333"/>
      <c r="KAO3" s="333"/>
      <c r="KAP3" s="333"/>
      <c r="KAQ3" s="333"/>
      <c r="KAR3" s="333"/>
      <c r="KAS3" s="333"/>
      <c r="KAT3" s="333"/>
      <c r="KAU3" s="333"/>
      <c r="KAV3" s="333"/>
      <c r="KAW3" s="333"/>
      <c r="KAX3" s="333"/>
      <c r="KAY3" s="333"/>
      <c r="KAZ3" s="333"/>
      <c r="KBA3" s="333"/>
      <c r="KBB3" s="333"/>
      <c r="KBC3" s="333"/>
      <c r="KBD3" s="333"/>
      <c r="KBE3" s="333"/>
      <c r="KBF3" s="333"/>
      <c r="KBG3" s="333"/>
      <c r="KBH3" s="333"/>
      <c r="KBI3" s="333"/>
      <c r="KBJ3" s="333"/>
      <c r="KBK3" s="333"/>
      <c r="KBL3" s="333"/>
      <c r="KBM3" s="333"/>
      <c r="KBN3" s="333"/>
      <c r="KBO3" s="333"/>
      <c r="KBP3" s="333"/>
      <c r="KBQ3" s="333"/>
      <c r="KBR3" s="333"/>
      <c r="KBS3" s="333"/>
      <c r="KBT3" s="333"/>
      <c r="KBU3" s="333"/>
      <c r="KBV3" s="333"/>
      <c r="KBW3" s="333"/>
      <c r="KBX3" s="333"/>
      <c r="KBY3" s="333"/>
      <c r="KBZ3" s="333"/>
      <c r="KCA3" s="333"/>
      <c r="KCB3" s="333"/>
      <c r="KCC3" s="333"/>
      <c r="KCD3" s="333"/>
      <c r="KCE3" s="333"/>
      <c r="KCF3" s="333"/>
      <c r="KCG3" s="333"/>
      <c r="KCH3" s="333"/>
      <c r="KCI3" s="333"/>
      <c r="KCJ3" s="333"/>
      <c r="KCK3" s="333"/>
      <c r="KCL3" s="333"/>
      <c r="KCM3" s="333"/>
      <c r="KCN3" s="333"/>
      <c r="KCO3" s="333"/>
      <c r="KCP3" s="333"/>
      <c r="KCQ3" s="333"/>
      <c r="KCR3" s="333"/>
      <c r="KCS3" s="333"/>
      <c r="KCT3" s="333"/>
      <c r="KCU3" s="333"/>
      <c r="KCV3" s="333"/>
      <c r="KCW3" s="333"/>
      <c r="KCX3" s="333"/>
      <c r="KCY3" s="333"/>
      <c r="KCZ3" s="333"/>
      <c r="KDA3" s="333"/>
      <c r="KDB3" s="333"/>
      <c r="KDC3" s="333"/>
      <c r="KDD3" s="333"/>
      <c r="KDE3" s="333"/>
      <c r="KDF3" s="333"/>
      <c r="KDG3" s="333"/>
      <c r="KDH3" s="333"/>
      <c r="KDI3" s="333"/>
      <c r="KDJ3" s="333"/>
      <c r="KDK3" s="333"/>
      <c r="KDL3" s="333"/>
      <c r="KDM3" s="333"/>
      <c r="KDN3" s="333"/>
      <c r="KDO3" s="333"/>
      <c r="KDP3" s="333"/>
      <c r="KDQ3" s="333"/>
      <c r="KDR3" s="333"/>
      <c r="KDS3" s="333"/>
      <c r="KDT3" s="333"/>
      <c r="KDU3" s="333"/>
      <c r="KDV3" s="333"/>
      <c r="KDW3" s="333"/>
      <c r="KDX3" s="333"/>
      <c r="KDY3" s="333"/>
      <c r="KDZ3" s="333"/>
      <c r="KEA3" s="333"/>
      <c r="KEB3" s="333"/>
      <c r="KEC3" s="333"/>
      <c r="KED3" s="333"/>
      <c r="KEE3" s="333"/>
      <c r="KEF3" s="333"/>
      <c r="KEG3" s="333"/>
      <c r="KEH3" s="333"/>
      <c r="KEI3" s="333"/>
      <c r="KEJ3" s="333"/>
      <c r="KEK3" s="333"/>
      <c r="KEL3" s="333"/>
      <c r="KEM3" s="333"/>
      <c r="KEN3" s="333"/>
      <c r="KEO3" s="333"/>
      <c r="KEP3" s="333"/>
      <c r="KEQ3" s="333"/>
      <c r="KER3" s="333"/>
      <c r="KES3" s="333"/>
      <c r="KET3" s="333"/>
      <c r="KEU3" s="333"/>
      <c r="KEV3" s="333"/>
      <c r="KEW3" s="333"/>
      <c r="KEX3" s="333"/>
      <c r="KEY3" s="333"/>
      <c r="KEZ3" s="333"/>
      <c r="KFA3" s="333"/>
      <c r="KFB3" s="333"/>
      <c r="KFC3" s="333"/>
      <c r="KFD3" s="333"/>
      <c r="KFE3" s="333"/>
      <c r="KFF3" s="333"/>
      <c r="KFG3" s="333"/>
      <c r="KFH3" s="333"/>
      <c r="KFI3" s="333"/>
      <c r="KFJ3" s="333"/>
      <c r="KFK3" s="333"/>
      <c r="KFL3" s="333"/>
      <c r="KFM3" s="333"/>
      <c r="KFN3" s="333"/>
      <c r="KFO3" s="333"/>
      <c r="KFP3" s="333"/>
      <c r="KFQ3" s="333"/>
      <c r="KFR3" s="333"/>
      <c r="KFS3" s="333"/>
      <c r="KFT3" s="333"/>
      <c r="KFU3" s="333"/>
      <c r="KFV3" s="333"/>
      <c r="KFW3" s="333"/>
      <c r="KFX3" s="333"/>
      <c r="KFY3" s="333"/>
      <c r="KFZ3" s="333"/>
      <c r="KGA3" s="333"/>
      <c r="KGB3" s="333"/>
      <c r="KGC3" s="333"/>
      <c r="KGD3" s="333"/>
      <c r="KGE3" s="333"/>
      <c r="KGF3" s="333"/>
      <c r="KGG3" s="333"/>
      <c r="KGH3" s="333"/>
      <c r="KGI3" s="333"/>
      <c r="KGJ3" s="333"/>
      <c r="KGK3" s="333"/>
      <c r="KGL3" s="333"/>
      <c r="KGM3" s="333"/>
      <c r="KGN3" s="333"/>
      <c r="KGO3" s="333"/>
      <c r="KGP3" s="333"/>
      <c r="KGQ3" s="333"/>
      <c r="KGR3" s="333"/>
      <c r="KGS3" s="333"/>
      <c r="KGT3" s="333"/>
      <c r="KGU3" s="333"/>
      <c r="KGV3" s="333"/>
      <c r="KGW3" s="333"/>
      <c r="KGX3" s="333"/>
      <c r="KGY3" s="333"/>
      <c r="KGZ3" s="333"/>
      <c r="KHA3" s="333"/>
      <c r="KHB3" s="333"/>
      <c r="KHC3" s="333"/>
      <c r="KHD3" s="333"/>
      <c r="KHE3" s="333"/>
      <c r="KHF3" s="333"/>
      <c r="KHG3" s="333"/>
      <c r="KHH3" s="333"/>
      <c r="KHI3" s="333"/>
      <c r="KHJ3" s="333"/>
      <c r="KHK3" s="333"/>
      <c r="KHL3" s="333"/>
      <c r="KHM3" s="333"/>
      <c r="KHN3" s="333"/>
      <c r="KHO3" s="333"/>
      <c r="KHP3" s="333"/>
      <c r="KHQ3" s="333"/>
      <c r="KHR3" s="333"/>
      <c r="KHS3" s="333"/>
      <c r="KHT3" s="333"/>
      <c r="KHU3" s="333"/>
      <c r="KHV3" s="333"/>
      <c r="KHW3" s="333"/>
      <c r="KHX3" s="333"/>
      <c r="KHY3" s="333"/>
      <c r="KHZ3" s="333"/>
      <c r="KIA3" s="333"/>
      <c r="KIB3" s="333"/>
      <c r="KIC3" s="333"/>
      <c r="KID3" s="333"/>
      <c r="KIE3" s="333"/>
      <c r="KIF3" s="333"/>
      <c r="KIG3" s="333"/>
      <c r="KIH3" s="333"/>
      <c r="KII3" s="333"/>
      <c r="KIJ3" s="333"/>
      <c r="KIK3" s="333"/>
      <c r="KIL3" s="333"/>
      <c r="KIM3" s="333"/>
      <c r="KIN3" s="333"/>
      <c r="KIO3" s="333"/>
      <c r="KIP3" s="333"/>
      <c r="KIQ3" s="333"/>
      <c r="KIR3" s="333"/>
      <c r="KIS3" s="333"/>
      <c r="KIT3" s="333"/>
      <c r="KIU3" s="333"/>
      <c r="KIV3" s="333"/>
      <c r="KIW3" s="333"/>
      <c r="KIX3" s="333"/>
      <c r="KIY3" s="333"/>
      <c r="KIZ3" s="333"/>
      <c r="KJA3" s="333"/>
      <c r="KJB3" s="333"/>
      <c r="KJC3" s="333"/>
      <c r="KJD3" s="333"/>
      <c r="KJE3" s="333"/>
      <c r="KJF3" s="333"/>
      <c r="KJG3" s="333"/>
      <c r="KJH3" s="333"/>
      <c r="KJI3" s="333"/>
      <c r="KJJ3" s="333"/>
      <c r="KJK3" s="333"/>
      <c r="KJL3" s="333"/>
      <c r="KJM3" s="333"/>
      <c r="KJN3" s="333"/>
      <c r="KJO3" s="333"/>
      <c r="KJP3" s="333"/>
      <c r="KJQ3" s="333"/>
      <c r="KJR3" s="333"/>
      <c r="KJS3" s="333"/>
      <c r="KJT3" s="333"/>
      <c r="KJU3" s="333"/>
      <c r="KJV3" s="333"/>
      <c r="KJW3" s="333"/>
      <c r="KJX3" s="333"/>
      <c r="KJY3" s="333"/>
      <c r="KJZ3" s="333"/>
      <c r="KKA3" s="333"/>
      <c r="KKB3" s="333"/>
      <c r="KKC3" s="333"/>
      <c r="KKD3" s="333"/>
      <c r="KKE3" s="333"/>
      <c r="KKF3" s="333"/>
      <c r="KKG3" s="333"/>
      <c r="KKH3" s="333"/>
      <c r="KKI3" s="333"/>
      <c r="KKJ3" s="333"/>
      <c r="KKK3" s="333"/>
      <c r="KKL3" s="333"/>
      <c r="KKM3" s="333"/>
      <c r="KKN3" s="333"/>
      <c r="KKO3" s="333"/>
      <c r="KKP3" s="333"/>
      <c r="KKQ3" s="333"/>
      <c r="KKR3" s="333"/>
      <c r="KKS3" s="333"/>
      <c r="KKT3" s="333"/>
      <c r="KKU3" s="333"/>
      <c r="KKV3" s="333"/>
      <c r="KKW3" s="333"/>
      <c r="KKX3" s="333"/>
      <c r="KKY3" s="333"/>
      <c r="KKZ3" s="333"/>
      <c r="KLA3" s="333"/>
      <c r="KLB3" s="333"/>
      <c r="KLC3" s="333"/>
      <c r="KLD3" s="333"/>
      <c r="KLE3" s="333"/>
      <c r="KLF3" s="333"/>
      <c r="KLG3" s="333"/>
      <c r="KLH3" s="333"/>
      <c r="KLI3" s="333"/>
      <c r="KLJ3" s="333"/>
      <c r="KLK3" s="333"/>
      <c r="KLL3" s="333"/>
      <c r="KLM3" s="333"/>
      <c r="KLN3" s="333"/>
      <c r="KLO3" s="333"/>
      <c r="KLP3" s="333"/>
      <c r="KLQ3" s="333"/>
      <c r="KLR3" s="333"/>
      <c r="KLS3" s="333"/>
      <c r="KLT3" s="333"/>
      <c r="KLU3" s="333"/>
      <c r="KLV3" s="333"/>
      <c r="KLW3" s="333"/>
      <c r="KLX3" s="333"/>
      <c r="KLY3" s="333"/>
      <c r="KLZ3" s="333"/>
      <c r="KMA3" s="333"/>
      <c r="KMB3" s="333"/>
      <c r="KMC3" s="333"/>
      <c r="KMD3" s="333"/>
      <c r="KME3" s="333"/>
      <c r="KMF3" s="333"/>
      <c r="KMG3" s="333"/>
      <c r="KMH3" s="333"/>
      <c r="KMI3" s="333"/>
      <c r="KMJ3" s="333"/>
      <c r="KMK3" s="333"/>
      <c r="KML3" s="333"/>
      <c r="KMM3" s="333"/>
      <c r="KMN3" s="333"/>
      <c r="KMO3" s="333"/>
      <c r="KMP3" s="333"/>
      <c r="KMQ3" s="333"/>
      <c r="KMR3" s="333"/>
      <c r="KMS3" s="333"/>
      <c r="KMT3" s="333"/>
      <c r="KMU3" s="333"/>
      <c r="KMV3" s="333"/>
      <c r="KMW3" s="333"/>
      <c r="KMX3" s="333"/>
      <c r="KMY3" s="333"/>
      <c r="KMZ3" s="333"/>
      <c r="KNA3" s="333"/>
      <c r="KNB3" s="333"/>
      <c r="KNC3" s="333"/>
      <c r="KND3" s="333"/>
      <c r="KNE3" s="333"/>
      <c r="KNF3" s="333"/>
      <c r="KNG3" s="333"/>
      <c r="KNH3" s="333"/>
      <c r="KNI3" s="333"/>
      <c r="KNJ3" s="333"/>
      <c r="KNK3" s="333"/>
      <c r="KNL3" s="333"/>
      <c r="KNM3" s="333"/>
      <c r="KNN3" s="333"/>
      <c r="KNO3" s="333"/>
      <c r="KNP3" s="333"/>
      <c r="KNQ3" s="333"/>
      <c r="KNR3" s="333"/>
      <c r="KNS3" s="333"/>
      <c r="KNT3" s="333"/>
      <c r="KNU3" s="333"/>
      <c r="KNV3" s="333"/>
      <c r="KNW3" s="333"/>
      <c r="KNX3" s="333"/>
      <c r="KNY3" s="333"/>
      <c r="KNZ3" s="333"/>
      <c r="KOA3" s="333"/>
      <c r="KOB3" s="333"/>
      <c r="KOC3" s="333"/>
      <c r="KOD3" s="333"/>
      <c r="KOE3" s="333"/>
      <c r="KOF3" s="333"/>
      <c r="KOG3" s="333"/>
      <c r="KOH3" s="333"/>
      <c r="KOI3" s="333"/>
      <c r="KOJ3" s="333"/>
      <c r="KOK3" s="333"/>
      <c r="KOL3" s="333"/>
      <c r="KOM3" s="333"/>
      <c r="KON3" s="333"/>
      <c r="KOO3" s="333"/>
      <c r="KOP3" s="333"/>
      <c r="KOQ3" s="333"/>
      <c r="KOR3" s="333"/>
      <c r="KOS3" s="333"/>
      <c r="KOT3" s="333"/>
      <c r="KOU3" s="333"/>
      <c r="KOV3" s="333"/>
      <c r="KOW3" s="333"/>
      <c r="KOX3" s="333"/>
      <c r="KOY3" s="333"/>
      <c r="KOZ3" s="333"/>
      <c r="KPA3" s="333"/>
      <c r="KPB3" s="333"/>
      <c r="KPC3" s="333"/>
      <c r="KPD3" s="333"/>
      <c r="KPE3" s="333"/>
      <c r="KPF3" s="333"/>
      <c r="KPG3" s="333"/>
      <c r="KPH3" s="333"/>
      <c r="KPI3" s="333"/>
      <c r="KPJ3" s="333"/>
      <c r="KPK3" s="333"/>
      <c r="KPL3" s="333"/>
      <c r="KPM3" s="333"/>
      <c r="KPN3" s="333"/>
      <c r="KPO3" s="333"/>
      <c r="KPP3" s="333"/>
      <c r="KPQ3" s="333"/>
      <c r="KPR3" s="333"/>
      <c r="KPS3" s="333"/>
      <c r="KPT3" s="333"/>
      <c r="KPU3" s="333"/>
      <c r="KPV3" s="333"/>
      <c r="KPW3" s="333"/>
      <c r="KPX3" s="333"/>
      <c r="KPY3" s="333"/>
      <c r="KPZ3" s="333"/>
      <c r="KQA3" s="333"/>
      <c r="KQB3" s="333"/>
      <c r="KQC3" s="333"/>
      <c r="KQD3" s="333"/>
      <c r="KQE3" s="333"/>
      <c r="KQF3" s="333"/>
      <c r="KQG3" s="333"/>
      <c r="KQH3" s="333"/>
      <c r="KQI3" s="333"/>
      <c r="KQJ3" s="333"/>
      <c r="KQK3" s="333"/>
      <c r="KQL3" s="333"/>
      <c r="KQM3" s="333"/>
      <c r="KQN3" s="333"/>
      <c r="KQO3" s="333"/>
      <c r="KQP3" s="333"/>
      <c r="KQQ3" s="333"/>
      <c r="KQR3" s="333"/>
      <c r="KQS3" s="333"/>
      <c r="KQT3" s="333"/>
      <c r="KQU3" s="333"/>
      <c r="KQV3" s="333"/>
      <c r="KQW3" s="333"/>
      <c r="KQX3" s="333"/>
      <c r="KQY3" s="333"/>
      <c r="KQZ3" s="333"/>
      <c r="KRA3" s="333"/>
      <c r="KRB3" s="333"/>
      <c r="KRC3" s="333"/>
      <c r="KRD3" s="333"/>
      <c r="KRE3" s="333"/>
      <c r="KRF3" s="333"/>
      <c r="KRG3" s="333"/>
      <c r="KRH3" s="333"/>
      <c r="KRI3" s="333"/>
      <c r="KRJ3" s="333"/>
      <c r="KRK3" s="333"/>
      <c r="KRL3" s="333"/>
      <c r="KRM3" s="333"/>
      <c r="KRN3" s="333"/>
      <c r="KRO3" s="333"/>
      <c r="KRP3" s="333"/>
      <c r="KRQ3" s="333"/>
      <c r="KRR3" s="333"/>
      <c r="KRS3" s="333"/>
      <c r="KRT3" s="333"/>
      <c r="KRU3" s="333"/>
      <c r="KRV3" s="333"/>
      <c r="KRW3" s="333"/>
      <c r="KRX3" s="333"/>
      <c r="KRY3" s="333"/>
      <c r="KRZ3" s="333"/>
      <c r="KSA3" s="333"/>
      <c r="KSB3" s="333"/>
      <c r="KSC3" s="333"/>
      <c r="KSD3" s="333"/>
      <c r="KSE3" s="333"/>
      <c r="KSF3" s="333"/>
      <c r="KSG3" s="333"/>
      <c r="KSH3" s="333"/>
      <c r="KSI3" s="333"/>
      <c r="KSJ3" s="333"/>
      <c r="KSK3" s="333"/>
      <c r="KSL3" s="333"/>
      <c r="KSM3" s="333"/>
      <c r="KSN3" s="333"/>
      <c r="KSO3" s="333"/>
      <c r="KSP3" s="333"/>
      <c r="KSQ3" s="333"/>
      <c r="KSR3" s="333"/>
      <c r="KSS3" s="333"/>
      <c r="KST3" s="333"/>
      <c r="KSU3" s="333"/>
      <c r="KSV3" s="333"/>
      <c r="KSW3" s="333"/>
      <c r="KSX3" s="333"/>
      <c r="KSY3" s="333"/>
      <c r="KSZ3" s="333"/>
      <c r="KTA3" s="333"/>
      <c r="KTB3" s="333"/>
      <c r="KTC3" s="333"/>
      <c r="KTD3" s="333"/>
      <c r="KTE3" s="333"/>
      <c r="KTF3" s="333"/>
      <c r="KTG3" s="333"/>
      <c r="KTH3" s="333"/>
      <c r="KTI3" s="333"/>
      <c r="KTJ3" s="333"/>
      <c r="KTK3" s="333"/>
      <c r="KTL3" s="333"/>
      <c r="KTM3" s="333"/>
      <c r="KTN3" s="333"/>
      <c r="KTO3" s="333"/>
      <c r="KTP3" s="333"/>
      <c r="KTQ3" s="333"/>
      <c r="KTR3" s="333"/>
      <c r="KTS3" s="333"/>
      <c r="KTT3" s="333"/>
      <c r="KTU3" s="333"/>
      <c r="KTV3" s="333"/>
      <c r="KTW3" s="333"/>
      <c r="KTX3" s="333"/>
      <c r="KTY3" s="333"/>
      <c r="KTZ3" s="333"/>
      <c r="KUA3" s="333"/>
      <c r="KUB3" s="333"/>
      <c r="KUC3" s="333"/>
      <c r="KUD3" s="333"/>
      <c r="KUE3" s="333"/>
      <c r="KUF3" s="333"/>
      <c r="KUG3" s="333"/>
      <c r="KUH3" s="333"/>
      <c r="KUI3" s="333"/>
      <c r="KUJ3" s="333"/>
      <c r="KUK3" s="333"/>
      <c r="KUL3" s="333"/>
      <c r="KUM3" s="333"/>
      <c r="KUN3" s="333"/>
      <c r="KUO3" s="333"/>
      <c r="KUP3" s="333"/>
      <c r="KUQ3" s="333"/>
      <c r="KUR3" s="333"/>
      <c r="KUS3" s="333"/>
      <c r="KUT3" s="333"/>
      <c r="KUU3" s="333"/>
      <c r="KUV3" s="333"/>
      <c r="KUW3" s="333"/>
      <c r="KUX3" s="333"/>
      <c r="KUY3" s="333"/>
      <c r="KUZ3" s="333"/>
      <c r="KVA3" s="333"/>
      <c r="KVB3" s="333"/>
      <c r="KVC3" s="333"/>
      <c r="KVD3" s="333"/>
      <c r="KVE3" s="333"/>
      <c r="KVF3" s="333"/>
      <c r="KVG3" s="333"/>
      <c r="KVH3" s="333"/>
      <c r="KVI3" s="333"/>
      <c r="KVJ3" s="333"/>
      <c r="KVK3" s="333"/>
      <c r="KVL3" s="333"/>
      <c r="KVM3" s="333"/>
      <c r="KVN3" s="333"/>
      <c r="KVO3" s="333"/>
      <c r="KVP3" s="333"/>
      <c r="KVQ3" s="333"/>
      <c r="KVR3" s="333"/>
      <c r="KVS3" s="333"/>
      <c r="KVT3" s="333"/>
      <c r="KVU3" s="333"/>
      <c r="KVV3" s="333"/>
      <c r="KVW3" s="333"/>
      <c r="KVX3" s="333"/>
      <c r="KVY3" s="333"/>
      <c r="KVZ3" s="333"/>
      <c r="KWA3" s="333"/>
      <c r="KWB3" s="333"/>
      <c r="KWC3" s="333"/>
      <c r="KWD3" s="333"/>
      <c r="KWE3" s="333"/>
      <c r="KWF3" s="333"/>
      <c r="KWG3" s="333"/>
      <c r="KWH3" s="333"/>
      <c r="KWI3" s="333"/>
      <c r="KWJ3" s="333"/>
      <c r="KWK3" s="333"/>
      <c r="KWL3" s="333"/>
      <c r="KWM3" s="333"/>
      <c r="KWN3" s="333"/>
      <c r="KWO3" s="333"/>
      <c r="KWP3" s="333"/>
      <c r="KWQ3" s="333"/>
      <c r="KWR3" s="333"/>
      <c r="KWS3" s="333"/>
      <c r="KWT3" s="333"/>
      <c r="KWU3" s="333"/>
      <c r="KWV3" s="333"/>
      <c r="KWW3" s="333"/>
      <c r="KWX3" s="333"/>
      <c r="KWY3" s="333"/>
      <c r="KWZ3" s="333"/>
      <c r="KXA3" s="333"/>
      <c r="KXB3" s="333"/>
      <c r="KXC3" s="333"/>
      <c r="KXD3" s="333"/>
      <c r="KXE3" s="333"/>
      <c r="KXF3" s="333"/>
      <c r="KXG3" s="333"/>
      <c r="KXH3" s="333"/>
      <c r="KXI3" s="333"/>
      <c r="KXJ3" s="333"/>
      <c r="KXK3" s="333"/>
      <c r="KXL3" s="333"/>
      <c r="KXM3" s="333"/>
      <c r="KXN3" s="333"/>
      <c r="KXO3" s="333"/>
      <c r="KXP3" s="333"/>
      <c r="KXQ3" s="333"/>
      <c r="KXR3" s="333"/>
      <c r="KXS3" s="333"/>
      <c r="KXT3" s="333"/>
      <c r="KXU3" s="333"/>
      <c r="KXV3" s="333"/>
      <c r="KXW3" s="333"/>
      <c r="KXX3" s="333"/>
      <c r="KXY3" s="333"/>
      <c r="KXZ3" s="333"/>
      <c r="KYA3" s="333"/>
      <c r="KYB3" s="333"/>
      <c r="KYC3" s="333"/>
      <c r="KYD3" s="333"/>
      <c r="KYE3" s="333"/>
      <c r="KYF3" s="333"/>
      <c r="KYG3" s="333"/>
      <c r="KYH3" s="333"/>
      <c r="KYI3" s="333"/>
      <c r="KYJ3" s="333"/>
      <c r="KYK3" s="333"/>
      <c r="KYL3" s="333"/>
      <c r="KYM3" s="333"/>
      <c r="KYN3" s="333"/>
      <c r="KYO3" s="333"/>
      <c r="KYP3" s="333"/>
      <c r="KYQ3" s="333"/>
      <c r="KYR3" s="333"/>
      <c r="KYS3" s="333"/>
      <c r="KYT3" s="333"/>
      <c r="KYU3" s="333"/>
      <c r="KYV3" s="333"/>
      <c r="KYW3" s="333"/>
      <c r="KYX3" s="333"/>
      <c r="KYY3" s="333"/>
      <c r="KYZ3" s="333"/>
      <c r="KZA3" s="333"/>
      <c r="KZB3" s="333"/>
      <c r="KZC3" s="333"/>
      <c r="KZD3" s="333"/>
      <c r="KZE3" s="333"/>
      <c r="KZF3" s="333"/>
      <c r="KZG3" s="333"/>
      <c r="KZH3" s="333"/>
      <c r="KZI3" s="333"/>
      <c r="KZJ3" s="333"/>
      <c r="KZK3" s="333"/>
      <c r="KZL3" s="333"/>
      <c r="KZM3" s="333"/>
      <c r="KZN3" s="333"/>
      <c r="KZO3" s="333"/>
      <c r="KZP3" s="333"/>
      <c r="KZQ3" s="333"/>
      <c r="KZR3" s="333"/>
      <c r="KZS3" s="333"/>
      <c r="KZT3" s="333"/>
      <c r="KZU3" s="333"/>
      <c r="KZV3" s="333"/>
      <c r="KZW3" s="333"/>
      <c r="KZX3" s="333"/>
      <c r="KZY3" s="333"/>
      <c r="KZZ3" s="333"/>
      <c r="LAA3" s="333"/>
      <c r="LAB3" s="333"/>
      <c r="LAC3" s="333"/>
      <c r="LAD3" s="333"/>
      <c r="LAE3" s="333"/>
      <c r="LAF3" s="333"/>
      <c r="LAG3" s="333"/>
      <c r="LAH3" s="333"/>
      <c r="LAI3" s="333"/>
      <c r="LAJ3" s="333"/>
      <c r="LAK3" s="333"/>
      <c r="LAL3" s="333"/>
      <c r="LAM3" s="333"/>
      <c r="LAN3" s="333"/>
      <c r="LAO3" s="333"/>
      <c r="LAP3" s="333"/>
      <c r="LAQ3" s="333"/>
      <c r="LAR3" s="333"/>
      <c r="LAS3" s="333"/>
      <c r="LAT3" s="333"/>
      <c r="LAU3" s="333"/>
      <c r="LAV3" s="333"/>
      <c r="LAW3" s="333"/>
      <c r="LAX3" s="333"/>
      <c r="LAY3" s="333"/>
      <c r="LAZ3" s="333"/>
      <c r="LBA3" s="333"/>
      <c r="LBB3" s="333"/>
      <c r="LBC3" s="333"/>
      <c r="LBD3" s="333"/>
      <c r="LBE3" s="333"/>
      <c r="LBF3" s="333"/>
      <c r="LBG3" s="333"/>
      <c r="LBH3" s="333"/>
      <c r="LBI3" s="333"/>
      <c r="LBJ3" s="333"/>
      <c r="LBK3" s="333"/>
      <c r="LBL3" s="333"/>
      <c r="LBM3" s="333"/>
      <c r="LBN3" s="333"/>
      <c r="LBO3" s="333"/>
      <c r="LBP3" s="333"/>
      <c r="LBQ3" s="333"/>
      <c r="LBR3" s="333"/>
      <c r="LBS3" s="333"/>
      <c r="LBT3" s="333"/>
      <c r="LBU3" s="333"/>
      <c r="LBV3" s="333"/>
      <c r="LBW3" s="333"/>
      <c r="LBX3" s="333"/>
      <c r="LBY3" s="333"/>
      <c r="LBZ3" s="333"/>
      <c r="LCA3" s="333"/>
      <c r="LCB3" s="333"/>
      <c r="LCC3" s="333"/>
      <c r="LCD3" s="333"/>
      <c r="LCE3" s="333"/>
      <c r="LCF3" s="333"/>
      <c r="LCG3" s="333"/>
      <c r="LCH3" s="333"/>
      <c r="LCI3" s="333"/>
      <c r="LCJ3" s="333"/>
      <c r="LCK3" s="333"/>
      <c r="LCL3" s="333"/>
      <c r="LCM3" s="333"/>
      <c r="LCN3" s="333"/>
      <c r="LCO3" s="333"/>
      <c r="LCP3" s="333"/>
      <c r="LCQ3" s="333"/>
      <c r="LCR3" s="333"/>
      <c r="LCS3" s="333"/>
      <c r="LCT3" s="333"/>
      <c r="LCU3" s="333"/>
      <c r="LCV3" s="333"/>
      <c r="LCW3" s="333"/>
      <c r="LCX3" s="333"/>
      <c r="LCY3" s="333"/>
      <c r="LCZ3" s="333"/>
      <c r="LDA3" s="333"/>
      <c r="LDB3" s="333"/>
      <c r="LDC3" s="333"/>
      <c r="LDD3" s="333"/>
      <c r="LDE3" s="333"/>
      <c r="LDF3" s="333"/>
      <c r="LDG3" s="333"/>
      <c r="LDH3" s="333"/>
      <c r="LDI3" s="333"/>
      <c r="LDJ3" s="333"/>
      <c r="LDK3" s="333"/>
      <c r="LDL3" s="333"/>
      <c r="LDM3" s="333"/>
      <c r="LDN3" s="333"/>
      <c r="LDO3" s="333"/>
      <c r="LDP3" s="333"/>
      <c r="LDQ3" s="333"/>
      <c r="LDR3" s="333"/>
      <c r="LDS3" s="333"/>
      <c r="LDT3" s="333"/>
      <c r="LDU3" s="333"/>
      <c r="LDV3" s="333"/>
      <c r="LDW3" s="333"/>
      <c r="LDX3" s="333"/>
      <c r="LDY3" s="333"/>
      <c r="LDZ3" s="333"/>
      <c r="LEA3" s="333"/>
      <c r="LEB3" s="333"/>
      <c r="LEC3" s="333"/>
      <c r="LED3" s="333"/>
      <c r="LEE3" s="333"/>
      <c r="LEF3" s="333"/>
      <c r="LEG3" s="333"/>
      <c r="LEH3" s="333"/>
      <c r="LEI3" s="333"/>
      <c r="LEJ3" s="333"/>
      <c r="LEK3" s="333"/>
      <c r="LEL3" s="333"/>
      <c r="LEM3" s="333"/>
      <c r="LEN3" s="333"/>
      <c r="LEO3" s="333"/>
      <c r="LEP3" s="333"/>
      <c r="LEQ3" s="333"/>
      <c r="LER3" s="333"/>
      <c r="LES3" s="333"/>
      <c r="LET3" s="333"/>
      <c r="LEU3" s="333"/>
      <c r="LEV3" s="333"/>
      <c r="LEW3" s="333"/>
      <c r="LEX3" s="333"/>
      <c r="LEY3" s="333"/>
      <c r="LEZ3" s="333"/>
      <c r="LFA3" s="333"/>
      <c r="LFB3" s="333"/>
      <c r="LFC3" s="333"/>
      <c r="LFD3" s="333"/>
      <c r="LFE3" s="333"/>
      <c r="LFF3" s="333"/>
      <c r="LFG3" s="333"/>
      <c r="LFH3" s="333"/>
      <c r="LFI3" s="333"/>
      <c r="LFJ3" s="333"/>
      <c r="LFK3" s="333"/>
      <c r="LFL3" s="333"/>
      <c r="LFM3" s="333"/>
      <c r="LFN3" s="333"/>
      <c r="LFO3" s="333"/>
      <c r="LFP3" s="333"/>
      <c r="LFQ3" s="333"/>
      <c r="LFR3" s="333"/>
      <c r="LFS3" s="333"/>
      <c r="LFT3" s="333"/>
      <c r="LFU3" s="333"/>
      <c r="LFV3" s="333"/>
      <c r="LFW3" s="333"/>
      <c r="LFX3" s="333"/>
      <c r="LFY3" s="333"/>
      <c r="LFZ3" s="333"/>
      <c r="LGA3" s="333"/>
      <c r="LGB3" s="333"/>
      <c r="LGC3" s="333"/>
      <c r="LGD3" s="333"/>
      <c r="LGE3" s="333"/>
      <c r="LGF3" s="333"/>
      <c r="LGG3" s="333"/>
      <c r="LGH3" s="333"/>
      <c r="LGI3" s="333"/>
      <c r="LGJ3" s="333"/>
      <c r="LGK3" s="333"/>
      <c r="LGL3" s="333"/>
      <c r="LGM3" s="333"/>
      <c r="LGN3" s="333"/>
      <c r="LGO3" s="333"/>
      <c r="LGP3" s="333"/>
      <c r="LGQ3" s="333"/>
      <c r="LGR3" s="333"/>
      <c r="LGS3" s="333"/>
      <c r="LGT3" s="333"/>
      <c r="LGU3" s="333"/>
      <c r="LGV3" s="333"/>
      <c r="LGW3" s="333"/>
      <c r="LGX3" s="333"/>
      <c r="LGY3" s="333"/>
      <c r="LGZ3" s="333"/>
      <c r="LHA3" s="333"/>
      <c r="LHB3" s="333"/>
      <c r="LHC3" s="333"/>
      <c r="LHD3" s="333"/>
      <c r="LHE3" s="333"/>
      <c r="LHF3" s="333"/>
      <c r="LHG3" s="333"/>
      <c r="LHH3" s="333"/>
      <c r="LHI3" s="333"/>
      <c r="LHJ3" s="333"/>
      <c r="LHK3" s="333"/>
      <c r="LHL3" s="333"/>
      <c r="LHM3" s="333"/>
      <c r="LHN3" s="333"/>
      <c r="LHO3" s="333"/>
      <c r="LHP3" s="333"/>
      <c r="LHQ3" s="333"/>
      <c r="LHR3" s="333"/>
      <c r="LHS3" s="333"/>
      <c r="LHT3" s="333"/>
      <c r="LHU3" s="333"/>
      <c r="LHV3" s="333"/>
      <c r="LHW3" s="333"/>
      <c r="LHX3" s="333"/>
      <c r="LHY3" s="333"/>
      <c r="LHZ3" s="333"/>
      <c r="LIA3" s="333"/>
      <c r="LIB3" s="333"/>
      <c r="LIC3" s="333"/>
      <c r="LID3" s="333"/>
      <c r="LIE3" s="333"/>
      <c r="LIF3" s="333"/>
      <c r="LIG3" s="333"/>
      <c r="LIH3" s="333"/>
      <c r="LII3" s="333"/>
      <c r="LIJ3" s="333"/>
      <c r="LIK3" s="333"/>
      <c r="LIL3" s="333"/>
      <c r="LIM3" s="333"/>
      <c r="LIN3" s="333"/>
      <c r="LIO3" s="333"/>
      <c r="LIP3" s="333"/>
      <c r="LIQ3" s="333"/>
      <c r="LIR3" s="333"/>
      <c r="LIS3" s="333"/>
      <c r="LIT3" s="333"/>
      <c r="LIU3" s="333"/>
      <c r="LIV3" s="333"/>
      <c r="LIW3" s="333"/>
      <c r="LIX3" s="333"/>
      <c r="LIY3" s="333"/>
      <c r="LIZ3" s="333"/>
      <c r="LJA3" s="333"/>
      <c r="LJB3" s="333"/>
      <c r="LJC3" s="333"/>
      <c r="LJD3" s="333"/>
      <c r="LJE3" s="333"/>
      <c r="LJF3" s="333"/>
      <c r="LJG3" s="333"/>
      <c r="LJH3" s="333"/>
      <c r="LJI3" s="333"/>
      <c r="LJJ3" s="333"/>
      <c r="LJK3" s="333"/>
      <c r="LJL3" s="333"/>
      <c r="LJM3" s="333"/>
      <c r="LJN3" s="333"/>
      <c r="LJO3" s="333"/>
      <c r="LJP3" s="333"/>
      <c r="LJQ3" s="333"/>
      <c r="LJR3" s="333"/>
      <c r="LJS3" s="333"/>
      <c r="LJT3" s="333"/>
      <c r="LJU3" s="333"/>
      <c r="LJV3" s="333"/>
      <c r="LJW3" s="333"/>
      <c r="LJX3" s="333"/>
      <c r="LJY3" s="333"/>
      <c r="LJZ3" s="333"/>
      <c r="LKA3" s="333"/>
      <c r="LKB3" s="333"/>
      <c r="LKC3" s="333"/>
      <c r="LKD3" s="333"/>
      <c r="LKE3" s="333"/>
      <c r="LKF3" s="333"/>
      <c r="LKG3" s="333"/>
      <c r="LKH3" s="333"/>
      <c r="LKI3" s="333"/>
      <c r="LKJ3" s="333"/>
      <c r="LKK3" s="333"/>
      <c r="LKL3" s="333"/>
      <c r="LKM3" s="333"/>
      <c r="LKN3" s="333"/>
      <c r="LKO3" s="333"/>
      <c r="LKP3" s="333"/>
      <c r="LKQ3" s="333"/>
      <c r="LKR3" s="333"/>
      <c r="LKS3" s="333"/>
      <c r="LKT3" s="333"/>
      <c r="LKU3" s="333"/>
      <c r="LKV3" s="333"/>
      <c r="LKW3" s="333"/>
      <c r="LKX3" s="333"/>
      <c r="LKY3" s="333"/>
      <c r="LKZ3" s="333"/>
      <c r="LLA3" s="333"/>
      <c r="LLB3" s="333"/>
      <c r="LLC3" s="333"/>
      <c r="LLD3" s="333"/>
      <c r="LLE3" s="333"/>
      <c r="LLF3" s="333"/>
      <c r="LLG3" s="333"/>
      <c r="LLH3" s="333"/>
      <c r="LLI3" s="333"/>
      <c r="LLJ3" s="333"/>
      <c r="LLK3" s="333"/>
      <c r="LLL3" s="333"/>
      <c r="LLM3" s="333"/>
      <c r="LLN3" s="333"/>
      <c r="LLO3" s="333"/>
      <c r="LLP3" s="333"/>
      <c r="LLQ3" s="333"/>
      <c r="LLR3" s="333"/>
      <c r="LLS3" s="333"/>
      <c r="LLT3" s="333"/>
      <c r="LLU3" s="333"/>
      <c r="LLV3" s="333"/>
      <c r="LLW3" s="333"/>
      <c r="LLX3" s="333"/>
      <c r="LLY3" s="333"/>
      <c r="LLZ3" s="333"/>
      <c r="LMA3" s="333"/>
      <c r="LMB3" s="333"/>
      <c r="LMC3" s="333"/>
      <c r="LMD3" s="333"/>
      <c r="LME3" s="333"/>
      <c r="LMF3" s="333"/>
      <c r="LMG3" s="333"/>
      <c r="LMH3" s="333"/>
      <c r="LMI3" s="333"/>
      <c r="LMJ3" s="333"/>
      <c r="LMK3" s="333"/>
      <c r="LML3" s="333"/>
      <c r="LMM3" s="333"/>
      <c r="LMN3" s="333"/>
      <c r="LMO3" s="333"/>
      <c r="LMP3" s="333"/>
      <c r="LMQ3" s="333"/>
      <c r="LMR3" s="333"/>
      <c r="LMS3" s="333"/>
      <c r="LMT3" s="333"/>
      <c r="LMU3" s="333"/>
      <c r="LMV3" s="333"/>
      <c r="LMW3" s="333"/>
      <c r="LMX3" s="333"/>
      <c r="LMY3" s="333"/>
      <c r="LMZ3" s="333"/>
      <c r="LNA3" s="333"/>
      <c r="LNB3" s="333"/>
      <c r="LNC3" s="333"/>
      <c r="LND3" s="333"/>
      <c r="LNE3" s="333"/>
      <c r="LNF3" s="333"/>
      <c r="LNG3" s="333"/>
      <c r="LNH3" s="333"/>
      <c r="LNI3" s="333"/>
      <c r="LNJ3" s="333"/>
      <c r="LNK3" s="333"/>
      <c r="LNL3" s="333"/>
      <c r="LNM3" s="333"/>
      <c r="LNN3" s="333"/>
      <c r="LNO3" s="333"/>
      <c r="LNP3" s="333"/>
      <c r="LNQ3" s="333"/>
      <c r="LNR3" s="333"/>
      <c r="LNS3" s="333"/>
      <c r="LNT3" s="333"/>
      <c r="LNU3" s="333"/>
      <c r="LNV3" s="333"/>
      <c r="LNW3" s="333"/>
      <c r="LNX3" s="333"/>
      <c r="LNY3" s="333"/>
      <c r="LNZ3" s="333"/>
      <c r="LOA3" s="333"/>
      <c r="LOB3" s="333"/>
      <c r="LOC3" s="333"/>
      <c r="LOD3" s="333"/>
      <c r="LOE3" s="333"/>
      <c r="LOF3" s="333"/>
      <c r="LOG3" s="333"/>
      <c r="LOH3" s="333"/>
      <c r="LOI3" s="333"/>
      <c r="LOJ3" s="333"/>
      <c r="LOK3" s="333"/>
      <c r="LOL3" s="333"/>
      <c r="LOM3" s="333"/>
      <c r="LON3" s="333"/>
      <c r="LOO3" s="333"/>
      <c r="LOP3" s="333"/>
      <c r="LOQ3" s="333"/>
      <c r="LOR3" s="333"/>
      <c r="LOS3" s="333"/>
      <c r="LOT3" s="333"/>
      <c r="LOU3" s="333"/>
      <c r="LOV3" s="333"/>
      <c r="LOW3" s="333"/>
      <c r="LOX3" s="333"/>
      <c r="LOY3" s="333"/>
      <c r="LOZ3" s="333"/>
      <c r="LPA3" s="333"/>
      <c r="LPB3" s="333"/>
      <c r="LPC3" s="333"/>
      <c r="LPD3" s="333"/>
      <c r="LPE3" s="333"/>
      <c r="LPF3" s="333"/>
      <c r="LPG3" s="333"/>
      <c r="LPH3" s="333"/>
      <c r="LPI3" s="333"/>
      <c r="LPJ3" s="333"/>
      <c r="LPK3" s="333"/>
      <c r="LPL3" s="333"/>
      <c r="LPM3" s="333"/>
      <c r="LPN3" s="333"/>
      <c r="LPO3" s="333"/>
      <c r="LPP3" s="333"/>
      <c r="LPQ3" s="333"/>
      <c r="LPR3" s="333"/>
      <c r="LPS3" s="333"/>
      <c r="LPT3" s="333"/>
      <c r="LPU3" s="333"/>
      <c r="LPV3" s="333"/>
      <c r="LPW3" s="333"/>
      <c r="LPX3" s="333"/>
      <c r="LPY3" s="333"/>
      <c r="LPZ3" s="333"/>
      <c r="LQA3" s="333"/>
      <c r="LQB3" s="333"/>
      <c r="LQC3" s="333"/>
      <c r="LQD3" s="333"/>
      <c r="LQE3" s="333"/>
      <c r="LQF3" s="333"/>
      <c r="LQG3" s="333"/>
      <c r="LQH3" s="333"/>
      <c r="LQI3" s="333"/>
      <c r="LQJ3" s="333"/>
      <c r="LQK3" s="333"/>
      <c r="LQL3" s="333"/>
      <c r="LQM3" s="333"/>
      <c r="LQN3" s="333"/>
      <c r="LQO3" s="333"/>
      <c r="LQP3" s="333"/>
      <c r="LQQ3" s="333"/>
      <c r="LQR3" s="333"/>
      <c r="LQS3" s="333"/>
      <c r="LQT3" s="333"/>
      <c r="LQU3" s="333"/>
      <c r="LQV3" s="333"/>
      <c r="LQW3" s="333"/>
      <c r="LQX3" s="333"/>
      <c r="LQY3" s="333"/>
      <c r="LQZ3" s="333"/>
      <c r="LRA3" s="333"/>
      <c r="LRB3" s="333"/>
      <c r="LRC3" s="333"/>
      <c r="LRD3" s="333"/>
      <c r="LRE3" s="333"/>
      <c r="LRF3" s="333"/>
      <c r="LRG3" s="333"/>
      <c r="LRH3" s="333"/>
      <c r="LRI3" s="333"/>
      <c r="LRJ3" s="333"/>
      <c r="LRK3" s="333"/>
      <c r="LRL3" s="333"/>
      <c r="LRM3" s="333"/>
      <c r="LRN3" s="333"/>
      <c r="LRO3" s="333"/>
      <c r="LRP3" s="333"/>
      <c r="LRQ3" s="333"/>
      <c r="LRR3" s="333"/>
      <c r="LRS3" s="333"/>
      <c r="LRT3" s="333"/>
      <c r="LRU3" s="333"/>
      <c r="LRV3" s="333"/>
      <c r="LRW3" s="333"/>
      <c r="LRX3" s="333"/>
      <c r="LRY3" s="333"/>
      <c r="LRZ3" s="333"/>
      <c r="LSA3" s="333"/>
      <c r="LSB3" s="333"/>
      <c r="LSC3" s="333"/>
      <c r="LSD3" s="333"/>
      <c r="LSE3" s="333"/>
      <c r="LSF3" s="333"/>
      <c r="LSG3" s="333"/>
      <c r="LSH3" s="333"/>
      <c r="LSI3" s="333"/>
      <c r="LSJ3" s="333"/>
      <c r="LSK3" s="333"/>
      <c r="LSL3" s="333"/>
      <c r="LSM3" s="333"/>
      <c r="LSN3" s="333"/>
      <c r="LSO3" s="333"/>
      <c r="LSP3" s="333"/>
      <c r="LSQ3" s="333"/>
      <c r="LSR3" s="333"/>
      <c r="LSS3" s="333"/>
      <c r="LST3" s="333"/>
      <c r="LSU3" s="333"/>
      <c r="LSV3" s="333"/>
      <c r="LSW3" s="333"/>
      <c r="LSX3" s="333"/>
      <c r="LSY3" s="333"/>
      <c r="LSZ3" s="333"/>
      <c r="LTA3" s="333"/>
      <c r="LTB3" s="333"/>
      <c r="LTC3" s="333"/>
      <c r="LTD3" s="333"/>
      <c r="LTE3" s="333"/>
      <c r="LTF3" s="333"/>
      <c r="LTG3" s="333"/>
      <c r="LTH3" s="333"/>
      <c r="LTI3" s="333"/>
      <c r="LTJ3" s="333"/>
      <c r="LTK3" s="333"/>
      <c r="LTL3" s="333"/>
      <c r="LTM3" s="333"/>
      <c r="LTN3" s="333"/>
      <c r="LTO3" s="333"/>
      <c r="LTP3" s="333"/>
      <c r="LTQ3" s="333"/>
      <c r="LTR3" s="333"/>
      <c r="LTS3" s="333"/>
      <c r="LTT3" s="333"/>
      <c r="LTU3" s="333"/>
      <c r="LTV3" s="333"/>
      <c r="LTW3" s="333"/>
      <c r="LTX3" s="333"/>
      <c r="LTY3" s="333"/>
      <c r="LTZ3" s="333"/>
      <c r="LUA3" s="333"/>
      <c r="LUB3" s="333"/>
      <c r="LUC3" s="333"/>
      <c r="LUD3" s="333"/>
      <c r="LUE3" s="333"/>
      <c r="LUF3" s="333"/>
      <c r="LUG3" s="333"/>
      <c r="LUH3" s="333"/>
      <c r="LUI3" s="333"/>
      <c r="LUJ3" s="333"/>
      <c r="LUK3" s="333"/>
      <c r="LUL3" s="333"/>
      <c r="LUM3" s="333"/>
      <c r="LUN3" s="333"/>
      <c r="LUO3" s="333"/>
      <c r="LUP3" s="333"/>
      <c r="LUQ3" s="333"/>
      <c r="LUR3" s="333"/>
      <c r="LUS3" s="333"/>
      <c r="LUT3" s="333"/>
      <c r="LUU3" s="333"/>
      <c r="LUV3" s="333"/>
      <c r="LUW3" s="333"/>
      <c r="LUX3" s="333"/>
      <c r="LUY3" s="333"/>
      <c r="LUZ3" s="333"/>
      <c r="LVA3" s="333"/>
      <c r="LVB3" s="333"/>
      <c r="LVC3" s="333"/>
      <c r="LVD3" s="333"/>
      <c r="LVE3" s="333"/>
      <c r="LVF3" s="333"/>
      <c r="LVG3" s="333"/>
      <c r="LVH3" s="333"/>
      <c r="LVI3" s="333"/>
      <c r="LVJ3" s="333"/>
      <c r="LVK3" s="333"/>
      <c r="LVL3" s="333"/>
      <c r="LVM3" s="333"/>
      <c r="LVN3" s="333"/>
      <c r="LVO3" s="333"/>
      <c r="LVP3" s="333"/>
      <c r="LVQ3" s="333"/>
      <c r="LVR3" s="333"/>
      <c r="LVS3" s="333"/>
      <c r="LVT3" s="333"/>
      <c r="LVU3" s="333"/>
      <c r="LVV3" s="333"/>
      <c r="LVW3" s="333"/>
      <c r="LVX3" s="333"/>
      <c r="LVY3" s="333"/>
      <c r="LVZ3" s="333"/>
      <c r="LWA3" s="333"/>
      <c r="LWB3" s="333"/>
      <c r="LWC3" s="333"/>
      <c r="LWD3" s="333"/>
      <c r="LWE3" s="333"/>
      <c r="LWF3" s="333"/>
      <c r="LWG3" s="333"/>
      <c r="LWH3" s="333"/>
      <c r="LWI3" s="333"/>
      <c r="LWJ3" s="333"/>
      <c r="LWK3" s="333"/>
      <c r="LWL3" s="333"/>
      <c r="LWM3" s="333"/>
      <c r="LWN3" s="333"/>
      <c r="LWO3" s="333"/>
      <c r="LWP3" s="333"/>
      <c r="LWQ3" s="333"/>
      <c r="LWR3" s="333"/>
      <c r="LWS3" s="333"/>
      <c r="LWT3" s="333"/>
      <c r="LWU3" s="333"/>
      <c r="LWV3" s="333"/>
      <c r="LWW3" s="333"/>
      <c r="LWX3" s="333"/>
      <c r="LWY3" s="333"/>
      <c r="LWZ3" s="333"/>
      <c r="LXA3" s="333"/>
      <c r="LXB3" s="333"/>
      <c r="LXC3" s="333"/>
      <c r="LXD3" s="333"/>
      <c r="LXE3" s="333"/>
      <c r="LXF3" s="333"/>
      <c r="LXG3" s="333"/>
      <c r="LXH3" s="333"/>
      <c r="LXI3" s="333"/>
      <c r="LXJ3" s="333"/>
      <c r="LXK3" s="333"/>
      <c r="LXL3" s="333"/>
      <c r="LXM3" s="333"/>
      <c r="LXN3" s="333"/>
      <c r="LXO3" s="333"/>
      <c r="LXP3" s="333"/>
      <c r="LXQ3" s="333"/>
      <c r="LXR3" s="333"/>
      <c r="LXS3" s="333"/>
      <c r="LXT3" s="333"/>
      <c r="LXU3" s="333"/>
      <c r="LXV3" s="333"/>
      <c r="LXW3" s="333"/>
      <c r="LXX3" s="333"/>
      <c r="LXY3" s="333"/>
      <c r="LXZ3" s="333"/>
      <c r="LYA3" s="333"/>
      <c r="LYB3" s="333"/>
      <c r="LYC3" s="333"/>
      <c r="LYD3" s="333"/>
      <c r="LYE3" s="333"/>
      <c r="LYF3" s="333"/>
      <c r="LYG3" s="333"/>
      <c r="LYH3" s="333"/>
      <c r="LYI3" s="333"/>
      <c r="LYJ3" s="333"/>
      <c r="LYK3" s="333"/>
      <c r="LYL3" s="333"/>
      <c r="LYM3" s="333"/>
      <c r="LYN3" s="333"/>
      <c r="LYO3" s="333"/>
      <c r="LYP3" s="333"/>
      <c r="LYQ3" s="333"/>
      <c r="LYR3" s="333"/>
      <c r="LYS3" s="333"/>
      <c r="LYT3" s="333"/>
      <c r="LYU3" s="333"/>
      <c r="LYV3" s="333"/>
      <c r="LYW3" s="333"/>
      <c r="LYX3" s="333"/>
      <c r="LYY3" s="333"/>
      <c r="LYZ3" s="333"/>
      <c r="LZA3" s="333"/>
      <c r="LZB3" s="333"/>
      <c r="LZC3" s="333"/>
      <c r="LZD3" s="333"/>
      <c r="LZE3" s="333"/>
      <c r="LZF3" s="333"/>
      <c r="LZG3" s="333"/>
      <c r="LZH3" s="333"/>
      <c r="LZI3" s="333"/>
      <c r="LZJ3" s="333"/>
      <c r="LZK3" s="333"/>
      <c r="LZL3" s="333"/>
      <c r="LZM3" s="333"/>
      <c r="LZN3" s="333"/>
      <c r="LZO3" s="333"/>
      <c r="LZP3" s="333"/>
      <c r="LZQ3" s="333"/>
      <c r="LZR3" s="333"/>
      <c r="LZS3" s="333"/>
      <c r="LZT3" s="333"/>
      <c r="LZU3" s="333"/>
      <c r="LZV3" s="333"/>
      <c r="LZW3" s="333"/>
      <c r="LZX3" s="333"/>
      <c r="LZY3" s="333"/>
      <c r="LZZ3" s="333"/>
      <c r="MAA3" s="333"/>
      <c r="MAB3" s="333"/>
      <c r="MAC3" s="333"/>
      <c r="MAD3" s="333"/>
      <c r="MAE3" s="333"/>
      <c r="MAF3" s="333"/>
      <c r="MAG3" s="333"/>
      <c r="MAH3" s="333"/>
      <c r="MAI3" s="333"/>
      <c r="MAJ3" s="333"/>
      <c r="MAK3" s="333"/>
      <c r="MAL3" s="333"/>
      <c r="MAM3" s="333"/>
      <c r="MAN3" s="333"/>
      <c r="MAO3" s="333"/>
      <c r="MAP3" s="333"/>
      <c r="MAQ3" s="333"/>
      <c r="MAR3" s="333"/>
      <c r="MAS3" s="333"/>
      <c r="MAT3" s="333"/>
      <c r="MAU3" s="333"/>
      <c r="MAV3" s="333"/>
      <c r="MAW3" s="333"/>
      <c r="MAX3" s="333"/>
      <c r="MAY3" s="333"/>
      <c r="MAZ3" s="333"/>
      <c r="MBA3" s="333"/>
      <c r="MBB3" s="333"/>
      <c r="MBC3" s="333"/>
      <c r="MBD3" s="333"/>
      <c r="MBE3" s="333"/>
      <c r="MBF3" s="333"/>
      <c r="MBG3" s="333"/>
      <c r="MBH3" s="333"/>
      <c r="MBI3" s="333"/>
      <c r="MBJ3" s="333"/>
      <c r="MBK3" s="333"/>
      <c r="MBL3" s="333"/>
      <c r="MBM3" s="333"/>
      <c r="MBN3" s="333"/>
      <c r="MBO3" s="333"/>
      <c r="MBP3" s="333"/>
      <c r="MBQ3" s="333"/>
      <c r="MBR3" s="333"/>
      <c r="MBS3" s="333"/>
      <c r="MBT3" s="333"/>
      <c r="MBU3" s="333"/>
      <c r="MBV3" s="333"/>
      <c r="MBW3" s="333"/>
      <c r="MBX3" s="333"/>
      <c r="MBY3" s="333"/>
      <c r="MBZ3" s="333"/>
      <c r="MCA3" s="333"/>
      <c r="MCB3" s="333"/>
      <c r="MCC3" s="333"/>
      <c r="MCD3" s="333"/>
      <c r="MCE3" s="333"/>
      <c r="MCF3" s="333"/>
      <c r="MCG3" s="333"/>
      <c r="MCH3" s="333"/>
      <c r="MCI3" s="333"/>
      <c r="MCJ3" s="333"/>
      <c r="MCK3" s="333"/>
      <c r="MCL3" s="333"/>
      <c r="MCM3" s="333"/>
      <c r="MCN3" s="333"/>
      <c r="MCO3" s="333"/>
      <c r="MCP3" s="333"/>
      <c r="MCQ3" s="333"/>
      <c r="MCR3" s="333"/>
      <c r="MCS3" s="333"/>
      <c r="MCT3" s="333"/>
      <c r="MCU3" s="333"/>
      <c r="MCV3" s="333"/>
      <c r="MCW3" s="333"/>
      <c r="MCX3" s="333"/>
      <c r="MCY3" s="333"/>
      <c r="MCZ3" s="333"/>
      <c r="MDA3" s="333"/>
      <c r="MDB3" s="333"/>
      <c r="MDC3" s="333"/>
      <c r="MDD3" s="333"/>
      <c r="MDE3" s="333"/>
      <c r="MDF3" s="333"/>
      <c r="MDG3" s="333"/>
      <c r="MDH3" s="333"/>
      <c r="MDI3" s="333"/>
      <c r="MDJ3" s="333"/>
      <c r="MDK3" s="333"/>
      <c r="MDL3" s="333"/>
      <c r="MDM3" s="333"/>
      <c r="MDN3" s="333"/>
      <c r="MDO3" s="333"/>
      <c r="MDP3" s="333"/>
      <c r="MDQ3" s="333"/>
      <c r="MDR3" s="333"/>
      <c r="MDS3" s="333"/>
      <c r="MDT3" s="333"/>
      <c r="MDU3" s="333"/>
      <c r="MDV3" s="333"/>
      <c r="MDW3" s="333"/>
      <c r="MDX3" s="333"/>
      <c r="MDY3" s="333"/>
      <c r="MDZ3" s="333"/>
      <c r="MEA3" s="333"/>
      <c r="MEB3" s="333"/>
      <c r="MEC3" s="333"/>
      <c r="MED3" s="333"/>
      <c r="MEE3" s="333"/>
      <c r="MEF3" s="333"/>
      <c r="MEG3" s="333"/>
      <c r="MEH3" s="333"/>
      <c r="MEI3" s="333"/>
      <c r="MEJ3" s="333"/>
      <c r="MEK3" s="333"/>
      <c r="MEL3" s="333"/>
      <c r="MEM3" s="333"/>
      <c r="MEN3" s="333"/>
      <c r="MEO3" s="333"/>
      <c r="MEP3" s="333"/>
      <c r="MEQ3" s="333"/>
      <c r="MER3" s="333"/>
      <c r="MES3" s="333"/>
      <c r="MET3" s="333"/>
      <c r="MEU3" s="333"/>
      <c r="MEV3" s="333"/>
      <c r="MEW3" s="333"/>
      <c r="MEX3" s="333"/>
      <c r="MEY3" s="333"/>
      <c r="MEZ3" s="333"/>
      <c r="MFA3" s="333"/>
      <c r="MFB3" s="333"/>
      <c r="MFC3" s="333"/>
      <c r="MFD3" s="333"/>
      <c r="MFE3" s="333"/>
      <c r="MFF3" s="333"/>
      <c r="MFG3" s="333"/>
      <c r="MFH3" s="333"/>
      <c r="MFI3" s="333"/>
      <c r="MFJ3" s="333"/>
      <c r="MFK3" s="333"/>
      <c r="MFL3" s="333"/>
      <c r="MFM3" s="333"/>
      <c r="MFN3" s="333"/>
      <c r="MFO3" s="333"/>
      <c r="MFP3" s="333"/>
      <c r="MFQ3" s="333"/>
      <c r="MFR3" s="333"/>
      <c r="MFS3" s="333"/>
      <c r="MFT3" s="333"/>
      <c r="MFU3" s="333"/>
      <c r="MFV3" s="333"/>
      <c r="MFW3" s="333"/>
      <c r="MFX3" s="333"/>
      <c r="MFY3" s="333"/>
      <c r="MFZ3" s="333"/>
      <c r="MGA3" s="333"/>
      <c r="MGB3" s="333"/>
      <c r="MGC3" s="333"/>
      <c r="MGD3" s="333"/>
      <c r="MGE3" s="333"/>
      <c r="MGF3" s="333"/>
      <c r="MGG3" s="333"/>
      <c r="MGH3" s="333"/>
      <c r="MGI3" s="333"/>
      <c r="MGJ3" s="333"/>
      <c r="MGK3" s="333"/>
      <c r="MGL3" s="333"/>
      <c r="MGM3" s="333"/>
      <c r="MGN3" s="333"/>
      <c r="MGO3" s="333"/>
      <c r="MGP3" s="333"/>
      <c r="MGQ3" s="333"/>
      <c r="MGR3" s="333"/>
      <c r="MGS3" s="333"/>
      <c r="MGT3" s="333"/>
      <c r="MGU3" s="333"/>
      <c r="MGV3" s="333"/>
      <c r="MGW3" s="333"/>
      <c r="MGX3" s="333"/>
      <c r="MGY3" s="333"/>
      <c r="MGZ3" s="333"/>
      <c r="MHA3" s="333"/>
      <c r="MHB3" s="333"/>
      <c r="MHC3" s="333"/>
      <c r="MHD3" s="333"/>
      <c r="MHE3" s="333"/>
      <c r="MHF3" s="333"/>
      <c r="MHG3" s="333"/>
      <c r="MHH3" s="333"/>
      <c r="MHI3" s="333"/>
      <c r="MHJ3" s="333"/>
      <c r="MHK3" s="333"/>
      <c r="MHL3" s="333"/>
      <c r="MHM3" s="333"/>
      <c r="MHN3" s="333"/>
      <c r="MHO3" s="333"/>
      <c r="MHP3" s="333"/>
      <c r="MHQ3" s="333"/>
      <c r="MHR3" s="333"/>
      <c r="MHS3" s="333"/>
      <c r="MHT3" s="333"/>
      <c r="MHU3" s="333"/>
      <c r="MHV3" s="333"/>
      <c r="MHW3" s="333"/>
      <c r="MHX3" s="333"/>
      <c r="MHY3" s="333"/>
      <c r="MHZ3" s="333"/>
      <c r="MIA3" s="333"/>
      <c r="MIB3" s="333"/>
      <c r="MIC3" s="333"/>
      <c r="MID3" s="333"/>
      <c r="MIE3" s="333"/>
      <c r="MIF3" s="333"/>
      <c r="MIG3" s="333"/>
      <c r="MIH3" s="333"/>
      <c r="MII3" s="333"/>
      <c r="MIJ3" s="333"/>
      <c r="MIK3" s="333"/>
      <c r="MIL3" s="333"/>
      <c r="MIM3" s="333"/>
      <c r="MIN3" s="333"/>
      <c r="MIO3" s="333"/>
      <c r="MIP3" s="333"/>
      <c r="MIQ3" s="333"/>
      <c r="MIR3" s="333"/>
      <c r="MIS3" s="333"/>
      <c r="MIT3" s="333"/>
      <c r="MIU3" s="333"/>
      <c r="MIV3" s="333"/>
      <c r="MIW3" s="333"/>
      <c r="MIX3" s="333"/>
      <c r="MIY3" s="333"/>
      <c r="MIZ3" s="333"/>
      <c r="MJA3" s="333"/>
      <c r="MJB3" s="333"/>
      <c r="MJC3" s="333"/>
      <c r="MJD3" s="333"/>
      <c r="MJE3" s="333"/>
      <c r="MJF3" s="333"/>
      <c r="MJG3" s="333"/>
      <c r="MJH3" s="333"/>
      <c r="MJI3" s="333"/>
      <c r="MJJ3" s="333"/>
      <c r="MJK3" s="333"/>
      <c r="MJL3" s="333"/>
      <c r="MJM3" s="333"/>
      <c r="MJN3" s="333"/>
      <c r="MJO3" s="333"/>
      <c r="MJP3" s="333"/>
      <c r="MJQ3" s="333"/>
      <c r="MJR3" s="333"/>
      <c r="MJS3" s="333"/>
      <c r="MJT3" s="333"/>
      <c r="MJU3" s="333"/>
      <c r="MJV3" s="333"/>
      <c r="MJW3" s="333"/>
      <c r="MJX3" s="333"/>
      <c r="MJY3" s="333"/>
      <c r="MJZ3" s="333"/>
      <c r="MKA3" s="333"/>
      <c r="MKB3" s="333"/>
      <c r="MKC3" s="333"/>
      <c r="MKD3" s="333"/>
      <c r="MKE3" s="333"/>
      <c r="MKF3" s="333"/>
      <c r="MKG3" s="333"/>
      <c r="MKH3" s="333"/>
      <c r="MKI3" s="333"/>
      <c r="MKJ3" s="333"/>
      <c r="MKK3" s="333"/>
      <c r="MKL3" s="333"/>
      <c r="MKM3" s="333"/>
      <c r="MKN3" s="333"/>
      <c r="MKO3" s="333"/>
      <c r="MKP3" s="333"/>
      <c r="MKQ3" s="333"/>
      <c r="MKR3" s="333"/>
      <c r="MKS3" s="333"/>
      <c r="MKT3" s="333"/>
      <c r="MKU3" s="333"/>
      <c r="MKV3" s="333"/>
      <c r="MKW3" s="333"/>
      <c r="MKX3" s="333"/>
      <c r="MKY3" s="333"/>
      <c r="MKZ3" s="333"/>
      <c r="MLA3" s="333"/>
      <c r="MLB3" s="333"/>
      <c r="MLC3" s="333"/>
      <c r="MLD3" s="333"/>
      <c r="MLE3" s="333"/>
      <c r="MLF3" s="333"/>
      <c r="MLG3" s="333"/>
      <c r="MLH3" s="333"/>
      <c r="MLI3" s="333"/>
      <c r="MLJ3" s="333"/>
      <c r="MLK3" s="333"/>
      <c r="MLL3" s="333"/>
      <c r="MLM3" s="333"/>
      <c r="MLN3" s="333"/>
      <c r="MLO3" s="333"/>
      <c r="MLP3" s="333"/>
      <c r="MLQ3" s="333"/>
      <c r="MLR3" s="333"/>
      <c r="MLS3" s="333"/>
      <c r="MLT3" s="333"/>
      <c r="MLU3" s="333"/>
      <c r="MLV3" s="333"/>
      <c r="MLW3" s="333"/>
      <c r="MLX3" s="333"/>
      <c r="MLY3" s="333"/>
      <c r="MLZ3" s="333"/>
      <c r="MMA3" s="333"/>
      <c r="MMB3" s="333"/>
      <c r="MMC3" s="333"/>
      <c r="MMD3" s="333"/>
      <c r="MME3" s="333"/>
      <c r="MMF3" s="333"/>
      <c r="MMG3" s="333"/>
      <c r="MMH3" s="333"/>
      <c r="MMI3" s="333"/>
      <c r="MMJ3" s="333"/>
      <c r="MMK3" s="333"/>
      <c r="MML3" s="333"/>
      <c r="MMM3" s="333"/>
      <c r="MMN3" s="333"/>
      <c r="MMO3" s="333"/>
      <c r="MMP3" s="333"/>
      <c r="MMQ3" s="333"/>
      <c r="MMR3" s="333"/>
      <c r="MMS3" s="333"/>
      <c r="MMT3" s="333"/>
      <c r="MMU3" s="333"/>
      <c r="MMV3" s="333"/>
      <c r="MMW3" s="333"/>
      <c r="MMX3" s="333"/>
      <c r="MMY3" s="333"/>
      <c r="MMZ3" s="333"/>
      <c r="MNA3" s="333"/>
      <c r="MNB3" s="333"/>
      <c r="MNC3" s="333"/>
      <c r="MND3" s="333"/>
      <c r="MNE3" s="333"/>
      <c r="MNF3" s="333"/>
      <c r="MNG3" s="333"/>
      <c r="MNH3" s="333"/>
      <c r="MNI3" s="333"/>
      <c r="MNJ3" s="333"/>
      <c r="MNK3" s="333"/>
      <c r="MNL3" s="333"/>
      <c r="MNM3" s="333"/>
      <c r="MNN3" s="333"/>
      <c r="MNO3" s="333"/>
      <c r="MNP3" s="333"/>
      <c r="MNQ3" s="333"/>
      <c r="MNR3" s="333"/>
      <c r="MNS3" s="333"/>
      <c r="MNT3" s="333"/>
      <c r="MNU3" s="333"/>
      <c r="MNV3" s="333"/>
      <c r="MNW3" s="333"/>
      <c r="MNX3" s="333"/>
      <c r="MNY3" s="333"/>
      <c r="MNZ3" s="333"/>
      <c r="MOA3" s="333"/>
      <c r="MOB3" s="333"/>
      <c r="MOC3" s="333"/>
      <c r="MOD3" s="333"/>
      <c r="MOE3" s="333"/>
      <c r="MOF3" s="333"/>
      <c r="MOG3" s="333"/>
      <c r="MOH3" s="333"/>
      <c r="MOI3" s="333"/>
      <c r="MOJ3" s="333"/>
      <c r="MOK3" s="333"/>
      <c r="MOL3" s="333"/>
      <c r="MOM3" s="333"/>
      <c r="MON3" s="333"/>
      <c r="MOO3" s="333"/>
      <c r="MOP3" s="333"/>
      <c r="MOQ3" s="333"/>
      <c r="MOR3" s="333"/>
      <c r="MOS3" s="333"/>
      <c r="MOT3" s="333"/>
      <c r="MOU3" s="333"/>
      <c r="MOV3" s="333"/>
      <c r="MOW3" s="333"/>
      <c r="MOX3" s="333"/>
      <c r="MOY3" s="333"/>
      <c r="MOZ3" s="333"/>
      <c r="MPA3" s="333"/>
      <c r="MPB3" s="333"/>
      <c r="MPC3" s="333"/>
      <c r="MPD3" s="333"/>
      <c r="MPE3" s="333"/>
      <c r="MPF3" s="333"/>
      <c r="MPG3" s="333"/>
      <c r="MPH3" s="333"/>
      <c r="MPI3" s="333"/>
      <c r="MPJ3" s="333"/>
      <c r="MPK3" s="333"/>
      <c r="MPL3" s="333"/>
      <c r="MPM3" s="333"/>
      <c r="MPN3" s="333"/>
      <c r="MPO3" s="333"/>
      <c r="MPP3" s="333"/>
      <c r="MPQ3" s="333"/>
      <c r="MPR3" s="333"/>
      <c r="MPS3" s="333"/>
      <c r="MPT3" s="333"/>
      <c r="MPU3" s="333"/>
      <c r="MPV3" s="333"/>
      <c r="MPW3" s="333"/>
      <c r="MPX3" s="333"/>
      <c r="MPY3" s="333"/>
      <c r="MPZ3" s="333"/>
      <c r="MQA3" s="333"/>
      <c r="MQB3" s="333"/>
      <c r="MQC3" s="333"/>
      <c r="MQD3" s="333"/>
      <c r="MQE3" s="333"/>
      <c r="MQF3" s="333"/>
      <c r="MQG3" s="333"/>
      <c r="MQH3" s="333"/>
      <c r="MQI3" s="333"/>
      <c r="MQJ3" s="333"/>
      <c r="MQK3" s="333"/>
      <c r="MQL3" s="333"/>
      <c r="MQM3" s="333"/>
      <c r="MQN3" s="333"/>
      <c r="MQO3" s="333"/>
      <c r="MQP3" s="333"/>
      <c r="MQQ3" s="333"/>
      <c r="MQR3" s="333"/>
      <c r="MQS3" s="333"/>
      <c r="MQT3" s="333"/>
      <c r="MQU3" s="333"/>
      <c r="MQV3" s="333"/>
      <c r="MQW3" s="333"/>
      <c r="MQX3" s="333"/>
      <c r="MQY3" s="333"/>
      <c r="MQZ3" s="333"/>
      <c r="MRA3" s="333"/>
      <c r="MRB3" s="333"/>
      <c r="MRC3" s="333"/>
      <c r="MRD3" s="333"/>
      <c r="MRE3" s="333"/>
      <c r="MRF3" s="333"/>
      <c r="MRG3" s="333"/>
      <c r="MRH3" s="333"/>
      <c r="MRI3" s="333"/>
      <c r="MRJ3" s="333"/>
      <c r="MRK3" s="333"/>
      <c r="MRL3" s="333"/>
      <c r="MRM3" s="333"/>
      <c r="MRN3" s="333"/>
      <c r="MRO3" s="333"/>
      <c r="MRP3" s="333"/>
      <c r="MRQ3" s="333"/>
      <c r="MRR3" s="333"/>
      <c r="MRS3" s="333"/>
      <c r="MRT3" s="333"/>
      <c r="MRU3" s="333"/>
      <c r="MRV3" s="333"/>
      <c r="MRW3" s="333"/>
      <c r="MRX3" s="333"/>
      <c r="MRY3" s="333"/>
      <c r="MRZ3" s="333"/>
      <c r="MSA3" s="333"/>
      <c r="MSB3" s="333"/>
      <c r="MSC3" s="333"/>
      <c r="MSD3" s="333"/>
      <c r="MSE3" s="333"/>
      <c r="MSF3" s="333"/>
      <c r="MSG3" s="333"/>
      <c r="MSH3" s="333"/>
      <c r="MSI3" s="333"/>
      <c r="MSJ3" s="333"/>
      <c r="MSK3" s="333"/>
      <c r="MSL3" s="333"/>
      <c r="MSM3" s="333"/>
      <c r="MSN3" s="333"/>
      <c r="MSO3" s="333"/>
      <c r="MSP3" s="333"/>
      <c r="MSQ3" s="333"/>
      <c r="MSR3" s="333"/>
      <c r="MSS3" s="333"/>
      <c r="MST3" s="333"/>
      <c r="MSU3" s="333"/>
      <c r="MSV3" s="333"/>
      <c r="MSW3" s="333"/>
      <c r="MSX3" s="333"/>
      <c r="MSY3" s="333"/>
      <c r="MSZ3" s="333"/>
      <c r="MTA3" s="333"/>
      <c r="MTB3" s="333"/>
      <c r="MTC3" s="333"/>
      <c r="MTD3" s="333"/>
      <c r="MTE3" s="333"/>
      <c r="MTF3" s="333"/>
      <c r="MTG3" s="333"/>
      <c r="MTH3" s="333"/>
      <c r="MTI3" s="333"/>
      <c r="MTJ3" s="333"/>
      <c r="MTK3" s="333"/>
      <c r="MTL3" s="333"/>
      <c r="MTM3" s="333"/>
      <c r="MTN3" s="333"/>
      <c r="MTO3" s="333"/>
      <c r="MTP3" s="333"/>
      <c r="MTQ3" s="333"/>
      <c r="MTR3" s="333"/>
      <c r="MTS3" s="333"/>
      <c r="MTT3" s="333"/>
      <c r="MTU3" s="333"/>
      <c r="MTV3" s="333"/>
      <c r="MTW3" s="333"/>
      <c r="MTX3" s="333"/>
      <c r="MTY3" s="333"/>
      <c r="MTZ3" s="333"/>
      <c r="MUA3" s="333"/>
      <c r="MUB3" s="333"/>
      <c r="MUC3" s="333"/>
      <c r="MUD3" s="333"/>
      <c r="MUE3" s="333"/>
      <c r="MUF3" s="333"/>
      <c r="MUG3" s="333"/>
      <c r="MUH3" s="333"/>
      <c r="MUI3" s="333"/>
      <c r="MUJ3" s="333"/>
      <c r="MUK3" s="333"/>
      <c r="MUL3" s="333"/>
      <c r="MUM3" s="333"/>
      <c r="MUN3" s="333"/>
      <c r="MUO3" s="333"/>
      <c r="MUP3" s="333"/>
      <c r="MUQ3" s="333"/>
      <c r="MUR3" s="333"/>
      <c r="MUS3" s="333"/>
      <c r="MUT3" s="333"/>
      <c r="MUU3" s="333"/>
      <c r="MUV3" s="333"/>
      <c r="MUW3" s="333"/>
      <c r="MUX3" s="333"/>
      <c r="MUY3" s="333"/>
      <c r="MUZ3" s="333"/>
      <c r="MVA3" s="333"/>
      <c r="MVB3" s="333"/>
      <c r="MVC3" s="333"/>
      <c r="MVD3" s="333"/>
      <c r="MVE3" s="333"/>
      <c r="MVF3" s="333"/>
      <c r="MVG3" s="333"/>
      <c r="MVH3" s="333"/>
      <c r="MVI3" s="333"/>
      <c r="MVJ3" s="333"/>
      <c r="MVK3" s="333"/>
      <c r="MVL3" s="333"/>
      <c r="MVM3" s="333"/>
      <c r="MVN3" s="333"/>
      <c r="MVO3" s="333"/>
      <c r="MVP3" s="333"/>
      <c r="MVQ3" s="333"/>
      <c r="MVR3" s="333"/>
      <c r="MVS3" s="333"/>
      <c r="MVT3" s="333"/>
      <c r="MVU3" s="333"/>
      <c r="MVV3" s="333"/>
      <c r="MVW3" s="333"/>
      <c r="MVX3" s="333"/>
      <c r="MVY3" s="333"/>
      <c r="MVZ3" s="333"/>
      <c r="MWA3" s="333"/>
      <c r="MWB3" s="333"/>
      <c r="MWC3" s="333"/>
      <c r="MWD3" s="333"/>
      <c r="MWE3" s="333"/>
      <c r="MWF3" s="333"/>
      <c r="MWG3" s="333"/>
      <c r="MWH3" s="333"/>
      <c r="MWI3" s="333"/>
      <c r="MWJ3" s="333"/>
      <c r="MWK3" s="333"/>
      <c r="MWL3" s="333"/>
      <c r="MWM3" s="333"/>
      <c r="MWN3" s="333"/>
      <c r="MWO3" s="333"/>
      <c r="MWP3" s="333"/>
      <c r="MWQ3" s="333"/>
      <c r="MWR3" s="333"/>
      <c r="MWS3" s="333"/>
      <c r="MWT3" s="333"/>
      <c r="MWU3" s="333"/>
      <c r="MWV3" s="333"/>
      <c r="MWW3" s="333"/>
      <c r="MWX3" s="333"/>
      <c r="MWY3" s="333"/>
      <c r="MWZ3" s="333"/>
      <c r="MXA3" s="333"/>
      <c r="MXB3" s="333"/>
      <c r="MXC3" s="333"/>
      <c r="MXD3" s="333"/>
      <c r="MXE3" s="333"/>
      <c r="MXF3" s="333"/>
      <c r="MXG3" s="333"/>
      <c r="MXH3" s="333"/>
      <c r="MXI3" s="333"/>
      <c r="MXJ3" s="333"/>
      <c r="MXK3" s="333"/>
      <c r="MXL3" s="333"/>
      <c r="MXM3" s="333"/>
      <c r="MXN3" s="333"/>
      <c r="MXO3" s="333"/>
      <c r="MXP3" s="333"/>
      <c r="MXQ3" s="333"/>
      <c r="MXR3" s="333"/>
      <c r="MXS3" s="333"/>
      <c r="MXT3" s="333"/>
      <c r="MXU3" s="333"/>
      <c r="MXV3" s="333"/>
      <c r="MXW3" s="333"/>
      <c r="MXX3" s="333"/>
      <c r="MXY3" s="333"/>
      <c r="MXZ3" s="333"/>
      <c r="MYA3" s="333"/>
      <c r="MYB3" s="333"/>
      <c r="MYC3" s="333"/>
      <c r="MYD3" s="333"/>
      <c r="MYE3" s="333"/>
      <c r="MYF3" s="333"/>
      <c r="MYG3" s="333"/>
      <c r="MYH3" s="333"/>
      <c r="MYI3" s="333"/>
      <c r="MYJ3" s="333"/>
      <c r="MYK3" s="333"/>
      <c r="MYL3" s="333"/>
      <c r="MYM3" s="333"/>
      <c r="MYN3" s="333"/>
      <c r="MYO3" s="333"/>
      <c r="MYP3" s="333"/>
      <c r="MYQ3" s="333"/>
      <c r="MYR3" s="333"/>
      <c r="MYS3" s="333"/>
      <c r="MYT3" s="333"/>
      <c r="MYU3" s="333"/>
      <c r="MYV3" s="333"/>
      <c r="MYW3" s="333"/>
      <c r="MYX3" s="333"/>
      <c r="MYY3" s="333"/>
      <c r="MYZ3" s="333"/>
      <c r="MZA3" s="333"/>
      <c r="MZB3" s="333"/>
      <c r="MZC3" s="333"/>
      <c r="MZD3" s="333"/>
      <c r="MZE3" s="333"/>
      <c r="MZF3" s="333"/>
      <c r="MZG3" s="333"/>
      <c r="MZH3" s="333"/>
      <c r="MZI3" s="333"/>
      <c r="MZJ3" s="333"/>
      <c r="MZK3" s="333"/>
      <c r="MZL3" s="333"/>
      <c r="MZM3" s="333"/>
      <c r="MZN3" s="333"/>
      <c r="MZO3" s="333"/>
      <c r="MZP3" s="333"/>
      <c r="MZQ3" s="333"/>
      <c r="MZR3" s="333"/>
      <c r="MZS3" s="333"/>
      <c r="MZT3" s="333"/>
      <c r="MZU3" s="333"/>
      <c r="MZV3" s="333"/>
      <c r="MZW3" s="333"/>
      <c r="MZX3" s="333"/>
      <c r="MZY3" s="333"/>
      <c r="MZZ3" s="333"/>
      <c r="NAA3" s="333"/>
      <c r="NAB3" s="333"/>
      <c r="NAC3" s="333"/>
      <c r="NAD3" s="333"/>
      <c r="NAE3" s="333"/>
      <c r="NAF3" s="333"/>
      <c r="NAG3" s="333"/>
      <c r="NAH3" s="333"/>
      <c r="NAI3" s="333"/>
      <c r="NAJ3" s="333"/>
      <c r="NAK3" s="333"/>
      <c r="NAL3" s="333"/>
      <c r="NAM3" s="333"/>
      <c r="NAN3" s="333"/>
      <c r="NAO3" s="333"/>
      <c r="NAP3" s="333"/>
      <c r="NAQ3" s="333"/>
      <c r="NAR3" s="333"/>
      <c r="NAS3" s="333"/>
      <c r="NAT3" s="333"/>
      <c r="NAU3" s="333"/>
      <c r="NAV3" s="333"/>
      <c r="NAW3" s="333"/>
      <c r="NAX3" s="333"/>
      <c r="NAY3" s="333"/>
      <c r="NAZ3" s="333"/>
      <c r="NBA3" s="333"/>
      <c r="NBB3" s="333"/>
      <c r="NBC3" s="333"/>
      <c r="NBD3" s="333"/>
      <c r="NBE3" s="333"/>
      <c r="NBF3" s="333"/>
      <c r="NBG3" s="333"/>
      <c r="NBH3" s="333"/>
      <c r="NBI3" s="333"/>
      <c r="NBJ3" s="333"/>
      <c r="NBK3" s="333"/>
      <c r="NBL3" s="333"/>
      <c r="NBM3" s="333"/>
      <c r="NBN3" s="333"/>
      <c r="NBO3" s="333"/>
      <c r="NBP3" s="333"/>
      <c r="NBQ3" s="333"/>
      <c r="NBR3" s="333"/>
      <c r="NBS3" s="333"/>
      <c r="NBT3" s="333"/>
      <c r="NBU3" s="333"/>
      <c r="NBV3" s="333"/>
      <c r="NBW3" s="333"/>
      <c r="NBX3" s="333"/>
      <c r="NBY3" s="333"/>
      <c r="NBZ3" s="333"/>
      <c r="NCA3" s="333"/>
      <c r="NCB3" s="333"/>
      <c r="NCC3" s="333"/>
      <c r="NCD3" s="333"/>
      <c r="NCE3" s="333"/>
      <c r="NCF3" s="333"/>
      <c r="NCG3" s="333"/>
      <c r="NCH3" s="333"/>
      <c r="NCI3" s="333"/>
      <c r="NCJ3" s="333"/>
      <c r="NCK3" s="333"/>
      <c r="NCL3" s="333"/>
      <c r="NCM3" s="333"/>
      <c r="NCN3" s="333"/>
      <c r="NCO3" s="333"/>
      <c r="NCP3" s="333"/>
      <c r="NCQ3" s="333"/>
      <c r="NCR3" s="333"/>
      <c r="NCS3" s="333"/>
      <c r="NCT3" s="333"/>
      <c r="NCU3" s="333"/>
      <c r="NCV3" s="333"/>
      <c r="NCW3" s="333"/>
      <c r="NCX3" s="333"/>
      <c r="NCY3" s="333"/>
      <c r="NCZ3" s="333"/>
      <c r="NDA3" s="333"/>
      <c r="NDB3" s="333"/>
      <c r="NDC3" s="333"/>
      <c r="NDD3" s="333"/>
      <c r="NDE3" s="333"/>
      <c r="NDF3" s="333"/>
      <c r="NDG3" s="333"/>
      <c r="NDH3" s="333"/>
      <c r="NDI3" s="333"/>
      <c r="NDJ3" s="333"/>
      <c r="NDK3" s="333"/>
      <c r="NDL3" s="333"/>
      <c r="NDM3" s="333"/>
      <c r="NDN3" s="333"/>
      <c r="NDO3" s="333"/>
      <c r="NDP3" s="333"/>
      <c r="NDQ3" s="333"/>
      <c r="NDR3" s="333"/>
      <c r="NDS3" s="333"/>
      <c r="NDT3" s="333"/>
      <c r="NDU3" s="333"/>
      <c r="NDV3" s="333"/>
      <c r="NDW3" s="333"/>
      <c r="NDX3" s="333"/>
      <c r="NDY3" s="333"/>
      <c r="NDZ3" s="333"/>
      <c r="NEA3" s="333"/>
      <c r="NEB3" s="333"/>
      <c r="NEC3" s="333"/>
      <c r="NED3" s="333"/>
      <c r="NEE3" s="333"/>
      <c r="NEF3" s="333"/>
      <c r="NEG3" s="333"/>
      <c r="NEH3" s="333"/>
      <c r="NEI3" s="333"/>
      <c r="NEJ3" s="333"/>
      <c r="NEK3" s="333"/>
      <c r="NEL3" s="333"/>
      <c r="NEM3" s="333"/>
      <c r="NEN3" s="333"/>
      <c r="NEO3" s="333"/>
      <c r="NEP3" s="333"/>
      <c r="NEQ3" s="333"/>
      <c r="NER3" s="333"/>
      <c r="NES3" s="333"/>
      <c r="NET3" s="333"/>
      <c r="NEU3" s="333"/>
      <c r="NEV3" s="333"/>
      <c r="NEW3" s="333"/>
      <c r="NEX3" s="333"/>
      <c r="NEY3" s="333"/>
      <c r="NEZ3" s="333"/>
      <c r="NFA3" s="333"/>
      <c r="NFB3" s="333"/>
      <c r="NFC3" s="333"/>
      <c r="NFD3" s="333"/>
      <c r="NFE3" s="333"/>
      <c r="NFF3" s="333"/>
      <c r="NFG3" s="333"/>
      <c r="NFH3" s="333"/>
      <c r="NFI3" s="333"/>
      <c r="NFJ3" s="333"/>
      <c r="NFK3" s="333"/>
      <c r="NFL3" s="333"/>
      <c r="NFM3" s="333"/>
      <c r="NFN3" s="333"/>
      <c r="NFO3" s="333"/>
      <c r="NFP3" s="333"/>
      <c r="NFQ3" s="333"/>
      <c r="NFR3" s="333"/>
      <c r="NFS3" s="333"/>
      <c r="NFT3" s="333"/>
      <c r="NFU3" s="333"/>
      <c r="NFV3" s="333"/>
      <c r="NFW3" s="333"/>
      <c r="NFX3" s="333"/>
      <c r="NFY3" s="333"/>
      <c r="NFZ3" s="333"/>
      <c r="NGA3" s="333"/>
      <c r="NGB3" s="333"/>
      <c r="NGC3" s="333"/>
      <c r="NGD3" s="333"/>
      <c r="NGE3" s="333"/>
      <c r="NGF3" s="333"/>
      <c r="NGG3" s="333"/>
      <c r="NGH3" s="333"/>
      <c r="NGI3" s="333"/>
      <c r="NGJ3" s="333"/>
      <c r="NGK3" s="333"/>
      <c r="NGL3" s="333"/>
      <c r="NGM3" s="333"/>
      <c r="NGN3" s="333"/>
      <c r="NGO3" s="333"/>
      <c r="NGP3" s="333"/>
      <c r="NGQ3" s="333"/>
      <c r="NGR3" s="333"/>
      <c r="NGS3" s="333"/>
      <c r="NGT3" s="333"/>
      <c r="NGU3" s="333"/>
      <c r="NGV3" s="333"/>
      <c r="NGW3" s="333"/>
      <c r="NGX3" s="333"/>
      <c r="NGY3" s="333"/>
      <c r="NGZ3" s="333"/>
      <c r="NHA3" s="333"/>
      <c r="NHB3" s="333"/>
      <c r="NHC3" s="333"/>
      <c r="NHD3" s="333"/>
      <c r="NHE3" s="333"/>
      <c r="NHF3" s="333"/>
      <c r="NHG3" s="333"/>
      <c r="NHH3" s="333"/>
      <c r="NHI3" s="333"/>
      <c r="NHJ3" s="333"/>
      <c r="NHK3" s="333"/>
      <c r="NHL3" s="333"/>
      <c r="NHM3" s="333"/>
      <c r="NHN3" s="333"/>
      <c r="NHO3" s="333"/>
      <c r="NHP3" s="333"/>
      <c r="NHQ3" s="333"/>
      <c r="NHR3" s="333"/>
      <c r="NHS3" s="333"/>
      <c r="NHT3" s="333"/>
      <c r="NHU3" s="333"/>
      <c r="NHV3" s="333"/>
      <c r="NHW3" s="333"/>
      <c r="NHX3" s="333"/>
      <c r="NHY3" s="333"/>
      <c r="NHZ3" s="333"/>
      <c r="NIA3" s="333"/>
      <c r="NIB3" s="333"/>
      <c r="NIC3" s="333"/>
      <c r="NID3" s="333"/>
      <c r="NIE3" s="333"/>
      <c r="NIF3" s="333"/>
      <c r="NIG3" s="333"/>
      <c r="NIH3" s="333"/>
      <c r="NII3" s="333"/>
      <c r="NIJ3" s="333"/>
      <c r="NIK3" s="333"/>
      <c r="NIL3" s="333"/>
      <c r="NIM3" s="333"/>
      <c r="NIN3" s="333"/>
      <c r="NIO3" s="333"/>
      <c r="NIP3" s="333"/>
      <c r="NIQ3" s="333"/>
      <c r="NIR3" s="333"/>
      <c r="NIS3" s="333"/>
      <c r="NIT3" s="333"/>
      <c r="NIU3" s="333"/>
      <c r="NIV3" s="333"/>
      <c r="NIW3" s="333"/>
      <c r="NIX3" s="333"/>
      <c r="NIY3" s="333"/>
      <c r="NIZ3" s="333"/>
      <c r="NJA3" s="333"/>
      <c r="NJB3" s="333"/>
      <c r="NJC3" s="333"/>
      <c r="NJD3" s="333"/>
      <c r="NJE3" s="333"/>
      <c r="NJF3" s="333"/>
      <c r="NJG3" s="333"/>
      <c r="NJH3" s="333"/>
      <c r="NJI3" s="333"/>
      <c r="NJJ3" s="333"/>
      <c r="NJK3" s="333"/>
      <c r="NJL3" s="333"/>
      <c r="NJM3" s="333"/>
      <c r="NJN3" s="333"/>
      <c r="NJO3" s="333"/>
      <c r="NJP3" s="333"/>
      <c r="NJQ3" s="333"/>
      <c r="NJR3" s="333"/>
      <c r="NJS3" s="333"/>
      <c r="NJT3" s="333"/>
      <c r="NJU3" s="333"/>
      <c r="NJV3" s="333"/>
      <c r="NJW3" s="333"/>
      <c r="NJX3" s="333"/>
      <c r="NJY3" s="333"/>
      <c r="NJZ3" s="333"/>
      <c r="NKA3" s="333"/>
      <c r="NKB3" s="333"/>
      <c r="NKC3" s="333"/>
      <c r="NKD3" s="333"/>
      <c r="NKE3" s="333"/>
      <c r="NKF3" s="333"/>
      <c r="NKG3" s="333"/>
      <c r="NKH3" s="333"/>
      <c r="NKI3" s="333"/>
      <c r="NKJ3" s="333"/>
      <c r="NKK3" s="333"/>
      <c r="NKL3" s="333"/>
      <c r="NKM3" s="333"/>
      <c r="NKN3" s="333"/>
      <c r="NKO3" s="333"/>
      <c r="NKP3" s="333"/>
      <c r="NKQ3" s="333"/>
      <c r="NKR3" s="333"/>
      <c r="NKS3" s="333"/>
      <c r="NKT3" s="333"/>
      <c r="NKU3" s="333"/>
      <c r="NKV3" s="333"/>
      <c r="NKW3" s="333"/>
      <c r="NKX3" s="333"/>
      <c r="NKY3" s="333"/>
      <c r="NKZ3" s="333"/>
      <c r="NLA3" s="333"/>
      <c r="NLB3" s="333"/>
      <c r="NLC3" s="333"/>
      <c r="NLD3" s="333"/>
      <c r="NLE3" s="333"/>
      <c r="NLF3" s="333"/>
      <c r="NLG3" s="333"/>
      <c r="NLH3" s="333"/>
      <c r="NLI3" s="333"/>
      <c r="NLJ3" s="333"/>
      <c r="NLK3" s="333"/>
      <c r="NLL3" s="333"/>
      <c r="NLM3" s="333"/>
      <c r="NLN3" s="333"/>
      <c r="NLO3" s="333"/>
      <c r="NLP3" s="333"/>
      <c r="NLQ3" s="333"/>
      <c r="NLR3" s="333"/>
      <c r="NLS3" s="333"/>
      <c r="NLT3" s="333"/>
      <c r="NLU3" s="333"/>
      <c r="NLV3" s="333"/>
      <c r="NLW3" s="333"/>
      <c r="NLX3" s="333"/>
      <c r="NLY3" s="333"/>
      <c r="NLZ3" s="333"/>
      <c r="NMA3" s="333"/>
      <c r="NMB3" s="333"/>
      <c r="NMC3" s="333"/>
      <c r="NMD3" s="333"/>
      <c r="NME3" s="333"/>
      <c r="NMF3" s="333"/>
      <c r="NMG3" s="333"/>
      <c r="NMH3" s="333"/>
      <c r="NMI3" s="333"/>
      <c r="NMJ3" s="333"/>
      <c r="NMK3" s="333"/>
      <c r="NML3" s="333"/>
      <c r="NMM3" s="333"/>
      <c r="NMN3" s="333"/>
      <c r="NMO3" s="333"/>
      <c r="NMP3" s="333"/>
      <c r="NMQ3" s="333"/>
      <c r="NMR3" s="333"/>
      <c r="NMS3" s="333"/>
      <c r="NMT3" s="333"/>
      <c r="NMU3" s="333"/>
      <c r="NMV3" s="333"/>
      <c r="NMW3" s="333"/>
      <c r="NMX3" s="333"/>
      <c r="NMY3" s="333"/>
      <c r="NMZ3" s="333"/>
      <c r="NNA3" s="333"/>
      <c r="NNB3" s="333"/>
      <c r="NNC3" s="333"/>
      <c r="NND3" s="333"/>
      <c r="NNE3" s="333"/>
      <c r="NNF3" s="333"/>
      <c r="NNG3" s="333"/>
      <c r="NNH3" s="333"/>
      <c r="NNI3" s="333"/>
      <c r="NNJ3" s="333"/>
      <c r="NNK3" s="333"/>
      <c r="NNL3" s="333"/>
      <c r="NNM3" s="333"/>
      <c r="NNN3" s="333"/>
      <c r="NNO3" s="333"/>
      <c r="NNP3" s="333"/>
      <c r="NNQ3" s="333"/>
      <c r="NNR3" s="333"/>
      <c r="NNS3" s="333"/>
      <c r="NNT3" s="333"/>
      <c r="NNU3" s="333"/>
      <c r="NNV3" s="333"/>
      <c r="NNW3" s="333"/>
      <c r="NNX3" s="333"/>
      <c r="NNY3" s="333"/>
      <c r="NNZ3" s="333"/>
      <c r="NOA3" s="333"/>
      <c r="NOB3" s="333"/>
      <c r="NOC3" s="333"/>
      <c r="NOD3" s="333"/>
      <c r="NOE3" s="333"/>
      <c r="NOF3" s="333"/>
      <c r="NOG3" s="333"/>
      <c r="NOH3" s="333"/>
      <c r="NOI3" s="333"/>
      <c r="NOJ3" s="333"/>
      <c r="NOK3" s="333"/>
      <c r="NOL3" s="333"/>
      <c r="NOM3" s="333"/>
      <c r="NON3" s="333"/>
      <c r="NOO3" s="333"/>
      <c r="NOP3" s="333"/>
      <c r="NOQ3" s="333"/>
      <c r="NOR3" s="333"/>
      <c r="NOS3" s="333"/>
      <c r="NOT3" s="333"/>
      <c r="NOU3" s="333"/>
      <c r="NOV3" s="333"/>
      <c r="NOW3" s="333"/>
      <c r="NOX3" s="333"/>
      <c r="NOY3" s="333"/>
      <c r="NOZ3" s="333"/>
      <c r="NPA3" s="333"/>
      <c r="NPB3" s="333"/>
      <c r="NPC3" s="333"/>
      <c r="NPD3" s="333"/>
      <c r="NPE3" s="333"/>
      <c r="NPF3" s="333"/>
      <c r="NPG3" s="333"/>
      <c r="NPH3" s="333"/>
      <c r="NPI3" s="333"/>
      <c r="NPJ3" s="333"/>
      <c r="NPK3" s="333"/>
      <c r="NPL3" s="333"/>
      <c r="NPM3" s="333"/>
      <c r="NPN3" s="333"/>
      <c r="NPO3" s="333"/>
      <c r="NPP3" s="333"/>
      <c r="NPQ3" s="333"/>
      <c r="NPR3" s="333"/>
      <c r="NPS3" s="333"/>
      <c r="NPT3" s="333"/>
      <c r="NPU3" s="333"/>
      <c r="NPV3" s="333"/>
      <c r="NPW3" s="333"/>
      <c r="NPX3" s="333"/>
      <c r="NPY3" s="333"/>
      <c r="NPZ3" s="333"/>
      <c r="NQA3" s="333"/>
      <c r="NQB3" s="333"/>
      <c r="NQC3" s="333"/>
      <c r="NQD3" s="333"/>
      <c r="NQE3" s="333"/>
      <c r="NQF3" s="333"/>
      <c r="NQG3" s="333"/>
      <c r="NQH3" s="333"/>
      <c r="NQI3" s="333"/>
      <c r="NQJ3" s="333"/>
      <c r="NQK3" s="333"/>
      <c r="NQL3" s="333"/>
      <c r="NQM3" s="333"/>
      <c r="NQN3" s="333"/>
      <c r="NQO3" s="333"/>
      <c r="NQP3" s="333"/>
      <c r="NQQ3" s="333"/>
      <c r="NQR3" s="333"/>
      <c r="NQS3" s="333"/>
      <c r="NQT3" s="333"/>
      <c r="NQU3" s="333"/>
      <c r="NQV3" s="333"/>
      <c r="NQW3" s="333"/>
      <c r="NQX3" s="333"/>
      <c r="NQY3" s="333"/>
      <c r="NQZ3" s="333"/>
      <c r="NRA3" s="333"/>
      <c r="NRB3" s="333"/>
      <c r="NRC3" s="333"/>
      <c r="NRD3" s="333"/>
      <c r="NRE3" s="333"/>
      <c r="NRF3" s="333"/>
      <c r="NRG3" s="333"/>
      <c r="NRH3" s="333"/>
      <c r="NRI3" s="333"/>
      <c r="NRJ3" s="333"/>
      <c r="NRK3" s="333"/>
      <c r="NRL3" s="333"/>
      <c r="NRM3" s="333"/>
      <c r="NRN3" s="333"/>
      <c r="NRO3" s="333"/>
      <c r="NRP3" s="333"/>
      <c r="NRQ3" s="333"/>
      <c r="NRR3" s="333"/>
      <c r="NRS3" s="333"/>
      <c r="NRT3" s="333"/>
      <c r="NRU3" s="333"/>
      <c r="NRV3" s="333"/>
      <c r="NRW3" s="333"/>
      <c r="NRX3" s="333"/>
      <c r="NRY3" s="333"/>
      <c r="NRZ3" s="333"/>
      <c r="NSA3" s="333"/>
      <c r="NSB3" s="333"/>
      <c r="NSC3" s="333"/>
      <c r="NSD3" s="333"/>
      <c r="NSE3" s="333"/>
      <c r="NSF3" s="333"/>
      <c r="NSG3" s="333"/>
      <c r="NSH3" s="333"/>
      <c r="NSI3" s="333"/>
      <c r="NSJ3" s="333"/>
      <c r="NSK3" s="333"/>
      <c r="NSL3" s="333"/>
      <c r="NSM3" s="333"/>
      <c r="NSN3" s="333"/>
      <c r="NSO3" s="333"/>
      <c r="NSP3" s="333"/>
      <c r="NSQ3" s="333"/>
      <c r="NSR3" s="333"/>
      <c r="NSS3" s="333"/>
      <c r="NST3" s="333"/>
      <c r="NSU3" s="333"/>
      <c r="NSV3" s="333"/>
      <c r="NSW3" s="333"/>
      <c r="NSX3" s="333"/>
      <c r="NSY3" s="333"/>
      <c r="NSZ3" s="333"/>
      <c r="NTA3" s="333"/>
      <c r="NTB3" s="333"/>
      <c r="NTC3" s="333"/>
      <c r="NTD3" s="333"/>
      <c r="NTE3" s="333"/>
      <c r="NTF3" s="333"/>
      <c r="NTG3" s="333"/>
      <c r="NTH3" s="333"/>
      <c r="NTI3" s="333"/>
      <c r="NTJ3" s="333"/>
      <c r="NTK3" s="333"/>
      <c r="NTL3" s="333"/>
      <c r="NTM3" s="333"/>
      <c r="NTN3" s="333"/>
      <c r="NTO3" s="333"/>
      <c r="NTP3" s="333"/>
      <c r="NTQ3" s="333"/>
      <c r="NTR3" s="333"/>
      <c r="NTS3" s="333"/>
      <c r="NTT3" s="333"/>
      <c r="NTU3" s="333"/>
      <c r="NTV3" s="333"/>
      <c r="NTW3" s="333"/>
      <c r="NTX3" s="333"/>
      <c r="NTY3" s="333"/>
      <c r="NTZ3" s="333"/>
      <c r="NUA3" s="333"/>
      <c r="NUB3" s="333"/>
      <c r="NUC3" s="333"/>
      <c r="NUD3" s="333"/>
      <c r="NUE3" s="333"/>
      <c r="NUF3" s="333"/>
      <c r="NUG3" s="333"/>
      <c r="NUH3" s="333"/>
      <c r="NUI3" s="333"/>
      <c r="NUJ3" s="333"/>
      <c r="NUK3" s="333"/>
      <c r="NUL3" s="333"/>
      <c r="NUM3" s="333"/>
      <c r="NUN3" s="333"/>
      <c r="NUO3" s="333"/>
      <c r="NUP3" s="333"/>
      <c r="NUQ3" s="333"/>
      <c r="NUR3" s="333"/>
      <c r="NUS3" s="333"/>
      <c r="NUT3" s="333"/>
      <c r="NUU3" s="333"/>
      <c r="NUV3" s="333"/>
      <c r="NUW3" s="333"/>
      <c r="NUX3" s="333"/>
      <c r="NUY3" s="333"/>
      <c r="NUZ3" s="333"/>
      <c r="NVA3" s="333"/>
      <c r="NVB3" s="333"/>
      <c r="NVC3" s="333"/>
      <c r="NVD3" s="333"/>
      <c r="NVE3" s="333"/>
      <c r="NVF3" s="333"/>
      <c r="NVG3" s="333"/>
      <c r="NVH3" s="333"/>
      <c r="NVI3" s="333"/>
      <c r="NVJ3" s="333"/>
      <c r="NVK3" s="333"/>
      <c r="NVL3" s="333"/>
      <c r="NVM3" s="333"/>
      <c r="NVN3" s="333"/>
      <c r="NVO3" s="333"/>
      <c r="NVP3" s="333"/>
      <c r="NVQ3" s="333"/>
      <c r="NVR3" s="333"/>
      <c r="NVS3" s="333"/>
      <c r="NVT3" s="333"/>
      <c r="NVU3" s="333"/>
      <c r="NVV3" s="333"/>
      <c r="NVW3" s="333"/>
      <c r="NVX3" s="333"/>
      <c r="NVY3" s="333"/>
      <c r="NVZ3" s="333"/>
      <c r="NWA3" s="333"/>
      <c r="NWB3" s="333"/>
      <c r="NWC3" s="333"/>
      <c r="NWD3" s="333"/>
      <c r="NWE3" s="333"/>
      <c r="NWF3" s="333"/>
      <c r="NWG3" s="333"/>
      <c r="NWH3" s="333"/>
      <c r="NWI3" s="333"/>
      <c r="NWJ3" s="333"/>
      <c r="NWK3" s="333"/>
      <c r="NWL3" s="333"/>
      <c r="NWM3" s="333"/>
      <c r="NWN3" s="333"/>
      <c r="NWO3" s="333"/>
      <c r="NWP3" s="333"/>
      <c r="NWQ3" s="333"/>
      <c r="NWR3" s="333"/>
      <c r="NWS3" s="333"/>
      <c r="NWT3" s="333"/>
      <c r="NWU3" s="333"/>
      <c r="NWV3" s="333"/>
      <c r="NWW3" s="333"/>
      <c r="NWX3" s="333"/>
      <c r="NWY3" s="333"/>
      <c r="NWZ3" s="333"/>
      <c r="NXA3" s="333"/>
      <c r="NXB3" s="333"/>
      <c r="NXC3" s="333"/>
      <c r="NXD3" s="333"/>
      <c r="NXE3" s="333"/>
      <c r="NXF3" s="333"/>
      <c r="NXG3" s="333"/>
      <c r="NXH3" s="333"/>
      <c r="NXI3" s="333"/>
      <c r="NXJ3" s="333"/>
      <c r="NXK3" s="333"/>
      <c r="NXL3" s="333"/>
      <c r="NXM3" s="333"/>
      <c r="NXN3" s="333"/>
      <c r="NXO3" s="333"/>
      <c r="NXP3" s="333"/>
      <c r="NXQ3" s="333"/>
      <c r="NXR3" s="333"/>
      <c r="NXS3" s="333"/>
      <c r="NXT3" s="333"/>
      <c r="NXU3" s="333"/>
      <c r="NXV3" s="333"/>
      <c r="NXW3" s="333"/>
      <c r="NXX3" s="333"/>
      <c r="NXY3" s="333"/>
      <c r="NXZ3" s="333"/>
      <c r="NYA3" s="333"/>
      <c r="NYB3" s="333"/>
      <c r="NYC3" s="333"/>
      <c r="NYD3" s="333"/>
      <c r="NYE3" s="333"/>
      <c r="NYF3" s="333"/>
      <c r="NYG3" s="333"/>
      <c r="NYH3" s="333"/>
      <c r="NYI3" s="333"/>
      <c r="NYJ3" s="333"/>
      <c r="NYK3" s="333"/>
      <c r="NYL3" s="333"/>
      <c r="NYM3" s="333"/>
      <c r="NYN3" s="333"/>
      <c r="NYO3" s="333"/>
      <c r="NYP3" s="333"/>
      <c r="NYQ3" s="333"/>
      <c r="NYR3" s="333"/>
      <c r="NYS3" s="333"/>
      <c r="NYT3" s="333"/>
      <c r="NYU3" s="333"/>
      <c r="NYV3" s="333"/>
      <c r="NYW3" s="333"/>
      <c r="NYX3" s="333"/>
      <c r="NYY3" s="333"/>
      <c r="NYZ3" s="333"/>
      <c r="NZA3" s="333"/>
      <c r="NZB3" s="333"/>
      <c r="NZC3" s="333"/>
      <c r="NZD3" s="333"/>
      <c r="NZE3" s="333"/>
      <c r="NZF3" s="333"/>
      <c r="NZG3" s="333"/>
      <c r="NZH3" s="333"/>
      <c r="NZI3" s="333"/>
      <c r="NZJ3" s="333"/>
      <c r="NZK3" s="333"/>
      <c r="NZL3" s="333"/>
      <c r="NZM3" s="333"/>
      <c r="NZN3" s="333"/>
      <c r="NZO3" s="333"/>
      <c r="NZP3" s="333"/>
      <c r="NZQ3" s="333"/>
      <c r="NZR3" s="333"/>
      <c r="NZS3" s="333"/>
      <c r="NZT3" s="333"/>
      <c r="NZU3" s="333"/>
      <c r="NZV3" s="333"/>
      <c r="NZW3" s="333"/>
      <c r="NZX3" s="333"/>
      <c r="NZY3" s="333"/>
      <c r="NZZ3" s="333"/>
      <c r="OAA3" s="333"/>
      <c r="OAB3" s="333"/>
      <c r="OAC3" s="333"/>
      <c r="OAD3" s="333"/>
      <c r="OAE3" s="333"/>
      <c r="OAF3" s="333"/>
      <c r="OAG3" s="333"/>
      <c r="OAH3" s="333"/>
      <c r="OAI3" s="333"/>
      <c r="OAJ3" s="333"/>
      <c r="OAK3" s="333"/>
      <c r="OAL3" s="333"/>
      <c r="OAM3" s="333"/>
      <c r="OAN3" s="333"/>
      <c r="OAO3" s="333"/>
      <c r="OAP3" s="333"/>
      <c r="OAQ3" s="333"/>
      <c r="OAR3" s="333"/>
      <c r="OAS3" s="333"/>
      <c r="OAT3" s="333"/>
      <c r="OAU3" s="333"/>
      <c r="OAV3" s="333"/>
      <c r="OAW3" s="333"/>
      <c r="OAX3" s="333"/>
      <c r="OAY3" s="333"/>
      <c r="OAZ3" s="333"/>
      <c r="OBA3" s="333"/>
      <c r="OBB3" s="333"/>
      <c r="OBC3" s="333"/>
      <c r="OBD3" s="333"/>
      <c r="OBE3" s="333"/>
      <c r="OBF3" s="333"/>
      <c r="OBG3" s="333"/>
      <c r="OBH3" s="333"/>
      <c r="OBI3" s="333"/>
      <c r="OBJ3" s="333"/>
      <c r="OBK3" s="333"/>
      <c r="OBL3" s="333"/>
      <c r="OBM3" s="333"/>
      <c r="OBN3" s="333"/>
      <c r="OBO3" s="333"/>
      <c r="OBP3" s="333"/>
      <c r="OBQ3" s="333"/>
      <c r="OBR3" s="333"/>
      <c r="OBS3" s="333"/>
      <c r="OBT3" s="333"/>
      <c r="OBU3" s="333"/>
      <c r="OBV3" s="333"/>
      <c r="OBW3" s="333"/>
      <c r="OBX3" s="333"/>
      <c r="OBY3" s="333"/>
      <c r="OBZ3" s="333"/>
      <c r="OCA3" s="333"/>
      <c r="OCB3" s="333"/>
      <c r="OCC3" s="333"/>
      <c r="OCD3" s="333"/>
      <c r="OCE3" s="333"/>
      <c r="OCF3" s="333"/>
      <c r="OCG3" s="333"/>
      <c r="OCH3" s="333"/>
      <c r="OCI3" s="333"/>
      <c r="OCJ3" s="333"/>
      <c r="OCK3" s="333"/>
      <c r="OCL3" s="333"/>
      <c r="OCM3" s="333"/>
      <c r="OCN3" s="333"/>
      <c r="OCO3" s="333"/>
      <c r="OCP3" s="333"/>
      <c r="OCQ3" s="333"/>
      <c r="OCR3" s="333"/>
      <c r="OCS3" s="333"/>
      <c r="OCT3" s="333"/>
      <c r="OCU3" s="333"/>
      <c r="OCV3" s="333"/>
      <c r="OCW3" s="333"/>
      <c r="OCX3" s="333"/>
      <c r="OCY3" s="333"/>
      <c r="OCZ3" s="333"/>
      <c r="ODA3" s="333"/>
      <c r="ODB3" s="333"/>
      <c r="ODC3" s="333"/>
      <c r="ODD3" s="333"/>
      <c r="ODE3" s="333"/>
      <c r="ODF3" s="333"/>
      <c r="ODG3" s="333"/>
      <c r="ODH3" s="333"/>
      <c r="ODI3" s="333"/>
      <c r="ODJ3" s="333"/>
      <c r="ODK3" s="333"/>
      <c r="ODL3" s="333"/>
      <c r="ODM3" s="333"/>
      <c r="ODN3" s="333"/>
      <c r="ODO3" s="333"/>
      <c r="ODP3" s="333"/>
      <c r="ODQ3" s="333"/>
      <c r="ODR3" s="333"/>
      <c r="ODS3" s="333"/>
      <c r="ODT3" s="333"/>
      <c r="ODU3" s="333"/>
      <c r="ODV3" s="333"/>
      <c r="ODW3" s="333"/>
      <c r="ODX3" s="333"/>
      <c r="ODY3" s="333"/>
      <c r="ODZ3" s="333"/>
      <c r="OEA3" s="333"/>
      <c r="OEB3" s="333"/>
      <c r="OEC3" s="333"/>
      <c r="OED3" s="333"/>
      <c r="OEE3" s="333"/>
      <c r="OEF3" s="333"/>
      <c r="OEG3" s="333"/>
      <c r="OEH3" s="333"/>
      <c r="OEI3" s="333"/>
      <c r="OEJ3" s="333"/>
      <c r="OEK3" s="333"/>
      <c r="OEL3" s="333"/>
      <c r="OEM3" s="333"/>
      <c r="OEN3" s="333"/>
      <c r="OEO3" s="333"/>
      <c r="OEP3" s="333"/>
      <c r="OEQ3" s="333"/>
      <c r="OER3" s="333"/>
      <c r="OES3" s="333"/>
      <c r="OET3" s="333"/>
      <c r="OEU3" s="333"/>
      <c r="OEV3" s="333"/>
      <c r="OEW3" s="333"/>
      <c r="OEX3" s="333"/>
      <c r="OEY3" s="333"/>
      <c r="OEZ3" s="333"/>
      <c r="OFA3" s="333"/>
      <c r="OFB3" s="333"/>
      <c r="OFC3" s="333"/>
      <c r="OFD3" s="333"/>
      <c r="OFE3" s="333"/>
      <c r="OFF3" s="333"/>
      <c r="OFG3" s="333"/>
      <c r="OFH3" s="333"/>
      <c r="OFI3" s="333"/>
      <c r="OFJ3" s="333"/>
      <c r="OFK3" s="333"/>
      <c r="OFL3" s="333"/>
      <c r="OFM3" s="333"/>
      <c r="OFN3" s="333"/>
      <c r="OFO3" s="333"/>
      <c r="OFP3" s="333"/>
      <c r="OFQ3" s="333"/>
      <c r="OFR3" s="333"/>
      <c r="OFS3" s="333"/>
      <c r="OFT3" s="333"/>
      <c r="OFU3" s="333"/>
      <c r="OFV3" s="333"/>
      <c r="OFW3" s="333"/>
      <c r="OFX3" s="333"/>
      <c r="OFY3" s="333"/>
      <c r="OFZ3" s="333"/>
      <c r="OGA3" s="333"/>
      <c r="OGB3" s="333"/>
      <c r="OGC3" s="333"/>
      <c r="OGD3" s="333"/>
      <c r="OGE3" s="333"/>
      <c r="OGF3" s="333"/>
      <c r="OGG3" s="333"/>
      <c r="OGH3" s="333"/>
      <c r="OGI3" s="333"/>
      <c r="OGJ3" s="333"/>
      <c r="OGK3" s="333"/>
      <c r="OGL3" s="333"/>
      <c r="OGM3" s="333"/>
      <c r="OGN3" s="333"/>
      <c r="OGO3" s="333"/>
      <c r="OGP3" s="333"/>
      <c r="OGQ3" s="333"/>
      <c r="OGR3" s="333"/>
      <c r="OGS3" s="333"/>
      <c r="OGT3" s="333"/>
      <c r="OGU3" s="333"/>
      <c r="OGV3" s="333"/>
      <c r="OGW3" s="333"/>
      <c r="OGX3" s="333"/>
      <c r="OGY3" s="333"/>
      <c r="OGZ3" s="333"/>
      <c r="OHA3" s="333"/>
      <c r="OHB3" s="333"/>
      <c r="OHC3" s="333"/>
      <c r="OHD3" s="333"/>
      <c r="OHE3" s="333"/>
      <c r="OHF3" s="333"/>
      <c r="OHG3" s="333"/>
      <c r="OHH3" s="333"/>
      <c r="OHI3" s="333"/>
      <c r="OHJ3" s="333"/>
      <c r="OHK3" s="333"/>
      <c r="OHL3" s="333"/>
      <c r="OHM3" s="333"/>
      <c r="OHN3" s="333"/>
      <c r="OHO3" s="333"/>
      <c r="OHP3" s="333"/>
      <c r="OHQ3" s="333"/>
      <c r="OHR3" s="333"/>
      <c r="OHS3" s="333"/>
      <c r="OHT3" s="333"/>
      <c r="OHU3" s="333"/>
      <c r="OHV3" s="333"/>
      <c r="OHW3" s="333"/>
      <c r="OHX3" s="333"/>
      <c r="OHY3" s="333"/>
      <c r="OHZ3" s="333"/>
      <c r="OIA3" s="333"/>
      <c r="OIB3" s="333"/>
      <c r="OIC3" s="333"/>
      <c r="OID3" s="333"/>
      <c r="OIE3" s="333"/>
      <c r="OIF3" s="333"/>
      <c r="OIG3" s="333"/>
      <c r="OIH3" s="333"/>
      <c r="OII3" s="333"/>
      <c r="OIJ3" s="333"/>
      <c r="OIK3" s="333"/>
      <c r="OIL3" s="333"/>
      <c r="OIM3" s="333"/>
      <c r="OIN3" s="333"/>
      <c r="OIO3" s="333"/>
      <c r="OIP3" s="333"/>
      <c r="OIQ3" s="333"/>
      <c r="OIR3" s="333"/>
      <c r="OIS3" s="333"/>
      <c r="OIT3" s="333"/>
      <c r="OIU3" s="333"/>
      <c r="OIV3" s="333"/>
      <c r="OIW3" s="333"/>
      <c r="OIX3" s="333"/>
      <c r="OIY3" s="333"/>
      <c r="OIZ3" s="333"/>
      <c r="OJA3" s="333"/>
      <c r="OJB3" s="333"/>
      <c r="OJC3" s="333"/>
      <c r="OJD3" s="333"/>
      <c r="OJE3" s="333"/>
      <c r="OJF3" s="333"/>
      <c r="OJG3" s="333"/>
      <c r="OJH3" s="333"/>
      <c r="OJI3" s="333"/>
      <c r="OJJ3" s="333"/>
      <c r="OJK3" s="333"/>
      <c r="OJL3" s="333"/>
      <c r="OJM3" s="333"/>
      <c r="OJN3" s="333"/>
      <c r="OJO3" s="333"/>
      <c r="OJP3" s="333"/>
      <c r="OJQ3" s="333"/>
      <c r="OJR3" s="333"/>
      <c r="OJS3" s="333"/>
      <c r="OJT3" s="333"/>
      <c r="OJU3" s="333"/>
      <c r="OJV3" s="333"/>
      <c r="OJW3" s="333"/>
      <c r="OJX3" s="333"/>
      <c r="OJY3" s="333"/>
      <c r="OJZ3" s="333"/>
      <c r="OKA3" s="333"/>
      <c r="OKB3" s="333"/>
      <c r="OKC3" s="333"/>
      <c r="OKD3" s="333"/>
      <c r="OKE3" s="333"/>
      <c r="OKF3" s="333"/>
      <c r="OKG3" s="333"/>
      <c r="OKH3" s="333"/>
      <c r="OKI3" s="333"/>
      <c r="OKJ3" s="333"/>
      <c r="OKK3" s="333"/>
      <c r="OKL3" s="333"/>
      <c r="OKM3" s="333"/>
      <c r="OKN3" s="333"/>
      <c r="OKO3" s="333"/>
      <c r="OKP3" s="333"/>
      <c r="OKQ3" s="333"/>
      <c r="OKR3" s="333"/>
      <c r="OKS3" s="333"/>
      <c r="OKT3" s="333"/>
      <c r="OKU3" s="333"/>
      <c r="OKV3" s="333"/>
      <c r="OKW3" s="333"/>
      <c r="OKX3" s="333"/>
      <c r="OKY3" s="333"/>
      <c r="OKZ3" s="333"/>
      <c r="OLA3" s="333"/>
      <c r="OLB3" s="333"/>
      <c r="OLC3" s="333"/>
      <c r="OLD3" s="333"/>
      <c r="OLE3" s="333"/>
      <c r="OLF3" s="333"/>
      <c r="OLG3" s="333"/>
      <c r="OLH3" s="333"/>
      <c r="OLI3" s="333"/>
      <c r="OLJ3" s="333"/>
      <c r="OLK3" s="333"/>
      <c r="OLL3" s="333"/>
      <c r="OLM3" s="333"/>
      <c r="OLN3" s="333"/>
      <c r="OLO3" s="333"/>
      <c r="OLP3" s="333"/>
      <c r="OLQ3" s="333"/>
      <c r="OLR3" s="333"/>
      <c r="OLS3" s="333"/>
      <c r="OLT3" s="333"/>
      <c r="OLU3" s="333"/>
      <c r="OLV3" s="333"/>
      <c r="OLW3" s="333"/>
      <c r="OLX3" s="333"/>
      <c r="OLY3" s="333"/>
      <c r="OLZ3" s="333"/>
      <c r="OMA3" s="333"/>
      <c r="OMB3" s="333"/>
      <c r="OMC3" s="333"/>
      <c r="OMD3" s="333"/>
      <c r="OME3" s="333"/>
      <c r="OMF3" s="333"/>
      <c r="OMG3" s="333"/>
      <c r="OMH3" s="333"/>
      <c r="OMI3" s="333"/>
      <c r="OMJ3" s="333"/>
      <c r="OMK3" s="333"/>
      <c r="OML3" s="333"/>
      <c r="OMM3" s="333"/>
      <c r="OMN3" s="333"/>
      <c r="OMO3" s="333"/>
      <c r="OMP3" s="333"/>
      <c r="OMQ3" s="333"/>
      <c r="OMR3" s="333"/>
      <c r="OMS3" s="333"/>
      <c r="OMT3" s="333"/>
      <c r="OMU3" s="333"/>
      <c r="OMV3" s="333"/>
      <c r="OMW3" s="333"/>
      <c r="OMX3" s="333"/>
      <c r="OMY3" s="333"/>
      <c r="OMZ3" s="333"/>
      <c r="ONA3" s="333"/>
      <c r="ONB3" s="333"/>
      <c r="ONC3" s="333"/>
      <c r="OND3" s="333"/>
      <c r="ONE3" s="333"/>
      <c r="ONF3" s="333"/>
      <c r="ONG3" s="333"/>
      <c r="ONH3" s="333"/>
      <c r="ONI3" s="333"/>
      <c r="ONJ3" s="333"/>
      <c r="ONK3" s="333"/>
      <c r="ONL3" s="333"/>
      <c r="ONM3" s="333"/>
      <c r="ONN3" s="333"/>
      <c r="ONO3" s="333"/>
      <c r="ONP3" s="333"/>
      <c r="ONQ3" s="333"/>
      <c r="ONR3" s="333"/>
      <c r="ONS3" s="333"/>
      <c r="ONT3" s="333"/>
      <c r="ONU3" s="333"/>
      <c r="ONV3" s="333"/>
      <c r="ONW3" s="333"/>
      <c r="ONX3" s="333"/>
      <c r="ONY3" s="333"/>
      <c r="ONZ3" s="333"/>
      <c r="OOA3" s="333"/>
      <c r="OOB3" s="333"/>
      <c r="OOC3" s="333"/>
      <c r="OOD3" s="333"/>
      <c r="OOE3" s="333"/>
      <c r="OOF3" s="333"/>
      <c r="OOG3" s="333"/>
      <c r="OOH3" s="333"/>
      <c r="OOI3" s="333"/>
      <c r="OOJ3" s="333"/>
      <c r="OOK3" s="333"/>
      <c r="OOL3" s="333"/>
      <c r="OOM3" s="333"/>
      <c r="OON3" s="333"/>
      <c r="OOO3" s="333"/>
      <c r="OOP3" s="333"/>
      <c r="OOQ3" s="333"/>
      <c r="OOR3" s="333"/>
      <c r="OOS3" s="333"/>
      <c r="OOT3" s="333"/>
      <c r="OOU3" s="333"/>
      <c r="OOV3" s="333"/>
      <c r="OOW3" s="333"/>
      <c r="OOX3" s="333"/>
      <c r="OOY3" s="333"/>
      <c r="OOZ3" s="333"/>
      <c r="OPA3" s="333"/>
      <c r="OPB3" s="333"/>
      <c r="OPC3" s="333"/>
      <c r="OPD3" s="333"/>
      <c r="OPE3" s="333"/>
      <c r="OPF3" s="333"/>
      <c r="OPG3" s="333"/>
      <c r="OPH3" s="333"/>
      <c r="OPI3" s="333"/>
      <c r="OPJ3" s="333"/>
      <c r="OPK3" s="333"/>
      <c r="OPL3" s="333"/>
      <c r="OPM3" s="333"/>
      <c r="OPN3" s="333"/>
      <c r="OPO3" s="333"/>
      <c r="OPP3" s="333"/>
      <c r="OPQ3" s="333"/>
      <c r="OPR3" s="333"/>
      <c r="OPS3" s="333"/>
      <c r="OPT3" s="333"/>
      <c r="OPU3" s="333"/>
      <c r="OPV3" s="333"/>
      <c r="OPW3" s="333"/>
      <c r="OPX3" s="333"/>
      <c r="OPY3" s="333"/>
      <c r="OPZ3" s="333"/>
      <c r="OQA3" s="333"/>
      <c r="OQB3" s="333"/>
      <c r="OQC3" s="333"/>
      <c r="OQD3" s="333"/>
      <c r="OQE3" s="333"/>
      <c r="OQF3" s="333"/>
      <c r="OQG3" s="333"/>
      <c r="OQH3" s="333"/>
      <c r="OQI3" s="333"/>
      <c r="OQJ3" s="333"/>
      <c r="OQK3" s="333"/>
      <c r="OQL3" s="333"/>
      <c r="OQM3" s="333"/>
      <c r="OQN3" s="333"/>
      <c r="OQO3" s="333"/>
      <c r="OQP3" s="333"/>
      <c r="OQQ3" s="333"/>
      <c r="OQR3" s="333"/>
      <c r="OQS3" s="333"/>
      <c r="OQT3" s="333"/>
      <c r="OQU3" s="333"/>
      <c r="OQV3" s="333"/>
      <c r="OQW3" s="333"/>
      <c r="OQX3" s="333"/>
      <c r="OQY3" s="333"/>
      <c r="OQZ3" s="333"/>
      <c r="ORA3" s="333"/>
      <c r="ORB3" s="333"/>
      <c r="ORC3" s="333"/>
      <c r="ORD3" s="333"/>
      <c r="ORE3" s="333"/>
      <c r="ORF3" s="333"/>
      <c r="ORG3" s="333"/>
      <c r="ORH3" s="333"/>
      <c r="ORI3" s="333"/>
      <c r="ORJ3" s="333"/>
      <c r="ORK3" s="333"/>
      <c r="ORL3" s="333"/>
      <c r="ORM3" s="333"/>
      <c r="ORN3" s="333"/>
      <c r="ORO3" s="333"/>
      <c r="ORP3" s="333"/>
      <c r="ORQ3" s="333"/>
      <c r="ORR3" s="333"/>
      <c r="ORS3" s="333"/>
      <c r="ORT3" s="333"/>
      <c r="ORU3" s="333"/>
      <c r="ORV3" s="333"/>
      <c r="ORW3" s="333"/>
      <c r="ORX3" s="333"/>
      <c r="ORY3" s="333"/>
      <c r="ORZ3" s="333"/>
      <c r="OSA3" s="333"/>
      <c r="OSB3" s="333"/>
      <c r="OSC3" s="333"/>
      <c r="OSD3" s="333"/>
      <c r="OSE3" s="333"/>
      <c r="OSF3" s="333"/>
      <c r="OSG3" s="333"/>
      <c r="OSH3" s="333"/>
      <c r="OSI3" s="333"/>
      <c r="OSJ3" s="333"/>
      <c r="OSK3" s="333"/>
      <c r="OSL3" s="333"/>
      <c r="OSM3" s="333"/>
      <c r="OSN3" s="333"/>
      <c r="OSO3" s="333"/>
      <c r="OSP3" s="333"/>
      <c r="OSQ3" s="333"/>
      <c r="OSR3" s="333"/>
      <c r="OSS3" s="333"/>
      <c r="OST3" s="333"/>
      <c r="OSU3" s="333"/>
      <c r="OSV3" s="333"/>
      <c r="OSW3" s="333"/>
      <c r="OSX3" s="333"/>
      <c r="OSY3" s="333"/>
      <c r="OSZ3" s="333"/>
      <c r="OTA3" s="333"/>
      <c r="OTB3" s="333"/>
      <c r="OTC3" s="333"/>
      <c r="OTD3" s="333"/>
      <c r="OTE3" s="333"/>
      <c r="OTF3" s="333"/>
      <c r="OTG3" s="333"/>
      <c r="OTH3" s="333"/>
      <c r="OTI3" s="333"/>
      <c r="OTJ3" s="333"/>
      <c r="OTK3" s="333"/>
      <c r="OTL3" s="333"/>
      <c r="OTM3" s="333"/>
      <c r="OTN3" s="333"/>
      <c r="OTO3" s="333"/>
      <c r="OTP3" s="333"/>
      <c r="OTQ3" s="333"/>
      <c r="OTR3" s="333"/>
      <c r="OTS3" s="333"/>
      <c r="OTT3" s="333"/>
      <c r="OTU3" s="333"/>
      <c r="OTV3" s="333"/>
      <c r="OTW3" s="333"/>
      <c r="OTX3" s="333"/>
      <c r="OTY3" s="333"/>
      <c r="OTZ3" s="333"/>
      <c r="OUA3" s="333"/>
      <c r="OUB3" s="333"/>
      <c r="OUC3" s="333"/>
      <c r="OUD3" s="333"/>
      <c r="OUE3" s="333"/>
      <c r="OUF3" s="333"/>
      <c r="OUG3" s="333"/>
      <c r="OUH3" s="333"/>
      <c r="OUI3" s="333"/>
      <c r="OUJ3" s="333"/>
      <c r="OUK3" s="333"/>
      <c r="OUL3" s="333"/>
      <c r="OUM3" s="333"/>
      <c r="OUN3" s="333"/>
      <c r="OUO3" s="333"/>
      <c r="OUP3" s="333"/>
      <c r="OUQ3" s="333"/>
      <c r="OUR3" s="333"/>
      <c r="OUS3" s="333"/>
      <c r="OUT3" s="333"/>
      <c r="OUU3" s="333"/>
      <c r="OUV3" s="333"/>
      <c r="OUW3" s="333"/>
      <c r="OUX3" s="333"/>
      <c r="OUY3" s="333"/>
      <c r="OUZ3" s="333"/>
      <c r="OVA3" s="333"/>
      <c r="OVB3" s="333"/>
      <c r="OVC3" s="333"/>
      <c r="OVD3" s="333"/>
      <c r="OVE3" s="333"/>
      <c r="OVF3" s="333"/>
      <c r="OVG3" s="333"/>
      <c r="OVH3" s="333"/>
      <c r="OVI3" s="333"/>
      <c r="OVJ3" s="333"/>
      <c r="OVK3" s="333"/>
      <c r="OVL3" s="333"/>
      <c r="OVM3" s="333"/>
      <c r="OVN3" s="333"/>
      <c r="OVO3" s="333"/>
      <c r="OVP3" s="333"/>
      <c r="OVQ3" s="333"/>
      <c r="OVR3" s="333"/>
      <c r="OVS3" s="333"/>
      <c r="OVT3" s="333"/>
      <c r="OVU3" s="333"/>
      <c r="OVV3" s="333"/>
      <c r="OVW3" s="333"/>
      <c r="OVX3" s="333"/>
      <c r="OVY3" s="333"/>
      <c r="OVZ3" s="333"/>
      <c r="OWA3" s="333"/>
      <c r="OWB3" s="333"/>
      <c r="OWC3" s="333"/>
      <c r="OWD3" s="333"/>
      <c r="OWE3" s="333"/>
      <c r="OWF3" s="333"/>
      <c r="OWG3" s="333"/>
      <c r="OWH3" s="333"/>
      <c r="OWI3" s="333"/>
      <c r="OWJ3" s="333"/>
      <c r="OWK3" s="333"/>
      <c r="OWL3" s="333"/>
      <c r="OWM3" s="333"/>
      <c r="OWN3" s="333"/>
      <c r="OWO3" s="333"/>
      <c r="OWP3" s="333"/>
      <c r="OWQ3" s="333"/>
      <c r="OWR3" s="333"/>
      <c r="OWS3" s="333"/>
      <c r="OWT3" s="333"/>
      <c r="OWU3" s="333"/>
      <c r="OWV3" s="333"/>
      <c r="OWW3" s="333"/>
      <c r="OWX3" s="333"/>
      <c r="OWY3" s="333"/>
      <c r="OWZ3" s="333"/>
      <c r="OXA3" s="333"/>
      <c r="OXB3" s="333"/>
      <c r="OXC3" s="333"/>
      <c r="OXD3" s="333"/>
      <c r="OXE3" s="333"/>
      <c r="OXF3" s="333"/>
      <c r="OXG3" s="333"/>
      <c r="OXH3" s="333"/>
      <c r="OXI3" s="333"/>
      <c r="OXJ3" s="333"/>
      <c r="OXK3" s="333"/>
      <c r="OXL3" s="333"/>
      <c r="OXM3" s="333"/>
      <c r="OXN3" s="333"/>
      <c r="OXO3" s="333"/>
      <c r="OXP3" s="333"/>
      <c r="OXQ3" s="333"/>
      <c r="OXR3" s="333"/>
      <c r="OXS3" s="333"/>
      <c r="OXT3" s="333"/>
      <c r="OXU3" s="333"/>
      <c r="OXV3" s="333"/>
      <c r="OXW3" s="333"/>
      <c r="OXX3" s="333"/>
      <c r="OXY3" s="333"/>
      <c r="OXZ3" s="333"/>
      <c r="OYA3" s="333"/>
      <c r="OYB3" s="333"/>
      <c r="OYC3" s="333"/>
      <c r="OYD3" s="333"/>
      <c r="OYE3" s="333"/>
      <c r="OYF3" s="333"/>
      <c r="OYG3" s="333"/>
      <c r="OYH3" s="333"/>
      <c r="OYI3" s="333"/>
      <c r="OYJ3" s="333"/>
      <c r="OYK3" s="333"/>
      <c r="OYL3" s="333"/>
      <c r="OYM3" s="333"/>
      <c r="OYN3" s="333"/>
      <c r="OYO3" s="333"/>
      <c r="OYP3" s="333"/>
      <c r="OYQ3" s="333"/>
      <c r="OYR3" s="333"/>
      <c r="OYS3" s="333"/>
      <c r="OYT3" s="333"/>
      <c r="OYU3" s="333"/>
      <c r="OYV3" s="333"/>
      <c r="OYW3" s="333"/>
      <c r="OYX3" s="333"/>
      <c r="OYY3" s="333"/>
      <c r="OYZ3" s="333"/>
      <c r="OZA3" s="333"/>
      <c r="OZB3" s="333"/>
      <c r="OZC3" s="333"/>
      <c r="OZD3" s="333"/>
      <c r="OZE3" s="333"/>
      <c r="OZF3" s="333"/>
      <c r="OZG3" s="333"/>
      <c r="OZH3" s="333"/>
      <c r="OZI3" s="333"/>
      <c r="OZJ3" s="333"/>
      <c r="OZK3" s="333"/>
      <c r="OZL3" s="333"/>
      <c r="OZM3" s="333"/>
      <c r="OZN3" s="333"/>
      <c r="OZO3" s="333"/>
      <c r="OZP3" s="333"/>
      <c r="OZQ3" s="333"/>
      <c r="OZR3" s="333"/>
      <c r="OZS3" s="333"/>
      <c r="OZT3" s="333"/>
      <c r="OZU3" s="333"/>
      <c r="OZV3" s="333"/>
      <c r="OZW3" s="333"/>
      <c r="OZX3" s="333"/>
      <c r="OZY3" s="333"/>
      <c r="OZZ3" s="333"/>
      <c r="PAA3" s="333"/>
      <c r="PAB3" s="333"/>
      <c r="PAC3" s="333"/>
      <c r="PAD3" s="333"/>
      <c r="PAE3" s="333"/>
      <c r="PAF3" s="333"/>
      <c r="PAG3" s="333"/>
      <c r="PAH3" s="333"/>
      <c r="PAI3" s="333"/>
      <c r="PAJ3" s="333"/>
      <c r="PAK3" s="333"/>
      <c r="PAL3" s="333"/>
      <c r="PAM3" s="333"/>
      <c r="PAN3" s="333"/>
      <c r="PAO3" s="333"/>
      <c r="PAP3" s="333"/>
      <c r="PAQ3" s="333"/>
      <c r="PAR3" s="333"/>
      <c r="PAS3" s="333"/>
      <c r="PAT3" s="333"/>
      <c r="PAU3" s="333"/>
      <c r="PAV3" s="333"/>
      <c r="PAW3" s="333"/>
      <c r="PAX3" s="333"/>
      <c r="PAY3" s="333"/>
      <c r="PAZ3" s="333"/>
      <c r="PBA3" s="333"/>
      <c r="PBB3" s="333"/>
      <c r="PBC3" s="333"/>
      <c r="PBD3" s="333"/>
      <c r="PBE3" s="333"/>
      <c r="PBF3" s="333"/>
      <c r="PBG3" s="333"/>
      <c r="PBH3" s="333"/>
      <c r="PBI3" s="333"/>
      <c r="PBJ3" s="333"/>
      <c r="PBK3" s="333"/>
      <c r="PBL3" s="333"/>
      <c r="PBM3" s="333"/>
      <c r="PBN3" s="333"/>
      <c r="PBO3" s="333"/>
      <c r="PBP3" s="333"/>
      <c r="PBQ3" s="333"/>
      <c r="PBR3" s="333"/>
      <c r="PBS3" s="333"/>
      <c r="PBT3" s="333"/>
      <c r="PBU3" s="333"/>
      <c r="PBV3" s="333"/>
      <c r="PBW3" s="333"/>
      <c r="PBX3" s="333"/>
      <c r="PBY3" s="333"/>
      <c r="PBZ3" s="333"/>
      <c r="PCA3" s="333"/>
      <c r="PCB3" s="333"/>
      <c r="PCC3" s="333"/>
      <c r="PCD3" s="333"/>
      <c r="PCE3" s="333"/>
      <c r="PCF3" s="333"/>
      <c r="PCG3" s="333"/>
      <c r="PCH3" s="333"/>
      <c r="PCI3" s="333"/>
      <c r="PCJ3" s="333"/>
      <c r="PCK3" s="333"/>
      <c r="PCL3" s="333"/>
      <c r="PCM3" s="333"/>
      <c r="PCN3" s="333"/>
      <c r="PCO3" s="333"/>
      <c r="PCP3" s="333"/>
      <c r="PCQ3" s="333"/>
      <c r="PCR3" s="333"/>
      <c r="PCS3" s="333"/>
      <c r="PCT3" s="333"/>
      <c r="PCU3" s="333"/>
      <c r="PCV3" s="333"/>
      <c r="PCW3" s="333"/>
      <c r="PCX3" s="333"/>
      <c r="PCY3" s="333"/>
      <c r="PCZ3" s="333"/>
      <c r="PDA3" s="333"/>
      <c r="PDB3" s="333"/>
      <c r="PDC3" s="333"/>
      <c r="PDD3" s="333"/>
      <c r="PDE3" s="333"/>
      <c r="PDF3" s="333"/>
      <c r="PDG3" s="333"/>
      <c r="PDH3" s="333"/>
      <c r="PDI3" s="333"/>
      <c r="PDJ3" s="333"/>
      <c r="PDK3" s="333"/>
      <c r="PDL3" s="333"/>
      <c r="PDM3" s="333"/>
      <c r="PDN3" s="333"/>
      <c r="PDO3" s="333"/>
      <c r="PDP3" s="333"/>
      <c r="PDQ3" s="333"/>
      <c r="PDR3" s="333"/>
      <c r="PDS3" s="333"/>
      <c r="PDT3" s="333"/>
      <c r="PDU3" s="333"/>
      <c r="PDV3" s="333"/>
      <c r="PDW3" s="333"/>
      <c r="PDX3" s="333"/>
      <c r="PDY3" s="333"/>
      <c r="PDZ3" s="333"/>
      <c r="PEA3" s="333"/>
      <c r="PEB3" s="333"/>
      <c r="PEC3" s="333"/>
      <c r="PED3" s="333"/>
      <c r="PEE3" s="333"/>
      <c r="PEF3" s="333"/>
      <c r="PEG3" s="333"/>
      <c r="PEH3" s="333"/>
      <c r="PEI3" s="333"/>
      <c r="PEJ3" s="333"/>
      <c r="PEK3" s="333"/>
      <c r="PEL3" s="333"/>
      <c r="PEM3" s="333"/>
      <c r="PEN3" s="333"/>
      <c r="PEO3" s="333"/>
      <c r="PEP3" s="333"/>
      <c r="PEQ3" s="333"/>
      <c r="PER3" s="333"/>
      <c r="PES3" s="333"/>
      <c r="PET3" s="333"/>
      <c r="PEU3" s="333"/>
      <c r="PEV3" s="333"/>
      <c r="PEW3" s="333"/>
      <c r="PEX3" s="333"/>
      <c r="PEY3" s="333"/>
      <c r="PEZ3" s="333"/>
      <c r="PFA3" s="333"/>
      <c r="PFB3" s="333"/>
      <c r="PFC3" s="333"/>
      <c r="PFD3" s="333"/>
      <c r="PFE3" s="333"/>
      <c r="PFF3" s="333"/>
      <c r="PFG3" s="333"/>
      <c r="PFH3" s="333"/>
      <c r="PFI3" s="333"/>
      <c r="PFJ3" s="333"/>
      <c r="PFK3" s="333"/>
      <c r="PFL3" s="333"/>
      <c r="PFM3" s="333"/>
      <c r="PFN3" s="333"/>
      <c r="PFO3" s="333"/>
      <c r="PFP3" s="333"/>
      <c r="PFQ3" s="333"/>
      <c r="PFR3" s="333"/>
      <c r="PFS3" s="333"/>
      <c r="PFT3" s="333"/>
      <c r="PFU3" s="333"/>
      <c r="PFV3" s="333"/>
      <c r="PFW3" s="333"/>
      <c r="PFX3" s="333"/>
      <c r="PFY3" s="333"/>
      <c r="PFZ3" s="333"/>
      <c r="PGA3" s="333"/>
      <c r="PGB3" s="333"/>
      <c r="PGC3" s="333"/>
      <c r="PGD3" s="333"/>
      <c r="PGE3" s="333"/>
      <c r="PGF3" s="333"/>
      <c r="PGG3" s="333"/>
      <c r="PGH3" s="333"/>
      <c r="PGI3" s="333"/>
      <c r="PGJ3" s="333"/>
      <c r="PGK3" s="333"/>
      <c r="PGL3" s="333"/>
      <c r="PGM3" s="333"/>
      <c r="PGN3" s="333"/>
      <c r="PGO3" s="333"/>
      <c r="PGP3" s="333"/>
      <c r="PGQ3" s="333"/>
      <c r="PGR3" s="333"/>
      <c r="PGS3" s="333"/>
      <c r="PGT3" s="333"/>
      <c r="PGU3" s="333"/>
      <c r="PGV3" s="333"/>
      <c r="PGW3" s="333"/>
      <c r="PGX3" s="333"/>
      <c r="PGY3" s="333"/>
      <c r="PGZ3" s="333"/>
      <c r="PHA3" s="333"/>
      <c r="PHB3" s="333"/>
      <c r="PHC3" s="333"/>
      <c r="PHD3" s="333"/>
      <c r="PHE3" s="333"/>
      <c r="PHF3" s="333"/>
      <c r="PHG3" s="333"/>
      <c r="PHH3" s="333"/>
      <c r="PHI3" s="333"/>
      <c r="PHJ3" s="333"/>
      <c r="PHK3" s="333"/>
      <c r="PHL3" s="333"/>
      <c r="PHM3" s="333"/>
      <c r="PHN3" s="333"/>
      <c r="PHO3" s="333"/>
      <c r="PHP3" s="333"/>
      <c r="PHQ3" s="333"/>
      <c r="PHR3" s="333"/>
      <c r="PHS3" s="333"/>
      <c r="PHT3" s="333"/>
      <c r="PHU3" s="333"/>
      <c r="PHV3" s="333"/>
      <c r="PHW3" s="333"/>
      <c r="PHX3" s="333"/>
      <c r="PHY3" s="333"/>
      <c r="PHZ3" s="333"/>
      <c r="PIA3" s="333"/>
      <c r="PIB3" s="333"/>
      <c r="PIC3" s="333"/>
      <c r="PID3" s="333"/>
      <c r="PIE3" s="333"/>
      <c r="PIF3" s="333"/>
      <c r="PIG3" s="333"/>
      <c r="PIH3" s="333"/>
      <c r="PII3" s="333"/>
      <c r="PIJ3" s="333"/>
      <c r="PIK3" s="333"/>
      <c r="PIL3" s="333"/>
      <c r="PIM3" s="333"/>
      <c r="PIN3" s="333"/>
      <c r="PIO3" s="333"/>
      <c r="PIP3" s="333"/>
      <c r="PIQ3" s="333"/>
      <c r="PIR3" s="333"/>
      <c r="PIS3" s="333"/>
      <c r="PIT3" s="333"/>
      <c r="PIU3" s="333"/>
      <c r="PIV3" s="333"/>
      <c r="PIW3" s="333"/>
      <c r="PIX3" s="333"/>
      <c r="PIY3" s="333"/>
      <c r="PIZ3" s="333"/>
      <c r="PJA3" s="333"/>
      <c r="PJB3" s="333"/>
      <c r="PJC3" s="333"/>
      <c r="PJD3" s="333"/>
      <c r="PJE3" s="333"/>
      <c r="PJF3" s="333"/>
      <c r="PJG3" s="333"/>
      <c r="PJH3" s="333"/>
      <c r="PJI3" s="333"/>
      <c r="PJJ3" s="333"/>
      <c r="PJK3" s="333"/>
      <c r="PJL3" s="333"/>
      <c r="PJM3" s="333"/>
      <c r="PJN3" s="333"/>
      <c r="PJO3" s="333"/>
      <c r="PJP3" s="333"/>
      <c r="PJQ3" s="333"/>
      <c r="PJR3" s="333"/>
      <c r="PJS3" s="333"/>
      <c r="PJT3" s="333"/>
      <c r="PJU3" s="333"/>
      <c r="PJV3" s="333"/>
      <c r="PJW3" s="333"/>
      <c r="PJX3" s="333"/>
      <c r="PJY3" s="333"/>
      <c r="PJZ3" s="333"/>
      <c r="PKA3" s="333"/>
      <c r="PKB3" s="333"/>
      <c r="PKC3" s="333"/>
      <c r="PKD3" s="333"/>
      <c r="PKE3" s="333"/>
      <c r="PKF3" s="333"/>
      <c r="PKG3" s="333"/>
      <c r="PKH3" s="333"/>
      <c r="PKI3" s="333"/>
      <c r="PKJ3" s="333"/>
      <c r="PKK3" s="333"/>
      <c r="PKL3" s="333"/>
      <c r="PKM3" s="333"/>
      <c r="PKN3" s="333"/>
      <c r="PKO3" s="333"/>
      <c r="PKP3" s="333"/>
      <c r="PKQ3" s="333"/>
      <c r="PKR3" s="333"/>
      <c r="PKS3" s="333"/>
      <c r="PKT3" s="333"/>
      <c r="PKU3" s="333"/>
      <c r="PKV3" s="333"/>
      <c r="PKW3" s="333"/>
      <c r="PKX3" s="333"/>
      <c r="PKY3" s="333"/>
      <c r="PKZ3" s="333"/>
      <c r="PLA3" s="333"/>
      <c r="PLB3" s="333"/>
      <c r="PLC3" s="333"/>
      <c r="PLD3" s="333"/>
      <c r="PLE3" s="333"/>
      <c r="PLF3" s="333"/>
      <c r="PLG3" s="333"/>
      <c r="PLH3" s="333"/>
      <c r="PLI3" s="333"/>
      <c r="PLJ3" s="333"/>
      <c r="PLK3" s="333"/>
      <c r="PLL3" s="333"/>
      <c r="PLM3" s="333"/>
      <c r="PLN3" s="333"/>
      <c r="PLO3" s="333"/>
      <c r="PLP3" s="333"/>
      <c r="PLQ3" s="333"/>
      <c r="PLR3" s="333"/>
      <c r="PLS3" s="333"/>
      <c r="PLT3" s="333"/>
      <c r="PLU3" s="333"/>
      <c r="PLV3" s="333"/>
      <c r="PLW3" s="333"/>
      <c r="PLX3" s="333"/>
      <c r="PLY3" s="333"/>
      <c r="PLZ3" s="333"/>
      <c r="PMA3" s="333"/>
      <c r="PMB3" s="333"/>
      <c r="PMC3" s="333"/>
      <c r="PMD3" s="333"/>
      <c r="PME3" s="333"/>
      <c r="PMF3" s="333"/>
      <c r="PMG3" s="333"/>
      <c r="PMH3" s="333"/>
      <c r="PMI3" s="333"/>
      <c r="PMJ3" s="333"/>
      <c r="PMK3" s="333"/>
      <c r="PML3" s="333"/>
      <c r="PMM3" s="333"/>
      <c r="PMN3" s="333"/>
      <c r="PMO3" s="333"/>
      <c r="PMP3" s="333"/>
      <c r="PMQ3" s="333"/>
      <c r="PMR3" s="333"/>
      <c r="PMS3" s="333"/>
      <c r="PMT3" s="333"/>
      <c r="PMU3" s="333"/>
      <c r="PMV3" s="333"/>
      <c r="PMW3" s="333"/>
      <c r="PMX3" s="333"/>
      <c r="PMY3" s="333"/>
      <c r="PMZ3" s="333"/>
      <c r="PNA3" s="333"/>
      <c r="PNB3" s="333"/>
      <c r="PNC3" s="333"/>
      <c r="PND3" s="333"/>
      <c r="PNE3" s="333"/>
      <c r="PNF3" s="333"/>
      <c r="PNG3" s="333"/>
      <c r="PNH3" s="333"/>
      <c r="PNI3" s="333"/>
      <c r="PNJ3" s="333"/>
      <c r="PNK3" s="333"/>
      <c r="PNL3" s="333"/>
      <c r="PNM3" s="333"/>
      <c r="PNN3" s="333"/>
      <c r="PNO3" s="333"/>
      <c r="PNP3" s="333"/>
      <c r="PNQ3" s="333"/>
      <c r="PNR3" s="333"/>
      <c r="PNS3" s="333"/>
      <c r="PNT3" s="333"/>
      <c r="PNU3" s="333"/>
      <c r="PNV3" s="333"/>
      <c r="PNW3" s="333"/>
      <c r="PNX3" s="333"/>
      <c r="PNY3" s="333"/>
      <c r="PNZ3" s="333"/>
      <c r="POA3" s="333"/>
      <c r="POB3" s="333"/>
      <c r="POC3" s="333"/>
      <c r="POD3" s="333"/>
      <c r="POE3" s="333"/>
      <c r="POF3" s="333"/>
      <c r="POG3" s="333"/>
      <c r="POH3" s="333"/>
      <c r="POI3" s="333"/>
      <c r="POJ3" s="333"/>
      <c r="POK3" s="333"/>
      <c r="POL3" s="333"/>
      <c r="POM3" s="333"/>
      <c r="PON3" s="333"/>
      <c r="POO3" s="333"/>
      <c r="POP3" s="333"/>
      <c r="POQ3" s="333"/>
      <c r="POR3" s="333"/>
      <c r="POS3" s="333"/>
      <c r="POT3" s="333"/>
      <c r="POU3" s="333"/>
      <c r="POV3" s="333"/>
      <c r="POW3" s="333"/>
      <c r="POX3" s="333"/>
      <c r="POY3" s="333"/>
      <c r="POZ3" s="333"/>
      <c r="PPA3" s="333"/>
      <c r="PPB3" s="333"/>
      <c r="PPC3" s="333"/>
      <c r="PPD3" s="333"/>
      <c r="PPE3" s="333"/>
      <c r="PPF3" s="333"/>
      <c r="PPG3" s="333"/>
      <c r="PPH3" s="333"/>
      <c r="PPI3" s="333"/>
      <c r="PPJ3" s="333"/>
      <c r="PPK3" s="333"/>
      <c r="PPL3" s="333"/>
      <c r="PPM3" s="333"/>
      <c r="PPN3" s="333"/>
      <c r="PPO3" s="333"/>
      <c r="PPP3" s="333"/>
      <c r="PPQ3" s="333"/>
      <c r="PPR3" s="333"/>
      <c r="PPS3" s="333"/>
      <c r="PPT3" s="333"/>
      <c r="PPU3" s="333"/>
      <c r="PPV3" s="333"/>
      <c r="PPW3" s="333"/>
      <c r="PPX3" s="333"/>
      <c r="PPY3" s="333"/>
      <c r="PPZ3" s="333"/>
      <c r="PQA3" s="333"/>
      <c r="PQB3" s="333"/>
      <c r="PQC3" s="333"/>
      <c r="PQD3" s="333"/>
      <c r="PQE3" s="333"/>
      <c r="PQF3" s="333"/>
      <c r="PQG3" s="333"/>
      <c r="PQH3" s="333"/>
      <c r="PQI3" s="333"/>
      <c r="PQJ3" s="333"/>
      <c r="PQK3" s="333"/>
      <c r="PQL3" s="333"/>
      <c r="PQM3" s="333"/>
      <c r="PQN3" s="333"/>
      <c r="PQO3" s="333"/>
      <c r="PQP3" s="333"/>
      <c r="PQQ3" s="333"/>
      <c r="PQR3" s="333"/>
      <c r="PQS3" s="333"/>
      <c r="PQT3" s="333"/>
      <c r="PQU3" s="333"/>
      <c r="PQV3" s="333"/>
      <c r="PQW3" s="333"/>
      <c r="PQX3" s="333"/>
      <c r="PQY3" s="333"/>
      <c r="PQZ3" s="333"/>
      <c r="PRA3" s="333"/>
      <c r="PRB3" s="333"/>
      <c r="PRC3" s="333"/>
      <c r="PRD3" s="333"/>
      <c r="PRE3" s="333"/>
      <c r="PRF3" s="333"/>
      <c r="PRG3" s="333"/>
      <c r="PRH3" s="333"/>
      <c r="PRI3" s="333"/>
      <c r="PRJ3" s="333"/>
      <c r="PRK3" s="333"/>
      <c r="PRL3" s="333"/>
      <c r="PRM3" s="333"/>
      <c r="PRN3" s="333"/>
      <c r="PRO3" s="333"/>
      <c r="PRP3" s="333"/>
      <c r="PRQ3" s="333"/>
      <c r="PRR3" s="333"/>
      <c r="PRS3" s="333"/>
      <c r="PRT3" s="333"/>
      <c r="PRU3" s="333"/>
      <c r="PRV3" s="333"/>
      <c r="PRW3" s="333"/>
      <c r="PRX3" s="333"/>
      <c r="PRY3" s="333"/>
      <c r="PRZ3" s="333"/>
      <c r="PSA3" s="333"/>
      <c r="PSB3" s="333"/>
      <c r="PSC3" s="333"/>
      <c r="PSD3" s="333"/>
      <c r="PSE3" s="333"/>
      <c r="PSF3" s="333"/>
      <c r="PSG3" s="333"/>
      <c r="PSH3" s="333"/>
      <c r="PSI3" s="333"/>
      <c r="PSJ3" s="333"/>
      <c r="PSK3" s="333"/>
      <c r="PSL3" s="333"/>
      <c r="PSM3" s="333"/>
      <c r="PSN3" s="333"/>
      <c r="PSO3" s="333"/>
      <c r="PSP3" s="333"/>
      <c r="PSQ3" s="333"/>
      <c r="PSR3" s="333"/>
      <c r="PSS3" s="333"/>
      <c r="PST3" s="333"/>
      <c r="PSU3" s="333"/>
      <c r="PSV3" s="333"/>
      <c r="PSW3" s="333"/>
      <c r="PSX3" s="333"/>
      <c r="PSY3" s="333"/>
      <c r="PSZ3" s="333"/>
      <c r="PTA3" s="333"/>
      <c r="PTB3" s="333"/>
      <c r="PTC3" s="333"/>
      <c r="PTD3" s="333"/>
      <c r="PTE3" s="333"/>
      <c r="PTF3" s="333"/>
      <c r="PTG3" s="333"/>
      <c r="PTH3" s="333"/>
      <c r="PTI3" s="333"/>
      <c r="PTJ3" s="333"/>
      <c r="PTK3" s="333"/>
      <c r="PTL3" s="333"/>
      <c r="PTM3" s="333"/>
      <c r="PTN3" s="333"/>
      <c r="PTO3" s="333"/>
      <c r="PTP3" s="333"/>
      <c r="PTQ3" s="333"/>
      <c r="PTR3" s="333"/>
      <c r="PTS3" s="333"/>
      <c r="PTT3" s="333"/>
      <c r="PTU3" s="333"/>
      <c r="PTV3" s="333"/>
      <c r="PTW3" s="333"/>
      <c r="PTX3" s="333"/>
      <c r="PTY3" s="333"/>
      <c r="PTZ3" s="333"/>
      <c r="PUA3" s="333"/>
      <c r="PUB3" s="333"/>
      <c r="PUC3" s="333"/>
      <c r="PUD3" s="333"/>
      <c r="PUE3" s="333"/>
      <c r="PUF3" s="333"/>
      <c r="PUG3" s="333"/>
      <c r="PUH3" s="333"/>
      <c r="PUI3" s="333"/>
      <c r="PUJ3" s="333"/>
      <c r="PUK3" s="333"/>
      <c r="PUL3" s="333"/>
      <c r="PUM3" s="333"/>
      <c r="PUN3" s="333"/>
      <c r="PUO3" s="333"/>
      <c r="PUP3" s="333"/>
      <c r="PUQ3" s="333"/>
      <c r="PUR3" s="333"/>
      <c r="PUS3" s="333"/>
      <c r="PUT3" s="333"/>
      <c r="PUU3" s="333"/>
      <c r="PUV3" s="333"/>
      <c r="PUW3" s="333"/>
      <c r="PUX3" s="333"/>
      <c r="PUY3" s="333"/>
      <c r="PUZ3" s="333"/>
      <c r="PVA3" s="333"/>
      <c r="PVB3" s="333"/>
      <c r="PVC3" s="333"/>
      <c r="PVD3" s="333"/>
      <c r="PVE3" s="333"/>
      <c r="PVF3" s="333"/>
      <c r="PVG3" s="333"/>
      <c r="PVH3" s="333"/>
      <c r="PVI3" s="333"/>
      <c r="PVJ3" s="333"/>
      <c r="PVK3" s="333"/>
      <c r="PVL3" s="333"/>
      <c r="PVM3" s="333"/>
      <c r="PVN3" s="333"/>
      <c r="PVO3" s="333"/>
      <c r="PVP3" s="333"/>
      <c r="PVQ3" s="333"/>
      <c r="PVR3" s="333"/>
      <c r="PVS3" s="333"/>
      <c r="PVT3" s="333"/>
      <c r="PVU3" s="333"/>
      <c r="PVV3" s="333"/>
      <c r="PVW3" s="333"/>
      <c r="PVX3" s="333"/>
      <c r="PVY3" s="333"/>
      <c r="PVZ3" s="333"/>
      <c r="PWA3" s="333"/>
      <c r="PWB3" s="333"/>
      <c r="PWC3" s="333"/>
      <c r="PWD3" s="333"/>
      <c r="PWE3" s="333"/>
      <c r="PWF3" s="333"/>
      <c r="PWG3" s="333"/>
      <c r="PWH3" s="333"/>
      <c r="PWI3" s="333"/>
      <c r="PWJ3" s="333"/>
      <c r="PWK3" s="333"/>
      <c r="PWL3" s="333"/>
      <c r="PWM3" s="333"/>
      <c r="PWN3" s="333"/>
      <c r="PWO3" s="333"/>
      <c r="PWP3" s="333"/>
      <c r="PWQ3" s="333"/>
      <c r="PWR3" s="333"/>
      <c r="PWS3" s="333"/>
      <c r="PWT3" s="333"/>
      <c r="PWU3" s="333"/>
      <c r="PWV3" s="333"/>
      <c r="PWW3" s="333"/>
      <c r="PWX3" s="333"/>
      <c r="PWY3" s="333"/>
      <c r="PWZ3" s="333"/>
      <c r="PXA3" s="333"/>
      <c r="PXB3" s="333"/>
      <c r="PXC3" s="333"/>
      <c r="PXD3" s="333"/>
      <c r="PXE3" s="333"/>
      <c r="PXF3" s="333"/>
      <c r="PXG3" s="333"/>
      <c r="PXH3" s="333"/>
      <c r="PXI3" s="333"/>
      <c r="PXJ3" s="333"/>
      <c r="PXK3" s="333"/>
      <c r="PXL3" s="333"/>
      <c r="PXM3" s="333"/>
      <c r="PXN3" s="333"/>
      <c r="PXO3" s="333"/>
      <c r="PXP3" s="333"/>
      <c r="PXQ3" s="333"/>
      <c r="PXR3" s="333"/>
      <c r="PXS3" s="333"/>
      <c r="PXT3" s="333"/>
      <c r="PXU3" s="333"/>
      <c r="PXV3" s="333"/>
      <c r="PXW3" s="333"/>
      <c r="PXX3" s="333"/>
      <c r="PXY3" s="333"/>
      <c r="PXZ3" s="333"/>
      <c r="PYA3" s="333"/>
      <c r="PYB3" s="333"/>
      <c r="PYC3" s="333"/>
      <c r="PYD3" s="333"/>
      <c r="PYE3" s="333"/>
      <c r="PYF3" s="333"/>
      <c r="PYG3" s="333"/>
      <c r="PYH3" s="333"/>
      <c r="PYI3" s="333"/>
      <c r="PYJ3" s="333"/>
      <c r="PYK3" s="333"/>
      <c r="PYL3" s="333"/>
      <c r="PYM3" s="333"/>
      <c r="PYN3" s="333"/>
      <c r="PYO3" s="333"/>
      <c r="PYP3" s="333"/>
      <c r="PYQ3" s="333"/>
      <c r="PYR3" s="333"/>
      <c r="PYS3" s="333"/>
      <c r="PYT3" s="333"/>
      <c r="PYU3" s="333"/>
      <c r="PYV3" s="333"/>
      <c r="PYW3" s="333"/>
      <c r="PYX3" s="333"/>
      <c r="PYY3" s="333"/>
      <c r="PYZ3" s="333"/>
      <c r="PZA3" s="333"/>
      <c r="PZB3" s="333"/>
      <c r="PZC3" s="333"/>
      <c r="PZD3" s="333"/>
      <c r="PZE3" s="333"/>
      <c r="PZF3" s="333"/>
      <c r="PZG3" s="333"/>
      <c r="PZH3" s="333"/>
      <c r="PZI3" s="333"/>
      <c r="PZJ3" s="333"/>
      <c r="PZK3" s="333"/>
      <c r="PZL3" s="333"/>
      <c r="PZM3" s="333"/>
      <c r="PZN3" s="333"/>
      <c r="PZO3" s="333"/>
      <c r="PZP3" s="333"/>
      <c r="PZQ3" s="333"/>
      <c r="PZR3" s="333"/>
      <c r="PZS3" s="333"/>
      <c r="PZT3" s="333"/>
      <c r="PZU3" s="333"/>
      <c r="PZV3" s="333"/>
      <c r="PZW3" s="333"/>
      <c r="PZX3" s="333"/>
      <c r="PZY3" s="333"/>
      <c r="PZZ3" s="333"/>
      <c r="QAA3" s="333"/>
      <c r="QAB3" s="333"/>
      <c r="QAC3" s="333"/>
      <c r="QAD3" s="333"/>
      <c r="QAE3" s="333"/>
      <c r="QAF3" s="333"/>
      <c r="QAG3" s="333"/>
      <c r="QAH3" s="333"/>
      <c r="QAI3" s="333"/>
      <c r="QAJ3" s="333"/>
      <c r="QAK3" s="333"/>
      <c r="QAL3" s="333"/>
      <c r="QAM3" s="333"/>
      <c r="QAN3" s="333"/>
      <c r="QAO3" s="333"/>
      <c r="QAP3" s="333"/>
      <c r="QAQ3" s="333"/>
      <c r="QAR3" s="333"/>
      <c r="QAS3" s="333"/>
      <c r="QAT3" s="333"/>
      <c r="QAU3" s="333"/>
      <c r="QAV3" s="333"/>
      <c r="QAW3" s="333"/>
      <c r="QAX3" s="333"/>
      <c r="QAY3" s="333"/>
      <c r="QAZ3" s="333"/>
      <c r="QBA3" s="333"/>
      <c r="QBB3" s="333"/>
      <c r="QBC3" s="333"/>
      <c r="QBD3" s="333"/>
      <c r="QBE3" s="333"/>
      <c r="QBF3" s="333"/>
      <c r="QBG3" s="333"/>
      <c r="QBH3" s="333"/>
      <c r="QBI3" s="333"/>
      <c r="QBJ3" s="333"/>
      <c r="QBK3" s="333"/>
      <c r="QBL3" s="333"/>
      <c r="QBM3" s="333"/>
      <c r="QBN3" s="333"/>
      <c r="QBO3" s="333"/>
      <c r="QBP3" s="333"/>
      <c r="QBQ3" s="333"/>
      <c r="QBR3" s="333"/>
      <c r="QBS3" s="333"/>
      <c r="QBT3" s="333"/>
      <c r="QBU3" s="333"/>
      <c r="QBV3" s="333"/>
      <c r="QBW3" s="333"/>
      <c r="QBX3" s="333"/>
      <c r="QBY3" s="333"/>
      <c r="QBZ3" s="333"/>
      <c r="QCA3" s="333"/>
      <c r="QCB3" s="333"/>
      <c r="QCC3" s="333"/>
      <c r="QCD3" s="333"/>
      <c r="QCE3" s="333"/>
      <c r="QCF3" s="333"/>
      <c r="QCG3" s="333"/>
      <c r="QCH3" s="333"/>
      <c r="QCI3" s="333"/>
      <c r="QCJ3" s="333"/>
      <c r="QCK3" s="333"/>
      <c r="QCL3" s="333"/>
      <c r="QCM3" s="333"/>
      <c r="QCN3" s="333"/>
      <c r="QCO3" s="333"/>
      <c r="QCP3" s="333"/>
      <c r="QCQ3" s="333"/>
      <c r="QCR3" s="333"/>
      <c r="QCS3" s="333"/>
      <c r="QCT3" s="333"/>
      <c r="QCU3" s="333"/>
      <c r="QCV3" s="333"/>
      <c r="QCW3" s="333"/>
      <c r="QCX3" s="333"/>
      <c r="QCY3" s="333"/>
      <c r="QCZ3" s="333"/>
      <c r="QDA3" s="333"/>
      <c r="QDB3" s="333"/>
      <c r="QDC3" s="333"/>
      <c r="QDD3" s="333"/>
      <c r="QDE3" s="333"/>
      <c r="QDF3" s="333"/>
      <c r="QDG3" s="333"/>
      <c r="QDH3" s="333"/>
      <c r="QDI3" s="333"/>
      <c r="QDJ3" s="333"/>
      <c r="QDK3" s="333"/>
      <c r="QDL3" s="333"/>
      <c r="QDM3" s="333"/>
      <c r="QDN3" s="333"/>
      <c r="QDO3" s="333"/>
      <c r="QDP3" s="333"/>
      <c r="QDQ3" s="333"/>
      <c r="QDR3" s="333"/>
      <c r="QDS3" s="333"/>
      <c r="QDT3" s="333"/>
      <c r="QDU3" s="333"/>
      <c r="QDV3" s="333"/>
      <c r="QDW3" s="333"/>
      <c r="QDX3" s="333"/>
      <c r="QDY3" s="333"/>
      <c r="QDZ3" s="333"/>
      <c r="QEA3" s="333"/>
      <c r="QEB3" s="333"/>
      <c r="QEC3" s="333"/>
      <c r="QED3" s="333"/>
      <c r="QEE3" s="333"/>
      <c r="QEF3" s="333"/>
      <c r="QEG3" s="333"/>
      <c r="QEH3" s="333"/>
      <c r="QEI3" s="333"/>
      <c r="QEJ3" s="333"/>
      <c r="QEK3" s="333"/>
      <c r="QEL3" s="333"/>
      <c r="QEM3" s="333"/>
      <c r="QEN3" s="333"/>
      <c r="QEO3" s="333"/>
      <c r="QEP3" s="333"/>
      <c r="QEQ3" s="333"/>
      <c r="QER3" s="333"/>
      <c r="QES3" s="333"/>
      <c r="QET3" s="333"/>
      <c r="QEU3" s="333"/>
      <c r="QEV3" s="333"/>
      <c r="QEW3" s="333"/>
      <c r="QEX3" s="333"/>
      <c r="QEY3" s="333"/>
      <c r="QEZ3" s="333"/>
      <c r="QFA3" s="333"/>
      <c r="QFB3" s="333"/>
      <c r="QFC3" s="333"/>
      <c r="QFD3" s="333"/>
      <c r="QFE3" s="333"/>
      <c r="QFF3" s="333"/>
      <c r="QFG3" s="333"/>
      <c r="QFH3" s="333"/>
      <c r="QFI3" s="333"/>
      <c r="QFJ3" s="333"/>
      <c r="QFK3" s="333"/>
      <c r="QFL3" s="333"/>
      <c r="QFM3" s="333"/>
      <c r="QFN3" s="333"/>
      <c r="QFO3" s="333"/>
      <c r="QFP3" s="333"/>
      <c r="QFQ3" s="333"/>
      <c r="QFR3" s="333"/>
      <c r="QFS3" s="333"/>
      <c r="QFT3" s="333"/>
      <c r="QFU3" s="333"/>
      <c r="QFV3" s="333"/>
      <c r="QFW3" s="333"/>
      <c r="QFX3" s="333"/>
      <c r="QFY3" s="333"/>
      <c r="QFZ3" s="333"/>
      <c r="QGA3" s="333"/>
      <c r="QGB3" s="333"/>
      <c r="QGC3" s="333"/>
      <c r="QGD3" s="333"/>
      <c r="QGE3" s="333"/>
      <c r="QGF3" s="333"/>
      <c r="QGG3" s="333"/>
      <c r="QGH3" s="333"/>
      <c r="QGI3" s="333"/>
      <c r="QGJ3" s="333"/>
      <c r="QGK3" s="333"/>
      <c r="QGL3" s="333"/>
      <c r="QGM3" s="333"/>
      <c r="QGN3" s="333"/>
      <c r="QGO3" s="333"/>
      <c r="QGP3" s="333"/>
      <c r="QGQ3" s="333"/>
      <c r="QGR3" s="333"/>
      <c r="QGS3" s="333"/>
      <c r="QGT3" s="333"/>
      <c r="QGU3" s="333"/>
      <c r="QGV3" s="333"/>
      <c r="QGW3" s="333"/>
      <c r="QGX3" s="333"/>
      <c r="QGY3" s="333"/>
      <c r="QGZ3" s="333"/>
      <c r="QHA3" s="333"/>
      <c r="QHB3" s="333"/>
      <c r="QHC3" s="333"/>
      <c r="QHD3" s="333"/>
      <c r="QHE3" s="333"/>
      <c r="QHF3" s="333"/>
      <c r="QHG3" s="333"/>
      <c r="QHH3" s="333"/>
      <c r="QHI3" s="333"/>
      <c r="QHJ3" s="333"/>
      <c r="QHK3" s="333"/>
      <c r="QHL3" s="333"/>
      <c r="QHM3" s="333"/>
      <c r="QHN3" s="333"/>
      <c r="QHO3" s="333"/>
      <c r="QHP3" s="333"/>
      <c r="QHQ3" s="333"/>
      <c r="QHR3" s="333"/>
      <c r="QHS3" s="333"/>
      <c r="QHT3" s="333"/>
      <c r="QHU3" s="333"/>
      <c r="QHV3" s="333"/>
      <c r="QHW3" s="333"/>
      <c r="QHX3" s="333"/>
      <c r="QHY3" s="333"/>
      <c r="QHZ3" s="333"/>
      <c r="QIA3" s="333"/>
      <c r="QIB3" s="333"/>
      <c r="QIC3" s="333"/>
      <c r="QID3" s="333"/>
      <c r="QIE3" s="333"/>
      <c r="QIF3" s="333"/>
      <c r="QIG3" s="333"/>
      <c r="QIH3" s="333"/>
      <c r="QII3" s="333"/>
      <c r="QIJ3" s="333"/>
      <c r="QIK3" s="333"/>
      <c r="QIL3" s="333"/>
      <c r="QIM3" s="333"/>
      <c r="QIN3" s="333"/>
      <c r="QIO3" s="333"/>
      <c r="QIP3" s="333"/>
      <c r="QIQ3" s="333"/>
      <c r="QIR3" s="333"/>
      <c r="QIS3" s="333"/>
      <c r="QIT3" s="333"/>
      <c r="QIU3" s="333"/>
      <c r="QIV3" s="333"/>
      <c r="QIW3" s="333"/>
      <c r="QIX3" s="333"/>
      <c r="QIY3" s="333"/>
      <c r="QIZ3" s="333"/>
      <c r="QJA3" s="333"/>
      <c r="QJB3" s="333"/>
      <c r="QJC3" s="333"/>
      <c r="QJD3" s="333"/>
      <c r="QJE3" s="333"/>
      <c r="QJF3" s="333"/>
      <c r="QJG3" s="333"/>
      <c r="QJH3" s="333"/>
      <c r="QJI3" s="333"/>
      <c r="QJJ3" s="333"/>
      <c r="QJK3" s="333"/>
      <c r="QJL3" s="333"/>
      <c r="QJM3" s="333"/>
      <c r="QJN3" s="333"/>
      <c r="QJO3" s="333"/>
      <c r="QJP3" s="333"/>
      <c r="QJQ3" s="333"/>
      <c r="QJR3" s="333"/>
      <c r="QJS3" s="333"/>
      <c r="QJT3" s="333"/>
      <c r="QJU3" s="333"/>
      <c r="QJV3" s="333"/>
      <c r="QJW3" s="333"/>
      <c r="QJX3" s="333"/>
      <c r="QJY3" s="333"/>
      <c r="QJZ3" s="333"/>
      <c r="QKA3" s="333"/>
      <c r="QKB3" s="333"/>
      <c r="QKC3" s="333"/>
      <c r="QKD3" s="333"/>
      <c r="QKE3" s="333"/>
      <c r="QKF3" s="333"/>
      <c r="QKG3" s="333"/>
      <c r="QKH3" s="333"/>
      <c r="QKI3" s="333"/>
      <c r="QKJ3" s="333"/>
      <c r="QKK3" s="333"/>
      <c r="QKL3" s="333"/>
      <c r="QKM3" s="333"/>
      <c r="QKN3" s="333"/>
      <c r="QKO3" s="333"/>
      <c r="QKP3" s="333"/>
      <c r="QKQ3" s="333"/>
      <c r="QKR3" s="333"/>
      <c r="QKS3" s="333"/>
      <c r="QKT3" s="333"/>
      <c r="QKU3" s="333"/>
      <c r="QKV3" s="333"/>
      <c r="QKW3" s="333"/>
      <c r="QKX3" s="333"/>
      <c r="QKY3" s="333"/>
      <c r="QKZ3" s="333"/>
      <c r="QLA3" s="333"/>
      <c r="QLB3" s="333"/>
      <c r="QLC3" s="333"/>
      <c r="QLD3" s="333"/>
      <c r="QLE3" s="333"/>
      <c r="QLF3" s="333"/>
      <c r="QLG3" s="333"/>
      <c r="QLH3" s="333"/>
      <c r="QLI3" s="333"/>
      <c r="QLJ3" s="333"/>
      <c r="QLK3" s="333"/>
      <c r="QLL3" s="333"/>
      <c r="QLM3" s="333"/>
      <c r="QLN3" s="333"/>
      <c r="QLO3" s="333"/>
      <c r="QLP3" s="333"/>
      <c r="QLQ3" s="333"/>
      <c r="QLR3" s="333"/>
      <c r="QLS3" s="333"/>
      <c r="QLT3" s="333"/>
      <c r="QLU3" s="333"/>
      <c r="QLV3" s="333"/>
      <c r="QLW3" s="333"/>
      <c r="QLX3" s="333"/>
      <c r="QLY3" s="333"/>
      <c r="QLZ3" s="333"/>
      <c r="QMA3" s="333"/>
      <c r="QMB3" s="333"/>
      <c r="QMC3" s="333"/>
      <c r="QMD3" s="333"/>
      <c r="QME3" s="333"/>
      <c r="QMF3" s="333"/>
      <c r="QMG3" s="333"/>
      <c r="QMH3" s="333"/>
      <c r="QMI3" s="333"/>
      <c r="QMJ3" s="333"/>
      <c r="QMK3" s="333"/>
      <c r="QML3" s="333"/>
      <c r="QMM3" s="333"/>
      <c r="QMN3" s="333"/>
      <c r="QMO3" s="333"/>
      <c r="QMP3" s="333"/>
      <c r="QMQ3" s="333"/>
      <c r="QMR3" s="333"/>
      <c r="QMS3" s="333"/>
      <c r="QMT3" s="333"/>
      <c r="QMU3" s="333"/>
      <c r="QMV3" s="333"/>
      <c r="QMW3" s="333"/>
      <c r="QMX3" s="333"/>
      <c r="QMY3" s="333"/>
      <c r="QMZ3" s="333"/>
      <c r="QNA3" s="333"/>
      <c r="QNB3" s="333"/>
      <c r="QNC3" s="333"/>
      <c r="QND3" s="333"/>
      <c r="QNE3" s="333"/>
      <c r="QNF3" s="333"/>
      <c r="QNG3" s="333"/>
      <c r="QNH3" s="333"/>
      <c r="QNI3" s="333"/>
      <c r="QNJ3" s="333"/>
      <c r="QNK3" s="333"/>
      <c r="QNL3" s="333"/>
      <c r="QNM3" s="333"/>
      <c r="QNN3" s="333"/>
      <c r="QNO3" s="333"/>
      <c r="QNP3" s="333"/>
      <c r="QNQ3" s="333"/>
      <c r="QNR3" s="333"/>
      <c r="QNS3" s="333"/>
      <c r="QNT3" s="333"/>
      <c r="QNU3" s="333"/>
      <c r="QNV3" s="333"/>
      <c r="QNW3" s="333"/>
      <c r="QNX3" s="333"/>
      <c r="QNY3" s="333"/>
      <c r="QNZ3" s="333"/>
      <c r="QOA3" s="333"/>
      <c r="QOB3" s="333"/>
      <c r="QOC3" s="333"/>
      <c r="QOD3" s="333"/>
      <c r="QOE3" s="333"/>
      <c r="QOF3" s="333"/>
      <c r="QOG3" s="333"/>
      <c r="QOH3" s="333"/>
      <c r="QOI3" s="333"/>
      <c r="QOJ3" s="333"/>
      <c r="QOK3" s="333"/>
      <c r="QOL3" s="333"/>
      <c r="QOM3" s="333"/>
      <c r="QON3" s="333"/>
      <c r="QOO3" s="333"/>
      <c r="QOP3" s="333"/>
      <c r="QOQ3" s="333"/>
      <c r="QOR3" s="333"/>
      <c r="QOS3" s="333"/>
      <c r="QOT3" s="333"/>
      <c r="QOU3" s="333"/>
      <c r="QOV3" s="333"/>
      <c r="QOW3" s="333"/>
      <c r="QOX3" s="333"/>
      <c r="QOY3" s="333"/>
      <c r="QOZ3" s="333"/>
      <c r="QPA3" s="333"/>
      <c r="QPB3" s="333"/>
      <c r="QPC3" s="333"/>
      <c r="QPD3" s="333"/>
      <c r="QPE3" s="333"/>
      <c r="QPF3" s="333"/>
      <c r="QPG3" s="333"/>
      <c r="QPH3" s="333"/>
      <c r="QPI3" s="333"/>
      <c r="QPJ3" s="333"/>
      <c r="QPK3" s="333"/>
      <c r="QPL3" s="333"/>
      <c r="QPM3" s="333"/>
      <c r="QPN3" s="333"/>
      <c r="QPO3" s="333"/>
      <c r="QPP3" s="333"/>
      <c r="QPQ3" s="333"/>
      <c r="QPR3" s="333"/>
      <c r="QPS3" s="333"/>
      <c r="QPT3" s="333"/>
      <c r="QPU3" s="333"/>
      <c r="QPV3" s="333"/>
      <c r="QPW3" s="333"/>
      <c r="QPX3" s="333"/>
      <c r="QPY3" s="333"/>
      <c r="QPZ3" s="333"/>
      <c r="QQA3" s="333"/>
      <c r="QQB3" s="333"/>
      <c r="QQC3" s="333"/>
      <c r="QQD3" s="333"/>
      <c r="QQE3" s="333"/>
      <c r="QQF3" s="333"/>
      <c r="QQG3" s="333"/>
      <c r="QQH3" s="333"/>
      <c r="QQI3" s="333"/>
      <c r="QQJ3" s="333"/>
      <c r="QQK3" s="333"/>
      <c r="QQL3" s="333"/>
      <c r="QQM3" s="333"/>
      <c r="QQN3" s="333"/>
      <c r="QQO3" s="333"/>
      <c r="QQP3" s="333"/>
      <c r="QQQ3" s="333"/>
      <c r="QQR3" s="333"/>
      <c r="QQS3" s="333"/>
      <c r="QQT3" s="333"/>
      <c r="QQU3" s="333"/>
      <c r="QQV3" s="333"/>
      <c r="QQW3" s="333"/>
      <c r="QQX3" s="333"/>
      <c r="QQY3" s="333"/>
      <c r="QQZ3" s="333"/>
      <c r="QRA3" s="333"/>
      <c r="QRB3" s="333"/>
      <c r="QRC3" s="333"/>
      <c r="QRD3" s="333"/>
      <c r="QRE3" s="333"/>
      <c r="QRF3" s="333"/>
      <c r="QRG3" s="333"/>
      <c r="QRH3" s="333"/>
      <c r="QRI3" s="333"/>
      <c r="QRJ3" s="333"/>
      <c r="QRK3" s="333"/>
      <c r="QRL3" s="333"/>
      <c r="QRM3" s="333"/>
      <c r="QRN3" s="333"/>
      <c r="QRO3" s="333"/>
      <c r="QRP3" s="333"/>
      <c r="QRQ3" s="333"/>
      <c r="QRR3" s="333"/>
      <c r="QRS3" s="333"/>
      <c r="QRT3" s="333"/>
      <c r="QRU3" s="333"/>
      <c r="QRV3" s="333"/>
      <c r="QRW3" s="333"/>
      <c r="QRX3" s="333"/>
      <c r="QRY3" s="333"/>
      <c r="QRZ3" s="333"/>
      <c r="QSA3" s="333"/>
      <c r="QSB3" s="333"/>
      <c r="QSC3" s="333"/>
      <c r="QSD3" s="333"/>
      <c r="QSE3" s="333"/>
      <c r="QSF3" s="333"/>
      <c r="QSG3" s="333"/>
      <c r="QSH3" s="333"/>
      <c r="QSI3" s="333"/>
      <c r="QSJ3" s="333"/>
      <c r="QSK3" s="333"/>
      <c r="QSL3" s="333"/>
      <c r="QSM3" s="333"/>
      <c r="QSN3" s="333"/>
      <c r="QSO3" s="333"/>
      <c r="QSP3" s="333"/>
      <c r="QSQ3" s="333"/>
      <c r="QSR3" s="333"/>
      <c r="QSS3" s="333"/>
      <c r="QST3" s="333"/>
      <c r="QSU3" s="333"/>
      <c r="QSV3" s="333"/>
      <c r="QSW3" s="333"/>
      <c r="QSX3" s="333"/>
      <c r="QSY3" s="333"/>
      <c r="QSZ3" s="333"/>
      <c r="QTA3" s="333"/>
      <c r="QTB3" s="333"/>
      <c r="QTC3" s="333"/>
      <c r="QTD3" s="333"/>
      <c r="QTE3" s="333"/>
      <c r="QTF3" s="333"/>
      <c r="QTG3" s="333"/>
      <c r="QTH3" s="333"/>
      <c r="QTI3" s="333"/>
      <c r="QTJ3" s="333"/>
      <c r="QTK3" s="333"/>
      <c r="QTL3" s="333"/>
      <c r="QTM3" s="333"/>
      <c r="QTN3" s="333"/>
      <c r="QTO3" s="333"/>
      <c r="QTP3" s="333"/>
      <c r="QTQ3" s="333"/>
      <c r="QTR3" s="333"/>
      <c r="QTS3" s="333"/>
      <c r="QTT3" s="333"/>
      <c r="QTU3" s="333"/>
      <c r="QTV3" s="333"/>
      <c r="QTW3" s="333"/>
      <c r="QTX3" s="333"/>
      <c r="QTY3" s="333"/>
      <c r="QTZ3" s="333"/>
      <c r="QUA3" s="333"/>
      <c r="QUB3" s="333"/>
      <c r="QUC3" s="333"/>
      <c r="QUD3" s="333"/>
      <c r="QUE3" s="333"/>
      <c r="QUF3" s="333"/>
      <c r="QUG3" s="333"/>
      <c r="QUH3" s="333"/>
      <c r="QUI3" s="333"/>
      <c r="QUJ3" s="333"/>
      <c r="QUK3" s="333"/>
      <c r="QUL3" s="333"/>
      <c r="QUM3" s="333"/>
      <c r="QUN3" s="333"/>
      <c r="QUO3" s="333"/>
      <c r="QUP3" s="333"/>
      <c r="QUQ3" s="333"/>
      <c r="QUR3" s="333"/>
      <c r="QUS3" s="333"/>
      <c r="QUT3" s="333"/>
      <c r="QUU3" s="333"/>
      <c r="QUV3" s="333"/>
      <c r="QUW3" s="333"/>
      <c r="QUX3" s="333"/>
      <c r="QUY3" s="333"/>
      <c r="QUZ3" s="333"/>
      <c r="QVA3" s="333"/>
      <c r="QVB3" s="333"/>
      <c r="QVC3" s="333"/>
      <c r="QVD3" s="333"/>
      <c r="QVE3" s="333"/>
      <c r="QVF3" s="333"/>
      <c r="QVG3" s="333"/>
      <c r="QVH3" s="333"/>
      <c r="QVI3" s="333"/>
      <c r="QVJ3" s="333"/>
      <c r="QVK3" s="333"/>
      <c r="QVL3" s="333"/>
      <c r="QVM3" s="333"/>
      <c r="QVN3" s="333"/>
      <c r="QVO3" s="333"/>
      <c r="QVP3" s="333"/>
      <c r="QVQ3" s="333"/>
      <c r="QVR3" s="333"/>
      <c r="QVS3" s="333"/>
      <c r="QVT3" s="333"/>
      <c r="QVU3" s="333"/>
      <c r="QVV3" s="333"/>
      <c r="QVW3" s="333"/>
      <c r="QVX3" s="333"/>
      <c r="QVY3" s="333"/>
      <c r="QVZ3" s="333"/>
      <c r="QWA3" s="333"/>
      <c r="QWB3" s="333"/>
      <c r="QWC3" s="333"/>
      <c r="QWD3" s="333"/>
      <c r="QWE3" s="333"/>
      <c r="QWF3" s="333"/>
      <c r="QWG3" s="333"/>
      <c r="QWH3" s="333"/>
      <c r="QWI3" s="333"/>
      <c r="QWJ3" s="333"/>
      <c r="QWK3" s="333"/>
      <c r="QWL3" s="333"/>
      <c r="QWM3" s="333"/>
      <c r="QWN3" s="333"/>
      <c r="QWO3" s="333"/>
      <c r="QWP3" s="333"/>
      <c r="QWQ3" s="333"/>
      <c r="QWR3" s="333"/>
      <c r="QWS3" s="333"/>
      <c r="QWT3" s="333"/>
      <c r="QWU3" s="333"/>
      <c r="QWV3" s="333"/>
      <c r="QWW3" s="333"/>
      <c r="QWX3" s="333"/>
      <c r="QWY3" s="333"/>
      <c r="QWZ3" s="333"/>
      <c r="QXA3" s="333"/>
      <c r="QXB3" s="333"/>
      <c r="QXC3" s="333"/>
      <c r="QXD3" s="333"/>
      <c r="QXE3" s="333"/>
      <c r="QXF3" s="333"/>
      <c r="QXG3" s="333"/>
      <c r="QXH3" s="333"/>
      <c r="QXI3" s="333"/>
      <c r="QXJ3" s="333"/>
      <c r="QXK3" s="333"/>
      <c r="QXL3" s="333"/>
      <c r="QXM3" s="333"/>
      <c r="QXN3" s="333"/>
      <c r="QXO3" s="333"/>
      <c r="QXP3" s="333"/>
      <c r="QXQ3" s="333"/>
      <c r="QXR3" s="333"/>
      <c r="QXS3" s="333"/>
      <c r="QXT3" s="333"/>
      <c r="QXU3" s="333"/>
      <c r="QXV3" s="333"/>
      <c r="QXW3" s="333"/>
      <c r="QXX3" s="333"/>
      <c r="QXY3" s="333"/>
      <c r="QXZ3" s="333"/>
      <c r="QYA3" s="333"/>
      <c r="QYB3" s="333"/>
      <c r="QYC3" s="333"/>
      <c r="QYD3" s="333"/>
      <c r="QYE3" s="333"/>
      <c r="QYF3" s="333"/>
      <c r="QYG3" s="333"/>
      <c r="QYH3" s="333"/>
      <c r="QYI3" s="333"/>
      <c r="QYJ3" s="333"/>
      <c r="QYK3" s="333"/>
      <c r="QYL3" s="333"/>
      <c r="QYM3" s="333"/>
      <c r="QYN3" s="333"/>
      <c r="QYO3" s="333"/>
      <c r="QYP3" s="333"/>
      <c r="QYQ3" s="333"/>
      <c r="QYR3" s="333"/>
      <c r="QYS3" s="333"/>
      <c r="QYT3" s="333"/>
      <c r="QYU3" s="333"/>
      <c r="QYV3" s="333"/>
      <c r="QYW3" s="333"/>
      <c r="QYX3" s="333"/>
      <c r="QYY3" s="333"/>
      <c r="QYZ3" s="333"/>
      <c r="QZA3" s="333"/>
      <c r="QZB3" s="333"/>
      <c r="QZC3" s="333"/>
      <c r="QZD3" s="333"/>
      <c r="QZE3" s="333"/>
      <c r="QZF3" s="333"/>
      <c r="QZG3" s="333"/>
      <c r="QZH3" s="333"/>
      <c r="QZI3" s="333"/>
      <c r="QZJ3" s="333"/>
      <c r="QZK3" s="333"/>
      <c r="QZL3" s="333"/>
      <c r="QZM3" s="333"/>
      <c r="QZN3" s="333"/>
      <c r="QZO3" s="333"/>
      <c r="QZP3" s="333"/>
      <c r="QZQ3" s="333"/>
      <c r="QZR3" s="333"/>
      <c r="QZS3" s="333"/>
      <c r="QZT3" s="333"/>
      <c r="QZU3" s="333"/>
      <c r="QZV3" s="333"/>
      <c r="QZW3" s="333"/>
      <c r="QZX3" s="333"/>
      <c r="QZY3" s="333"/>
      <c r="QZZ3" s="333"/>
      <c r="RAA3" s="333"/>
      <c r="RAB3" s="333"/>
      <c r="RAC3" s="333"/>
      <c r="RAD3" s="333"/>
      <c r="RAE3" s="333"/>
      <c r="RAF3" s="333"/>
      <c r="RAG3" s="333"/>
      <c r="RAH3" s="333"/>
      <c r="RAI3" s="333"/>
      <c r="RAJ3" s="333"/>
      <c r="RAK3" s="333"/>
      <c r="RAL3" s="333"/>
      <c r="RAM3" s="333"/>
      <c r="RAN3" s="333"/>
      <c r="RAO3" s="333"/>
      <c r="RAP3" s="333"/>
      <c r="RAQ3" s="333"/>
      <c r="RAR3" s="333"/>
      <c r="RAS3" s="333"/>
      <c r="RAT3" s="333"/>
      <c r="RAU3" s="333"/>
      <c r="RAV3" s="333"/>
      <c r="RAW3" s="333"/>
      <c r="RAX3" s="333"/>
      <c r="RAY3" s="333"/>
      <c r="RAZ3" s="333"/>
      <c r="RBA3" s="333"/>
      <c r="RBB3" s="333"/>
      <c r="RBC3" s="333"/>
      <c r="RBD3" s="333"/>
      <c r="RBE3" s="333"/>
      <c r="RBF3" s="333"/>
      <c r="RBG3" s="333"/>
      <c r="RBH3" s="333"/>
      <c r="RBI3" s="333"/>
      <c r="RBJ3" s="333"/>
      <c r="RBK3" s="333"/>
      <c r="RBL3" s="333"/>
      <c r="RBM3" s="333"/>
      <c r="RBN3" s="333"/>
      <c r="RBO3" s="333"/>
      <c r="RBP3" s="333"/>
      <c r="RBQ3" s="333"/>
      <c r="RBR3" s="333"/>
      <c r="RBS3" s="333"/>
      <c r="RBT3" s="333"/>
      <c r="RBU3" s="333"/>
      <c r="RBV3" s="333"/>
      <c r="RBW3" s="333"/>
      <c r="RBX3" s="333"/>
      <c r="RBY3" s="333"/>
      <c r="RBZ3" s="333"/>
      <c r="RCA3" s="333"/>
      <c r="RCB3" s="333"/>
      <c r="RCC3" s="333"/>
      <c r="RCD3" s="333"/>
      <c r="RCE3" s="333"/>
      <c r="RCF3" s="333"/>
      <c r="RCG3" s="333"/>
      <c r="RCH3" s="333"/>
      <c r="RCI3" s="333"/>
      <c r="RCJ3" s="333"/>
      <c r="RCK3" s="333"/>
      <c r="RCL3" s="333"/>
      <c r="RCM3" s="333"/>
      <c r="RCN3" s="333"/>
      <c r="RCO3" s="333"/>
      <c r="RCP3" s="333"/>
      <c r="RCQ3" s="333"/>
      <c r="RCR3" s="333"/>
      <c r="RCS3" s="333"/>
      <c r="RCT3" s="333"/>
      <c r="RCU3" s="333"/>
      <c r="RCV3" s="333"/>
      <c r="RCW3" s="333"/>
      <c r="RCX3" s="333"/>
      <c r="RCY3" s="333"/>
      <c r="RCZ3" s="333"/>
      <c r="RDA3" s="333"/>
      <c r="RDB3" s="333"/>
      <c r="RDC3" s="333"/>
      <c r="RDD3" s="333"/>
      <c r="RDE3" s="333"/>
      <c r="RDF3" s="333"/>
      <c r="RDG3" s="333"/>
      <c r="RDH3" s="333"/>
      <c r="RDI3" s="333"/>
      <c r="RDJ3" s="333"/>
      <c r="RDK3" s="333"/>
      <c r="RDL3" s="333"/>
      <c r="RDM3" s="333"/>
      <c r="RDN3" s="333"/>
      <c r="RDO3" s="333"/>
      <c r="RDP3" s="333"/>
      <c r="RDQ3" s="333"/>
      <c r="RDR3" s="333"/>
      <c r="RDS3" s="333"/>
      <c r="RDT3" s="333"/>
      <c r="RDU3" s="333"/>
      <c r="RDV3" s="333"/>
      <c r="RDW3" s="333"/>
      <c r="RDX3" s="333"/>
      <c r="RDY3" s="333"/>
      <c r="RDZ3" s="333"/>
      <c r="REA3" s="333"/>
      <c r="REB3" s="333"/>
      <c r="REC3" s="333"/>
      <c r="RED3" s="333"/>
      <c r="REE3" s="333"/>
      <c r="REF3" s="333"/>
      <c r="REG3" s="333"/>
      <c r="REH3" s="333"/>
      <c r="REI3" s="333"/>
      <c r="REJ3" s="333"/>
      <c r="REK3" s="333"/>
      <c r="REL3" s="333"/>
      <c r="REM3" s="333"/>
      <c r="REN3" s="333"/>
      <c r="REO3" s="333"/>
      <c r="REP3" s="333"/>
      <c r="REQ3" s="333"/>
      <c r="RER3" s="333"/>
      <c r="RES3" s="333"/>
      <c r="RET3" s="333"/>
      <c r="REU3" s="333"/>
      <c r="REV3" s="333"/>
      <c r="REW3" s="333"/>
      <c r="REX3" s="333"/>
      <c r="REY3" s="333"/>
      <c r="REZ3" s="333"/>
      <c r="RFA3" s="333"/>
      <c r="RFB3" s="333"/>
      <c r="RFC3" s="333"/>
      <c r="RFD3" s="333"/>
      <c r="RFE3" s="333"/>
      <c r="RFF3" s="333"/>
      <c r="RFG3" s="333"/>
      <c r="RFH3" s="333"/>
      <c r="RFI3" s="333"/>
      <c r="RFJ3" s="333"/>
      <c r="RFK3" s="333"/>
      <c r="RFL3" s="333"/>
      <c r="RFM3" s="333"/>
      <c r="RFN3" s="333"/>
      <c r="RFO3" s="333"/>
      <c r="RFP3" s="333"/>
      <c r="RFQ3" s="333"/>
      <c r="RFR3" s="333"/>
      <c r="RFS3" s="333"/>
      <c r="RFT3" s="333"/>
      <c r="RFU3" s="333"/>
      <c r="RFV3" s="333"/>
      <c r="RFW3" s="333"/>
      <c r="RFX3" s="333"/>
      <c r="RFY3" s="333"/>
      <c r="RFZ3" s="333"/>
      <c r="RGA3" s="333"/>
      <c r="RGB3" s="333"/>
      <c r="RGC3" s="333"/>
      <c r="RGD3" s="333"/>
      <c r="RGE3" s="333"/>
      <c r="RGF3" s="333"/>
      <c r="RGG3" s="333"/>
      <c r="RGH3" s="333"/>
      <c r="RGI3" s="333"/>
      <c r="RGJ3" s="333"/>
      <c r="RGK3" s="333"/>
      <c r="RGL3" s="333"/>
      <c r="RGM3" s="333"/>
      <c r="RGN3" s="333"/>
      <c r="RGO3" s="333"/>
      <c r="RGP3" s="333"/>
      <c r="RGQ3" s="333"/>
      <c r="RGR3" s="333"/>
      <c r="RGS3" s="333"/>
      <c r="RGT3" s="333"/>
      <c r="RGU3" s="333"/>
      <c r="RGV3" s="333"/>
      <c r="RGW3" s="333"/>
      <c r="RGX3" s="333"/>
      <c r="RGY3" s="333"/>
      <c r="RGZ3" s="333"/>
      <c r="RHA3" s="333"/>
      <c r="RHB3" s="333"/>
      <c r="RHC3" s="333"/>
      <c r="RHD3" s="333"/>
      <c r="RHE3" s="333"/>
      <c r="RHF3" s="333"/>
      <c r="RHG3" s="333"/>
      <c r="RHH3" s="333"/>
      <c r="RHI3" s="333"/>
      <c r="RHJ3" s="333"/>
      <c r="RHK3" s="333"/>
      <c r="RHL3" s="333"/>
      <c r="RHM3" s="333"/>
      <c r="RHN3" s="333"/>
      <c r="RHO3" s="333"/>
      <c r="RHP3" s="333"/>
      <c r="RHQ3" s="333"/>
      <c r="RHR3" s="333"/>
      <c r="RHS3" s="333"/>
      <c r="RHT3" s="333"/>
      <c r="RHU3" s="333"/>
      <c r="RHV3" s="333"/>
      <c r="RHW3" s="333"/>
      <c r="RHX3" s="333"/>
      <c r="RHY3" s="333"/>
      <c r="RHZ3" s="333"/>
      <c r="RIA3" s="333"/>
      <c r="RIB3" s="333"/>
      <c r="RIC3" s="333"/>
      <c r="RID3" s="333"/>
      <c r="RIE3" s="333"/>
      <c r="RIF3" s="333"/>
      <c r="RIG3" s="333"/>
      <c r="RIH3" s="333"/>
      <c r="RII3" s="333"/>
      <c r="RIJ3" s="333"/>
      <c r="RIK3" s="333"/>
      <c r="RIL3" s="333"/>
      <c r="RIM3" s="333"/>
      <c r="RIN3" s="333"/>
      <c r="RIO3" s="333"/>
      <c r="RIP3" s="333"/>
      <c r="RIQ3" s="333"/>
      <c r="RIR3" s="333"/>
      <c r="RIS3" s="333"/>
      <c r="RIT3" s="333"/>
      <c r="RIU3" s="333"/>
      <c r="RIV3" s="333"/>
      <c r="RIW3" s="333"/>
      <c r="RIX3" s="333"/>
      <c r="RIY3" s="333"/>
      <c r="RIZ3" s="333"/>
      <c r="RJA3" s="333"/>
      <c r="RJB3" s="333"/>
      <c r="RJC3" s="333"/>
      <c r="RJD3" s="333"/>
      <c r="RJE3" s="333"/>
      <c r="RJF3" s="333"/>
      <c r="RJG3" s="333"/>
      <c r="RJH3" s="333"/>
      <c r="RJI3" s="333"/>
      <c r="RJJ3" s="333"/>
      <c r="RJK3" s="333"/>
      <c r="RJL3" s="333"/>
      <c r="RJM3" s="333"/>
      <c r="RJN3" s="333"/>
      <c r="RJO3" s="333"/>
      <c r="RJP3" s="333"/>
      <c r="RJQ3" s="333"/>
      <c r="RJR3" s="333"/>
      <c r="RJS3" s="333"/>
      <c r="RJT3" s="333"/>
      <c r="RJU3" s="333"/>
      <c r="RJV3" s="333"/>
      <c r="RJW3" s="333"/>
      <c r="RJX3" s="333"/>
      <c r="RJY3" s="333"/>
      <c r="RJZ3" s="333"/>
      <c r="RKA3" s="333"/>
      <c r="RKB3" s="333"/>
      <c r="RKC3" s="333"/>
      <c r="RKD3" s="333"/>
      <c r="RKE3" s="333"/>
      <c r="RKF3" s="333"/>
      <c r="RKG3" s="333"/>
      <c r="RKH3" s="333"/>
      <c r="RKI3" s="333"/>
      <c r="RKJ3" s="333"/>
      <c r="RKK3" s="333"/>
      <c r="RKL3" s="333"/>
      <c r="RKM3" s="333"/>
      <c r="RKN3" s="333"/>
      <c r="RKO3" s="333"/>
      <c r="RKP3" s="333"/>
      <c r="RKQ3" s="333"/>
      <c r="RKR3" s="333"/>
      <c r="RKS3" s="333"/>
      <c r="RKT3" s="333"/>
      <c r="RKU3" s="333"/>
      <c r="RKV3" s="333"/>
      <c r="RKW3" s="333"/>
      <c r="RKX3" s="333"/>
      <c r="RKY3" s="333"/>
      <c r="RKZ3" s="333"/>
      <c r="RLA3" s="333"/>
      <c r="RLB3" s="333"/>
      <c r="RLC3" s="333"/>
      <c r="RLD3" s="333"/>
      <c r="RLE3" s="333"/>
      <c r="RLF3" s="333"/>
      <c r="RLG3" s="333"/>
      <c r="RLH3" s="333"/>
      <c r="RLI3" s="333"/>
      <c r="RLJ3" s="333"/>
      <c r="RLK3" s="333"/>
      <c r="RLL3" s="333"/>
      <c r="RLM3" s="333"/>
      <c r="RLN3" s="333"/>
      <c r="RLO3" s="333"/>
      <c r="RLP3" s="333"/>
      <c r="RLQ3" s="333"/>
      <c r="RLR3" s="333"/>
      <c r="RLS3" s="333"/>
      <c r="RLT3" s="333"/>
      <c r="RLU3" s="333"/>
      <c r="RLV3" s="333"/>
      <c r="RLW3" s="333"/>
      <c r="RLX3" s="333"/>
      <c r="RLY3" s="333"/>
      <c r="RLZ3" s="333"/>
      <c r="RMA3" s="333"/>
      <c r="RMB3" s="333"/>
      <c r="RMC3" s="333"/>
      <c r="RMD3" s="333"/>
      <c r="RME3" s="333"/>
      <c r="RMF3" s="333"/>
      <c r="RMG3" s="333"/>
      <c r="RMH3" s="333"/>
      <c r="RMI3" s="333"/>
      <c r="RMJ3" s="333"/>
      <c r="RMK3" s="333"/>
      <c r="RML3" s="333"/>
      <c r="RMM3" s="333"/>
      <c r="RMN3" s="333"/>
      <c r="RMO3" s="333"/>
      <c r="RMP3" s="333"/>
      <c r="RMQ3" s="333"/>
      <c r="RMR3" s="333"/>
      <c r="RMS3" s="333"/>
      <c r="RMT3" s="333"/>
      <c r="RMU3" s="333"/>
      <c r="RMV3" s="333"/>
      <c r="RMW3" s="333"/>
      <c r="RMX3" s="333"/>
      <c r="RMY3" s="333"/>
      <c r="RMZ3" s="333"/>
      <c r="RNA3" s="333"/>
      <c r="RNB3" s="333"/>
      <c r="RNC3" s="333"/>
      <c r="RND3" s="333"/>
      <c r="RNE3" s="333"/>
      <c r="RNF3" s="333"/>
      <c r="RNG3" s="333"/>
      <c r="RNH3" s="333"/>
      <c r="RNI3" s="333"/>
      <c r="RNJ3" s="333"/>
      <c r="RNK3" s="333"/>
      <c r="RNL3" s="333"/>
      <c r="RNM3" s="333"/>
      <c r="RNN3" s="333"/>
      <c r="RNO3" s="333"/>
      <c r="RNP3" s="333"/>
      <c r="RNQ3" s="333"/>
      <c r="RNR3" s="333"/>
      <c r="RNS3" s="333"/>
      <c r="RNT3" s="333"/>
      <c r="RNU3" s="333"/>
      <c r="RNV3" s="333"/>
      <c r="RNW3" s="333"/>
      <c r="RNX3" s="333"/>
      <c r="RNY3" s="333"/>
      <c r="RNZ3" s="333"/>
      <c r="ROA3" s="333"/>
      <c r="ROB3" s="333"/>
      <c r="ROC3" s="333"/>
      <c r="ROD3" s="333"/>
      <c r="ROE3" s="333"/>
      <c r="ROF3" s="333"/>
      <c r="ROG3" s="333"/>
      <c r="ROH3" s="333"/>
      <c r="ROI3" s="333"/>
      <c r="ROJ3" s="333"/>
      <c r="ROK3" s="333"/>
      <c r="ROL3" s="333"/>
      <c r="ROM3" s="333"/>
      <c r="RON3" s="333"/>
      <c r="ROO3" s="333"/>
      <c r="ROP3" s="333"/>
      <c r="ROQ3" s="333"/>
      <c r="ROR3" s="333"/>
      <c r="ROS3" s="333"/>
      <c r="ROT3" s="333"/>
      <c r="ROU3" s="333"/>
      <c r="ROV3" s="333"/>
      <c r="ROW3" s="333"/>
      <c r="ROX3" s="333"/>
      <c r="ROY3" s="333"/>
      <c r="ROZ3" s="333"/>
      <c r="RPA3" s="333"/>
      <c r="RPB3" s="333"/>
      <c r="RPC3" s="333"/>
      <c r="RPD3" s="333"/>
      <c r="RPE3" s="333"/>
      <c r="RPF3" s="333"/>
      <c r="RPG3" s="333"/>
      <c r="RPH3" s="333"/>
      <c r="RPI3" s="333"/>
      <c r="RPJ3" s="333"/>
      <c r="RPK3" s="333"/>
      <c r="RPL3" s="333"/>
      <c r="RPM3" s="333"/>
      <c r="RPN3" s="333"/>
      <c r="RPO3" s="333"/>
      <c r="RPP3" s="333"/>
      <c r="RPQ3" s="333"/>
      <c r="RPR3" s="333"/>
      <c r="RPS3" s="333"/>
      <c r="RPT3" s="333"/>
      <c r="RPU3" s="333"/>
      <c r="RPV3" s="333"/>
      <c r="RPW3" s="333"/>
      <c r="RPX3" s="333"/>
      <c r="RPY3" s="333"/>
      <c r="RPZ3" s="333"/>
      <c r="RQA3" s="333"/>
      <c r="RQB3" s="333"/>
      <c r="RQC3" s="333"/>
      <c r="RQD3" s="333"/>
      <c r="RQE3" s="333"/>
      <c r="RQF3" s="333"/>
      <c r="RQG3" s="333"/>
      <c r="RQH3" s="333"/>
      <c r="RQI3" s="333"/>
      <c r="RQJ3" s="333"/>
      <c r="RQK3" s="333"/>
      <c r="RQL3" s="333"/>
      <c r="RQM3" s="333"/>
      <c r="RQN3" s="333"/>
      <c r="RQO3" s="333"/>
      <c r="RQP3" s="333"/>
      <c r="RQQ3" s="333"/>
      <c r="RQR3" s="333"/>
      <c r="RQS3" s="333"/>
      <c r="RQT3" s="333"/>
      <c r="RQU3" s="333"/>
      <c r="RQV3" s="333"/>
      <c r="RQW3" s="333"/>
      <c r="RQX3" s="333"/>
      <c r="RQY3" s="333"/>
      <c r="RQZ3" s="333"/>
      <c r="RRA3" s="333"/>
      <c r="RRB3" s="333"/>
      <c r="RRC3" s="333"/>
      <c r="RRD3" s="333"/>
      <c r="RRE3" s="333"/>
      <c r="RRF3" s="333"/>
      <c r="RRG3" s="333"/>
      <c r="RRH3" s="333"/>
      <c r="RRI3" s="333"/>
      <c r="RRJ3" s="333"/>
      <c r="RRK3" s="333"/>
      <c r="RRL3" s="333"/>
      <c r="RRM3" s="333"/>
      <c r="RRN3" s="333"/>
      <c r="RRO3" s="333"/>
      <c r="RRP3" s="333"/>
      <c r="RRQ3" s="333"/>
      <c r="RRR3" s="333"/>
      <c r="RRS3" s="333"/>
      <c r="RRT3" s="333"/>
      <c r="RRU3" s="333"/>
      <c r="RRV3" s="333"/>
      <c r="RRW3" s="333"/>
      <c r="RRX3" s="333"/>
      <c r="RRY3" s="333"/>
      <c r="RRZ3" s="333"/>
      <c r="RSA3" s="333"/>
      <c r="RSB3" s="333"/>
      <c r="RSC3" s="333"/>
      <c r="RSD3" s="333"/>
      <c r="RSE3" s="333"/>
      <c r="RSF3" s="333"/>
      <c r="RSG3" s="333"/>
      <c r="RSH3" s="333"/>
      <c r="RSI3" s="333"/>
      <c r="RSJ3" s="333"/>
      <c r="RSK3" s="333"/>
      <c r="RSL3" s="333"/>
      <c r="RSM3" s="333"/>
      <c r="RSN3" s="333"/>
      <c r="RSO3" s="333"/>
      <c r="RSP3" s="333"/>
      <c r="RSQ3" s="333"/>
      <c r="RSR3" s="333"/>
      <c r="RSS3" s="333"/>
      <c r="RST3" s="333"/>
      <c r="RSU3" s="333"/>
      <c r="RSV3" s="333"/>
      <c r="RSW3" s="333"/>
      <c r="RSX3" s="333"/>
      <c r="RSY3" s="333"/>
      <c r="RSZ3" s="333"/>
      <c r="RTA3" s="333"/>
      <c r="RTB3" s="333"/>
      <c r="RTC3" s="333"/>
      <c r="RTD3" s="333"/>
      <c r="RTE3" s="333"/>
      <c r="RTF3" s="333"/>
      <c r="RTG3" s="333"/>
      <c r="RTH3" s="333"/>
      <c r="RTI3" s="333"/>
      <c r="RTJ3" s="333"/>
      <c r="RTK3" s="333"/>
      <c r="RTL3" s="333"/>
      <c r="RTM3" s="333"/>
      <c r="RTN3" s="333"/>
      <c r="RTO3" s="333"/>
      <c r="RTP3" s="333"/>
      <c r="RTQ3" s="333"/>
      <c r="RTR3" s="333"/>
      <c r="RTS3" s="333"/>
      <c r="RTT3" s="333"/>
      <c r="RTU3" s="333"/>
      <c r="RTV3" s="333"/>
      <c r="RTW3" s="333"/>
      <c r="RTX3" s="333"/>
      <c r="RTY3" s="333"/>
      <c r="RTZ3" s="333"/>
      <c r="RUA3" s="333"/>
      <c r="RUB3" s="333"/>
      <c r="RUC3" s="333"/>
      <c r="RUD3" s="333"/>
      <c r="RUE3" s="333"/>
      <c r="RUF3" s="333"/>
      <c r="RUG3" s="333"/>
      <c r="RUH3" s="333"/>
      <c r="RUI3" s="333"/>
      <c r="RUJ3" s="333"/>
      <c r="RUK3" s="333"/>
      <c r="RUL3" s="333"/>
      <c r="RUM3" s="333"/>
      <c r="RUN3" s="333"/>
      <c r="RUO3" s="333"/>
      <c r="RUP3" s="333"/>
      <c r="RUQ3" s="333"/>
      <c r="RUR3" s="333"/>
      <c r="RUS3" s="333"/>
      <c r="RUT3" s="333"/>
      <c r="RUU3" s="333"/>
      <c r="RUV3" s="333"/>
      <c r="RUW3" s="333"/>
      <c r="RUX3" s="333"/>
      <c r="RUY3" s="333"/>
      <c r="RUZ3" s="333"/>
      <c r="RVA3" s="333"/>
      <c r="RVB3" s="333"/>
      <c r="RVC3" s="333"/>
      <c r="RVD3" s="333"/>
      <c r="RVE3" s="333"/>
      <c r="RVF3" s="333"/>
      <c r="RVG3" s="333"/>
      <c r="RVH3" s="333"/>
      <c r="RVI3" s="333"/>
      <c r="RVJ3" s="333"/>
      <c r="RVK3" s="333"/>
      <c r="RVL3" s="333"/>
      <c r="RVM3" s="333"/>
      <c r="RVN3" s="333"/>
      <c r="RVO3" s="333"/>
      <c r="RVP3" s="333"/>
      <c r="RVQ3" s="333"/>
      <c r="RVR3" s="333"/>
      <c r="RVS3" s="333"/>
      <c r="RVT3" s="333"/>
      <c r="RVU3" s="333"/>
      <c r="RVV3" s="333"/>
      <c r="RVW3" s="333"/>
      <c r="RVX3" s="333"/>
      <c r="RVY3" s="333"/>
      <c r="RVZ3" s="333"/>
      <c r="RWA3" s="333"/>
      <c r="RWB3" s="333"/>
      <c r="RWC3" s="333"/>
      <c r="RWD3" s="333"/>
      <c r="RWE3" s="333"/>
      <c r="RWF3" s="333"/>
      <c r="RWG3" s="333"/>
      <c r="RWH3" s="333"/>
      <c r="RWI3" s="333"/>
      <c r="RWJ3" s="333"/>
      <c r="RWK3" s="333"/>
      <c r="RWL3" s="333"/>
      <c r="RWM3" s="333"/>
      <c r="RWN3" s="333"/>
      <c r="RWO3" s="333"/>
      <c r="RWP3" s="333"/>
      <c r="RWQ3" s="333"/>
      <c r="RWR3" s="333"/>
      <c r="RWS3" s="333"/>
      <c r="RWT3" s="333"/>
      <c r="RWU3" s="333"/>
      <c r="RWV3" s="333"/>
      <c r="RWW3" s="333"/>
      <c r="RWX3" s="333"/>
      <c r="RWY3" s="333"/>
      <c r="RWZ3" s="333"/>
      <c r="RXA3" s="333"/>
      <c r="RXB3" s="333"/>
      <c r="RXC3" s="333"/>
      <c r="RXD3" s="333"/>
      <c r="RXE3" s="333"/>
      <c r="RXF3" s="333"/>
      <c r="RXG3" s="333"/>
      <c r="RXH3" s="333"/>
      <c r="RXI3" s="333"/>
      <c r="RXJ3" s="333"/>
      <c r="RXK3" s="333"/>
      <c r="RXL3" s="333"/>
      <c r="RXM3" s="333"/>
      <c r="RXN3" s="333"/>
      <c r="RXO3" s="333"/>
      <c r="RXP3" s="333"/>
      <c r="RXQ3" s="333"/>
      <c r="RXR3" s="333"/>
      <c r="RXS3" s="333"/>
      <c r="RXT3" s="333"/>
      <c r="RXU3" s="333"/>
      <c r="RXV3" s="333"/>
      <c r="RXW3" s="333"/>
      <c r="RXX3" s="333"/>
      <c r="RXY3" s="333"/>
      <c r="RXZ3" s="333"/>
      <c r="RYA3" s="333"/>
      <c r="RYB3" s="333"/>
      <c r="RYC3" s="333"/>
      <c r="RYD3" s="333"/>
      <c r="RYE3" s="333"/>
      <c r="RYF3" s="333"/>
      <c r="RYG3" s="333"/>
      <c r="RYH3" s="333"/>
      <c r="RYI3" s="333"/>
      <c r="RYJ3" s="333"/>
      <c r="RYK3" s="333"/>
      <c r="RYL3" s="333"/>
      <c r="RYM3" s="333"/>
      <c r="RYN3" s="333"/>
      <c r="RYO3" s="333"/>
      <c r="RYP3" s="333"/>
      <c r="RYQ3" s="333"/>
      <c r="RYR3" s="333"/>
      <c r="RYS3" s="333"/>
      <c r="RYT3" s="333"/>
      <c r="RYU3" s="333"/>
      <c r="RYV3" s="333"/>
      <c r="RYW3" s="333"/>
      <c r="RYX3" s="333"/>
      <c r="RYY3" s="333"/>
      <c r="RYZ3" s="333"/>
      <c r="RZA3" s="333"/>
      <c r="RZB3" s="333"/>
      <c r="RZC3" s="333"/>
      <c r="RZD3" s="333"/>
      <c r="RZE3" s="333"/>
      <c r="RZF3" s="333"/>
      <c r="RZG3" s="333"/>
      <c r="RZH3" s="333"/>
      <c r="RZI3" s="333"/>
      <c r="RZJ3" s="333"/>
      <c r="RZK3" s="333"/>
      <c r="RZL3" s="333"/>
      <c r="RZM3" s="333"/>
      <c r="RZN3" s="333"/>
      <c r="RZO3" s="333"/>
      <c r="RZP3" s="333"/>
      <c r="RZQ3" s="333"/>
      <c r="RZR3" s="333"/>
      <c r="RZS3" s="333"/>
      <c r="RZT3" s="333"/>
      <c r="RZU3" s="333"/>
      <c r="RZV3" s="333"/>
      <c r="RZW3" s="333"/>
      <c r="RZX3" s="333"/>
      <c r="RZY3" s="333"/>
      <c r="RZZ3" s="333"/>
      <c r="SAA3" s="333"/>
      <c r="SAB3" s="333"/>
      <c r="SAC3" s="333"/>
      <c r="SAD3" s="333"/>
      <c r="SAE3" s="333"/>
      <c r="SAF3" s="333"/>
      <c r="SAG3" s="333"/>
      <c r="SAH3" s="333"/>
      <c r="SAI3" s="333"/>
      <c r="SAJ3" s="333"/>
      <c r="SAK3" s="333"/>
      <c r="SAL3" s="333"/>
      <c r="SAM3" s="333"/>
      <c r="SAN3" s="333"/>
      <c r="SAO3" s="333"/>
      <c r="SAP3" s="333"/>
      <c r="SAQ3" s="333"/>
      <c r="SAR3" s="333"/>
      <c r="SAS3" s="333"/>
      <c r="SAT3" s="333"/>
      <c r="SAU3" s="333"/>
      <c r="SAV3" s="333"/>
      <c r="SAW3" s="333"/>
      <c r="SAX3" s="333"/>
      <c r="SAY3" s="333"/>
      <c r="SAZ3" s="333"/>
      <c r="SBA3" s="333"/>
      <c r="SBB3" s="333"/>
      <c r="SBC3" s="333"/>
      <c r="SBD3" s="333"/>
      <c r="SBE3" s="333"/>
      <c r="SBF3" s="333"/>
      <c r="SBG3" s="333"/>
      <c r="SBH3" s="333"/>
      <c r="SBI3" s="333"/>
      <c r="SBJ3" s="333"/>
      <c r="SBK3" s="333"/>
      <c r="SBL3" s="333"/>
      <c r="SBM3" s="333"/>
      <c r="SBN3" s="333"/>
      <c r="SBO3" s="333"/>
      <c r="SBP3" s="333"/>
      <c r="SBQ3" s="333"/>
      <c r="SBR3" s="333"/>
      <c r="SBS3" s="333"/>
      <c r="SBT3" s="333"/>
      <c r="SBU3" s="333"/>
      <c r="SBV3" s="333"/>
      <c r="SBW3" s="333"/>
      <c r="SBX3" s="333"/>
      <c r="SBY3" s="333"/>
      <c r="SBZ3" s="333"/>
      <c r="SCA3" s="333"/>
      <c r="SCB3" s="333"/>
      <c r="SCC3" s="333"/>
      <c r="SCD3" s="333"/>
      <c r="SCE3" s="333"/>
      <c r="SCF3" s="333"/>
      <c r="SCG3" s="333"/>
      <c r="SCH3" s="333"/>
      <c r="SCI3" s="333"/>
      <c r="SCJ3" s="333"/>
      <c r="SCK3" s="333"/>
      <c r="SCL3" s="333"/>
      <c r="SCM3" s="333"/>
      <c r="SCN3" s="333"/>
      <c r="SCO3" s="333"/>
      <c r="SCP3" s="333"/>
      <c r="SCQ3" s="333"/>
      <c r="SCR3" s="333"/>
      <c r="SCS3" s="333"/>
      <c r="SCT3" s="333"/>
      <c r="SCU3" s="333"/>
      <c r="SCV3" s="333"/>
      <c r="SCW3" s="333"/>
      <c r="SCX3" s="333"/>
      <c r="SCY3" s="333"/>
      <c r="SCZ3" s="333"/>
      <c r="SDA3" s="333"/>
      <c r="SDB3" s="333"/>
      <c r="SDC3" s="333"/>
      <c r="SDD3" s="333"/>
      <c r="SDE3" s="333"/>
      <c r="SDF3" s="333"/>
      <c r="SDG3" s="333"/>
      <c r="SDH3" s="333"/>
      <c r="SDI3" s="333"/>
      <c r="SDJ3" s="333"/>
      <c r="SDK3" s="333"/>
      <c r="SDL3" s="333"/>
      <c r="SDM3" s="333"/>
      <c r="SDN3" s="333"/>
      <c r="SDO3" s="333"/>
      <c r="SDP3" s="333"/>
      <c r="SDQ3" s="333"/>
      <c r="SDR3" s="333"/>
      <c r="SDS3" s="333"/>
      <c r="SDT3" s="333"/>
      <c r="SDU3" s="333"/>
      <c r="SDV3" s="333"/>
      <c r="SDW3" s="333"/>
      <c r="SDX3" s="333"/>
      <c r="SDY3" s="333"/>
      <c r="SDZ3" s="333"/>
      <c r="SEA3" s="333"/>
      <c r="SEB3" s="333"/>
      <c r="SEC3" s="333"/>
      <c r="SED3" s="333"/>
      <c r="SEE3" s="333"/>
      <c r="SEF3" s="333"/>
      <c r="SEG3" s="333"/>
      <c r="SEH3" s="333"/>
      <c r="SEI3" s="333"/>
      <c r="SEJ3" s="333"/>
      <c r="SEK3" s="333"/>
      <c r="SEL3" s="333"/>
      <c r="SEM3" s="333"/>
      <c r="SEN3" s="333"/>
      <c r="SEO3" s="333"/>
      <c r="SEP3" s="333"/>
      <c r="SEQ3" s="333"/>
      <c r="SER3" s="333"/>
      <c r="SES3" s="333"/>
      <c r="SET3" s="333"/>
      <c r="SEU3" s="333"/>
      <c r="SEV3" s="333"/>
      <c r="SEW3" s="333"/>
      <c r="SEX3" s="333"/>
      <c r="SEY3" s="333"/>
      <c r="SEZ3" s="333"/>
      <c r="SFA3" s="333"/>
      <c r="SFB3" s="333"/>
      <c r="SFC3" s="333"/>
      <c r="SFD3" s="333"/>
      <c r="SFE3" s="333"/>
      <c r="SFF3" s="333"/>
      <c r="SFG3" s="333"/>
      <c r="SFH3" s="333"/>
      <c r="SFI3" s="333"/>
      <c r="SFJ3" s="333"/>
      <c r="SFK3" s="333"/>
      <c r="SFL3" s="333"/>
      <c r="SFM3" s="333"/>
      <c r="SFN3" s="333"/>
      <c r="SFO3" s="333"/>
      <c r="SFP3" s="333"/>
      <c r="SFQ3" s="333"/>
      <c r="SFR3" s="333"/>
      <c r="SFS3" s="333"/>
      <c r="SFT3" s="333"/>
      <c r="SFU3" s="333"/>
      <c r="SFV3" s="333"/>
      <c r="SFW3" s="333"/>
      <c r="SFX3" s="333"/>
      <c r="SFY3" s="333"/>
      <c r="SFZ3" s="333"/>
      <c r="SGA3" s="333"/>
      <c r="SGB3" s="333"/>
      <c r="SGC3" s="333"/>
      <c r="SGD3" s="333"/>
      <c r="SGE3" s="333"/>
      <c r="SGF3" s="333"/>
      <c r="SGG3" s="333"/>
      <c r="SGH3" s="333"/>
      <c r="SGI3" s="333"/>
      <c r="SGJ3" s="333"/>
      <c r="SGK3" s="333"/>
      <c r="SGL3" s="333"/>
      <c r="SGM3" s="333"/>
      <c r="SGN3" s="333"/>
      <c r="SGO3" s="333"/>
      <c r="SGP3" s="333"/>
      <c r="SGQ3" s="333"/>
      <c r="SGR3" s="333"/>
      <c r="SGS3" s="333"/>
      <c r="SGT3" s="333"/>
      <c r="SGU3" s="333"/>
      <c r="SGV3" s="333"/>
      <c r="SGW3" s="333"/>
      <c r="SGX3" s="333"/>
      <c r="SGY3" s="333"/>
      <c r="SGZ3" s="333"/>
      <c r="SHA3" s="333"/>
      <c r="SHB3" s="333"/>
      <c r="SHC3" s="333"/>
      <c r="SHD3" s="333"/>
      <c r="SHE3" s="333"/>
      <c r="SHF3" s="333"/>
      <c r="SHG3" s="333"/>
      <c r="SHH3" s="333"/>
      <c r="SHI3" s="333"/>
      <c r="SHJ3" s="333"/>
      <c r="SHK3" s="333"/>
      <c r="SHL3" s="333"/>
      <c r="SHM3" s="333"/>
      <c r="SHN3" s="333"/>
      <c r="SHO3" s="333"/>
      <c r="SHP3" s="333"/>
      <c r="SHQ3" s="333"/>
      <c r="SHR3" s="333"/>
      <c r="SHS3" s="333"/>
      <c r="SHT3" s="333"/>
      <c r="SHU3" s="333"/>
      <c r="SHV3" s="333"/>
      <c r="SHW3" s="333"/>
      <c r="SHX3" s="333"/>
      <c r="SHY3" s="333"/>
      <c r="SHZ3" s="333"/>
      <c r="SIA3" s="333"/>
      <c r="SIB3" s="333"/>
      <c r="SIC3" s="333"/>
      <c r="SID3" s="333"/>
      <c r="SIE3" s="333"/>
      <c r="SIF3" s="333"/>
      <c r="SIG3" s="333"/>
      <c r="SIH3" s="333"/>
      <c r="SII3" s="333"/>
      <c r="SIJ3" s="333"/>
      <c r="SIK3" s="333"/>
      <c r="SIL3" s="333"/>
      <c r="SIM3" s="333"/>
      <c r="SIN3" s="333"/>
      <c r="SIO3" s="333"/>
      <c r="SIP3" s="333"/>
      <c r="SIQ3" s="333"/>
      <c r="SIR3" s="333"/>
      <c r="SIS3" s="333"/>
      <c r="SIT3" s="333"/>
      <c r="SIU3" s="333"/>
      <c r="SIV3" s="333"/>
      <c r="SIW3" s="333"/>
      <c r="SIX3" s="333"/>
      <c r="SIY3" s="333"/>
      <c r="SIZ3" s="333"/>
      <c r="SJA3" s="333"/>
      <c r="SJB3" s="333"/>
      <c r="SJC3" s="333"/>
      <c r="SJD3" s="333"/>
      <c r="SJE3" s="333"/>
      <c r="SJF3" s="333"/>
      <c r="SJG3" s="333"/>
      <c r="SJH3" s="333"/>
      <c r="SJI3" s="333"/>
      <c r="SJJ3" s="333"/>
      <c r="SJK3" s="333"/>
      <c r="SJL3" s="333"/>
      <c r="SJM3" s="333"/>
      <c r="SJN3" s="333"/>
      <c r="SJO3" s="333"/>
      <c r="SJP3" s="333"/>
      <c r="SJQ3" s="333"/>
      <c r="SJR3" s="333"/>
      <c r="SJS3" s="333"/>
      <c r="SJT3" s="333"/>
      <c r="SJU3" s="333"/>
      <c r="SJV3" s="333"/>
      <c r="SJW3" s="333"/>
      <c r="SJX3" s="333"/>
      <c r="SJY3" s="333"/>
      <c r="SJZ3" s="333"/>
      <c r="SKA3" s="333"/>
      <c r="SKB3" s="333"/>
      <c r="SKC3" s="333"/>
      <c r="SKD3" s="333"/>
      <c r="SKE3" s="333"/>
      <c r="SKF3" s="333"/>
      <c r="SKG3" s="333"/>
      <c r="SKH3" s="333"/>
      <c r="SKI3" s="333"/>
      <c r="SKJ3" s="333"/>
      <c r="SKK3" s="333"/>
      <c r="SKL3" s="333"/>
      <c r="SKM3" s="333"/>
      <c r="SKN3" s="333"/>
      <c r="SKO3" s="333"/>
      <c r="SKP3" s="333"/>
      <c r="SKQ3" s="333"/>
      <c r="SKR3" s="333"/>
      <c r="SKS3" s="333"/>
      <c r="SKT3" s="333"/>
      <c r="SKU3" s="333"/>
      <c r="SKV3" s="333"/>
      <c r="SKW3" s="333"/>
      <c r="SKX3" s="333"/>
      <c r="SKY3" s="333"/>
      <c r="SKZ3" s="333"/>
      <c r="SLA3" s="333"/>
      <c r="SLB3" s="333"/>
      <c r="SLC3" s="333"/>
      <c r="SLD3" s="333"/>
      <c r="SLE3" s="333"/>
      <c r="SLF3" s="333"/>
      <c r="SLG3" s="333"/>
      <c r="SLH3" s="333"/>
      <c r="SLI3" s="333"/>
      <c r="SLJ3" s="333"/>
      <c r="SLK3" s="333"/>
      <c r="SLL3" s="333"/>
      <c r="SLM3" s="333"/>
      <c r="SLN3" s="333"/>
      <c r="SLO3" s="333"/>
      <c r="SLP3" s="333"/>
      <c r="SLQ3" s="333"/>
      <c r="SLR3" s="333"/>
      <c r="SLS3" s="333"/>
      <c r="SLT3" s="333"/>
      <c r="SLU3" s="333"/>
      <c r="SLV3" s="333"/>
      <c r="SLW3" s="333"/>
      <c r="SLX3" s="333"/>
      <c r="SLY3" s="333"/>
      <c r="SLZ3" s="333"/>
      <c r="SMA3" s="333"/>
      <c r="SMB3" s="333"/>
      <c r="SMC3" s="333"/>
      <c r="SMD3" s="333"/>
      <c r="SME3" s="333"/>
      <c r="SMF3" s="333"/>
      <c r="SMG3" s="333"/>
      <c r="SMH3" s="333"/>
      <c r="SMI3" s="333"/>
      <c r="SMJ3" s="333"/>
      <c r="SMK3" s="333"/>
      <c r="SML3" s="333"/>
      <c r="SMM3" s="333"/>
      <c r="SMN3" s="333"/>
      <c r="SMO3" s="333"/>
      <c r="SMP3" s="333"/>
      <c r="SMQ3" s="333"/>
      <c r="SMR3" s="333"/>
      <c r="SMS3" s="333"/>
      <c r="SMT3" s="333"/>
      <c r="SMU3" s="333"/>
      <c r="SMV3" s="333"/>
      <c r="SMW3" s="333"/>
      <c r="SMX3" s="333"/>
      <c r="SMY3" s="333"/>
      <c r="SMZ3" s="333"/>
      <c r="SNA3" s="333"/>
      <c r="SNB3" s="333"/>
      <c r="SNC3" s="333"/>
      <c r="SND3" s="333"/>
      <c r="SNE3" s="333"/>
      <c r="SNF3" s="333"/>
      <c r="SNG3" s="333"/>
      <c r="SNH3" s="333"/>
      <c r="SNI3" s="333"/>
      <c r="SNJ3" s="333"/>
      <c r="SNK3" s="333"/>
      <c r="SNL3" s="333"/>
      <c r="SNM3" s="333"/>
      <c r="SNN3" s="333"/>
      <c r="SNO3" s="333"/>
      <c r="SNP3" s="333"/>
      <c r="SNQ3" s="333"/>
      <c r="SNR3" s="333"/>
      <c r="SNS3" s="333"/>
      <c r="SNT3" s="333"/>
      <c r="SNU3" s="333"/>
      <c r="SNV3" s="333"/>
      <c r="SNW3" s="333"/>
      <c r="SNX3" s="333"/>
      <c r="SNY3" s="333"/>
      <c r="SNZ3" s="333"/>
      <c r="SOA3" s="333"/>
      <c r="SOB3" s="333"/>
      <c r="SOC3" s="333"/>
      <c r="SOD3" s="333"/>
      <c r="SOE3" s="333"/>
      <c r="SOF3" s="333"/>
      <c r="SOG3" s="333"/>
      <c r="SOH3" s="333"/>
      <c r="SOI3" s="333"/>
      <c r="SOJ3" s="333"/>
      <c r="SOK3" s="333"/>
      <c r="SOL3" s="333"/>
      <c r="SOM3" s="333"/>
      <c r="SON3" s="333"/>
      <c r="SOO3" s="333"/>
      <c r="SOP3" s="333"/>
      <c r="SOQ3" s="333"/>
      <c r="SOR3" s="333"/>
      <c r="SOS3" s="333"/>
      <c r="SOT3" s="333"/>
      <c r="SOU3" s="333"/>
      <c r="SOV3" s="333"/>
      <c r="SOW3" s="333"/>
      <c r="SOX3" s="333"/>
      <c r="SOY3" s="333"/>
      <c r="SOZ3" s="333"/>
      <c r="SPA3" s="333"/>
      <c r="SPB3" s="333"/>
      <c r="SPC3" s="333"/>
      <c r="SPD3" s="333"/>
      <c r="SPE3" s="333"/>
      <c r="SPF3" s="333"/>
      <c r="SPG3" s="333"/>
      <c r="SPH3" s="333"/>
      <c r="SPI3" s="333"/>
      <c r="SPJ3" s="333"/>
      <c r="SPK3" s="333"/>
      <c r="SPL3" s="333"/>
      <c r="SPM3" s="333"/>
      <c r="SPN3" s="333"/>
      <c r="SPO3" s="333"/>
      <c r="SPP3" s="333"/>
      <c r="SPQ3" s="333"/>
      <c r="SPR3" s="333"/>
      <c r="SPS3" s="333"/>
      <c r="SPT3" s="333"/>
      <c r="SPU3" s="333"/>
      <c r="SPV3" s="333"/>
      <c r="SPW3" s="333"/>
      <c r="SPX3" s="333"/>
      <c r="SPY3" s="333"/>
      <c r="SPZ3" s="333"/>
      <c r="SQA3" s="333"/>
      <c r="SQB3" s="333"/>
      <c r="SQC3" s="333"/>
      <c r="SQD3" s="333"/>
      <c r="SQE3" s="333"/>
      <c r="SQF3" s="333"/>
      <c r="SQG3" s="333"/>
      <c r="SQH3" s="333"/>
      <c r="SQI3" s="333"/>
      <c r="SQJ3" s="333"/>
      <c r="SQK3" s="333"/>
      <c r="SQL3" s="333"/>
      <c r="SQM3" s="333"/>
      <c r="SQN3" s="333"/>
      <c r="SQO3" s="333"/>
      <c r="SQP3" s="333"/>
      <c r="SQQ3" s="333"/>
      <c r="SQR3" s="333"/>
      <c r="SQS3" s="333"/>
      <c r="SQT3" s="333"/>
      <c r="SQU3" s="333"/>
      <c r="SQV3" s="333"/>
      <c r="SQW3" s="333"/>
      <c r="SQX3" s="333"/>
      <c r="SQY3" s="333"/>
      <c r="SQZ3" s="333"/>
      <c r="SRA3" s="333"/>
      <c r="SRB3" s="333"/>
      <c r="SRC3" s="333"/>
      <c r="SRD3" s="333"/>
      <c r="SRE3" s="333"/>
      <c r="SRF3" s="333"/>
      <c r="SRG3" s="333"/>
      <c r="SRH3" s="333"/>
      <c r="SRI3" s="333"/>
      <c r="SRJ3" s="333"/>
      <c r="SRK3" s="333"/>
      <c r="SRL3" s="333"/>
      <c r="SRM3" s="333"/>
      <c r="SRN3" s="333"/>
      <c r="SRO3" s="333"/>
      <c r="SRP3" s="333"/>
      <c r="SRQ3" s="333"/>
      <c r="SRR3" s="333"/>
      <c r="SRS3" s="333"/>
      <c r="SRT3" s="333"/>
      <c r="SRU3" s="333"/>
      <c r="SRV3" s="333"/>
      <c r="SRW3" s="333"/>
      <c r="SRX3" s="333"/>
      <c r="SRY3" s="333"/>
      <c r="SRZ3" s="333"/>
      <c r="SSA3" s="333"/>
      <c r="SSB3" s="333"/>
      <c r="SSC3" s="333"/>
      <c r="SSD3" s="333"/>
      <c r="SSE3" s="333"/>
      <c r="SSF3" s="333"/>
      <c r="SSG3" s="333"/>
      <c r="SSH3" s="333"/>
      <c r="SSI3" s="333"/>
      <c r="SSJ3" s="333"/>
      <c r="SSK3" s="333"/>
      <c r="SSL3" s="333"/>
      <c r="SSM3" s="333"/>
      <c r="SSN3" s="333"/>
      <c r="SSO3" s="333"/>
      <c r="SSP3" s="333"/>
      <c r="SSQ3" s="333"/>
      <c r="SSR3" s="333"/>
      <c r="SSS3" s="333"/>
      <c r="SST3" s="333"/>
      <c r="SSU3" s="333"/>
      <c r="SSV3" s="333"/>
      <c r="SSW3" s="333"/>
      <c r="SSX3" s="333"/>
      <c r="SSY3" s="333"/>
      <c r="SSZ3" s="333"/>
      <c r="STA3" s="333"/>
      <c r="STB3" s="333"/>
      <c r="STC3" s="333"/>
      <c r="STD3" s="333"/>
      <c r="STE3" s="333"/>
      <c r="STF3" s="333"/>
      <c r="STG3" s="333"/>
      <c r="STH3" s="333"/>
      <c r="STI3" s="333"/>
      <c r="STJ3" s="333"/>
      <c r="STK3" s="333"/>
      <c r="STL3" s="333"/>
      <c r="STM3" s="333"/>
      <c r="STN3" s="333"/>
      <c r="STO3" s="333"/>
      <c r="STP3" s="333"/>
      <c r="STQ3" s="333"/>
      <c r="STR3" s="333"/>
      <c r="STS3" s="333"/>
      <c r="STT3" s="333"/>
      <c r="STU3" s="333"/>
      <c r="STV3" s="333"/>
      <c r="STW3" s="333"/>
      <c r="STX3" s="333"/>
      <c r="STY3" s="333"/>
      <c r="STZ3" s="333"/>
      <c r="SUA3" s="333"/>
      <c r="SUB3" s="333"/>
      <c r="SUC3" s="333"/>
      <c r="SUD3" s="333"/>
      <c r="SUE3" s="333"/>
      <c r="SUF3" s="333"/>
      <c r="SUG3" s="333"/>
      <c r="SUH3" s="333"/>
      <c r="SUI3" s="333"/>
      <c r="SUJ3" s="333"/>
      <c r="SUK3" s="333"/>
      <c r="SUL3" s="333"/>
      <c r="SUM3" s="333"/>
      <c r="SUN3" s="333"/>
      <c r="SUO3" s="333"/>
      <c r="SUP3" s="333"/>
      <c r="SUQ3" s="333"/>
      <c r="SUR3" s="333"/>
      <c r="SUS3" s="333"/>
      <c r="SUT3" s="333"/>
      <c r="SUU3" s="333"/>
      <c r="SUV3" s="333"/>
      <c r="SUW3" s="333"/>
      <c r="SUX3" s="333"/>
      <c r="SUY3" s="333"/>
      <c r="SUZ3" s="333"/>
      <c r="SVA3" s="333"/>
      <c r="SVB3" s="333"/>
      <c r="SVC3" s="333"/>
      <c r="SVD3" s="333"/>
      <c r="SVE3" s="333"/>
      <c r="SVF3" s="333"/>
      <c r="SVG3" s="333"/>
      <c r="SVH3" s="333"/>
      <c r="SVI3" s="333"/>
      <c r="SVJ3" s="333"/>
      <c r="SVK3" s="333"/>
      <c r="SVL3" s="333"/>
      <c r="SVM3" s="333"/>
      <c r="SVN3" s="333"/>
      <c r="SVO3" s="333"/>
      <c r="SVP3" s="333"/>
      <c r="SVQ3" s="333"/>
      <c r="SVR3" s="333"/>
      <c r="SVS3" s="333"/>
      <c r="SVT3" s="333"/>
      <c r="SVU3" s="333"/>
      <c r="SVV3" s="333"/>
      <c r="SVW3" s="333"/>
      <c r="SVX3" s="333"/>
      <c r="SVY3" s="333"/>
      <c r="SVZ3" s="333"/>
      <c r="SWA3" s="333"/>
      <c r="SWB3" s="333"/>
      <c r="SWC3" s="333"/>
      <c r="SWD3" s="333"/>
      <c r="SWE3" s="333"/>
      <c r="SWF3" s="333"/>
      <c r="SWG3" s="333"/>
      <c r="SWH3" s="333"/>
      <c r="SWI3" s="333"/>
      <c r="SWJ3" s="333"/>
      <c r="SWK3" s="333"/>
      <c r="SWL3" s="333"/>
      <c r="SWM3" s="333"/>
      <c r="SWN3" s="333"/>
      <c r="SWO3" s="333"/>
      <c r="SWP3" s="333"/>
      <c r="SWQ3" s="333"/>
      <c r="SWR3" s="333"/>
      <c r="SWS3" s="333"/>
      <c r="SWT3" s="333"/>
      <c r="SWU3" s="333"/>
      <c r="SWV3" s="333"/>
      <c r="SWW3" s="333"/>
      <c r="SWX3" s="333"/>
      <c r="SWY3" s="333"/>
      <c r="SWZ3" s="333"/>
      <c r="SXA3" s="333"/>
      <c r="SXB3" s="333"/>
      <c r="SXC3" s="333"/>
      <c r="SXD3" s="333"/>
      <c r="SXE3" s="333"/>
      <c r="SXF3" s="333"/>
      <c r="SXG3" s="333"/>
      <c r="SXH3" s="333"/>
      <c r="SXI3" s="333"/>
      <c r="SXJ3" s="333"/>
      <c r="SXK3" s="333"/>
      <c r="SXL3" s="333"/>
      <c r="SXM3" s="333"/>
      <c r="SXN3" s="333"/>
      <c r="SXO3" s="333"/>
      <c r="SXP3" s="333"/>
      <c r="SXQ3" s="333"/>
      <c r="SXR3" s="333"/>
      <c r="SXS3" s="333"/>
      <c r="SXT3" s="333"/>
      <c r="SXU3" s="333"/>
      <c r="SXV3" s="333"/>
      <c r="SXW3" s="333"/>
      <c r="SXX3" s="333"/>
      <c r="SXY3" s="333"/>
      <c r="SXZ3" s="333"/>
      <c r="SYA3" s="333"/>
      <c r="SYB3" s="333"/>
      <c r="SYC3" s="333"/>
      <c r="SYD3" s="333"/>
      <c r="SYE3" s="333"/>
      <c r="SYF3" s="333"/>
      <c r="SYG3" s="333"/>
      <c r="SYH3" s="333"/>
      <c r="SYI3" s="333"/>
      <c r="SYJ3" s="333"/>
      <c r="SYK3" s="333"/>
      <c r="SYL3" s="333"/>
      <c r="SYM3" s="333"/>
      <c r="SYN3" s="333"/>
      <c r="SYO3" s="333"/>
      <c r="SYP3" s="333"/>
      <c r="SYQ3" s="333"/>
      <c r="SYR3" s="333"/>
      <c r="SYS3" s="333"/>
      <c r="SYT3" s="333"/>
      <c r="SYU3" s="333"/>
      <c r="SYV3" s="333"/>
      <c r="SYW3" s="333"/>
      <c r="SYX3" s="333"/>
      <c r="SYY3" s="333"/>
      <c r="SYZ3" s="333"/>
      <c r="SZA3" s="333"/>
      <c r="SZB3" s="333"/>
      <c r="SZC3" s="333"/>
      <c r="SZD3" s="333"/>
      <c r="SZE3" s="333"/>
      <c r="SZF3" s="333"/>
      <c r="SZG3" s="333"/>
      <c r="SZH3" s="333"/>
      <c r="SZI3" s="333"/>
      <c r="SZJ3" s="333"/>
      <c r="SZK3" s="333"/>
      <c r="SZL3" s="333"/>
      <c r="SZM3" s="333"/>
      <c r="SZN3" s="333"/>
      <c r="SZO3" s="333"/>
      <c r="SZP3" s="333"/>
      <c r="SZQ3" s="333"/>
      <c r="SZR3" s="333"/>
      <c r="SZS3" s="333"/>
      <c r="SZT3" s="333"/>
      <c r="SZU3" s="333"/>
      <c r="SZV3" s="333"/>
      <c r="SZW3" s="333"/>
      <c r="SZX3" s="333"/>
      <c r="SZY3" s="333"/>
      <c r="SZZ3" s="333"/>
      <c r="TAA3" s="333"/>
      <c r="TAB3" s="333"/>
      <c r="TAC3" s="333"/>
      <c r="TAD3" s="333"/>
      <c r="TAE3" s="333"/>
      <c r="TAF3" s="333"/>
      <c r="TAG3" s="333"/>
      <c r="TAH3" s="333"/>
      <c r="TAI3" s="333"/>
      <c r="TAJ3" s="333"/>
      <c r="TAK3" s="333"/>
      <c r="TAL3" s="333"/>
      <c r="TAM3" s="333"/>
      <c r="TAN3" s="333"/>
      <c r="TAO3" s="333"/>
      <c r="TAP3" s="333"/>
      <c r="TAQ3" s="333"/>
      <c r="TAR3" s="333"/>
      <c r="TAS3" s="333"/>
      <c r="TAT3" s="333"/>
      <c r="TAU3" s="333"/>
      <c r="TAV3" s="333"/>
      <c r="TAW3" s="333"/>
      <c r="TAX3" s="333"/>
      <c r="TAY3" s="333"/>
      <c r="TAZ3" s="333"/>
      <c r="TBA3" s="333"/>
      <c r="TBB3" s="333"/>
      <c r="TBC3" s="333"/>
      <c r="TBD3" s="333"/>
      <c r="TBE3" s="333"/>
      <c r="TBF3" s="333"/>
      <c r="TBG3" s="333"/>
      <c r="TBH3" s="333"/>
      <c r="TBI3" s="333"/>
      <c r="TBJ3" s="333"/>
      <c r="TBK3" s="333"/>
      <c r="TBL3" s="333"/>
      <c r="TBM3" s="333"/>
      <c r="TBN3" s="333"/>
      <c r="TBO3" s="333"/>
      <c r="TBP3" s="333"/>
      <c r="TBQ3" s="333"/>
      <c r="TBR3" s="333"/>
      <c r="TBS3" s="333"/>
      <c r="TBT3" s="333"/>
      <c r="TBU3" s="333"/>
      <c r="TBV3" s="333"/>
      <c r="TBW3" s="333"/>
      <c r="TBX3" s="333"/>
      <c r="TBY3" s="333"/>
      <c r="TBZ3" s="333"/>
      <c r="TCA3" s="333"/>
      <c r="TCB3" s="333"/>
      <c r="TCC3" s="333"/>
      <c r="TCD3" s="333"/>
      <c r="TCE3" s="333"/>
      <c r="TCF3" s="333"/>
      <c r="TCG3" s="333"/>
      <c r="TCH3" s="333"/>
      <c r="TCI3" s="333"/>
      <c r="TCJ3" s="333"/>
      <c r="TCK3" s="333"/>
      <c r="TCL3" s="333"/>
      <c r="TCM3" s="333"/>
      <c r="TCN3" s="333"/>
      <c r="TCO3" s="333"/>
    </row>
    <row r="4" spans="1:13613" ht="11.25" customHeight="1" thickBot="1">
      <c r="A4" s="300"/>
      <c r="B4" s="241" t="s">
        <v>27</v>
      </c>
      <c r="C4" s="115"/>
      <c r="D4" s="113"/>
      <c r="E4" s="123" t="s">
        <v>27</v>
      </c>
      <c r="F4" s="124"/>
      <c r="G4" s="125"/>
      <c r="H4" s="125"/>
      <c r="I4" s="126"/>
      <c r="J4" s="159" t="s">
        <v>147</v>
      </c>
      <c r="K4" s="351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61"/>
    </row>
    <row r="5" spans="1:13613" ht="22.5">
      <c r="A5" s="104">
        <v>1</v>
      </c>
      <c r="B5" s="242" t="s">
        <v>60</v>
      </c>
      <c r="C5" s="243" t="s">
        <v>61</v>
      </c>
      <c r="D5" s="244"/>
      <c r="E5" s="381" t="s">
        <v>138</v>
      </c>
      <c r="F5" s="245">
        <v>4.791666666666667E-2</v>
      </c>
      <c r="G5" s="170">
        <v>4.9416666666666671E-2</v>
      </c>
      <c r="H5" s="170">
        <v>6.0999999999999985E-2</v>
      </c>
      <c r="I5" s="171">
        <v>8.9749999999999996E-2</v>
      </c>
      <c r="J5" s="246">
        <v>9.0666666666666673E-2</v>
      </c>
      <c r="K5" s="422">
        <v>8.4000000000000005E-2</v>
      </c>
      <c r="L5" s="423">
        <v>8.5000000000000006E-2</v>
      </c>
      <c r="M5" s="423">
        <v>8.8000000000000009E-2</v>
      </c>
      <c r="N5" s="423">
        <v>9.3000000000000013E-2</v>
      </c>
      <c r="O5" s="423">
        <v>9.6999999999999989E-2</v>
      </c>
      <c r="P5" s="423">
        <v>0.1</v>
      </c>
      <c r="Q5" s="423">
        <v>9.9000000000000005E-2</v>
      </c>
      <c r="R5" s="423">
        <v>9.6000000000000002E-2</v>
      </c>
      <c r="S5" s="423">
        <v>9.5000000000000001E-2</v>
      </c>
      <c r="T5" s="423">
        <v>9.0999999999999998E-2</v>
      </c>
      <c r="U5" s="423">
        <v>9.0999999999999998E-2</v>
      </c>
      <c r="V5" s="423">
        <v>0.09</v>
      </c>
      <c r="W5" s="424" t="e">
        <v>#N/A</v>
      </c>
    </row>
    <row r="6" spans="1:13613">
      <c r="A6" s="104">
        <v>2</v>
      </c>
      <c r="B6" s="242" t="s">
        <v>15</v>
      </c>
      <c r="C6" s="243" t="s">
        <v>62</v>
      </c>
      <c r="D6" s="244"/>
      <c r="E6" s="382" t="s">
        <v>133</v>
      </c>
      <c r="F6" s="249">
        <v>7.0666666666666669E-2</v>
      </c>
      <c r="G6" s="167">
        <v>6.9666666666666655E-2</v>
      </c>
      <c r="H6" s="167">
        <v>6.8666666666666668E-2</v>
      </c>
      <c r="I6" s="250">
        <v>7.0249999999999993E-2</v>
      </c>
      <c r="J6" s="251">
        <v>7.0000000000000007E-2</v>
      </c>
      <c r="K6" s="353">
        <v>7.400000000000001E-2</v>
      </c>
      <c r="L6" s="252">
        <v>6.9000000000000006E-2</v>
      </c>
      <c r="M6" s="252">
        <v>6.9000000000000006E-2</v>
      </c>
      <c r="N6" s="252">
        <v>7.0999999999999994E-2</v>
      </c>
      <c r="O6" s="252">
        <v>7.0999999999999994E-2</v>
      </c>
      <c r="P6" s="252">
        <v>6.8000000000000005E-2</v>
      </c>
      <c r="Q6" s="252">
        <v>6.3E-2</v>
      </c>
      <c r="R6" s="252">
        <v>6.4000000000000001E-2</v>
      </c>
      <c r="S6" s="252">
        <v>6.6000000000000003E-2</v>
      </c>
      <c r="T6" s="252">
        <v>6.9000000000000006E-2</v>
      </c>
      <c r="U6" s="252">
        <v>7.0999999999999994E-2</v>
      </c>
      <c r="V6" s="252">
        <v>7.0000000000000007E-2</v>
      </c>
      <c r="W6" s="253" t="e">
        <v>#N/A</v>
      </c>
    </row>
    <row r="7" spans="1:13613" ht="21" customHeight="1">
      <c r="A7" s="104">
        <v>3</v>
      </c>
      <c r="B7" s="242" t="s">
        <v>340</v>
      </c>
      <c r="C7" s="243" t="s">
        <v>37</v>
      </c>
      <c r="D7" s="244"/>
      <c r="E7" s="381" t="s">
        <v>139</v>
      </c>
      <c r="F7" s="254">
        <v>835.95833333333337</v>
      </c>
      <c r="G7" s="168">
        <v>855.27499999999998</v>
      </c>
      <c r="H7" s="168">
        <v>877.51666666666654</v>
      </c>
      <c r="I7" s="255">
        <v>859.22500000000002</v>
      </c>
      <c r="J7" s="222">
        <v>869.5333333333333</v>
      </c>
      <c r="K7" s="354">
        <v>852.1</v>
      </c>
      <c r="L7" s="256">
        <v>855.6</v>
      </c>
      <c r="M7" s="256">
        <v>864.8</v>
      </c>
      <c r="N7" s="256">
        <v>867.1</v>
      </c>
      <c r="O7" s="256">
        <v>867.4</v>
      </c>
      <c r="P7" s="256">
        <v>866.1</v>
      </c>
      <c r="Q7" s="256">
        <v>868.5</v>
      </c>
      <c r="R7" s="256">
        <v>873.1</v>
      </c>
      <c r="S7" s="256">
        <v>871.8</v>
      </c>
      <c r="T7" s="256">
        <v>870.1</v>
      </c>
      <c r="U7" s="256">
        <v>867.6</v>
      </c>
      <c r="V7" s="256">
        <v>870.9</v>
      </c>
      <c r="W7" s="257" t="e">
        <v>#N/A</v>
      </c>
    </row>
    <row r="8" spans="1:13613" s="118" customFormat="1" ht="22.5">
      <c r="A8" s="104">
        <v>4</v>
      </c>
      <c r="B8" s="258" t="s">
        <v>63</v>
      </c>
      <c r="C8" s="258" t="s">
        <v>16</v>
      </c>
      <c r="D8" s="259"/>
      <c r="E8" s="382" t="s">
        <v>135</v>
      </c>
      <c r="F8" s="260">
        <v>30128.333333333332</v>
      </c>
      <c r="G8" s="169">
        <v>30241.666666666668</v>
      </c>
      <c r="H8" s="169">
        <v>50381.666666666664</v>
      </c>
      <c r="I8" s="261">
        <v>83620</v>
      </c>
      <c r="J8" s="223">
        <v>86210</v>
      </c>
      <c r="K8" s="355">
        <v>79680</v>
      </c>
      <c r="L8" s="262">
        <v>80150</v>
      </c>
      <c r="M8" s="262">
        <v>102950</v>
      </c>
      <c r="N8" s="262">
        <v>91640</v>
      </c>
      <c r="O8" s="262">
        <v>90850</v>
      </c>
      <c r="P8" s="262">
        <v>93370</v>
      </c>
      <c r="Q8" s="262">
        <v>95990</v>
      </c>
      <c r="R8" s="262">
        <v>96240</v>
      </c>
      <c r="S8" s="262">
        <v>91620</v>
      </c>
      <c r="T8" s="262">
        <v>88030</v>
      </c>
      <c r="U8" s="262">
        <v>84390</v>
      </c>
      <c r="V8" s="262" t="e">
        <v>#N/A</v>
      </c>
      <c r="W8" s="263" t="e">
        <v>#N/A</v>
      </c>
      <c r="Y8" s="331"/>
      <c r="Z8" s="331"/>
      <c r="AA8" s="331"/>
      <c r="AB8" s="331"/>
      <c r="AC8" s="331"/>
      <c r="AD8" s="331"/>
      <c r="AE8" s="331"/>
      <c r="AF8" s="331"/>
      <c r="AG8" s="331"/>
      <c r="AH8" s="331"/>
      <c r="AI8" s="331"/>
      <c r="AJ8" s="331"/>
      <c r="AK8" s="331"/>
      <c r="AL8" s="331"/>
      <c r="AM8" s="331"/>
      <c r="AN8" s="331"/>
      <c r="AO8" s="331"/>
      <c r="AP8" s="331"/>
      <c r="AQ8" s="331"/>
      <c r="AR8" s="331"/>
      <c r="AS8" s="331"/>
      <c r="AT8" s="331"/>
      <c r="AU8" s="331"/>
      <c r="AV8" s="331"/>
      <c r="AW8" s="331"/>
      <c r="AX8" s="331"/>
      <c r="AY8" s="331"/>
      <c r="AZ8" s="331"/>
      <c r="BA8" s="331"/>
      <c r="BB8" s="331"/>
      <c r="BC8" s="331"/>
      <c r="BD8" s="331"/>
      <c r="BE8" s="331"/>
      <c r="BF8" s="331"/>
      <c r="BG8" s="331"/>
      <c r="BH8" s="331"/>
      <c r="BI8" s="331"/>
      <c r="BJ8" s="331"/>
      <c r="BK8" s="331"/>
      <c r="BL8" s="331"/>
      <c r="BM8" s="331"/>
      <c r="BN8" s="331"/>
      <c r="BO8" s="331"/>
      <c r="BP8" s="331"/>
      <c r="BQ8" s="331"/>
      <c r="BR8" s="331"/>
      <c r="BS8" s="331"/>
      <c r="BT8" s="331"/>
      <c r="BU8" s="331"/>
      <c r="BV8" s="331"/>
      <c r="BW8" s="331"/>
      <c r="BX8" s="331"/>
      <c r="BY8" s="331"/>
      <c r="BZ8" s="331"/>
      <c r="CA8" s="331"/>
      <c r="CB8" s="331"/>
      <c r="CC8" s="331"/>
      <c r="CD8" s="331"/>
      <c r="CE8" s="331"/>
      <c r="CF8" s="331"/>
      <c r="CG8" s="331"/>
      <c r="CH8" s="331"/>
      <c r="CI8" s="331"/>
      <c r="CJ8" s="331"/>
      <c r="CK8" s="331"/>
      <c r="CL8" s="331"/>
      <c r="CM8" s="331"/>
      <c r="CN8" s="331"/>
      <c r="CO8" s="331"/>
      <c r="CP8" s="331"/>
      <c r="CQ8" s="331"/>
      <c r="CR8" s="331"/>
      <c r="CS8" s="331"/>
      <c r="CT8" s="331"/>
      <c r="CU8" s="331"/>
      <c r="CV8" s="331"/>
      <c r="CW8" s="331"/>
      <c r="CX8" s="331"/>
      <c r="CY8" s="331"/>
      <c r="CZ8" s="331"/>
      <c r="DA8" s="331"/>
      <c r="DB8" s="331"/>
      <c r="DC8" s="331"/>
      <c r="DD8" s="331"/>
      <c r="DE8" s="331"/>
      <c r="DF8" s="331"/>
      <c r="DG8" s="331"/>
      <c r="DH8" s="331"/>
      <c r="DI8" s="331"/>
      <c r="DJ8" s="331"/>
      <c r="DK8" s="331"/>
      <c r="DL8" s="331"/>
      <c r="DM8" s="331"/>
      <c r="DN8" s="331"/>
      <c r="DO8" s="331"/>
      <c r="DP8" s="331"/>
      <c r="DQ8" s="331"/>
      <c r="DR8" s="331"/>
      <c r="DS8" s="331"/>
      <c r="DT8" s="331"/>
      <c r="DU8" s="331"/>
      <c r="DV8" s="331"/>
      <c r="DW8" s="331"/>
      <c r="DX8" s="331"/>
      <c r="DY8" s="331"/>
      <c r="DZ8" s="331"/>
      <c r="EA8" s="331"/>
      <c r="EB8" s="331"/>
      <c r="EC8" s="331"/>
      <c r="ED8" s="331"/>
      <c r="EE8" s="331"/>
      <c r="EF8" s="331"/>
      <c r="EG8" s="331"/>
      <c r="EH8" s="331"/>
      <c r="EI8" s="331"/>
      <c r="EJ8" s="331"/>
      <c r="EK8" s="331"/>
      <c r="EL8" s="331"/>
      <c r="EM8" s="331"/>
      <c r="EN8" s="331"/>
      <c r="EO8" s="331"/>
      <c r="EP8" s="331"/>
      <c r="EQ8" s="331"/>
      <c r="ER8" s="331"/>
      <c r="ES8" s="331"/>
      <c r="ET8" s="331"/>
      <c r="EU8" s="331"/>
      <c r="EV8" s="331"/>
      <c r="EW8" s="331"/>
      <c r="EX8" s="331"/>
      <c r="EY8" s="331"/>
      <c r="EZ8" s="331"/>
      <c r="FA8" s="331"/>
      <c r="FB8" s="331"/>
      <c r="FC8" s="331"/>
      <c r="FD8" s="331"/>
      <c r="FE8" s="331"/>
      <c r="FF8" s="331"/>
      <c r="FG8" s="331"/>
      <c r="FH8" s="331"/>
      <c r="FI8" s="331"/>
      <c r="FJ8" s="331"/>
      <c r="FK8" s="331"/>
      <c r="FL8" s="331"/>
      <c r="FM8" s="331"/>
      <c r="FN8" s="331"/>
      <c r="FO8" s="331"/>
      <c r="FP8" s="331"/>
      <c r="FQ8" s="331"/>
      <c r="FR8" s="331"/>
      <c r="FS8" s="331"/>
      <c r="FT8" s="331"/>
      <c r="FU8" s="331"/>
      <c r="FV8" s="331"/>
      <c r="FW8" s="331"/>
      <c r="FX8" s="331"/>
      <c r="FY8" s="331"/>
      <c r="FZ8" s="331"/>
      <c r="GA8" s="331"/>
      <c r="GB8" s="331"/>
      <c r="GC8" s="331"/>
      <c r="GD8" s="331"/>
      <c r="GE8" s="331"/>
      <c r="GF8" s="331"/>
      <c r="GG8" s="331"/>
      <c r="GH8" s="331"/>
      <c r="GI8" s="331"/>
      <c r="GJ8" s="331"/>
      <c r="GK8" s="331"/>
      <c r="GL8" s="331"/>
      <c r="GM8" s="331"/>
      <c r="GN8" s="331"/>
      <c r="GO8" s="331"/>
      <c r="GP8" s="331"/>
      <c r="GQ8" s="331"/>
      <c r="GR8" s="331"/>
      <c r="GS8" s="331"/>
      <c r="GT8" s="331"/>
      <c r="GU8" s="331"/>
      <c r="GV8" s="331"/>
      <c r="GW8" s="331"/>
      <c r="GX8" s="331"/>
      <c r="GY8" s="331"/>
      <c r="GZ8" s="331"/>
      <c r="HA8" s="331"/>
      <c r="HB8" s="331"/>
      <c r="HC8" s="331"/>
      <c r="HD8" s="331"/>
      <c r="HE8" s="331"/>
      <c r="HF8" s="331"/>
      <c r="HG8" s="331"/>
      <c r="HH8" s="331"/>
      <c r="HI8" s="331"/>
      <c r="HJ8" s="331"/>
      <c r="HK8" s="331"/>
      <c r="HL8" s="331"/>
      <c r="HM8" s="331"/>
      <c r="HN8" s="331"/>
      <c r="HO8" s="331"/>
      <c r="HP8" s="331"/>
      <c r="HQ8" s="331"/>
      <c r="HR8" s="331"/>
      <c r="HS8" s="331"/>
      <c r="HT8" s="331"/>
      <c r="HU8" s="331"/>
      <c r="HV8" s="331"/>
      <c r="HW8" s="331"/>
      <c r="HX8" s="331"/>
      <c r="HY8" s="331"/>
      <c r="HZ8" s="331"/>
      <c r="IA8" s="331"/>
      <c r="IB8" s="331"/>
      <c r="IC8" s="331"/>
      <c r="ID8" s="331"/>
      <c r="IE8" s="331"/>
      <c r="IF8" s="331"/>
      <c r="IG8" s="331"/>
      <c r="IH8" s="331"/>
      <c r="II8" s="331"/>
      <c r="IJ8" s="331"/>
      <c r="IK8" s="331"/>
      <c r="IL8" s="331"/>
      <c r="IM8" s="331"/>
      <c r="IN8" s="331"/>
      <c r="IO8" s="331"/>
      <c r="IP8" s="331"/>
      <c r="IQ8" s="331"/>
      <c r="IR8" s="331"/>
      <c r="IS8" s="331"/>
      <c r="IT8" s="331"/>
      <c r="IU8" s="331"/>
      <c r="IV8" s="331"/>
      <c r="IW8" s="331"/>
      <c r="IX8" s="331"/>
      <c r="IY8" s="331"/>
      <c r="IZ8" s="331"/>
      <c r="JA8" s="331"/>
      <c r="JB8" s="331"/>
      <c r="JC8" s="331"/>
      <c r="JD8" s="331"/>
      <c r="JE8" s="331"/>
      <c r="JF8" s="331"/>
      <c r="JG8" s="331"/>
      <c r="JH8" s="331"/>
      <c r="JI8" s="331"/>
      <c r="JJ8" s="331"/>
      <c r="JK8" s="331"/>
      <c r="JL8" s="331"/>
      <c r="JM8" s="331"/>
      <c r="JN8" s="331"/>
      <c r="JO8" s="331"/>
      <c r="JP8" s="331"/>
      <c r="JQ8" s="331"/>
      <c r="JR8" s="331"/>
      <c r="JS8" s="331"/>
      <c r="JT8" s="331"/>
      <c r="JU8" s="331"/>
      <c r="JV8" s="331"/>
      <c r="JW8" s="331"/>
      <c r="JX8" s="331"/>
      <c r="JY8" s="331"/>
      <c r="JZ8" s="331"/>
      <c r="KA8" s="331"/>
      <c r="KB8" s="331"/>
      <c r="KC8" s="331"/>
      <c r="KD8" s="331"/>
      <c r="KE8" s="331"/>
      <c r="KF8" s="331"/>
      <c r="KG8" s="331"/>
      <c r="KH8" s="331"/>
      <c r="KI8" s="331"/>
      <c r="KJ8" s="331"/>
      <c r="KK8" s="331"/>
      <c r="KL8" s="331"/>
      <c r="KM8" s="331"/>
      <c r="KN8" s="331"/>
      <c r="KO8" s="331"/>
      <c r="KP8" s="331"/>
      <c r="KQ8" s="331"/>
      <c r="KR8" s="331"/>
      <c r="KS8" s="331"/>
      <c r="KT8" s="331"/>
      <c r="KU8" s="331"/>
      <c r="KV8" s="331"/>
      <c r="KW8" s="331"/>
      <c r="KX8" s="331"/>
      <c r="KY8" s="331"/>
      <c r="KZ8" s="331"/>
      <c r="LA8" s="331"/>
      <c r="LB8" s="331"/>
      <c r="LC8" s="331"/>
      <c r="LD8" s="331"/>
      <c r="LE8" s="331"/>
      <c r="LF8" s="331"/>
      <c r="LG8" s="331"/>
      <c r="LH8" s="331"/>
      <c r="LI8" s="331"/>
      <c r="LJ8" s="331"/>
      <c r="LK8" s="331"/>
      <c r="LL8" s="331"/>
      <c r="LM8" s="331"/>
      <c r="LN8" s="331"/>
      <c r="LO8" s="331"/>
      <c r="LP8" s="331"/>
      <c r="LQ8" s="331"/>
      <c r="LR8" s="331"/>
      <c r="LS8" s="331"/>
      <c r="LT8" s="331"/>
      <c r="LU8" s="331"/>
      <c r="LV8" s="331"/>
      <c r="LW8" s="331"/>
      <c r="LX8" s="331"/>
      <c r="LY8" s="331"/>
      <c r="LZ8" s="331"/>
      <c r="MA8" s="331"/>
      <c r="MB8" s="331"/>
      <c r="MC8" s="331"/>
      <c r="MD8" s="331"/>
      <c r="ME8" s="331"/>
      <c r="MF8" s="331"/>
      <c r="MG8" s="331"/>
      <c r="MH8" s="331"/>
      <c r="MI8" s="331"/>
      <c r="MJ8" s="331"/>
      <c r="MK8" s="331"/>
      <c r="ML8" s="331"/>
      <c r="MM8" s="331"/>
      <c r="MN8" s="331"/>
      <c r="MO8" s="331"/>
      <c r="MP8" s="331"/>
      <c r="MQ8" s="331"/>
      <c r="MR8" s="331"/>
      <c r="MS8" s="331"/>
      <c r="MT8" s="331"/>
      <c r="MU8" s="331"/>
      <c r="MV8" s="331"/>
      <c r="MW8" s="331"/>
      <c r="MX8" s="331"/>
      <c r="MY8" s="331"/>
      <c r="MZ8" s="331"/>
      <c r="NA8" s="331"/>
      <c r="NB8" s="331"/>
      <c r="NC8" s="331"/>
      <c r="ND8" s="331"/>
      <c r="NE8" s="331"/>
      <c r="NF8" s="331"/>
      <c r="NG8" s="331"/>
      <c r="NH8" s="331"/>
      <c r="NI8" s="331"/>
      <c r="NJ8" s="331"/>
      <c r="NK8" s="331"/>
      <c r="NL8" s="331"/>
      <c r="NM8" s="331"/>
      <c r="NN8" s="331"/>
      <c r="NO8" s="331"/>
      <c r="NP8" s="331"/>
      <c r="NQ8" s="331"/>
      <c r="NR8" s="331"/>
      <c r="NS8" s="331"/>
      <c r="NT8" s="331"/>
      <c r="NU8" s="331"/>
      <c r="NV8" s="331"/>
      <c r="NW8" s="331"/>
      <c r="NX8" s="331"/>
      <c r="NY8" s="331"/>
      <c r="NZ8" s="331"/>
      <c r="OA8" s="331"/>
      <c r="OB8" s="331"/>
      <c r="OC8" s="331"/>
      <c r="OD8" s="331"/>
      <c r="OE8" s="331"/>
      <c r="OF8" s="331"/>
      <c r="OG8" s="331"/>
      <c r="OH8" s="331"/>
      <c r="OI8" s="331"/>
      <c r="OJ8" s="331"/>
      <c r="OK8" s="331"/>
      <c r="OL8" s="331"/>
      <c r="OM8" s="331"/>
      <c r="ON8" s="331"/>
      <c r="OO8" s="331"/>
      <c r="OP8" s="331"/>
      <c r="OQ8" s="331"/>
      <c r="OR8" s="331"/>
      <c r="OS8" s="331"/>
      <c r="OT8" s="331"/>
      <c r="OU8" s="331"/>
      <c r="OV8" s="331"/>
      <c r="OW8" s="331"/>
      <c r="OX8" s="331"/>
      <c r="OY8" s="331"/>
      <c r="OZ8" s="331"/>
      <c r="PA8" s="331"/>
      <c r="PB8" s="331"/>
      <c r="PC8" s="331"/>
      <c r="PD8" s="331"/>
      <c r="PE8" s="331"/>
      <c r="PF8" s="331"/>
      <c r="PG8" s="331"/>
      <c r="PH8" s="331"/>
      <c r="PI8" s="331"/>
      <c r="PJ8" s="331"/>
      <c r="PK8" s="331"/>
      <c r="PL8" s="331"/>
      <c r="PM8" s="331"/>
      <c r="PN8" s="331"/>
      <c r="PO8" s="331"/>
      <c r="PP8" s="331"/>
      <c r="PQ8" s="331"/>
      <c r="PR8" s="331"/>
      <c r="PS8" s="331"/>
      <c r="PT8" s="331"/>
      <c r="PU8" s="331"/>
      <c r="PV8" s="331"/>
      <c r="PW8" s="331"/>
      <c r="PX8" s="331"/>
      <c r="PY8" s="331"/>
      <c r="PZ8" s="331"/>
      <c r="QA8" s="331"/>
      <c r="QB8" s="331"/>
      <c r="QC8" s="331"/>
      <c r="QD8" s="331"/>
      <c r="QE8" s="331"/>
      <c r="QF8" s="331"/>
      <c r="QG8" s="331"/>
      <c r="QH8" s="331"/>
      <c r="QI8" s="331"/>
      <c r="QJ8" s="331"/>
      <c r="QK8" s="331"/>
      <c r="QL8" s="331"/>
      <c r="QM8" s="331"/>
      <c r="QN8" s="331"/>
      <c r="QO8" s="331"/>
      <c r="QP8" s="331"/>
      <c r="QQ8" s="331"/>
      <c r="QR8" s="331"/>
      <c r="QS8" s="331"/>
      <c r="QT8" s="331"/>
      <c r="QU8" s="331"/>
      <c r="QV8" s="331"/>
      <c r="QW8" s="331"/>
      <c r="QX8" s="331"/>
      <c r="QY8" s="331"/>
      <c r="QZ8" s="331"/>
      <c r="RA8" s="331"/>
      <c r="RB8" s="331"/>
      <c r="RC8" s="331"/>
      <c r="RD8" s="331"/>
      <c r="RE8" s="331"/>
      <c r="RF8" s="331"/>
      <c r="RG8" s="331"/>
      <c r="RH8" s="331"/>
      <c r="RI8" s="331"/>
      <c r="RJ8" s="331"/>
      <c r="RK8" s="331"/>
      <c r="RL8" s="331"/>
      <c r="RM8" s="331"/>
      <c r="RN8" s="331"/>
      <c r="RO8" s="331"/>
      <c r="RP8" s="331"/>
      <c r="RQ8" s="331"/>
      <c r="RR8" s="331"/>
      <c r="RS8" s="331"/>
      <c r="RT8" s="331"/>
      <c r="RU8" s="331"/>
      <c r="RV8" s="331"/>
      <c r="RW8" s="331"/>
      <c r="RX8" s="331"/>
      <c r="RY8" s="331"/>
      <c r="RZ8" s="331"/>
      <c r="SA8" s="331"/>
      <c r="SB8" s="331"/>
      <c r="SC8" s="331"/>
      <c r="SD8" s="331"/>
      <c r="SE8" s="331"/>
      <c r="SF8" s="331"/>
      <c r="SG8" s="331"/>
      <c r="SH8" s="331"/>
      <c r="SI8" s="331"/>
      <c r="SJ8" s="331"/>
      <c r="SK8" s="331"/>
      <c r="SL8" s="331"/>
      <c r="SM8" s="331"/>
      <c r="SN8" s="331"/>
      <c r="SO8" s="331"/>
      <c r="SP8" s="331"/>
      <c r="SQ8" s="331"/>
      <c r="SR8" s="331"/>
      <c r="SS8" s="331"/>
      <c r="ST8" s="331"/>
      <c r="SU8" s="331"/>
      <c r="SV8" s="331"/>
      <c r="SW8" s="331"/>
      <c r="SX8" s="331"/>
      <c r="SY8" s="331"/>
      <c r="SZ8" s="331"/>
      <c r="TA8" s="331"/>
      <c r="TB8" s="331"/>
      <c r="TC8" s="331"/>
      <c r="TD8" s="331"/>
      <c r="TE8" s="331"/>
      <c r="TF8" s="331"/>
      <c r="TG8" s="331"/>
      <c r="TH8" s="331"/>
      <c r="TI8" s="331"/>
      <c r="TJ8" s="331"/>
      <c r="TK8" s="331"/>
      <c r="TL8" s="331"/>
      <c r="TM8" s="331"/>
      <c r="TN8" s="331"/>
      <c r="TO8" s="331"/>
      <c r="TP8" s="331"/>
      <c r="TQ8" s="331"/>
      <c r="TR8" s="331"/>
      <c r="TS8" s="331"/>
      <c r="TT8" s="331"/>
      <c r="TU8" s="331"/>
      <c r="TV8" s="331"/>
      <c r="TW8" s="331"/>
      <c r="TX8" s="331"/>
      <c r="TY8" s="331"/>
      <c r="TZ8" s="331"/>
      <c r="UA8" s="331"/>
      <c r="UB8" s="331"/>
      <c r="UC8" s="331"/>
      <c r="UD8" s="331"/>
      <c r="UE8" s="331"/>
      <c r="UF8" s="331"/>
      <c r="UG8" s="331"/>
      <c r="UH8" s="331"/>
      <c r="UI8" s="331"/>
      <c r="UJ8" s="331"/>
      <c r="UK8" s="331"/>
      <c r="UL8" s="331"/>
      <c r="UM8" s="331"/>
      <c r="UN8" s="331"/>
      <c r="UO8" s="331"/>
      <c r="UP8" s="331"/>
      <c r="UQ8" s="331"/>
      <c r="UR8" s="331"/>
      <c r="US8" s="331"/>
      <c r="UT8" s="331"/>
      <c r="UU8" s="331"/>
      <c r="UV8" s="331"/>
      <c r="UW8" s="331"/>
      <c r="UX8" s="331"/>
      <c r="UY8" s="331"/>
      <c r="UZ8" s="331"/>
      <c r="VA8" s="331"/>
      <c r="VB8" s="331"/>
      <c r="VC8" s="331"/>
      <c r="VD8" s="331"/>
      <c r="VE8" s="331"/>
      <c r="VF8" s="331"/>
      <c r="VG8" s="331"/>
      <c r="VH8" s="331"/>
      <c r="VI8" s="331"/>
      <c r="VJ8" s="331"/>
      <c r="VK8" s="331"/>
      <c r="VL8" s="331"/>
      <c r="VM8" s="331"/>
      <c r="VN8" s="331"/>
      <c r="VO8" s="331"/>
      <c r="VP8" s="331"/>
      <c r="VQ8" s="331"/>
      <c r="VR8" s="331"/>
      <c r="VS8" s="331"/>
      <c r="VT8" s="331"/>
      <c r="VU8" s="331"/>
      <c r="VV8" s="331"/>
      <c r="VW8" s="331"/>
      <c r="VX8" s="331"/>
      <c r="VY8" s="331"/>
      <c r="VZ8" s="331"/>
      <c r="WA8" s="331"/>
      <c r="WB8" s="331"/>
      <c r="WC8" s="331"/>
      <c r="WD8" s="331"/>
      <c r="WE8" s="331"/>
      <c r="WF8" s="331"/>
      <c r="WG8" s="331"/>
      <c r="WH8" s="331"/>
      <c r="WI8" s="331"/>
      <c r="WJ8" s="331"/>
      <c r="WK8" s="331"/>
      <c r="WL8" s="331"/>
      <c r="WM8" s="331"/>
      <c r="WN8" s="331"/>
      <c r="WO8" s="331"/>
      <c r="WP8" s="331"/>
      <c r="WQ8" s="331"/>
      <c r="WR8" s="331"/>
      <c r="WS8" s="331"/>
      <c r="WT8" s="331"/>
      <c r="WU8" s="331"/>
      <c r="WV8" s="331"/>
      <c r="WW8" s="331"/>
      <c r="WX8" s="331"/>
      <c r="WY8" s="331"/>
      <c r="WZ8" s="331"/>
      <c r="XA8" s="331"/>
      <c r="XB8" s="331"/>
      <c r="XC8" s="331"/>
      <c r="XD8" s="331"/>
      <c r="XE8" s="331"/>
      <c r="XF8" s="331"/>
      <c r="XG8" s="331"/>
      <c r="XH8" s="331"/>
      <c r="XI8" s="331"/>
      <c r="XJ8" s="331"/>
      <c r="XK8" s="331"/>
      <c r="XL8" s="331"/>
      <c r="XM8" s="331"/>
      <c r="XN8" s="331"/>
      <c r="XO8" s="331"/>
      <c r="XP8" s="331"/>
      <c r="XQ8" s="331"/>
      <c r="XR8" s="331"/>
      <c r="XS8" s="331"/>
      <c r="XT8" s="331"/>
      <c r="XU8" s="331"/>
      <c r="XV8" s="331"/>
      <c r="XW8" s="331"/>
      <c r="XX8" s="331"/>
      <c r="XY8" s="331"/>
      <c r="XZ8" s="331"/>
      <c r="YA8" s="331"/>
      <c r="YB8" s="331"/>
      <c r="YC8" s="331"/>
      <c r="YD8" s="331"/>
      <c r="YE8" s="331"/>
      <c r="YF8" s="331"/>
      <c r="YG8" s="331"/>
      <c r="YH8" s="331"/>
      <c r="YI8" s="331"/>
      <c r="YJ8" s="331"/>
      <c r="YK8" s="331"/>
      <c r="YL8" s="331"/>
      <c r="YM8" s="331"/>
      <c r="YN8" s="331"/>
      <c r="YO8" s="331"/>
      <c r="YP8" s="331"/>
      <c r="YQ8" s="331"/>
      <c r="YR8" s="331"/>
      <c r="YS8" s="331"/>
      <c r="YT8" s="331"/>
      <c r="YU8" s="331"/>
      <c r="YV8" s="331"/>
      <c r="YW8" s="331"/>
      <c r="YX8" s="331"/>
      <c r="YY8" s="331"/>
      <c r="YZ8" s="331"/>
      <c r="ZA8" s="331"/>
      <c r="ZB8" s="331"/>
      <c r="ZC8" s="331"/>
      <c r="ZD8" s="331"/>
      <c r="ZE8" s="331"/>
      <c r="ZF8" s="331"/>
      <c r="ZG8" s="331"/>
      <c r="ZH8" s="331"/>
      <c r="ZI8" s="331"/>
      <c r="ZJ8" s="331"/>
      <c r="ZK8" s="331"/>
      <c r="ZL8" s="331"/>
      <c r="ZM8" s="331"/>
      <c r="ZN8" s="331"/>
      <c r="ZO8" s="331"/>
      <c r="ZP8" s="331"/>
      <c r="ZQ8" s="331"/>
      <c r="ZR8" s="331"/>
      <c r="ZS8" s="331"/>
      <c r="ZT8" s="331"/>
      <c r="ZU8" s="331"/>
      <c r="ZV8" s="331"/>
      <c r="ZW8" s="331"/>
      <c r="ZX8" s="331"/>
      <c r="ZY8" s="331"/>
      <c r="ZZ8" s="331"/>
      <c r="AAA8" s="331"/>
      <c r="AAB8" s="331"/>
      <c r="AAC8" s="331"/>
      <c r="AAD8" s="331"/>
      <c r="AAE8" s="331"/>
      <c r="AAF8" s="331"/>
      <c r="AAG8" s="331"/>
      <c r="AAH8" s="331"/>
      <c r="AAI8" s="331"/>
      <c r="AAJ8" s="331"/>
      <c r="AAK8" s="331"/>
      <c r="AAL8" s="331"/>
      <c r="AAM8" s="331"/>
      <c r="AAN8" s="331"/>
      <c r="AAO8" s="331"/>
      <c r="AAP8" s="331"/>
      <c r="AAQ8" s="331"/>
      <c r="AAR8" s="331"/>
      <c r="AAS8" s="331"/>
      <c r="AAT8" s="331"/>
      <c r="AAU8" s="331"/>
      <c r="AAV8" s="331"/>
      <c r="AAW8" s="331"/>
      <c r="AAX8" s="331"/>
      <c r="AAY8" s="331"/>
      <c r="AAZ8" s="331"/>
      <c r="ABA8" s="331"/>
      <c r="ABB8" s="331"/>
      <c r="ABC8" s="331"/>
      <c r="ABD8" s="331"/>
      <c r="ABE8" s="331"/>
      <c r="ABF8" s="331"/>
      <c r="ABG8" s="331"/>
      <c r="ABH8" s="331"/>
      <c r="ABI8" s="331"/>
      <c r="ABJ8" s="331"/>
      <c r="ABK8" s="331"/>
      <c r="ABL8" s="331"/>
      <c r="ABM8" s="331"/>
      <c r="ABN8" s="331"/>
      <c r="ABO8" s="331"/>
      <c r="ABP8" s="331"/>
      <c r="ABQ8" s="331"/>
      <c r="ABR8" s="331"/>
      <c r="ABS8" s="331"/>
      <c r="ABT8" s="331"/>
      <c r="ABU8" s="331"/>
      <c r="ABV8" s="331"/>
      <c r="ABW8" s="331"/>
      <c r="ABX8" s="331"/>
      <c r="ABY8" s="331"/>
      <c r="ABZ8" s="331"/>
      <c r="ACA8" s="331"/>
      <c r="ACB8" s="331"/>
      <c r="ACC8" s="331"/>
      <c r="ACD8" s="331"/>
      <c r="ACE8" s="331"/>
      <c r="ACF8" s="331"/>
      <c r="ACG8" s="331"/>
      <c r="ACH8" s="331"/>
      <c r="ACI8" s="331"/>
      <c r="ACJ8" s="331"/>
      <c r="ACK8" s="331"/>
      <c r="ACL8" s="331"/>
      <c r="ACM8" s="331"/>
      <c r="ACN8" s="331"/>
      <c r="ACO8" s="331"/>
      <c r="ACP8" s="331"/>
      <c r="ACQ8" s="331"/>
      <c r="ACR8" s="331"/>
      <c r="ACS8" s="331"/>
      <c r="ACT8" s="331"/>
      <c r="ACU8" s="331"/>
      <c r="ACV8" s="331"/>
      <c r="ACW8" s="331"/>
      <c r="ACX8" s="331"/>
      <c r="ACY8" s="331"/>
      <c r="ACZ8" s="331"/>
      <c r="ADA8" s="331"/>
      <c r="ADB8" s="331"/>
      <c r="ADC8" s="331"/>
      <c r="ADD8" s="331"/>
      <c r="ADE8" s="331"/>
      <c r="ADF8" s="331"/>
      <c r="ADG8" s="331"/>
      <c r="ADH8" s="331"/>
      <c r="ADI8" s="331"/>
      <c r="ADJ8" s="331"/>
      <c r="ADK8" s="331"/>
      <c r="ADL8" s="331"/>
      <c r="ADM8" s="331"/>
      <c r="ADN8" s="331"/>
      <c r="ADO8" s="331"/>
      <c r="ADP8" s="331"/>
      <c r="ADQ8" s="331"/>
      <c r="ADR8" s="331"/>
      <c r="ADS8" s="331"/>
      <c r="ADT8" s="331"/>
      <c r="ADU8" s="331"/>
      <c r="ADV8" s="331"/>
      <c r="ADW8" s="331"/>
      <c r="ADX8" s="331"/>
      <c r="ADY8" s="331"/>
      <c r="ADZ8" s="331"/>
      <c r="AEA8" s="331"/>
      <c r="AEB8" s="331"/>
      <c r="AEC8" s="331"/>
      <c r="AED8" s="331"/>
      <c r="AEE8" s="331"/>
      <c r="AEF8" s="331"/>
      <c r="AEG8" s="331"/>
      <c r="AEH8" s="331"/>
      <c r="AEI8" s="331"/>
      <c r="AEJ8" s="331"/>
      <c r="AEK8" s="331"/>
      <c r="AEL8" s="331"/>
      <c r="AEM8" s="331"/>
      <c r="AEN8" s="331"/>
      <c r="AEO8" s="331"/>
      <c r="AEP8" s="331"/>
      <c r="AEQ8" s="331"/>
      <c r="AER8" s="331"/>
      <c r="AES8" s="331"/>
      <c r="AET8" s="331"/>
      <c r="AEU8" s="331"/>
      <c r="AEV8" s="331"/>
      <c r="AEW8" s="331"/>
      <c r="AEX8" s="331"/>
      <c r="AEY8" s="331"/>
      <c r="AEZ8" s="331"/>
      <c r="AFA8" s="331"/>
      <c r="AFB8" s="331"/>
      <c r="AFC8" s="331"/>
      <c r="AFD8" s="331"/>
      <c r="AFE8" s="331"/>
      <c r="AFF8" s="331"/>
      <c r="AFG8" s="331"/>
      <c r="AFH8" s="331"/>
      <c r="AFI8" s="331"/>
      <c r="AFJ8" s="331"/>
      <c r="AFK8" s="331"/>
      <c r="AFL8" s="331"/>
      <c r="AFM8" s="331"/>
      <c r="AFN8" s="331"/>
      <c r="AFO8" s="331"/>
      <c r="AFP8" s="331"/>
      <c r="AFQ8" s="331"/>
      <c r="AFR8" s="331"/>
      <c r="AFS8" s="331"/>
      <c r="AFT8" s="331"/>
      <c r="AFU8" s="331"/>
      <c r="AFV8" s="331"/>
      <c r="AFW8" s="331"/>
      <c r="AFX8" s="331"/>
      <c r="AFY8" s="331"/>
      <c r="AFZ8" s="331"/>
      <c r="AGA8" s="331"/>
      <c r="AGB8" s="331"/>
      <c r="AGC8" s="331"/>
      <c r="AGD8" s="331"/>
      <c r="AGE8" s="331"/>
      <c r="AGF8" s="331"/>
      <c r="AGG8" s="331"/>
      <c r="AGH8" s="331"/>
      <c r="AGI8" s="331"/>
      <c r="AGJ8" s="331"/>
      <c r="AGK8" s="331"/>
      <c r="AGL8" s="331"/>
      <c r="AGM8" s="331"/>
      <c r="AGN8" s="331"/>
      <c r="AGO8" s="331"/>
      <c r="AGP8" s="331"/>
      <c r="AGQ8" s="331"/>
      <c r="AGR8" s="331"/>
      <c r="AGS8" s="331"/>
      <c r="AGT8" s="331"/>
      <c r="AGU8" s="331"/>
      <c r="AGV8" s="331"/>
      <c r="AGW8" s="331"/>
      <c r="AGX8" s="331"/>
      <c r="AGY8" s="331"/>
      <c r="AGZ8" s="331"/>
      <c r="AHA8" s="331"/>
      <c r="AHB8" s="331"/>
      <c r="AHC8" s="331"/>
      <c r="AHD8" s="331"/>
      <c r="AHE8" s="331"/>
      <c r="AHF8" s="331"/>
      <c r="AHG8" s="331"/>
      <c r="AHH8" s="331"/>
      <c r="AHI8" s="331"/>
      <c r="AHJ8" s="331"/>
      <c r="AHK8" s="331"/>
      <c r="AHL8" s="331"/>
      <c r="AHM8" s="331"/>
      <c r="AHN8" s="331"/>
      <c r="AHO8" s="331"/>
      <c r="AHP8" s="331"/>
      <c r="AHQ8" s="331"/>
      <c r="AHR8" s="331"/>
      <c r="AHS8" s="331"/>
      <c r="AHT8" s="331"/>
      <c r="AHU8" s="331"/>
      <c r="AHV8" s="331"/>
      <c r="AHW8" s="331"/>
      <c r="AHX8" s="331"/>
      <c r="AHY8" s="331"/>
      <c r="AHZ8" s="331"/>
      <c r="AIA8" s="331"/>
      <c r="AIB8" s="331"/>
      <c r="AIC8" s="331"/>
      <c r="AID8" s="331"/>
      <c r="AIE8" s="331"/>
      <c r="AIF8" s="331"/>
      <c r="AIG8" s="331"/>
      <c r="AIH8" s="331"/>
      <c r="AII8" s="331"/>
      <c r="AIJ8" s="331"/>
      <c r="AIK8" s="331"/>
      <c r="AIL8" s="331"/>
      <c r="AIM8" s="331"/>
      <c r="AIN8" s="331"/>
      <c r="AIO8" s="331"/>
      <c r="AIP8" s="331"/>
      <c r="AIQ8" s="331"/>
      <c r="AIR8" s="331"/>
      <c r="AIS8" s="331"/>
      <c r="AIT8" s="331"/>
      <c r="AIU8" s="331"/>
      <c r="AIV8" s="331"/>
      <c r="AIW8" s="331"/>
      <c r="AIX8" s="331"/>
      <c r="AIY8" s="331"/>
      <c r="AIZ8" s="331"/>
      <c r="AJA8" s="331"/>
      <c r="AJB8" s="331"/>
      <c r="AJC8" s="331"/>
      <c r="AJD8" s="331"/>
      <c r="AJE8" s="331"/>
      <c r="AJF8" s="331"/>
      <c r="AJG8" s="331"/>
      <c r="AJH8" s="331"/>
      <c r="AJI8" s="331"/>
      <c r="AJJ8" s="331"/>
      <c r="AJK8" s="331"/>
      <c r="AJL8" s="331"/>
      <c r="AJM8" s="331"/>
      <c r="AJN8" s="331"/>
      <c r="AJO8" s="331"/>
      <c r="AJP8" s="331"/>
      <c r="AJQ8" s="331"/>
      <c r="AJR8" s="331"/>
      <c r="AJS8" s="331"/>
      <c r="AJT8" s="331"/>
      <c r="AJU8" s="331"/>
      <c r="AJV8" s="331"/>
      <c r="AJW8" s="331"/>
      <c r="AJX8" s="331"/>
      <c r="AJY8" s="331"/>
      <c r="AJZ8" s="331"/>
      <c r="AKA8" s="331"/>
      <c r="AKB8" s="331"/>
      <c r="AKC8" s="331"/>
      <c r="AKD8" s="331"/>
      <c r="AKE8" s="331"/>
      <c r="AKF8" s="331"/>
      <c r="AKG8" s="331"/>
      <c r="AKH8" s="331"/>
      <c r="AKI8" s="331"/>
      <c r="AKJ8" s="331"/>
      <c r="AKK8" s="331"/>
      <c r="AKL8" s="331"/>
      <c r="AKM8" s="331"/>
      <c r="AKN8" s="331"/>
      <c r="AKO8" s="331"/>
      <c r="AKP8" s="331"/>
      <c r="AKQ8" s="331"/>
      <c r="AKR8" s="331"/>
      <c r="AKS8" s="331"/>
      <c r="AKT8" s="331"/>
      <c r="AKU8" s="331"/>
      <c r="AKV8" s="331"/>
      <c r="AKW8" s="331"/>
      <c r="AKX8" s="331"/>
      <c r="AKY8" s="331"/>
      <c r="AKZ8" s="331"/>
      <c r="ALA8" s="331"/>
      <c r="ALB8" s="331"/>
      <c r="ALC8" s="331"/>
      <c r="ALD8" s="331"/>
      <c r="ALE8" s="331"/>
      <c r="ALF8" s="331"/>
      <c r="ALG8" s="331"/>
      <c r="ALH8" s="331"/>
      <c r="ALI8" s="331"/>
      <c r="ALJ8" s="331"/>
      <c r="ALK8" s="331"/>
      <c r="ALL8" s="331"/>
      <c r="ALM8" s="331"/>
      <c r="ALN8" s="331"/>
      <c r="ALO8" s="331"/>
      <c r="ALP8" s="331"/>
      <c r="ALQ8" s="331"/>
      <c r="ALR8" s="331"/>
      <c r="ALS8" s="331"/>
      <c r="ALT8" s="331"/>
      <c r="ALU8" s="331"/>
      <c r="ALV8" s="331"/>
      <c r="ALW8" s="331"/>
      <c r="ALX8" s="331"/>
      <c r="ALY8" s="331"/>
      <c r="ALZ8" s="331"/>
      <c r="AMA8" s="331"/>
      <c r="AMB8" s="331"/>
      <c r="AMC8" s="331"/>
      <c r="AMD8" s="331"/>
      <c r="AME8" s="331"/>
      <c r="AMF8" s="331"/>
      <c r="AMG8" s="331"/>
      <c r="AMH8" s="331"/>
      <c r="AMI8" s="331"/>
      <c r="AMJ8" s="331"/>
      <c r="AMK8" s="331"/>
      <c r="AML8" s="331"/>
      <c r="AMM8" s="331"/>
      <c r="AMN8" s="331"/>
      <c r="AMO8" s="331"/>
      <c r="AMP8" s="331"/>
      <c r="AMQ8" s="331"/>
      <c r="AMR8" s="331"/>
      <c r="AMS8" s="331"/>
      <c r="AMT8" s="331"/>
      <c r="AMU8" s="331"/>
      <c r="AMV8" s="331"/>
      <c r="AMW8" s="331"/>
      <c r="AMX8" s="331"/>
      <c r="AMY8" s="331"/>
      <c r="AMZ8" s="331"/>
      <c r="ANA8" s="331"/>
      <c r="ANB8" s="331"/>
      <c r="ANC8" s="331"/>
      <c r="AND8" s="331"/>
      <c r="ANE8" s="331"/>
      <c r="ANF8" s="331"/>
      <c r="ANG8" s="331"/>
      <c r="ANH8" s="331"/>
      <c r="ANI8" s="331"/>
      <c r="ANJ8" s="331"/>
      <c r="ANK8" s="331"/>
      <c r="ANL8" s="331"/>
      <c r="ANM8" s="331"/>
      <c r="ANN8" s="331"/>
      <c r="ANO8" s="331"/>
      <c r="ANP8" s="331"/>
      <c r="ANQ8" s="331"/>
      <c r="ANR8" s="331"/>
      <c r="ANS8" s="331"/>
      <c r="ANT8" s="331"/>
      <c r="ANU8" s="331"/>
      <c r="ANV8" s="331"/>
      <c r="ANW8" s="331"/>
      <c r="ANX8" s="331"/>
      <c r="ANY8" s="331"/>
      <c r="ANZ8" s="331"/>
      <c r="AOA8" s="331"/>
      <c r="AOB8" s="331"/>
      <c r="AOC8" s="331"/>
      <c r="AOD8" s="331"/>
      <c r="AOE8" s="331"/>
      <c r="AOF8" s="331"/>
      <c r="AOG8" s="331"/>
      <c r="AOH8" s="331"/>
      <c r="AOI8" s="331"/>
      <c r="AOJ8" s="331"/>
      <c r="AOK8" s="331"/>
      <c r="AOL8" s="331"/>
      <c r="AOM8" s="331"/>
      <c r="AON8" s="331"/>
      <c r="AOO8" s="331"/>
      <c r="AOP8" s="331"/>
      <c r="AOQ8" s="331"/>
      <c r="AOR8" s="331"/>
      <c r="AOS8" s="331"/>
      <c r="AOT8" s="331"/>
      <c r="AOU8" s="331"/>
      <c r="AOV8" s="331"/>
      <c r="AOW8" s="331"/>
      <c r="AOX8" s="331"/>
      <c r="AOY8" s="331"/>
      <c r="AOZ8" s="331"/>
      <c r="APA8" s="331"/>
      <c r="APB8" s="331"/>
      <c r="APC8" s="331"/>
      <c r="APD8" s="331"/>
      <c r="APE8" s="331"/>
      <c r="APF8" s="331"/>
      <c r="APG8" s="331"/>
      <c r="APH8" s="331"/>
      <c r="API8" s="331"/>
      <c r="APJ8" s="331"/>
      <c r="APK8" s="331"/>
      <c r="APL8" s="331"/>
      <c r="APM8" s="331"/>
      <c r="APN8" s="331"/>
      <c r="APO8" s="331"/>
      <c r="APP8" s="331"/>
      <c r="APQ8" s="331"/>
      <c r="APR8" s="331"/>
      <c r="APS8" s="331"/>
      <c r="APT8" s="331"/>
      <c r="APU8" s="331"/>
      <c r="APV8" s="331"/>
      <c r="APW8" s="331"/>
      <c r="APX8" s="331"/>
      <c r="APY8" s="331"/>
      <c r="APZ8" s="331"/>
      <c r="AQA8" s="331"/>
      <c r="AQB8" s="331"/>
      <c r="AQC8" s="331"/>
      <c r="AQD8" s="331"/>
      <c r="AQE8" s="331"/>
      <c r="AQF8" s="331"/>
      <c r="AQG8" s="331"/>
      <c r="AQH8" s="331"/>
      <c r="AQI8" s="331"/>
      <c r="AQJ8" s="331"/>
      <c r="AQK8" s="331"/>
      <c r="AQL8" s="331"/>
      <c r="AQM8" s="331"/>
      <c r="AQN8" s="331"/>
      <c r="AQO8" s="331"/>
      <c r="AQP8" s="331"/>
      <c r="AQQ8" s="331"/>
      <c r="AQR8" s="331"/>
      <c r="AQS8" s="331"/>
      <c r="AQT8" s="331"/>
      <c r="AQU8" s="331"/>
      <c r="AQV8" s="331"/>
      <c r="AQW8" s="331"/>
      <c r="AQX8" s="331"/>
      <c r="AQY8" s="331"/>
      <c r="AQZ8" s="331"/>
      <c r="ARA8" s="331"/>
      <c r="ARB8" s="331"/>
      <c r="ARC8" s="331"/>
      <c r="ARD8" s="331"/>
      <c r="ARE8" s="331"/>
      <c r="ARF8" s="331"/>
      <c r="ARG8" s="331"/>
      <c r="ARH8" s="331"/>
      <c r="ARI8" s="331"/>
      <c r="ARJ8" s="331"/>
      <c r="ARK8" s="331"/>
      <c r="ARL8" s="331"/>
      <c r="ARM8" s="331"/>
      <c r="ARN8" s="331"/>
      <c r="ARO8" s="331"/>
      <c r="ARP8" s="331"/>
      <c r="ARQ8" s="331"/>
      <c r="ARR8" s="331"/>
      <c r="ARS8" s="331"/>
      <c r="ART8" s="331"/>
      <c r="ARU8" s="331"/>
      <c r="ARV8" s="331"/>
      <c r="ARW8" s="331"/>
      <c r="ARX8" s="331"/>
      <c r="ARY8" s="331"/>
      <c r="ARZ8" s="331"/>
      <c r="ASA8" s="331"/>
      <c r="ASB8" s="331"/>
      <c r="ASC8" s="331"/>
      <c r="ASD8" s="331"/>
      <c r="ASE8" s="331"/>
      <c r="ASF8" s="331"/>
      <c r="ASG8" s="331"/>
      <c r="ASH8" s="331"/>
      <c r="ASI8" s="331"/>
      <c r="ASJ8" s="331"/>
      <c r="ASK8" s="331"/>
      <c r="ASL8" s="331"/>
      <c r="ASM8" s="331"/>
      <c r="ASN8" s="331"/>
      <c r="ASO8" s="331"/>
      <c r="ASP8" s="331"/>
      <c r="ASQ8" s="331"/>
      <c r="ASR8" s="331"/>
      <c r="ASS8" s="331"/>
      <c r="AST8" s="331"/>
      <c r="ASU8" s="331"/>
      <c r="ASV8" s="331"/>
      <c r="ASW8" s="331"/>
      <c r="ASX8" s="331"/>
      <c r="ASY8" s="331"/>
      <c r="ASZ8" s="331"/>
      <c r="ATA8" s="331"/>
      <c r="ATB8" s="331"/>
      <c r="ATC8" s="331"/>
      <c r="ATD8" s="331"/>
      <c r="ATE8" s="331"/>
      <c r="ATF8" s="331"/>
      <c r="ATG8" s="331"/>
      <c r="ATH8" s="331"/>
      <c r="ATI8" s="331"/>
      <c r="ATJ8" s="331"/>
      <c r="ATK8" s="331"/>
      <c r="ATL8" s="331"/>
      <c r="ATM8" s="331"/>
      <c r="ATN8" s="331"/>
      <c r="ATO8" s="331"/>
      <c r="ATP8" s="331"/>
      <c r="ATQ8" s="331"/>
      <c r="ATR8" s="331"/>
      <c r="ATS8" s="331"/>
      <c r="ATT8" s="331"/>
      <c r="ATU8" s="331"/>
      <c r="ATV8" s="331"/>
      <c r="ATW8" s="331"/>
      <c r="ATX8" s="331"/>
      <c r="ATY8" s="331"/>
      <c r="ATZ8" s="331"/>
      <c r="AUA8" s="331"/>
      <c r="AUB8" s="331"/>
      <c r="AUC8" s="331"/>
      <c r="AUD8" s="331"/>
      <c r="AUE8" s="331"/>
      <c r="AUF8" s="331"/>
      <c r="AUG8" s="331"/>
      <c r="AUH8" s="331"/>
      <c r="AUI8" s="331"/>
      <c r="AUJ8" s="331"/>
      <c r="AUK8" s="331"/>
      <c r="AUL8" s="331"/>
      <c r="AUM8" s="331"/>
      <c r="AUN8" s="331"/>
      <c r="AUO8" s="331"/>
      <c r="AUP8" s="331"/>
      <c r="AUQ8" s="331"/>
      <c r="AUR8" s="331"/>
      <c r="AUS8" s="331"/>
      <c r="AUT8" s="331"/>
      <c r="AUU8" s="331"/>
      <c r="AUV8" s="331"/>
      <c r="AUW8" s="331"/>
      <c r="AUX8" s="331"/>
      <c r="AUY8" s="331"/>
      <c r="AUZ8" s="331"/>
      <c r="AVA8" s="331"/>
      <c r="AVB8" s="331"/>
      <c r="AVC8" s="331"/>
      <c r="AVD8" s="331"/>
      <c r="AVE8" s="331"/>
      <c r="AVF8" s="331"/>
      <c r="AVG8" s="331"/>
      <c r="AVH8" s="331"/>
      <c r="AVI8" s="331"/>
      <c r="AVJ8" s="331"/>
      <c r="AVK8" s="331"/>
      <c r="AVL8" s="331"/>
      <c r="AVM8" s="331"/>
      <c r="AVN8" s="331"/>
      <c r="AVO8" s="331"/>
      <c r="AVP8" s="331"/>
      <c r="AVQ8" s="331"/>
      <c r="AVR8" s="331"/>
      <c r="AVS8" s="331"/>
      <c r="AVT8" s="331"/>
      <c r="AVU8" s="331"/>
      <c r="AVV8" s="331"/>
      <c r="AVW8" s="331"/>
      <c r="AVX8" s="331"/>
      <c r="AVY8" s="331"/>
      <c r="AVZ8" s="331"/>
      <c r="AWA8" s="331"/>
      <c r="AWB8" s="331"/>
      <c r="AWC8" s="331"/>
      <c r="AWD8" s="331"/>
      <c r="AWE8" s="331"/>
      <c r="AWF8" s="331"/>
      <c r="AWG8" s="331"/>
      <c r="AWH8" s="331"/>
      <c r="AWI8" s="331"/>
      <c r="AWJ8" s="331"/>
      <c r="AWK8" s="331"/>
      <c r="AWL8" s="331"/>
      <c r="AWM8" s="331"/>
      <c r="AWN8" s="331"/>
      <c r="AWO8" s="331"/>
      <c r="AWP8" s="331"/>
      <c r="AWQ8" s="331"/>
      <c r="AWR8" s="331"/>
      <c r="AWS8" s="331"/>
      <c r="AWT8" s="331"/>
      <c r="AWU8" s="331"/>
      <c r="AWV8" s="331"/>
      <c r="AWW8" s="331"/>
      <c r="AWX8" s="331"/>
      <c r="AWY8" s="331"/>
      <c r="AWZ8" s="331"/>
      <c r="AXA8" s="331"/>
      <c r="AXB8" s="331"/>
      <c r="AXC8" s="331"/>
      <c r="AXD8" s="331"/>
      <c r="AXE8" s="331"/>
      <c r="AXF8" s="331"/>
      <c r="AXG8" s="331"/>
      <c r="AXH8" s="331"/>
      <c r="AXI8" s="331"/>
      <c r="AXJ8" s="331"/>
      <c r="AXK8" s="331"/>
      <c r="AXL8" s="331"/>
      <c r="AXM8" s="331"/>
      <c r="AXN8" s="331"/>
      <c r="AXO8" s="331"/>
      <c r="AXP8" s="331"/>
      <c r="AXQ8" s="331"/>
      <c r="AXR8" s="331"/>
      <c r="AXS8" s="331"/>
      <c r="AXT8" s="331"/>
      <c r="AXU8" s="331"/>
      <c r="AXV8" s="331"/>
      <c r="AXW8" s="331"/>
      <c r="AXX8" s="331"/>
      <c r="AXY8" s="331"/>
      <c r="AXZ8" s="331"/>
      <c r="AYA8" s="331"/>
      <c r="AYB8" s="331"/>
      <c r="AYC8" s="331"/>
      <c r="AYD8" s="331"/>
      <c r="AYE8" s="331"/>
      <c r="AYF8" s="331"/>
      <c r="AYG8" s="331"/>
      <c r="AYH8" s="331"/>
      <c r="AYI8" s="331"/>
      <c r="AYJ8" s="331"/>
      <c r="AYK8" s="331"/>
      <c r="AYL8" s="331"/>
      <c r="AYM8" s="331"/>
      <c r="AYN8" s="331"/>
      <c r="AYO8" s="331"/>
      <c r="AYP8" s="331"/>
      <c r="AYQ8" s="331"/>
      <c r="AYR8" s="331"/>
      <c r="AYS8" s="331"/>
      <c r="AYT8" s="331"/>
      <c r="AYU8" s="331"/>
      <c r="AYV8" s="331"/>
      <c r="AYW8" s="331"/>
      <c r="AYX8" s="331"/>
      <c r="AYY8" s="331"/>
      <c r="AYZ8" s="331"/>
      <c r="AZA8" s="331"/>
      <c r="AZB8" s="331"/>
      <c r="AZC8" s="331"/>
      <c r="AZD8" s="331"/>
      <c r="AZE8" s="331"/>
      <c r="AZF8" s="331"/>
      <c r="AZG8" s="331"/>
      <c r="AZH8" s="331"/>
      <c r="AZI8" s="331"/>
      <c r="AZJ8" s="331"/>
      <c r="AZK8" s="331"/>
      <c r="AZL8" s="331"/>
      <c r="AZM8" s="331"/>
      <c r="AZN8" s="331"/>
      <c r="AZO8" s="331"/>
      <c r="AZP8" s="331"/>
      <c r="AZQ8" s="331"/>
      <c r="AZR8" s="331"/>
      <c r="AZS8" s="331"/>
      <c r="AZT8" s="331"/>
      <c r="AZU8" s="331"/>
      <c r="AZV8" s="331"/>
      <c r="AZW8" s="331"/>
      <c r="AZX8" s="331"/>
      <c r="AZY8" s="331"/>
      <c r="AZZ8" s="331"/>
      <c r="BAA8" s="331"/>
      <c r="BAB8" s="331"/>
      <c r="BAC8" s="331"/>
      <c r="BAD8" s="331"/>
      <c r="BAE8" s="331"/>
      <c r="BAF8" s="331"/>
      <c r="BAG8" s="331"/>
      <c r="BAH8" s="331"/>
      <c r="BAI8" s="331"/>
      <c r="BAJ8" s="331"/>
      <c r="BAK8" s="331"/>
      <c r="BAL8" s="331"/>
      <c r="BAM8" s="331"/>
      <c r="BAN8" s="331"/>
      <c r="BAO8" s="331"/>
      <c r="BAP8" s="331"/>
      <c r="BAQ8" s="331"/>
      <c r="BAR8" s="331"/>
      <c r="BAS8" s="331"/>
      <c r="BAT8" s="331"/>
      <c r="BAU8" s="331"/>
      <c r="BAV8" s="331"/>
      <c r="BAW8" s="331"/>
      <c r="BAX8" s="331"/>
      <c r="BAY8" s="331"/>
      <c r="BAZ8" s="331"/>
      <c r="BBA8" s="331"/>
      <c r="BBB8" s="331"/>
      <c r="BBC8" s="331"/>
      <c r="BBD8" s="331"/>
      <c r="BBE8" s="331"/>
      <c r="BBF8" s="331"/>
      <c r="BBG8" s="331"/>
      <c r="BBH8" s="331"/>
      <c r="BBI8" s="331"/>
      <c r="BBJ8" s="331"/>
      <c r="BBK8" s="331"/>
      <c r="BBL8" s="331"/>
      <c r="BBM8" s="331"/>
      <c r="BBN8" s="331"/>
      <c r="BBO8" s="331"/>
      <c r="BBP8" s="331"/>
      <c r="BBQ8" s="331"/>
      <c r="BBR8" s="331"/>
      <c r="BBS8" s="331"/>
      <c r="BBT8" s="331"/>
      <c r="BBU8" s="331"/>
      <c r="BBV8" s="331"/>
      <c r="BBW8" s="331"/>
      <c r="BBX8" s="331"/>
      <c r="BBY8" s="331"/>
      <c r="BBZ8" s="331"/>
      <c r="BCA8" s="331"/>
      <c r="BCB8" s="331"/>
      <c r="BCC8" s="331"/>
      <c r="BCD8" s="331"/>
      <c r="BCE8" s="331"/>
      <c r="BCF8" s="331"/>
      <c r="BCG8" s="331"/>
      <c r="BCH8" s="331"/>
      <c r="BCI8" s="331"/>
      <c r="BCJ8" s="331"/>
      <c r="BCK8" s="331"/>
      <c r="BCL8" s="331"/>
      <c r="BCM8" s="331"/>
      <c r="BCN8" s="331"/>
      <c r="BCO8" s="331"/>
      <c r="BCP8" s="331"/>
      <c r="BCQ8" s="331"/>
      <c r="BCR8" s="331"/>
      <c r="BCS8" s="331"/>
      <c r="BCT8" s="331"/>
      <c r="BCU8" s="331"/>
      <c r="BCV8" s="331"/>
      <c r="BCW8" s="331"/>
      <c r="BCX8" s="331"/>
      <c r="BCY8" s="331"/>
      <c r="BCZ8" s="331"/>
      <c r="BDA8" s="331"/>
      <c r="BDB8" s="331"/>
      <c r="BDC8" s="331"/>
      <c r="BDD8" s="331"/>
      <c r="BDE8" s="331"/>
      <c r="BDF8" s="331"/>
      <c r="BDG8" s="331"/>
      <c r="BDH8" s="331"/>
      <c r="BDI8" s="331"/>
      <c r="BDJ8" s="331"/>
      <c r="BDK8" s="331"/>
      <c r="BDL8" s="331"/>
      <c r="BDM8" s="331"/>
      <c r="BDN8" s="331"/>
      <c r="BDO8" s="331"/>
      <c r="BDP8" s="331"/>
      <c r="BDQ8" s="331"/>
      <c r="BDR8" s="331"/>
      <c r="BDS8" s="331"/>
      <c r="BDT8" s="331"/>
      <c r="BDU8" s="331"/>
      <c r="BDV8" s="331"/>
      <c r="BDW8" s="331"/>
      <c r="BDX8" s="331"/>
      <c r="BDY8" s="331"/>
      <c r="BDZ8" s="331"/>
      <c r="BEA8" s="331"/>
      <c r="BEB8" s="331"/>
      <c r="BEC8" s="331"/>
      <c r="BED8" s="331"/>
      <c r="BEE8" s="331"/>
      <c r="BEF8" s="331"/>
      <c r="BEG8" s="331"/>
      <c r="BEH8" s="331"/>
      <c r="BEI8" s="331"/>
      <c r="BEJ8" s="331"/>
      <c r="BEK8" s="331"/>
      <c r="BEL8" s="331"/>
      <c r="BEM8" s="331"/>
      <c r="BEN8" s="331"/>
      <c r="BEO8" s="331"/>
      <c r="BEP8" s="331"/>
      <c r="BEQ8" s="331"/>
      <c r="BER8" s="331"/>
      <c r="BES8" s="331"/>
      <c r="BET8" s="331"/>
      <c r="BEU8" s="331"/>
      <c r="BEV8" s="331"/>
      <c r="BEW8" s="331"/>
      <c r="BEX8" s="331"/>
      <c r="BEY8" s="331"/>
      <c r="BEZ8" s="331"/>
      <c r="BFA8" s="331"/>
      <c r="BFB8" s="331"/>
      <c r="BFC8" s="331"/>
      <c r="BFD8" s="331"/>
      <c r="BFE8" s="331"/>
      <c r="BFF8" s="331"/>
      <c r="BFG8" s="331"/>
      <c r="BFH8" s="331"/>
      <c r="BFI8" s="331"/>
      <c r="BFJ8" s="331"/>
      <c r="BFK8" s="331"/>
      <c r="BFL8" s="331"/>
      <c r="BFM8" s="331"/>
      <c r="BFN8" s="331"/>
      <c r="BFO8" s="331"/>
      <c r="BFP8" s="331"/>
      <c r="BFQ8" s="331"/>
      <c r="BFR8" s="331"/>
      <c r="BFS8" s="331"/>
      <c r="BFT8" s="331"/>
      <c r="BFU8" s="331"/>
      <c r="BFV8" s="331"/>
      <c r="BFW8" s="331"/>
      <c r="BFX8" s="331"/>
      <c r="BFY8" s="331"/>
      <c r="BFZ8" s="331"/>
      <c r="BGA8" s="331"/>
      <c r="BGB8" s="331"/>
      <c r="BGC8" s="331"/>
      <c r="BGD8" s="331"/>
      <c r="BGE8" s="331"/>
      <c r="BGF8" s="331"/>
      <c r="BGG8" s="331"/>
      <c r="BGH8" s="331"/>
      <c r="BGI8" s="331"/>
      <c r="BGJ8" s="331"/>
      <c r="BGK8" s="331"/>
      <c r="BGL8" s="331"/>
      <c r="BGM8" s="331"/>
      <c r="BGN8" s="331"/>
      <c r="BGO8" s="331"/>
      <c r="BGP8" s="331"/>
      <c r="BGQ8" s="331"/>
      <c r="BGR8" s="331"/>
      <c r="BGS8" s="331"/>
      <c r="BGT8" s="331"/>
      <c r="BGU8" s="331"/>
      <c r="BGV8" s="331"/>
      <c r="BGW8" s="331"/>
      <c r="BGX8" s="331"/>
      <c r="BGY8" s="331"/>
      <c r="BGZ8" s="331"/>
      <c r="BHA8" s="331"/>
      <c r="BHB8" s="331"/>
      <c r="BHC8" s="331"/>
      <c r="BHD8" s="331"/>
      <c r="BHE8" s="331"/>
      <c r="BHF8" s="331"/>
      <c r="BHG8" s="331"/>
      <c r="BHH8" s="331"/>
      <c r="BHI8" s="331"/>
      <c r="BHJ8" s="331"/>
      <c r="BHK8" s="331"/>
      <c r="BHL8" s="331"/>
      <c r="BHM8" s="331"/>
      <c r="BHN8" s="331"/>
      <c r="BHO8" s="331"/>
      <c r="BHP8" s="331"/>
      <c r="BHQ8" s="331"/>
      <c r="BHR8" s="331"/>
      <c r="BHS8" s="331"/>
      <c r="BHT8" s="331"/>
      <c r="BHU8" s="331"/>
      <c r="BHV8" s="331"/>
      <c r="BHW8" s="331"/>
      <c r="BHX8" s="331"/>
      <c r="BHY8" s="331"/>
      <c r="BHZ8" s="331"/>
      <c r="BIA8" s="331"/>
      <c r="BIB8" s="331"/>
      <c r="BIC8" s="331"/>
      <c r="BID8" s="331"/>
      <c r="BIE8" s="331"/>
      <c r="BIF8" s="331"/>
      <c r="BIG8" s="331"/>
      <c r="BIH8" s="331"/>
      <c r="BII8" s="331"/>
      <c r="BIJ8" s="331"/>
      <c r="BIK8" s="331"/>
      <c r="BIL8" s="331"/>
      <c r="BIM8" s="331"/>
      <c r="BIN8" s="331"/>
      <c r="BIO8" s="331"/>
      <c r="BIP8" s="331"/>
      <c r="BIQ8" s="331"/>
      <c r="BIR8" s="331"/>
      <c r="BIS8" s="331"/>
      <c r="BIT8" s="331"/>
      <c r="BIU8" s="331"/>
      <c r="BIV8" s="331"/>
      <c r="BIW8" s="331"/>
      <c r="BIX8" s="331"/>
      <c r="BIY8" s="331"/>
      <c r="BIZ8" s="331"/>
      <c r="BJA8" s="331"/>
      <c r="BJB8" s="331"/>
      <c r="BJC8" s="331"/>
      <c r="BJD8" s="331"/>
      <c r="BJE8" s="331"/>
      <c r="BJF8" s="331"/>
      <c r="BJG8" s="331"/>
      <c r="BJH8" s="331"/>
      <c r="BJI8" s="331"/>
      <c r="BJJ8" s="331"/>
      <c r="BJK8" s="331"/>
      <c r="BJL8" s="331"/>
      <c r="BJM8" s="331"/>
      <c r="BJN8" s="331"/>
      <c r="BJO8" s="331"/>
      <c r="BJP8" s="331"/>
      <c r="BJQ8" s="331"/>
      <c r="BJR8" s="331"/>
      <c r="BJS8" s="331"/>
      <c r="BJT8" s="331"/>
      <c r="BJU8" s="331"/>
      <c r="BJV8" s="331"/>
      <c r="BJW8" s="331"/>
      <c r="BJX8" s="331"/>
      <c r="BJY8" s="331"/>
      <c r="BJZ8" s="331"/>
      <c r="BKA8" s="331"/>
      <c r="BKB8" s="331"/>
      <c r="BKC8" s="331"/>
      <c r="BKD8" s="331"/>
      <c r="BKE8" s="331"/>
      <c r="BKF8" s="331"/>
      <c r="BKG8" s="331"/>
      <c r="BKH8" s="331"/>
      <c r="BKI8" s="331"/>
      <c r="BKJ8" s="331"/>
      <c r="BKK8" s="331"/>
      <c r="BKL8" s="331"/>
      <c r="BKM8" s="331"/>
      <c r="BKN8" s="331"/>
      <c r="BKO8" s="331"/>
      <c r="BKP8" s="331"/>
      <c r="BKQ8" s="331"/>
      <c r="BKR8" s="331"/>
      <c r="BKS8" s="331"/>
      <c r="BKT8" s="331"/>
      <c r="BKU8" s="331"/>
      <c r="BKV8" s="331"/>
      <c r="BKW8" s="331"/>
      <c r="BKX8" s="331"/>
      <c r="BKY8" s="331"/>
      <c r="BKZ8" s="331"/>
      <c r="BLA8" s="331"/>
      <c r="BLB8" s="331"/>
      <c r="BLC8" s="331"/>
      <c r="BLD8" s="331"/>
      <c r="BLE8" s="331"/>
      <c r="BLF8" s="331"/>
      <c r="BLG8" s="331"/>
      <c r="BLH8" s="331"/>
      <c r="BLI8" s="331"/>
      <c r="BLJ8" s="331"/>
      <c r="BLK8" s="331"/>
      <c r="BLL8" s="331"/>
      <c r="BLM8" s="331"/>
      <c r="BLN8" s="331"/>
      <c r="BLO8" s="331"/>
      <c r="BLP8" s="331"/>
      <c r="BLQ8" s="331"/>
      <c r="BLR8" s="331"/>
      <c r="BLS8" s="331"/>
      <c r="BLT8" s="331"/>
      <c r="BLU8" s="331"/>
      <c r="BLV8" s="331"/>
      <c r="BLW8" s="331"/>
      <c r="BLX8" s="331"/>
      <c r="BLY8" s="331"/>
      <c r="BLZ8" s="331"/>
      <c r="BMA8" s="331"/>
      <c r="BMB8" s="331"/>
      <c r="BMC8" s="331"/>
      <c r="BMD8" s="331"/>
      <c r="BME8" s="331"/>
      <c r="BMF8" s="331"/>
      <c r="BMG8" s="331"/>
      <c r="BMH8" s="331"/>
      <c r="BMI8" s="331"/>
      <c r="BMJ8" s="331"/>
      <c r="BMK8" s="331"/>
      <c r="BML8" s="331"/>
      <c r="BMM8" s="331"/>
      <c r="BMN8" s="331"/>
      <c r="BMO8" s="331"/>
      <c r="BMP8" s="331"/>
      <c r="BMQ8" s="331"/>
      <c r="BMR8" s="331"/>
      <c r="BMS8" s="331"/>
      <c r="BMT8" s="331"/>
      <c r="BMU8" s="331"/>
      <c r="BMV8" s="331"/>
      <c r="BMW8" s="331"/>
      <c r="BMX8" s="331"/>
      <c r="BMY8" s="331"/>
      <c r="BMZ8" s="331"/>
      <c r="BNA8" s="331"/>
      <c r="BNB8" s="331"/>
      <c r="BNC8" s="331"/>
      <c r="BND8" s="331"/>
      <c r="BNE8" s="331"/>
      <c r="BNF8" s="331"/>
      <c r="BNG8" s="331"/>
      <c r="BNH8" s="331"/>
      <c r="BNI8" s="331"/>
      <c r="BNJ8" s="331"/>
      <c r="BNK8" s="331"/>
      <c r="BNL8" s="331"/>
      <c r="BNM8" s="331"/>
      <c r="BNN8" s="331"/>
      <c r="BNO8" s="331"/>
      <c r="BNP8" s="331"/>
      <c r="BNQ8" s="331"/>
      <c r="BNR8" s="331"/>
      <c r="BNS8" s="331"/>
      <c r="BNT8" s="331"/>
      <c r="BNU8" s="331"/>
      <c r="BNV8" s="331"/>
      <c r="BNW8" s="331"/>
      <c r="BNX8" s="331"/>
      <c r="BNY8" s="331"/>
      <c r="BNZ8" s="331"/>
      <c r="BOA8" s="331"/>
      <c r="BOB8" s="331"/>
      <c r="BOC8" s="331"/>
      <c r="BOD8" s="331"/>
      <c r="BOE8" s="331"/>
      <c r="BOF8" s="331"/>
      <c r="BOG8" s="331"/>
      <c r="BOH8" s="331"/>
      <c r="BOI8" s="331"/>
      <c r="BOJ8" s="331"/>
      <c r="BOK8" s="331"/>
      <c r="BOL8" s="331"/>
      <c r="BOM8" s="331"/>
      <c r="BON8" s="331"/>
      <c r="BOO8" s="331"/>
      <c r="BOP8" s="331"/>
      <c r="BOQ8" s="331"/>
      <c r="BOR8" s="331"/>
      <c r="BOS8" s="331"/>
      <c r="BOT8" s="331"/>
      <c r="BOU8" s="331"/>
      <c r="BOV8" s="331"/>
      <c r="BOW8" s="331"/>
      <c r="BOX8" s="331"/>
      <c r="BOY8" s="331"/>
      <c r="BOZ8" s="331"/>
      <c r="BPA8" s="331"/>
      <c r="BPB8" s="331"/>
      <c r="BPC8" s="331"/>
      <c r="BPD8" s="331"/>
      <c r="BPE8" s="331"/>
      <c r="BPF8" s="331"/>
      <c r="BPG8" s="331"/>
      <c r="BPH8" s="331"/>
      <c r="BPI8" s="331"/>
      <c r="BPJ8" s="331"/>
      <c r="BPK8" s="331"/>
      <c r="BPL8" s="331"/>
      <c r="BPM8" s="331"/>
      <c r="BPN8" s="331"/>
      <c r="BPO8" s="331"/>
      <c r="BPP8" s="331"/>
      <c r="BPQ8" s="331"/>
      <c r="BPR8" s="331"/>
      <c r="BPS8" s="331"/>
      <c r="BPT8" s="331"/>
      <c r="BPU8" s="331"/>
      <c r="BPV8" s="331"/>
      <c r="BPW8" s="331"/>
      <c r="BPX8" s="331"/>
      <c r="BPY8" s="331"/>
      <c r="BPZ8" s="331"/>
      <c r="BQA8" s="331"/>
      <c r="BQB8" s="331"/>
      <c r="BQC8" s="331"/>
      <c r="BQD8" s="331"/>
      <c r="BQE8" s="331"/>
      <c r="BQF8" s="331"/>
      <c r="BQG8" s="331"/>
      <c r="BQH8" s="331"/>
      <c r="BQI8" s="331"/>
      <c r="BQJ8" s="331"/>
      <c r="BQK8" s="331"/>
      <c r="BQL8" s="331"/>
      <c r="BQM8" s="331"/>
      <c r="BQN8" s="331"/>
      <c r="BQO8" s="331"/>
      <c r="BQP8" s="331"/>
      <c r="BQQ8" s="331"/>
      <c r="BQR8" s="331"/>
      <c r="BQS8" s="331"/>
      <c r="BQT8" s="331"/>
      <c r="BQU8" s="331"/>
      <c r="BQV8" s="331"/>
      <c r="BQW8" s="331"/>
      <c r="BQX8" s="331"/>
      <c r="BQY8" s="331"/>
      <c r="BQZ8" s="331"/>
      <c r="BRA8" s="331"/>
      <c r="BRB8" s="331"/>
      <c r="BRC8" s="331"/>
      <c r="BRD8" s="331"/>
      <c r="BRE8" s="331"/>
      <c r="BRF8" s="331"/>
      <c r="BRG8" s="331"/>
      <c r="BRH8" s="331"/>
      <c r="BRI8" s="331"/>
      <c r="BRJ8" s="331"/>
      <c r="BRK8" s="331"/>
      <c r="BRL8" s="331"/>
      <c r="BRM8" s="331"/>
      <c r="BRN8" s="331"/>
      <c r="BRO8" s="331"/>
      <c r="BRP8" s="331"/>
      <c r="BRQ8" s="331"/>
      <c r="BRR8" s="331"/>
      <c r="BRS8" s="331"/>
      <c r="BRT8" s="331"/>
      <c r="BRU8" s="331"/>
      <c r="BRV8" s="331"/>
      <c r="BRW8" s="331"/>
      <c r="BRX8" s="331"/>
      <c r="BRY8" s="331"/>
      <c r="BRZ8" s="331"/>
      <c r="BSA8" s="331"/>
      <c r="BSB8" s="331"/>
      <c r="BSC8" s="331"/>
      <c r="BSD8" s="331"/>
      <c r="BSE8" s="331"/>
      <c r="BSF8" s="331"/>
      <c r="BSG8" s="331"/>
      <c r="BSH8" s="331"/>
      <c r="BSI8" s="331"/>
      <c r="BSJ8" s="331"/>
      <c r="BSK8" s="331"/>
      <c r="BSL8" s="331"/>
      <c r="BSM8" s="331"/>
      <c r="BSN8" s="331"/>
      <c r="BSO8" s="331"/>
      <c r="BSP8" s="331"/>
      <c r="BSQ8" s="331"/>
      <c r="BSR8" s="331"/>
      <c r="BSS8" s="331"/>
      <c r="BST8" s="331"/>
      <c r="BSU8" s="331"/>
      <c r="BSV8" s="331"/>
      <c r="BSW8" s="331"/>
      <c r="BSX8" s="331"/>
      <c r="BSY8" s="331"/>
      <c r="BSZ8" s="331"/>
      <c r="BTA8" s="331"/>
      <c r="BTB8" s="331"/>
      <c r="BTC8" s="331"/>
      <c r="BTD8" s="331"/>
      <c r="BTE8" s="331"/>
      <c r="BTF8" s="331"/>
      <c r="BTG8" s="331"/>
      <c r="BTH8" s="331"/>
      <c r="BTI8" s="331"/>
      <c r="BTJ8" s="331"/>
      <c r="BTK8" s="331"/>
      <c r="BTL8" s="331"/>
      <c r="BTM8" s="331"/>
      <c r="BTN8" s="331"/>
      <c r="BTO8" s="331"/>
      <c r="BTP8" s="331"/>
      <c r="BTQ8" s="331"/>
      <c r="BTR8" s="331"/>
      <c r="BTS8" s="331"/>
      <c r="BTT8" s="331"/>
      <c r="BTU8" s="331"/>
      <c r="BTV8" s="331"/>
      <c r="BTW8" s="331"/>
      <c r="BTX8" s="331"/>
      <c r="BTY8" s="331"/>
      <c r="BTZ8" s="331"/>
      <c r="BUA8" s="331"/>
      <c r="BUB8" s="331"/>
      <c r="BUC8" s="331"/>
      <c r="BUD8" s="331"/>
      <c r="BUE8" s="331"/>
      <c r="BUF8" s="331"/>
      <c r="BUG8" s="331"/>
      <c r="BUH8" s="331"/>
      <c r="BUI8" s="331"/>
      <c r="BUJ8" s="331"/>
      <c r="BUK8" s="331"/>
      <c r="BUL8" s="331"/>
      <c r="BUM8" s="331"/>
      <c r="BUN8" s="331"/>
      <c r="BUO8" s="331"/>
      <c r="BUP8" s="331"/>
      <c r="BUQ8" s="331"/>
      <c r="BUR8" s="331"/>
      <c r="BUS8" s="331"/>
      <c r="BUT8" s="331"/>
      <c r="BUU8" s="331"/>
      <c r="BUV8" s="331"/>
      <c r="BUW8" s="331"/>
      <c r="BUX8" s="331"/>
      <c r="BUY8" s="331"/>
      <c r="BUZ8" s="331"/>
      <c r="BVA8" s="331"/>
      <c r="BVB8" s="331"/>
      <c r="BVC8" s="331"/>
      <c r="BVD8" s="331"/>
      <c r="BVE8" s="331"/>
      <c r="BVF8" s="331"/>
      <c r="BVG8" s="331"/>
      <c r="BVH8" s="331"/>
      <c r="BVI8" s="331"/>
      <c r="BVJ8" s="331"/>
      <c r="BVK8" s="331"/>
      <c r="BVL8" s="331"/>
      <c r="BVM8" s="331"/>
      <c r="BVN8" s="331"/>
      <c r="BVO8" s="331"/>
      <c r="BVP8" s="331"/>
      <c r="BVQ8" s="331"/>
      <c r="BVR8" s="331"/>
      <c r="BVS8" s="331"/>
      <c r="BVT8" s="331"/>
      <c r="BVU8" s="331"/>
      <c r="BVV8" s="331"/>
      <c r="BVW8" s="331"/>
      <c r="BVX8" s="331"/>
      <c r="BVY8" s="331"/>
      <c r="BVZ8" s="331"/>
      <c r="BWA8" s="331"/>
      <c r="BWB8" s="331"/>
      <c r="BWC8" s="331"/>
      <c r="BWD8" s="331"/>
      <c r="BWE8" s="331"/>
      <c r="BWF8" s="331"/>
      <c r="BWG8" s="331"/>
      <c r="BWH8" s="331"/>
      <c r="BWI8" s="331"/>
      <c r="BWJ8" s="331"/>
      <c r="BWK8" s="331"/>
      <c r="BWL8" s="331"/>
      <c r="BWM8" s="331"/>
      <c r="BWN8" s="331"/>
      <c r="BWO8" s="331"/>
      <c r="BWP8" s="331"/>
      <c r="BWQ8" s="331"/>
      <c r="BWR8" s="331"/>
      <c r="BWS8" s="331"/>
      <c r="BWT8" s="331"/>
      <c r="BWU8" s="331"/>
      <c r="BWV8" s="331"/>
      <c r="BWW8" s="331"/>
      <c r="BWX8" s="331"/>
      <c r="BWY8" s="331"/>
      <c r="BWZ8" s="331"/>
      <c r="BXA8" s="331"/>
      <c r="BXB8" s="331"/>
      <c r="BXC8" s="331"/>
      <c r="BXD8" s="331"/>
      <c r="BXE8" s="331"/>
      <c r="BXF8" s="331"/>
      <c r="BXG8" s="331"/>
      <c r="BXH8" s="331"/>
      <c r="BXI8" s="331"/>
      <c r="BXJ8" s="331"/>
      <c r="BXK8" s="331"/>
      <c r="BXL8" s="331"/>
      <c r="BXM8" s="331"/>
      <c r="BXN8" s="331"/>
      <c r="BXO8" s="331"/>
      <c r="BXP8" s="331"/>
      <c r="BXQ8" s="331"/>
      <c r="BXR8" s="331"/>
      <c r="BXS8" s="331"/>
      <c r="BXT8" s="331"/>
      <c r="BXU8" s="331"/>
      <c r="BXV8" s="331"/>
      <c r="BXW8" s="331"/>
      <c r="BXX8" s="331"/>
      <c r="BXY8" s="331"/>
      <c r="BXZ8" s="331"/>
      <c r="BYA8" s="331"/>
      <c r="BYB8" s="331"/>
      <c r="BYC8" s="331"/>
      <c r="BYD8" s="331"/>
      <c r="BYE8" s="331"/>
      <c r="BYF8" s="331"/>
      <c r="BYG8" s="331"/>
      <c r="BYH8" s="331"/>
      <c r="BYI8" s="331"/>
      <c r="BYJ8" s="331"/>
      <c r="BYK8" s="331"/>
      <c r="BYL8" s="331"/>
      <c r="BYM8" s="331"/>
      <c r="BYN8" s="331"/>
      <c r="BYO8" s="331"/>
      <c r="BYP8" s="331"/>
      <c r="BYQ8" s="331"/>
      <c r="BYR8" s="331"/>
      <c r="BYS8" s="331"/>
      <c r="BYT8" s="331"/>
      <c r="BYU8" s="331"/>
      <c r="BYV8" s="331"/>
      <c r="BYW8" s="331"/>
      <c r="BYX8" s="331"/>
      <c r="BYY8" s="331"/>
      <c r="BYZ8" s="331"/>
      <c r="BZA8" s="331"/>
      <c r="BZB8" s="331"/>
      <c r="BZC8" s="331"/>
      <c r="BZD8" s="331"/>
      <c r="BZE8" s="331"/>
      <c r="BZF8" s="331"/>
      <c r="BZG8" s="331"/>
      <c r="BZH8" s="331"/>
      <c r="BZI8" s="331"/>
      <c r="BZJ8" s="331"/>
      <c r="BZK8" s="331"/>
      <c r="BZL8" s="331"/>
      <c r="BZM8" s="331"/>
      <c r="BZN8" s="331"/>
      <c r="BZO8" s="331"/>
      <c r="BZP8" s="331"/>
      <c r="BZQ8" s="331"/>
      <c r="BZR8" s="331"/>
      <c r="BZS8" s="331"/>
      <c r="BZT8" s="331"/>
      <c r="BZU8" s="331"/>
      <c r="BZV8" s="331"/>
      <c r="BZW8" s="331"/>
      <c r="BZX8" s="331"/>
      <c r="BZY8" s="331"/>
      <c r="BZZ8" s="331"/>
      <c r="CAA8" s="331"/>
      <c r="CAB8" s="331"/>
      <c r="CAC8" s="331"/>
      <c r="CAD8" s="331"/>
      <c r="CAE8" s="331"/>
      <c r="CAF8" s="331"/>
      <c r="CAG8" s="331"/>
      <c r="CAH8" s="331"/>
      <c r="CAI8" s="331"/>
      <c r="CAJ8" s="331"/>
      <c r="CAK8" s="331"/>
      <c r="CAL8" s="331"/>
      <c r="CAM8" s="331"/>
      <c r="CAN8" s="331"/>
      <c r="CAO8" s="331"/>
      <c r="CAP8" s="331"/>
      <c r="CAQ8" s="331"/>
      <c r="CAR8" s="331"/>
      <c r="CAS8" s="331"/>
      <c r="CAT8" s="331"/>
      <c r="CAU8" s="331"/>
      <c r="CAV8" s="331"/>
      <c r="CAW8" s="331"/>
      <c r="CAX8" s="331"/>
      <c r="CAY8" s="331"/>
      <c r="CAZ8" s="331"/>
      <c r="CBA8" s="331"/>
      <c r="CBB8" s="331"/>
      <c r="CBC8" s="331"/>
      <c r="CBD8" s="331"/>
      <c r="CBE8" s="331"/>
      <c r="CBF8" s="331"/>
      <c r="CBG8" s="331"/>
      <c r="CBH8" s="331"/>
      <c r="CBI8" s="331"/>
      <c r="CBJ8" s="331"/>
      <c r="CBK8" s="331"/>
      <c r="CBL8" s="331"/>
      <c r="CBM8" s="331"/>
      <c r="CBN8" s="331"/>
      <c r="CBO8" s="331"/>
      <c r="CBP8" s="331"/>
      <c r="CBQ8" s="331"/>
      <c r="CBR8" s="331"/>
      <c r="CBS8" s="331"/>
      <c r="CBT8" s="331"/>
      <c r="CBU8" s="331"/>
      <c r="CBV8" s="331"/>
      <c r="CBW8" s="331"/>
      <c r="CBX8" s="331"/>
      <c r="CBY8" s="331"/>
      <c r="CBZ8" s="331"/>
      <c r="CCA8" s="331"/>
      <c r="CCB8" s="331"/>
      <c r="CCC8" s="331"/>
      <c r="CCD8" s="331"/>
      <c r="CCE8" s="331"/>
      <c r="CCF8" s="331"/>
      <c r="CCG8" s="331"/>
      <c r="CCH8" s="331"/>
      <c r="CCI8" s="331"/>
      <c r="CCJ8" s="331"/>
      <c r="CCK8" s="331"/>
      <c r="CCL8" s="331"/>
      <c r="CCM8" s="331"/>
      <c r="CCN8" s="331"/>
      <c r="CCO8" s="331"/>
      <c r="CCP8" s="331"/>
      <c r="CCQ8" s="331"/>
      <c r="CCR8" s="331"/>
      <c r="CCS8" s="331"/>
      <c r="CCT8" s="331"/>
      <c r="CCU8" s="331"/>
      <c r="CCV8" s="331"/>
      <c r="CCW8" s="331"/>
      <c r="CCX8" s="331"/>
      <c r="CCY8" s="331"/>
      <c r="CCZ8" s="331"/>
      <c r="CDA8" s="331"/>
      <c r="CDB8" s="331"/>
      <c r="CDC8" s="331"/>
      <c r="CDD8" s="331"/>
      <c r="CDE8" s="331"/>
      <c r="CDF8" s="331"/>
      <c r="CDG8" s="331"/>
      <c r="CDH8" s="331"/>
      <c r="CDI8" s="331"/>
      <c r="CDJ8" s="331"/>
      <c r="CDK8" s="331"/>
      <c r="CDL8" s="331"/>
      <c r="CDM8" s="331"/>
      <c r="CDN8" s="331"/>
      <c r="CDO8" s="331"/>
      <c r="CDP8" s="331"/>
      <c r="CDQ8" s="331"/>
      <c r="CDR8" s="331"/>
      <c r="CDS8" s="331"/>
      <c r="CDT8" s="331"/>
      <c r="CDU8" s="331"/>
      <c r="CDV8" s="331"/>
      <c r="CDW8" s="331"/>
      <c r="CDX8" s="331"/>
      <c r="CDY8" s="331"/>
      <c r="CDZ8" s="331"/>
      <c r="CEA8" s="331"/>
      <c r="CEB8" s="331"/>
      <c r="CEC8" s="331"/>
      <c r="CED8" s="331"/>
      <c r="CEE8" s="331"/>
      <c r="CEF8" s="331"/>
      <c r="CEG8" s="331"/>
      <c r="CEH8" s="331"/>
      <c r="CEI8" s="331"/>
      <c r="CEJ8" s="331"/>
      <c r="CEK8" s="331"/>
      <c r="CEL8" s="331"/>
      <c r="CEM8" s="331"/>
      <c r="CEN8" s="331"/>
      <c r="CEO8" s="331"/>
      <c r="CEP8" s="331"/>
      <c r="CEQ8" s="331"/>
      <c r="CER8" s="331"/>
      <c r="CES8" s="331"/>
      <c r="CET8" s="331"/>
      <c r="CEU8" s="331"/>
      <c r="CEV8" s="331"/>
      <c r="CEW8" s="331"/>
      <c r="CEX8" s="331"/>
      <c r="CEY8" s="331"/>
      <c r="CEZ8" s="331"/>
      <c r="CFA8" s="331"/>
      <c r="CFB8" s="331"/>
      <c r="CFC8" s="331"/>
      <c r="CFD8" s="331"/>
      <c r="CFE8" s="331"/>
      <c r="CFF8" s="331"/>
      <c r="CFG8" s="331"/>
      <c r="CFH8" s="331"/>
      <c r="CFI8" s="331"/>
      <c r="CFJ8" s="331"/>
      <c r="CFK8" s="331"/>
      <c r="CFL8" s="331"/>
      <c r="CFM8" s="331"/>
      <c r="CFN8" s="331"/>
      <c r="CFO8" s="331"/>
      <c r="CFP8" s="331"/>
      <c r="CFQ8" s="331"/>
      <c r="CFR8" s="331"/>
      <c r="CFS8" s="331"/>
      <c r="CFT8" s="331"/>
      <c r="CFU8" s="331"/>
      <c r="CFV8" s="331"/>
      <c r="CFW8" s="331"/>
      <c r="CFX8" s="331"/>
      <c r="CFY8" s="331"/>
      <c r="CFZ8" s="331"/>
      <c r="CGA8" s="331"/>
      <c r="CGB8" s="331"/>
      <c r="CGC8" s="331"/>
      <c r="CGD8" s="331"/>
      <c r="CGE8" s="331"/>
      <c r="CGF8" s="331"/>
      <c r="CGG8" s="331"/>
      <c r="CGH8" s="331"/>
      <c r="CGI8" s="331"/>
      <c r="CGJ8" s="331"/>
      <c r="CGK8" s="331"/>
      <c r="CGL8" s="331"/>
      <c r="CGM8" s="331"/>
      <c r="CGN8" s="331"/>
      <c r="CGO8" s="331"/>
      <c r="CGP8" s="331"/>
      <c r="CGQ8" s="331"/>
      <c r="CGR8" s="331"/>
      <c r="CGS8" s="331"/>
      <c r="CGT8" s="331"/>
      <c r="CGU8" s="331"/>
      <c r="CGV8" s="331"/>
      <c r="CGW8" s="331"/>
      <c r="CGX8" s="331"/>
      <c r="CGY8" s="331"/>
      <c r="CGZ8" s="331"/>
      <c r="CHA8" s="331"/>
      <c r="CHB8" s="331"/>
      <c r="CHC8" s="331"/>
      <c r="CHD8" s="331"/>
      <c r="CHE8" s="331"/>
      <c r="CHF8" s="331"/>
      <c r="CHG8" s="331"/>
      <c r="CHH8" s="331"/>
      <c r="CHI8" s="331"/>
      <c r="CHJ8" s="331"/>
      <c r="CHK8" s="331"/>
      <c r="CHL8" s="331"/>
      <c r="CHM8" s="331"/>
      <c r="CHN8" s="331"/>
      <c r="CHO8" s="331"/>
      <c r="CHP8" s="331"/>
      <c r="CHQ8" s="331"/>
      <c r="CHR8" s="331"/>
      <c r="CHS8" s="331"/>
      <c r="CHT8" s="331"/>
      <c r="CHU8" s="331"/>
      <c r="CHV8" s="331"/>
      <c r="CHW8" s="331"/>
      <c r="CHX8" s="331"/>
      <c r="CHY8" s="331"/>
      <c r="CHZ8" s="331"/>
      <c r="CIA8" s="331"/>
      <c r="CIB8" s="331"/>
      <c r="CIC8" s="331"/>
      <c r="CID8" s="331"/>
      <c r="CIE8" s="331"/>
      <c r="CIF8" s="331"/>
      <c r="CIG8" s="331"/>
      <c r="CIH8" s="331"/>
      <c r="CII8" s="331"/>
      <c r="CIJ8" s="331"/>
      <c r="CIK8" s="331"/>
      <c r="CIL8" s="331"/>
      <c r="CIM8" s="331"/>
      <c r="CIN8" s="331"/>
      <c r="CIO8" s="331"/>
      <c r="CIP8" s="331"/>
      <c r="CIQ8" s="331"/>
      <c r="CIR8" s="331"/>
      <c r="CIS8" s="331"/>
      <c r="CIT8" s="331"/>
      <c r="CIU8" s="331"/>
      <c r="CIV8" s="331"/>
      <c r="CIW8" s="331"/>
      <c r="CIX8" s="331"/>
      <c r="CIY8" s="331"/>
      <c r="CIZ8" s="331"/>
      <c r="CJA8" s="331"/>
      <c r="CJB8" s="331"/>
      <c r="CJC8" s="331"/>
      <c r="CJD8" s="331"/>
      <c r="CJE8" s="331"/>
      <c r="CJF8" s="331"/>
      <c r="CJG8" s="331"/>
      <c r="CJH8" s="331"/>
      <c r="CJI8" s="331"/>
      <c r="CJJ8" s="331"/>
      <c r="CJK8" s="331"/>
      <c r="CJL8" s="331"/>
      <c r="CJM8" s="331"/>
      <c r="CJN8" s="331"/>
      <c r="CJO8" s="331"/>
      <c r="CJP8" s="331"/>
      <c r="CJQ8" s="331"/>
      <c r="CJR8" s="331"/>
      <c r="CJS8" s="331"/>
      <c r="CJT8" s="331"/>
      <c r="CJU8" s="331"/>
      <c r="CJV8" s="331"/>
      <c r="CJW8" s="331"/>
      <c r="CJX8" s="331"/>
      <c r="CJY8" s="331"/>
      <c r="CJZ8" s="331"/>
      <c r="CKA8" s="331"/>
      <c r="CKB8" s="331"/>
      <c r="CKC8" s="331"/>
      <c r="CKD8" s="331"/>
      <c r="CKE8" s="331"/>
      <c r="CKF8" s="331"/>
      <c r="CKG8" s="331"/>
      <c r="CKH8" s="331"/>
      <c r="CKI8" s="331"/>
      <c r="CKJ8" s="331"/>
      <c r="CKK8" s="331"/>
      <c r="CKL8" s="331"/>
      <c r="CKM8" s="331"/>
      <c r="CKN8" s="331"/>
      <c r="CKO8" s="331"/>
      <c r="CKP8" s="331"/>
      <c r="CKQ8" s="331"/>
      <c r="CKR8" s="331"/>
      <c r="CKS8" s="331"/>
      <c r="CKT8" s="331"/>
      <c r="CKU8" s="331"/>
      <c r="CKV8" s="331"/>
      <c r="CKW8" s="331"/>
      <c r="CKX8" s="331"/>
      <c r="CKY8" s="331"/>
      <c r="CKZ8" s="331"/>
      <c r="CLA8" s="331"/>
      <c r="CLB8" s="331"/>
      <c r="CLC8" s="331"/>
      <c r="CLD8" s="331"/>
      <c r="CLE8" s="331"/>
      <c r="CLF8" s="331"/>
      <c r="CLG8" s="331"/>
      <c r="CLH8" s="331"/>
      <c r="CLI8" s="331"/>
      <c r="CLJ8" s="331"/>
      <c r="CLK8" s="331"/>
      <c r="CLL8" s="331"/>
      <c r="CLM8" s="331"/>
      <c r="CLN8" s="331"/>
      <c r="CLO8" s="331"/>
      <c r="CLP8" s="331"/>
      <c r="CLQ8" s="331"/>
      <c r="CLR8" s="331"/>
      <c r="CLS8" s="331"/>
      <c r="CLT8" s="331"/>
      <c r="CLU8" s="331"/>
      <c r="CLV8" s="331"/>
      <c r="CLW8" s="331"/>
      <c r="CLX8" s="331"/>
      <c r="CLY8" s="331"/>
      <c r="CLZ8" s="331"/>
      <c r="CMA8" s="331"/>
      <c r="CMB8" s="331"/>
      <c r="CMC8" s="331"/>
      <c r="CMD8" s="331"/>
      <c r="CME8" s="331"/>
      <c r="CMF8" s="331"/>
      <c r="CMG8" s="331"/>
      <c r="CMH8" s="331"/>
      <c r="CMI8" s="331"/>
      <c r="CMJ8" s="331"/>
      <c r="CMK8" s="331"/>
      <c r="CML8" s="331"/>
      <c r="CMM8" s="331"/>
      <c r="CMN8" s="331"/>
      <c r="CMO8" s="331"/>
      <c r="CMP8" s="331"/>
      <c r="CMQ8" s="331"/>
      <c r="CMR8" s="331"/>
      <c r="CMS8" s="331"/>
      <c r="CMT8" s="331"/>
      <c r="CMU8" s="331"/>
      <c r="CMV8" s="331"/>
      <c r="CMW8" s="331"/>
      <c r="CMX8" s="331"/>
      <c r="CMY8" s="331"/>
      <c r="CMZ8" s="331"/>
      <c r="CNA8" s="331"/>
      <c r="CNB8" s="331"/>
      <c r="CNC8" s="331"/>
      <c r="CND8" s="331"/>
      <c r="CNE8" s="331"/>
      <c r="CNF8" s="331"/>
      <c r="CNG8" s="331"/>
      <c r="CNH8" s="331"/>
      <c r="CNI8" s="331"/>
      <c r="CNJ8" s="331"/>
      <c r="CNK8" s="331"/>
      <c r="CNL8" s="331"/>
      <c r="CNM8" s="331"/>
      <c r="CNN8" s="331"/>
      <c r="CNO8" s="331"/>
      <c r="CNP8" s="331"/>
      <c r="CNQ8" s="331"/>
      <c r="CNR8" s="331"/>
      <c r="CNS8" s="331"/>
      <c r="CNT8" s="331"/>
      <c r="CNU8" s="331"/>
      <c r="CNV8" s="331"/>
      <c r="CNW8" s="331"/>
      <c r="CNX8" s="331"/>
      <c r="CNY8" s="331"/>
      <c r="CNZ8" s="331"/>
      <c r="COA8" s="331"/>
      <c r="COB8" s="331"/>
      <c r="COC8" s="331"/>
      <c r="COD8" s="331"/>
      <c r="COE8" s="331"/>
      <c r="COF8" s="331"/>
      <c r="COG8" s="331"/>
      <c r="COH8" s="331"/>
      <c r="COI8" s="331"/>
      <c r="COJ8" s="331"/>
      <c r="COK8" s="331"/>
      <c r="COL8" s="331"/>
      <c r="COM8" s="331"/>
      <c r="CON8" s="331"/>
      <c r="COO8" s="331"/>
      <c r="COP8" s="331"/>
      <c r="COQ8" s="331"/>
      <c r="COR8" s="331"/>
      <c r="COS8" s="331"/>
      <c r="COT8" s="331"/>
      <c r="COU8" s="331"/>
      <c r="COV8" s="331"/>
      <c r="COW8" s="331"/>
      <c r="COX8" s="331"/>
      <c r="COY8" s="331"/>
      <c r="COZ8" s="331"/>
      <c r="CPA8" s="331"/>
      <c r="CPB8" s="331"/>
      <c r="CPC8" s="331"/>
      <c r="CPD8" s="331"/>
      <c r="CPE8" s="331"/>
      <c r="CPF8" s="331"/>
      <c r="CPG8" s="331"/>
      <c r="CPH8" s="331"/>
      <c r="CPI8" s="331"/>
      <c r="CPJ8" s="331"/>
      <c r="CPK8" s="331"/>
      <c r="CPL8" s="331"/>
      <c r="CPM8" s="331"/>
      <c r="CPN8" s="331"/>
      <c r="CPO8" s="331"/>
      <c r="CPP8" s="331"/>
      <c r="CPQ8" s="331"/>
      <c r="CPR8" s="331"/>
      <c r="CPS8" s="331"/>
      <c r="CPT8" s="331"/>
      <c r="CPU8" s="331"/>
      <c r="CPV8" s="331"/>
      <c r="CPW8" s="331"/>
      <c r="CPX8" s="331"/>
      <c r="CPY8" s="331"/>
      <c r="CPZ8" s="331"/>
      <c r="CQA8" s="331"/>
      <c r="CQB8" s="331"/>
      <c r="CQC8" s="331"/>
      <c r="CQD8" s="331"/>
      <c r="CQE8" s="331"/>
      <c r="CQF8" s="331"/>
      <c r="CQG8" s="331"/>
      <c r="CQH8" s="331"/>
      <c r="CQI8" s="331"/>
      <c r="CQJ8" s="331"/>
      <c r="CQK8" s="331"/>
      <c r="CQL8" s="331"/>
      <c r="CQM8" s="331"/>
      <c r="CQN8" s="331"/>
      <c r="CQO8" s="331"/>
      <c r="CQP8" s="331"/>
      <c r="CQQ8" s="331"/>
      <c r="CQR8" s="331"/>
      <c r="CQS8" s="331"/>
      <c r="CQT8" s="331"/>
      <c r="CQU8" s="331"/>
      <c r="CQV8" s="331"/>
      <c r="CQW8" s="331"/>
      <c r="CQX8" s="331"/>
      <c r="CQY8" s="331"/>
      <c r="CQZ8" s="331"/>
      <c r="CRA8" s="331"/>
      <c r="CRB8" s="331"/>
      <c r="CRC8" s="331"/>
      <c r="CRD8" s="331"/>
      <c r="CRE8" s="331"/>
      <c r="CRF8" s="331"/>
      <c r="CRG8" s="331"/>
      <c r="CRH8" s="331"/>
      <c r="CRI8" s="331"/>
      <c r="CRJ8" s="331"/>
      <c r="CRK8" s="331"/>
      <c r="CRL8" s="331"/>
      <c r="CRM8" s="331"/>
      <c r="CRN8" s="331"/>
      <c r="CRO8" s="331"/>
      <c r="CRP8" s="331"/>
      <c r="CRQ8" s="331"/>
      <c r="CRR8" s="331"/>
      <c r="CRS8" s="331"/>
      <c r="CRT8" s="331"/>
      <c r="CRU8" s="331"/>
      <c r="CRV8" s="331"/>
      <c r="CRW8" s="331"/>
      <c r="CRX8" s="331"/>
      <c r="CRY8" s="331"/>
      <c r="CRZ8" s="331"/>
      <c r="CSA8" s="331"/>
      <c r="CSB8" s="331"/>
      <c r="CSC8" s="331"/>
      <c r="CSD8" s="331"/>
      <c r="CSE8" s="331"/>
      <c r="CSF8" s="331"/>
      <c r="CSG8" s="331"/>
      <c r="CSH8" s="331"/>
      <c r="CSI8" s="331"/>
      <c r="CSJ8" s="331"/>
      <c r="CSK8" s="331"/>
      <c r="CSL8" s="331"/>
      <c r="CSM8" s="331"/>
      <c r="CSN8" s="331"/>
      <c r="CSO8" s="331"/>
      <c r="CSP8" s="331"/>
      <c r="CSQ8" s="331"/>
      <c r="CSR8" s="331"/>
      <c r="CSS8" s="331"/>
      <c r="CST8" s="331"/>
      <c r="CSU8" s="331"/>
      <c r="CSV8" s="331"/>
      <c r="CSW8" s="331"/>
      <c r="CSX8" s="331"/>
      <c r="CSY8" s="331"/>
      <c r="CSZ8" s="331"/>
      <c r="CTA8" s="331"/>
      <c r="CTB8" s="331"/>
      <c r="CTC8" s="331"/>
      <c r="CTD8" s="331"/>
      <c r="CTE8" s="331"/>
      <c r="CTF8" s="331"/>
      <c r="CTG8" s="331"/>
      <c r="CTH8" s="331"/>
      <c r="CTI8" s="331"/>
      <c r="CTJ8" s="331"/>
      <c r="CTK8" s="331"/>
      <c r="CTL8" s="331"/>
      <c r="CTM8" s="331"/>
      <c r="CTN8" s="331"/>
      <c r="CTO8" s="331"/>
      <c r="CTP8" s="331"/>
      <c r="CTQ8" s="331"/>
      <c r="CTR8" s="331"/>
      <c r="CTS8" s="331"/>
      <c r="CTT8" s="331"/>
      <c r="CTU8" s="331"/>
      <c r="CTV8" s="331"/>
      <c r="CTW8" s="331"/>
      <c r="CTX8" s="331"/>
      <c r="CTY8" s="331"/>
      <c r="CTZ8" s="331"/>
      <c r="CUA8" s="331"/>
      <c r="CUB8" s="331"/>
      <c r="CUC8" s="331"/>
      <c r="CUD8" s="331"/>
      <c r="CUE8" s="331"/>
      <c r="CUF8" s="331"/>
      <c r="CUG8" s="331"/>
      <c r="CUH8" s="331"/>
      <c r="CUI8" s="331"/>
      <c r="CUJ8" s="331"/>
      <c r="CUK8" s="331"/>
      <c r="CUL8" s="331"/>
      <c r="CUM8" s="331"/>
      <c r="CUN8" s="331"/>
      <c r="CUO8" s="331"/>
      <c r="CUP8" s="331"/>
      <c r="CUQ8" s="331"/>
      <c r="CUR8" s="331"/>
      <c r="CUS8" s="331"/>
      <c r="CUT8" s="331"/>
      <c r="CUU8" s="331"/>
      <c r="CUV8" s="331"/>
      <c r="CUW8" s="331"/>
      <c r="CUX8" s="331"/>
      <c r="CUY8" s="331"/>
      <c r="CUZ8" s="331"/>
      <c r="CVA8" s="331"/>
      <c r="CVB8" s="331"/>
      <c r="CVC8" s="331"/>
      <c r="CVD8" s="331"/>
      <c r="CVE8" s="331"/>
      <c r="CVF8" s="331"/>
      <c r="CVG8" s="331"/>
      <c r="CVH8" s="331"/>
      <c r="CVI8" s="331"/>
      <c r="CVJ8" s="331"/>
      <c r="CVK8" s="331"/>
      <c r="CVL8" s="331"/>
      <c r="CVM8" s="331"/>
      <c r="CVN8" s="331"/>
      <c r="CVO8" s="331"/>
      <c r="CVP8" s="331"/>
      <c r="CVQ8" s="331"/>
      <c r="CVR8" s="331"/>
      <c r="CVS8" s="331"/>
      <c r="CVT8" s="331"/>
      <c r="CVU8" s="331"/>
      <c r="CVV8" s="331"/>
      <c r="CVW8" s="331"/>
      <c r="CVX8" s="331"/>
      <c r="CVY8" s="331"/>
      <c r="CVZ8" s="331"/>
      <c r="CWA8" s="331"/>
      <c r="CWB8" s="331"/>
      <c r="CWC8" s="331"/>
      <c r="CWD8" s="331"/>
      <c r="CWE8" s="331"/>
      <c r="CWF8" s="331"/>
      <c r="CWG8" s="331"/>
      <c r="CWH8" s="331"/>
      <c r="CWI8" s="331"/>
      <c r="CWJ8" s="331"/>
      <c r="CWK8" s="331"/>
      <c r="CWL8" s="331"/>
      <c r="CWM8" s="331"/>
      <c r="CWN8" s="331"/>
      <c r="CWO8" s="331"/>
      <c r="CWP8" s="331"/>
      <c r="CWQ8" s="331"/>
      <c r="CWR8" s="331"/>
      <c r="CWS8" s="331"/>
      <c r="CWT8" s="331"/>
      <c r="CWU8" s="331"/>
      <c r="CWV8" s="331"/>
      <c r="CWW8" s="331"/>
      <c r="CWX8" s="331"/>
      <c r="CWY8" s="331"/>
      <c r="CWZ8" s="331"/>
      <c r="CXA8" s="331"/>
      <c r="CXB8" s="331"/>
      <c r="CXC8" s="331"/>
      <c r="CXD8" s="331"/>
      <c r="CXE8" s="331"/>
      <c r="CXF8" s="331"/>
      <c r="CXG8" s="331"/>
      <c r="CXH8" s="331"/>
      <c r="CXI8" s="331"/>
      <c r="CXJ8" s="331"/>
      <c r="CXK8" s="331"/>
      <c r="CXL8" s="331"/>
      <c r="CXM8" s="331"/>
      <c r="CXN8" s="331"/>
      <c r="CXO8" s="331"/>
      <c r="CXP8" s="331"/>
      <c r="CXQ8" s="331"/>
      <c r="CXR8" s="331"/>
      <c r="CXS8" s="331"/>
      <c r="CXT8" s="331"/>
      <c r="CXU8" s="331"/>
      <c r="CXV8" s="331"/>
      <c r="CXW8" s="331"/>
      <c r="CXX8" s="331"/>
      <c r="CXY8" s="331"/>
      <c r="CXZ8" s="331"/>
      <c r="CYA8" s="331"/>
      <c r="CYB8" s="331"/>
      <c r="CYC8" s="331"/>
      <c r="CYD8" s="331"/>
      <c r="CYE8" s="331"/>
      <c r="CYF8" s="331"/>
      <c r="CYG8" s="331"/>
      <c r="CYH8" s="331"/>
      <c r="CYI8" s="331"/>
      <c r="CYJ8" s="331"/>
      <c r="CYK8" s="331"/>
      <c r="CYL8" s="331"/>
      <c r="CYM8" s="331"/>
      <c r="CYN8" s="331"/>
      <c r="CYO8" s="331"/>
      <c r="CYP8" s="331"/>
      <c r="CYQ8" s="331"/>
      <c r="CYR8" s="331"/>
      <c r="CYS8" s="331"/>
      <c r="CYT8" s="331"/>
      <c r="CYU8" s="331"/>
      <c r="CYV8" s="331"/>
      <c r="CYW8" s="331"/>
      <c r="CYX8" s="331"/>
      <c r="CYY8" s="331"/>
      <c r="CYZ8" s="331"/>
      <c r="CZA8" s="331"/>
      <c r="CZB8" s="331"/>
      <c r="CZC8" s="331"/>
      <c r="CZD8" s="331"/>
      <c r="CZE8" s="331"/>
      <c r="CZF8" s="331"/>
      <c r="CZG8" s="331"/>
      <c r="CZH8" s="331"/>
      <c r="CZI8" s="331"/>
      <c r="CZJ8" s="331"/>
      <c r="CZK8" s="331"/>
      <c r="CZL8" s="331"/>
      <c r="CZM8" s="331"/>
      <c r="CZN8" s="331"/>
      <c r="CZO8" s="331"/>
      <c r="CZP8" s="331"/>
      <c r="CZQ8" s="331"/>
      <c r="CZR8" s="331"/>
      <c r="CZS8" s="331"/>
      <c r="CZT8" s="331"/>
      <c r="CZU8" s="331"/>
      <c r="CZV8" s="331"/>
      <c r="CZW8" s="331"/>
      <c r="CZX8" s="331"/>
      <c r="CZY8" s="331"/>
      <c r="CZZ8" s="331"/>
      <c r="DAA8" s="331"/>
      <c r="DAB8" s="331"/>
      <c r="DAC8" s="331"/>
      <c r="DAD8" s="331"/>
      <c r="DAE8" s="331"/>
      <c r="DAF8" s="331"/>
      <c r="DAG8" s="331"/>
      <c r="DAH8" s="331"/>
      <c r="DAI8" s="331"/>
      <c r="DAJ8" s="331"/>
      <c r="DAK8" s="331"/>
      <c r="DAL8" s="331"/>
      <c r="DAM8" s="331"/>
      <c r="DAN8" s="331"/>
      <c r="DAO8" s="331"/>
      <c r="DAP8" s="331"/>
      <c r="DAQ8" s="331"/>
      <c r="DAR8" s="331"/>
      <c r="DAS8" s="331"/>
      <c r="DAT8" s="331"/>
      <c r="DAU8" s="331"/>
      <c r="DAV8" s="331"/>
      <c r="DAW8" s="331"/>
      <c r="DAX8" s="331"/>
      <c r="DAY8" s="331"/>
      <c r="DAZ8" s="331"/>
      <c r="DBA8" s="331"/>
      <c r="DBB8" s="331"/>
      <c r="DBC8" s="331"/>
      <c r="DBD8" s="331"/>
      <c r="DBE8" s="331"/>
      <c r="DBF8" s="331"/>
      <c r="DBG8" s="331"/>
      <c r="DBH8" s="331"/>
      <c r="DBI8" s="331"/>
      <c r="DBJ8" s="331"/>
      <c r="DBK8" s="331"/>
      <c r="DBL8" s="331"/>
      <c r="DBM8" s="331"/>
      <c r="DBN8" s="331"/>
      <c r="DBO8" s="331"/>
      <c r="DBP8" s="331"/>
      <c r="DBQ8" s="331"/>
      <c r="DBR8" s="331"/>
      <c r="DBS8" s="331"/>
      <c r="DBT8" s="331"/>
      <c r="DBU8" s="331"/>
      <c r="DBV8" s="331"/>
      <c r="DBW8" s="331"/>
      <c r="DBX8" s="331"/>
      <c r="DBY8" s="331"/>
      <c r="DBZ8" s="331"/>
      <c r="DCA8" s="331"/>
      <c r="DCB8" s="331"/>
      <c r="DCC8" s="331"/>
      <c r="DCD8" s="331"/>
      <c r="DCE8" s="331"/>
      <c r="DCF8" s="331"/>
      <c r="DCG8" s="331"/>
      <c r="DCH8" s="331"/>
      <c r="DCI8" s="331"/>
      <c r="DCJ8" s="331"/>
      <c r="DCK8" s="331"/>
      <c r="DCL8" s="331"/>
      <c r="DCM8" s="331"/>
      <c r="DCN8" s="331"/>
      <c r="DCO8" s="331"/>
      <c r="DCP8" s="331"/>
      <c r="DCQ8" s="331"/>
      <c r="DCR8" s="331"/>
      <c r="DCS8" s="331"/>
      <c r="DCT8" s="331"/>
      <c r="DCU8" s="331"/>
      <c r="DCV8" s="331"/>
      <c r="DCW8" s="331"/>
      <c r="DCX8" s="331"/>
      <c r="DCY8" s="331"/>
      <c r="DCZ8" s="331"/>
      <c r="DDA8" s="331"/>
      <c r="DDB8" s="331"/>
      <c r="DDC8" s="331"/>
      <c r="DDD8" s="331"/>
      <c r="DDE8" s="331"/>
      <c r="DDF8" s="331"/>
      <c r="DDG8" s="331"/>
      <c r="DDH8" s="331"/>
      <c r="DDI8" s="331"/>
      <c r="DDJ8" s="331"/>
      <c r="DDK8" s="331"/>
      <c r="DDL8" s="331"/>
      <c r="DDM8" s="331"/>
      <c r="DDN8" s="331"/>
      <c r="DDO8" s="331"/>
      <c r="DDP8" s="331"/>
      <c r="DDQ8" s="331"/>
      <c r="DDR8" s="331"/>
      <c r="DDS8" s="331"/>
      <c r="DDT8" s="331"/>
      <c r="DDU8" s="331"/>
      <c r="DDV8" s="331"/>
      <c r="DDW8" s="331"/>
      <c r="DDX8" s="331"/>
      <c r="DDY8" s="331"/>
      <c r="DDZ8" s="331"/>
      <c r="DEA8" s="331"/>
      <c r="DEB8" s="331"/>
      <c r="DEC8" s="331"/>
      <c r="DED8" s="331"/>
      <c r="DEE8" s="331"/>
      <c r="DEF8" s="331"/>
      <c r="DEG8" s="331"/>
      <c r="DEH8" s="331"/>
      <c r="DEI8" s="331"/>
      <c r="DEJ8" s="331"/>
      <c r="DEK8" s="331"/>
      <c r="DEL8" s="331"/>
      <c r="DEM8" s="331"/>
      <c r="DEN8" s="331"/>
      <c r="DEO8" s="331"/>
      <c r="DEP8" s="331"/>
      <c r="DEQ8" s="331"/>
      <c r="DER8" s="331"/>
      <c r="DES8" s="331"/>
      <c r="DET8" s="331"/>
      <c r="DEU8" s="331"/>
      <c r="DEV8" s="331"/>
      <c r="DEW8" s="331"/>
      <c r="DEX8" s="331"/>
      <c r="DEY8" s="331"/>
      <c r="DEZ8" s="331"/>
      <c r="DFA8" s="331"/>
      <c r="DFB8" s="331"/>
      <c r="DFC8" s="331"/>
      <c r="DFD8" s="331"/>
      <c r="DFE8" s="331"/>
      <c r="DFF8" s="331"/>
      <c r="DFG8" s="331"/>
      <c r="DFH8" s="331"/>
      <c r="DFI8" s="331"/>
      <c r="DFJ8" s="331"/>
      <c r="DFK8" s="331"/>
      <c r="DFL8" s="331"/>
      <c r="DFM8" s="331"/>
      <c r="DFN8" s="331"/>
      <c r="DFO8" s="331"/>
      <c r="DFP8" s="331"/>
      <c r="DFQ8" s="331"/>
      <c r="DFR8" s="331"/>
      <c r="DFS8" s="331"/>
      <c r="DFT8" s="331"/>
      <c r="DFU8" s="331"/>
      <c r="DFV8" s="331"/>
      <c r="DFW8" s="331"/>
      <c r="DFX8" s="331"/>
      <c r="DFY8" s="331"/>
      <c r="DFZ8" s="331"/>
      <c r="DGA8" s="331"/>
      <c r="DGB8" s="331"/>
      <c r="DGC8" s="331"/>
      <c r="DGD8" s="331"/>
      <c r="DGE8" s="331"/>
      <c r="DGF8" s="331"/>
      <c r="DGG8" s="331"/>
      <c r="DGH8" s="331"/>
      <c r="DGI8" s="331"/>
      <c r="DGJ8" s="331"/>
      <c r="DGK8" s="331"/>
      <c r="DGL8" s="331"/>
      <c r="DGM8" s="331"/>
      <c r="DGN8" s="331"/>
      <c r="DGO8" s="331"/>
      <c r="DGP8" s="331"/>
      <c r="DGQ8" s="331"/>
      <c r="DGR8" s="331"/>
      <c r="DGS8" s="331"/>
      <c r="DGT8" s="331"/>
      <c r="DGU8" s="331"/>
      <c r="DGV8" s="331"/>
      <c r="DGW8" s="331"/>
      <c r="DGX8" s="331"/>
      <c r="DGY8" s="331"/>
      <c r="DGZ8" s="331"/>
      <c r="DHA8" s="331"/>
      <c r="DHB8" s="331"/>
      <c r="DHC8" s="331"/>
      <c r="DHD8" s="331"/>
      <c r="DHE8" s="331"/>
      <c r="DHF8" s="331"/>
      <c r="DHG8" s="331"/>
      <c r="DHH8" s="331"/>
      <c r="DHI8" s="331"/>
      <c r="DHJ8" s="331"/>
      <c r="DHK8" s="331"/>
      <c r="DHL8" s="331"/>
      <c r="DHM8" s="331"/>
      <c r="DHN8" s="331"/>
      <c r="DHO8" s="331"/>
      <c r="DHP8" s="331"/>
      <c r="DHQ8" s="331"/>
      <c r="DHR8" s="331"/>
      <c r="DHS8" s="331"/>
      <c r="DHT8" s="331"/>
      <c r="DHU8" s="331"/>
      <c r="DHV8" s="331"/>
      <c r="DHW8" s="331"/>
      <c r="DHX8" s="331"/>
      <c r="DHY8" s="331"/>
      <c r="DHZ8" s="331"/>
      <c r="DIA8" s="331"/>
      <c r="DIB8" s="331"/>
      <c r="DIC8" s="331"/>
      <c r="DID8" s="331"/>
      <c r="DIE8" s="331"/>
      <c r="DIF8" s="331"/>
      <c r="DIG8" s="331"/>
      <c r="DIH8" s="331"/>
      <c r="DII8" s="331"/>
      <c r="DIJ8" s="331"/>
      <c r="DIK8" s="331"/>
      <c r="DIL8" s="331"/>
      <c r="DIM8" s="331"/>
      <c r="DIN8" s="331"/>
      <c r="DIO8" s="331"/>
      <c r="DIP8" s="331"/>
      <c r="DIQ8" s="331"/>
      <c r="DIR8" s="331"/>
      <c r="DIS8" s="331"/>
      <c r="DIT8" s="331"/>
      <c r="DIU8" s="331"/>
      <c r="DIV8" s="331"/>
      <c r="DIW8" s="331"/>
      <c r="DIX8" s="331"/>
      <c r="DIY8" s="331"/>
      <c r="DIZ8" s="331"/>
      <c r="DJA8" s="331"/>
      <c r="DJB8" s="331"/>
      <c r="DJC8" s="331"/>
      <c r="DJD8" s="331"/>
      <c r="DJE8" s="331"/>
      <c r="DJF8" s="331"/>
      <c r="DJG8" s="331"/>
      <c r="DJH8" s="331"/>
      <c r="DJI8" s="331"/>
      <c r="DJJ8" s="331"/>
      <c r="DJK8" s="331"/>
      <c r="DJL8" s="331"/>
      <c r="DJM8" s="331"/>
      <c r="DJN8" s="331"/>
      <c r="DJO8" s="331"/>
      <c r="DJP8" s="331"/>
      <c r="DJQ8" s="331"/>
      <c r="DJR8" s="331"/>
      <c r="DJS8" s="331"/>
      <c r="DJT8" s="331"/>
      <c r="DJU8" s="331"/>
      <c r="DJV8" s="331"/>
      <c r="DJW8" s="331"/>
      <c r="DJX8" s="331"/>
      <c r="DJY8" s="331"/>
      <c r="DJZ8" s="331"/>
      <c r="DKA8" s="331"/>
      <c r="DKB8" s="331"/>
      <c r="DKC8" s="331"/>
      <c r="DKD8" s="331"/>
      <c r="DKE8" s="331"/>
      <c r="DKF8" s="331"/>
      <c r="DKG8" s="331"/>
      <c r="DKH8" s="331"/>
      <c r="DKI8" s="331"/>
      <c r="DKJ8" s="331"/>
      <c r="DKK8" s="331"/>
      <c r="DKL8" s="331"/>
      <c r="DKM8" s="331"/>
      <c r="DKN8" s="331"/>
      <c r="DKO8" s="331"/>
      <c r="DKP8" s="331"/>
      <c r="DKQ8" s="331"/>
      <c r="DKR8" s="331"/>
      <c r="DKS8" s="331"/>
      <c r="DKT8" s="331"/>
      <c r="DKU8" s="331"/>
      <c r="DKV8" s="331"/>
      <c r="DKW8" s="331"/>
      <c r="DKX8" s="331"/>
      <c r="DKY8" s="331"/>
      <c r="DKZ8" s="331"/>
      <c r="DLA8" s="331"/>
      <c r="DLB8" s="331"/>
      <c r="DLC8" s="331"/>
      <c r="DLD8" s="331"/>
      <c r="DLE8" s="331"/>
      <c r="DLF8" s="331"/>
      <c r="DLG8" s="331"/>
      <c r="DLH8" s="331"/>
      <c r="DLI8" s="331"/>
      <c r="DLJ8" s="331"/>
      <c r="DLK8" s="331"/>
      <c r="DLL8" s="331"/>
      <c r="DLM8" s="331"/>
      <c r="DLN8" s="331"/>
      <c r="DLO8" s="331"/>
      <c r="DLP8" s="331"/>
      <c r="DLQ8" s="331"/>
      <c r="DLR8" s="331"/>
      <c r="DLS8" s="331"/>
      <c r="DLT8" s="331"/>
      <c r="DLU8" s="331"/>
      <c r="DLV8" s="331"/>
      <c r="DLW8" s="331"/>
      <c r="DLX8" s="331"/>
      <c r="DLY8" s="331"/>
      <c r="DLZ8" s="331"/>
      <c r="DMA8" s="331"/>
      <c r="DMB8" s="331"/>
      <c r="DMC8" s="331"/>
      <c r="DMD8" s="331"/>
      <c r="DME8" s="331"/>
      <c r="DMF8" s="331"/>
      <c r="DMG8" s="331"/>
      <c r="DMH8" s="331"/>
      <c r="DMI8" s="331"/>
      <c r="DMJ8" s="331"/>
      <c r="DMK8" s="331"/>
      <c r="DML8" s="331"/>
      <c r="DMM8" s="331"/>
      <c r="DMN8" s="331"/>
      <c r="DMO8" s="331"/>
      <c r="DMP8" s="331"/>
      <c r="DMQ8" s="331"/>
      <c r="DMR8" s="331"/>
      <c r="DMS8" s="331"/>
      <c r="DMT8" s="331"/>
      <c r="DMU8" s="331"/>
      <c r="DMV8" s="331"/>
      <c r="DMW8" s="331"/>
      <c r="DMX8" s="331"/>
      <c r="DMY8" s="331"/>
      <c r="DMZ8" s="331"/>
      <c r="DNA8" s="331"/>
      <c r="DNB8" s="331"/>
      <c r="DNC8" s="331"/>
      <c r="DND8" s="331"/>
      <c r="DNE8" s="331"/>
      <c r="DNF8" s="331"/>
      <c r="DNG8" s="331"/>
      <c r="DNH8" s="331"/>
      <c r="DNI8" s="331"/>
      <c r="DNJ8" s="331"/>
      <c r="DNK8" s="331"/>
      <c r="DNL8" s="331"/>
      <c r="DNM8" s="331"/>
      <c r="DNN8" s="331"/>
      <c r="DNO8" s="331"/>
      <c r="DNP8" s="331"/>
      <c r="DNQ8" s="331"/>
      <c r="DNR8" s="331"/>
      <c r="DNS8" s="331"/>
      <c r="DNT8" s="331"/>
      <c r="DNU8" s="331"/>
      <c r="DNV8" s="331"/>
      <c r="DNW8" s="331"/>
      <c r="DNX8" s="331"/>
      <c r="DNY8" s="331"/>
      <c r="DNZ8" s="331"/>
      <c r="DOA8" s="331"/>
      <c r="DOB8" s="331"/>
      <c r="DOC8" s="331"/>
      <c r="DOD8" s="331"/>
      <c r="DOE8" s="331"/>
      <c r="DOF8" s="331"/>
      <c r="DOG8" s="331"/>
      <c r="DOH8" s="331"/>
      <c r="DOI8" s="331"/>
      <c r="DOJ8" s="331"/>
      <c r="DOK8" s="331"/>
      <c r="DOL8" s="331"/>
      <c r="DOM8" s="331"/>
      <c r="DON8" s="331"/>
      <c r="DOO8" s="331"/>
      <c r="DOP8" s="331"/>
      <c r="DOQ8" s="331"/>
      <c r="DOR8" s="331"/>
      <c r="DOS8" s="331"/>
      <c r="DOT8" s="331"/>
      <c r="DOU8" s="331"/>
      <c r="DOV8" s="331"/>
      <c r="DOW8" s="331"/>
      <c r="DOX8" s="331"/>
      <c r="DOY8" s="331"/>
      <c r="DOZ8" s="331"/>
      <c r="DPA8" s="331"/>
      <c r="DPB8" s="331"/>
      <c r="DPC8" s="331"/>
      <c r="DPD8" s="331"/>
      <c r="DPE8" s="331"/>
      <c r="DPF8" s="331"/>
      <c r="DPG8" s="331"/>
      <c r="DPH8" s="331"/>
      <c r="DPI8" s="331"/>
      <c r="DPJ8" s="331"/>
      <c r="DPK8" s="331"/>
      <c r="DPL8" s="331"/>
      <c r="DPM8" s="331"/>
      <c r="DPN8" s="331"/>
      <c r="DPO8" s="331"/>
      <c r="DPP8" s="331"/>
      <c r="DPQ8" s="331"/>
      <c r="DPR8" s="331"/>
      <c r="DPS8" s="331"/>
      <c r="DPT8" s="331"/>
      <c r="DPU8" s="331"/>
      <c r="DPV8" s="331"/>
      <c r="DPW8" s="331"/>
      <c r="DPX8" s="331"/>
      <c r="DPY8" s="331"/>
      <c r="DPZ8" s="331"/>
      <c r="DQA8" s="331"/>
      <c r="DQB8" s="331"/>
      <c r="DQC8" s="331"/>
      <c r="DQD8" s="331"/>
      <c r="DQE8" s="331"/>
      <c r="DQF8" s="331"/>
      <c r="DQG8" s="331"/>
      <c r="DQH8" s="331"/>
      <c r="DQI8" s="331"/>
      <c r="DQJ8" s="331"/>
      <c r="DQK8" s="331"/>
      <c r="DQL8" s="331"/>
      <c r="DQM8" s="331"/>
      <c r="DQN8" s="331"/>
      <c r="DQO8" s="331"/>
      <c r="DQP8" s="331"/>
      <c r="DQQ8" s="331"/>
      <c r="DQR8" s="331"/>
      <c r="DQS8" s="331"/>
      <c r="DQT8" s="331"/>
      <c r="DQU8" s="331"/>
      <c r="DQV8" s="331"/>
      <c r="DQW8" s="331"/>
      <c r="DQX8" s="331"/>
      <c r="DQY8" s="331"/>
      <c r="DQZ8" s="331"/>
      <c r="DRA8" s="331"/>
      <c r="DRB8" s="331"/>
      <c r="DRC8" s="331"/>
      <c r="DRD8" s="331"/>
      <c r="DRE8" s="331"/>
      <c r="DRF8" s="331"/>
      <c r="DRG8" s="331"/>
      <c r="DRH8" s="331"/>
      <c r="DRI8" s="331"/>
      <c r="DRJ8" s="331"/>
      <c r="DRK8" s="331"/>
      <c r="DRL8" s="331"/>
      <c r="DRM8" s="331"/>
      <c r="DRN8" s="331"/>
      <c r="DRO8" s="331"/>
      <c r="DRP8" s="331"/>
      <c r="DRQ8" s="331"/>
      <c r="DRR8" s="331"/>
      <c r="DRS8" s="331"/>
      <c r="DRT8" s="331"/>
      <c r="DRU8" s="331"/>
      <c r="DRV8" s="331"/>
      <c r="DRW8" s="331"/>
      <c r="DRX8" s="331"/>
      <c r="DRY8" s="331"/>
      <c r="DRZ8" s="331"/>
      <c r="DSA8" s="331"/>
      <c r="DSB8" s="331"/>
      <c r="DSC8" s="331"/>
      <c r="DSD8" s="331"/>
      <c r="DSE8" s="331"/>
      <c r="DSF8" s="331"/>
      <c r="DSG8" s="331"/>
      <c r="DSH8" s="331"/>
      <c r="DSI8" s="331"/>
      <c r="DSJ8" s="331"/>
      <c r="DSK8" s="331"/>
      <c r="DSL8" s="331"/>
      <c r="DSM8" s="331"/>
      <c r="DSN8" s="331"/>
      <c r="DSO8" s="331"/>
      <c r="DSP8" s="331"/>
      <c r="DSQ8" s="331"/>
      <c r="DSR8" s="331"/>
      <c r="DSS8" s="331"/>
      <c r="DST8" s="331"/>
      <c r="DSU8" s="331"/>
      <c r="DSV8" s="331"/>
      <c r="DSW8" s="331"/>
      <c r="DSX8" s="331"/>
      <c r="DSY8" s="331"/>
      <c r="DSZ8" s="331"/>
      <c r="DTA8" s="331"/>
      <c r="DTB8" s="331"/>
      <c r="DTC8" s="331"/>
      <c r="DTD8" s="331"/>
      <c r="DTE8" s="331"/>
      <c r="DTF8" s="331"/>
      <c r="DTG8" s="331"/>
      <c r="DTH8" s="331"/>
      <c r="DTI8" s="331"/>
      <c r="DTJ8" s="331"/>
      <c r="DTK8" s="331"/>
      <c r="DTL8" s="331"/>
      <c r="DTM8" s="331"/>
      <c r="DTN8" s="331"/>
      <c r="DTO8" s="331"/>
      <c r="DTP8" s="331"/>
      <c r="DTQ8" s="331"/>
      <c r="DTR8" s="331"/>
      <c r="DTS8" s="331"/>
      <c r="DTT8" s="331"/>
      <c r="DTU8" s="331"/>
      <c r="DTV8" s="331"/>
      <c r="DTW8" s="331"/>
      <c r="DTX8" s="331"/>
      <c r="DTY8" s="331"/>
      <c r="DTZ8" s="331"/>
      <c r="DUA8" s="331"/>
      <c r="DUB8" s="331"/>
      <c r="DUC8" s="331"/>
      <c r="DUD8" s="331"/>
      <c r="DUE8" s="331"/>
      <c r="DUF8" s="331"/>
      <c r="DUG8" s="331"/>
      <c r="DUH8" s="331"/>
      <c r="DUI8" s="331"/>
      <c r="DUJ8" s="331"/>
      <c r="DUK8" s="331"/>
      <c r="DUL8" s="331"/>
      <c r="DUM8" s="331"/>
      <c r="DUN8" s="331"/>
      <c r="DUO8" s="331"/>
      <c r="DUP8" s="331"/>
      <c r="DUQ8" s="331"/>
      <c r="DUR8" s="331"/>
      <c r="DUS8" s="331"/>
      <c r="DUT8" s="331"/>
      <c r="DUU8" s="331"/>
      <c r="DUV8" s="331"/>
      <c r="DUW8" s="331"/>
      <c r="DUX8" s="331"/>
      <c r="DUY8" s="331"/>
      <c r="DUZ8" s="331"/>
      <c r="DVA8" s="331"/>
      <c r="DVB8" s="331"/>
      <c r="DVC8" s="331"/>
      <c r="DVD8" s="331"/>
      <c r="DVE8" s="331"/>
      <c r="DVF8" s="331"/>
      <c r="DVG8" s="331"/>
      <c r="DVH8" s="331"/>
      <c r="DVI8" s="331"/>
      <c r="DVJ8" s="331"/>
      <c r="DVK8" s="331"/>
      <c r="DVL8" s="331"/>
      <c r="DVM8" s="331"/>
      <c r="DVN8" s="331"/>
      <c r="DVO8" s="331"/>
      <c r="DVP8" s="331"/>
      <c r="DVQ8" s="331"/>
      <c r="DVR8" s="331"/>
      <c r="DVS8" s="331"/>
      <c r="DVT8" s="331"/>
      <c r="DVU8" s="331"/>
      <c r="DVV8" s="331"/>
      <c r="DVW8" s="331"/>
      <c r="DVX8" s="331"/>
      <c r="DVY8" s="331"/>
      <c r="DVZ8" s="331"/>
      <c r="DWA8" s="331"/>
      <c r="DWB8" s="331"/>
      <c r="DWC8" s="331"/>
      <c r="DWD8" s="331"/>
      <c r="DWE8" s="331"/>
      <c r="DWF8" s="331"/>
      <c r="DWG8" s="331"/>
      <c r="DWH8" s="331"/>
      <c r="DWI8" s="331"/>
      <c r="DWJ8" s="331"/>
      <c r="DWK8" s="331"/>
      <c r="DWL8" s="331"/>
      <c r="DWM8" s="331"/>
      <c r="DWN8" s="331"/>
      <c r="DWO8" s="331"/>
      <c r="DWP8" s="331"/>
      <c r="DWQ8" s="331"/>
      <c r="DWR8" s="331"/>
      <c r="DWS8" s="331"/>
      <c r="DWT8" s="331"/>
      <c r="DWU8" s="331"/>
      <c r="DWV8" s="331"/>
      <c r="DWW8" s="331"/>
      <c r="DWX8" s="331"/>
      <c r="DWY8" s="331"/>
      <c r="DWZ8" s="331"/>
      <c r="DXA8" s="331"/>
      <c r="DXB8" s="331"/>
      <c r="DXC8" s="331"/>
      <c r="DXD8" s="331"/>
      <c r="DXE8" s="331"/>
      <c r="DXF8" s="331"/>
      <c r="DXG8" s="331"/>
      <c r="DXH8" s="331"/>
      <c r="DXI8" s="331"/>
      <c r="DXJ8" s="331"/>
      <c r="DXK8" s="331"/>
      <c r="DXL8" s="331"/>
      <c r="DXM8" s="331"/>
      <c r="DXN8" s="331"/>
      <c r="DXO8" s="331"/>
      <c r="DXP8" s="331"/>
      <c r="DXQ8" s="331"/>
      <c r="DXR8" s="331"/>
      <c r="DXS8" s="331"/>
      <c r="DXT8" s="331"/>
      <c r="DXU8" s="331"/>
      <c r="DXV8" s="331"/>
      <c r="DXW8" s="331"/>
      <c r="DXX8" s="331"/>
      <c r="DXY8" s="331"/>
      <c r="DXZ8" s="331"/>
      <c r="DYA8" s="331"/>
      <c r="DYB8" s="331"/>
      <c r="DYC8" s="331"/>
      <c r="DYD8" s="331"/>
      <c r="DYE8" s="331"/>
      <c r="DYF8" s="331"/>
      <c r="DYG8" s="331"/>
      <c r="DYH8" s="331"/>
      <c r="DYI8" s="331"/>
      <c r="DYJ8" s="331"/>
      <c r="DYK8" s="331"/>
      <c r="DYL8" s="331"/>
      <c r="DYM8" s="331"/>
      <c r="DYN8" s="331"/>
      <c r="DYO8" s="331"/>
      <c r="DYP8" s="331"/>
      <c r="DYQ8" s="331"/>
      <c r="DYR8" s="331"/>
      <c r="DYS8" s="331"/>
      <c r="DYT8" s="331"/>
      <c r="DYU8" s="331"/>
      <c r="DYV8" s="331"/>
      <c r="DYW8" s="331"/>
      <c r="DYX8" s="331"/>
      <c r="DYY8" s="331"/>
      <c r="DYZ8" s="331"/>
      <c r="DZA8" s="331"/>
      <c r="DZB8" s="331"/>
      <c r="DZC8" s="331"/>
      <c r="DZD8" s="331"/>
      <c r="DZE8" s="331"/>
      <c r="DZF8" s="331"/>
      <c r="DZG8" s="331"/>
      <c r="DZH8" s="331"/>
      <c r="DZI8" s="331"/>
      <c r="DZJ8" s="331"/>
      <c r="DZK8" s="331"/>
      <c r="DZL8" s="331"/>
      <c r="DZM8" s="331"/>
      <c r="DZN8" s="331"/>
      <c r="DZO8" s="331"/>
      <c r="DZP8" s="331"/>
      <c r="DZQ8" s="331"/>
      <c r="DZR8" s="331"/>
      <c r="DZS8" s="331"/>
      <c r="DZT8" s="331"/>
      <c r="DZU8" s="331"/>
      <c r="DZV8" s="331"/>
      <c r="DZW8" s="331"/>
      <c r="DZX8" s="331"/>
      <c r="DZY8" s="331"/>
      <c r="DZZ8" s="331"/>
      <c r="EAA8" s="331"/>
      <c r="EAB8" s="331"/>
      <c r="EAC8" s="331"/>
      <c r="EAD8" s="331"/>
      <c r="EAE8" s="331"/>
      <c r="EAF8" s="331"/>
      <c r="EAG8" s="331"/>
      <c r="EAH8" s="331"/>
      <c r="EAI8" s="331"/>
      <c r="EAJ8" s="331"/>
      <c r="EAK8" s="331"/>
      <c r="EAL8" s="331"/>
      <c r="EAM8" s="331"/>
      <c r="EAN8" s="331"/>
      <c r="EAO8" s="331"/>
      <c r="EAP8" s="331"/>
      <c r="EAQ8" s="331"/>
      <c r="EAR8" s="331"/>
      <c r="EAS8" s="331"/>
      <c r="EAT8" s="331"/>
      <c r="EAU8" s="331"/>
      <c r="EAV8" s="331"/>
      <c r="EAW8" s="331"/>
      <c r="EAX8" s="331"/>
      <c r="EAY8" s="331"/>
      <c r="EAZ8" s="331"/>
      <c r="EBA8" s="331"/>
      <c r="EBB8" s="331"/>
      <c r="EBC8" s="331"/>
      <c r="EBD8" s="331"/>
      <c r="EBE8" s="331"/>
      <c r="EBF8" s="331"/>
      <c r="EBG8" s="331"/>
      <c r="EBH8" s="331"/>
      <c r="EBI8" s="331"/>
      <c r="EBJ8" s="331"/>
      <c r="EBK8" s="331"/>
      <c r="EBL8" s="331"/>
      <c r="EBM8" s="331"/>
      <c r="EBN8" s="331"/>
      <c r="EBO8" s="331"/>
      <c r="EBP8" s="331"/>
      <c r="EBQ8" s="331"/>
      <c r="EBR8" s="331"/>
      <c r="EBS8" s="331"/>
      <c r="EBT8" s="331"/>
      <c r="EBU8" s="331"/>
      <c r="EBV8" s="331"/>
      <c r="EBW8" s="331"/>
      <c r="EBX8" s="331"/>
      <c r="EBY8" s="331"/>
      <c r="EBZ8" s="331"/>
      <c r="ECA8" s="331"/>
      <c r="ECB8" s="331"/>
      <c r="ECC8" s="331"/>
      <c r="ECD8" s="331"/>
      <c r="ECE8" s="331"/>
      <c r="ECF8" s="331"/>
      <c r="ECG8" s="331"/>
      <c r="ECH8" s="331"/>
      <c r="ECI8" s="331"/>
      <c r="ECJ8" s="331"/>
      <c r="ECK8" s="331"/>
      <c r="ECL8" s="331"/>
      <c r="ECM8" s="331"/>
      <c r="ECN8" s="331"/>
      <c r="ECO8" s="331"/>
      <c r="ECP8" s="331"/>
      <c r="ECQ8" s="331"/>
      <c r="ECR8" s="331"/>
      <c r="ECS8" s="331"/>
      <c r="ECT8" s="331"/>
      <c r="ECU8" s="331"/>
      <c r="ECV8" s="331"/>
      <c r="ECW8" s="331"/>
      <c r="ECX8" s="331"/>
      <c r="ECY8" s="331"/>
      <c r="ECZ8" s="331"/>
      <c r="EDA8" s="331"/>
      <c r="EDB8" s="331"/>
      <c r="EDC8" s="331"/>
      <c r="EDD8" s="331"/>
      <c r="EDE8" s="331"/>
      <c r="EDF8" s="331"/>
      <c r="EDG8" s="331"/>
      <c r="EDH8" s="331"/>
      <c r="EDI8" s="331"/>
      <c r="EDJ8" s="331"/>
      <c r="EDK8" s="331"/>
      <c r="EDL8" s="331"/>
      <c r="EDM8" s="331"/>
      <c r="EDN8" s="331"/>
      <c r="EDO8" s="331"/>
      <c r="EDP8" s="331"/>
      <c r="EDQ8" s="331"/>
      <c r="EDR8" s="331"/>
      <c r="EDS8" s="331"/>
      <c r="EDT8" s="331"/>
      <c r="EDU8" s="331"/>
      <c r="EDV8" s="331"/>
      <c r="EDW8" s="331"/>
      <c r="EDX8" s="331"/>
      <c r="EDY8" s="331"/>
      <c r="EDZ8" s="331"/>
      <c r="EEA8" s="331"/>
      <c r="EEB8" s="331"/>
      <c r="EEC8" s="331"/>
      <c r="EED8" s="331"/>
      <c r="EEE8" s="331"/>
      <c r="EEF8" s="331"/>
      <c r="EEG8" s="331"/>
      <c r="EEH8" s="331"/>
      <c r="EEI8" s="331"/>
      <c r="EEJ8" s="331"/>
      <c r="EEK8" s="331"/>
      <c r="EEL8" s="331"/>
      <c r="EEM8" s="331"/>
      <c r="EEN8" s="331"/>
      <c r="EEO8" s="331"/>
      <c r="EEP8" s="331"/>
      <c r="EEQ8" s="331"/>
      <c r="EER8" s="331"/>
      <c r="EES8" s="331"/>
      <c r="EET8" s="331"/>
      <c r="EEU8" s="331"/>
      <c r="EEV8" s="331"/>
      <c r="EEW8" s="331"/>
      <c r="EEX8" s="331"/>
      <c r="EEY8" s="331"/>
      <c r="EEZ8" s="331"/>
      <c r="EFA8" s="331"/>
      <c r="EFB8" s="331"/>
      <c r="EFC8" s="331"/>
      <c r="EFD8" s="331"/>
      <c r="EFE8" s="331"/>
      <c r="EFF8" s="331"/>
      <c r="EFG8" s="331"/>
      <c r="EFH8" s="331"/>
      <c r="EFI8" s="331"/>
      <c r="EFJ8" s="331"/>
      <c r="EFK8" s="331"/>
      <c r="EFL8" s="331"/>
      <c r="EFM8" s="331"/>
      <c r="EFN8" s="331"/>
      <c r="EFO8" s="331"/>
      <c r="EFP8" s="331"/>
      <c r="EFQ8" s="331"/>
      <c r="EFR8" s="331"/>
      <c r="EFS8" s="331"/>
      <c r="EFT8" s="331"/>
      <c r="EFU8" s="331"/>
      <c r="EFV8" s="331"/>
      <c r="EFW8" s="331"/>
      <c r="EFX8" s="331"/>
      <c r="EFY8" s="331"/>
      <c r="EFZ8" s="331"/>
      <c r="EGA8" s="331"/>
      <c r="EGB8" s="331"/>
      <c r="EGC8" s="331"/>
      <c r="EGD8" s="331"/>
      <c r="EGE8" s="331"/>
      <c r="EGF8" s="331"/>
      <c r="EGG8" s="331"/>
      <c r="EGH8" s="331"/>
      <c r="EGI8" s="331"/>
      <c r="EGJ8" s="331"/>
      <c r="EGK8" s="331"/>
      <c r="EGL8" s="331"/>
      <c r="EGM8" s="331"/>
      <c r="EGN8" s="331"/>
      <c r="EGO8" s="331"/>
      <c r="EGP8" s="331"/>
      <c r="EGQ8" s="331"/>
      <c r="EGR8" s="331"/>
      <c r="EGS8" s="331"/>
      <c r="EGT8" s="331"/>
      <c r="EGU8" s="331"/>
      <c r="EGV8" s="331"/>
      <c r="EGW8" s="331"/>
      <c r="EGX8" s="331"/>
      <c r="EGY8" s="331"/>
      <c r="EGZ8" s="331"/>
      <c r="EHA8" s="331"/>
      <c r="EHB8" s="331"/>
      <c r="EHC8" s="331"/>
      <c r="EHD8" s="331"/>
      <c r="EHE8" s="331"/>
      <c r="EHF8" s="331"/>
      <c r="EHG8" s="331"/>
      <c r="EHH8" s="331"/>
      <c r="EHI8" s="331"/>
      <c r="EHJ8" s="331"/>
      <c r="EHK8" s="331"/>
      <c r="EHL8" s="331"/>
      <c r="EHM8" s="331"/>
      <c r="EHN8" s="331"/>
      <c r="EHO8" s="331"/>
      <c r="EHP8" s="331"/>
      <c r="EHQ8" s="331"/>
      <c r="EHR8" s="331"/>
      <c r="EHS8" s="331"/>
      <c r="EHT8" s="331"/>
      <c r="EHU8" s="331"/>
      <c r="EHV8" s="331"/>
      <c r="EHW8" s="331"/>
      <c r="EHX8" s="331"/>
      <c r="EHY8" s="331"/>
      <c r="EHZ8" s="331"/>
      <c r="EIA8" s="331"/>
      <c r="EIB8" s="331"/>
      <c r="EIC8" s="331"/>
      <c r="EID8" s="331"/>
      <c r="EIE8" s="331"/>
      <c r="EIF8" s="331"/>
      <c r="EIG8" s="331"/>
      <c r="EIH8" s="331"/>
      <c r="EII8" s="331"/>
      <c r="EIJ8" s="331"/>
      <c r="EIK8" s="331"/>
      <c r="EIL8" s="331"/>
      <c r="EIM8" s="331"/>
      <c r="EIN8" s="331"/>
      <c r="EIO8" s="331"/>
      <c r="EIP8" s="331"/>
      <c r="EIQ8" s="331"/>
      <c r="EIR8" s="331"/>
      <c r="EIS8" s="331"/>
      <c r="EIT8" s="331"/>
      <c r="EIU8" s="331"/>
      <c r="EIV8" s="331"/>
      <c r="EIW8" s="331"/>
      <c r="EIX8" s="331"/>
      <c r="EIY8" s="331"/>
      <c r="EIZ8" s="331"/>
      <c r="EJA8" s="331"/>
      <c r="EJB8" s="331"/>
      <c r="EJC8" s="331"/>
      <c r="EJD8" s="331"/>
      <c r="EJE8" s="331"/>
      <c r="EJF8" s="331"/>
      <c r="EJG8" s="331"/>
      <c r="EJH8" s="331"/>
      <c r="EJI8" s="331"/>
      <c r="EJJ8" s="331"/>
      <c r="EJK8" s="331"/>
      <c r="EJL8" s="331"/>
      <c r="EJM8" s="331"/>
      <c r="EJN8" s="331"/>
      <c r="EJO8" s="331"/>
      <c r="EJP8" s="331"/>
      <c r="EJQ8" s="331"/>
      <c r="EJR8" s="331"/>
      <c r="EJS8" s="331"/>
      <c r="EJT8" s="331"/>
      <c r="EJU8" s="331"/>
      <c r="EJV8" s="331"/>
      <c r="EJW8" s="331"/>
      <c r="EJX8" s="331"/>
      <c r="EJY8" s="331"/>
      <c r="EJZ8" s="331"/>
      <c r="EKA8" s="331"/>
      <c r="EKB8" s="331"/>
      <c r="EKC8" s="331"/>
      <c r="EKD8" s="331"/>
      <c r="EKE8" s="331"/>
      <c r="EKF8" s="331"/>
      <c r="EKG8" s="331"/>
      <c r="EKH8" s="331"/>
      <c r="EKI8" s="331"/>
      <c r="EKJ8" s="331"/>
      <c r="EKK8" s="331"/>
      <c r="EKL8" s="331"/>
      <c r="EKM8" s="331"/>
      <c r="EKN8" s="331"/>
      <c r="EKO8" s="331"/>
      <c r="EKP8" s="331"/>
      <c r="EKQ8" s="331"/>
      <c r="EKR8" s="331"/>
      <c r="EKS8" s="331"/>
      <c r="EKT8" s="331"/>
      <c r="EKU8" s="331"/>
      <c r="EKV8" s="331"/>
      <c r="EKW8" s="331"/>
      <c r="EKX8" s="331"/>
      <c r="EKY8" s="331"/>
      <c r="EKZ8" s="331"/>
      <c r="ELA8" s="331"/>
      <c r="ELB8" s="331"/>
      <c r="ELC8" s="331"/>
      <c r="ELD8" s="331"/>
      <c r="ELE8" s="331"/>
      <c r="ELF8" s="331"/>
      <c r="ELG8" s="331"/>
      <c r="ELH8" s="331"/>
      <c r="ELI8" s="331"/>
      <c r="ELJ8" s="331"/>
      <c r="ELK8" s="331"/>
      <c r="ELL8" s="331"/>
      <c r="ELM8" s="331"/>
      <c r="ELN8" s="331"/>
      <c r="ELO8" s="331"/>
      <c r="ELP8" s="331"/>
      <c r="ELQ8" s="331"/>
      <c r="ELR8" s="331"/>
      <c r="ELS8" s="331"/>
      <c r="ELT8" s="331"/>
      <c r="ELU8" s="331"/>
      <c r="ELV8" s="331"/>
      <c r="ELW8" s="331"/>
      <c r="ELX8" s="331"/>
      <c r="ELY8" s="331"/>
      <c r="ELZ8" s="331"/>
      <c r="EMA8" s="331"/>
      <c r="EMB8" s="331"/>
      <c r="EMC8" s="331"/>
      <c r="EMD8" s="331"/>
      <c r="EME8" s="331"/>
      <c r="EMF8" s="331"/>
      <c r="EMG8" s="331"/>
      <c r="EMH8" s="331"/>
      <c r="EMI8" s="331"/>
      <c r="EMJ8" s="331"/>
      <c r="EMK8" s="331"/>
      <c r="EML8" s="331"/>
      <c r="EMM8" s="331"/>
      <c r="EMN8" s="331"/>
      <c r="EMO8" s="331"/>
      <c r="EMP8" s="331"/>
      <c r="EMQ8" s="331"/>
      <c r="EMR8" s="331"/>
      <c r="EMS8" s="331"/>
      <c r="EMT8" s="331"/>
      <c r="EMU8" s="331"/>
      <c r="EMV8" s="331"/>
      <c r="EMW8" s="331"/>
      <c r="EMX8" s="331"/>
      <c r="EMY8" s="331"/>
      <c r="EMZ8" s="331"/>
      <c r="ENA8" s="331"/>
      <c r="ENB8" s="331"/>
      <c r="ENC8" s="331"/>
      <c r="END8" s="331"/>
      <c r="ENE8" s="331"/>
      <c r="ENF8" s="331"/>
      <c r="ENG8" s="331"/>
      <c r="ENH8" s="331"/>
      <c r="ENI8" s="331"/>
      <c r="ENJ8" s="331"/>
      <c r="ENK8" s="331"/>
      <c r="ENL8" s="331"/>
      <c r="ENM8" s="331"/>
      <c r="ENN8" s="331"/>
      <c r="ENO8" s="331"/>
      <c r="ENP8" s="331"/>
      <c r="ENQ8" s="331"/>
      <c r="ENR8" s="331"/>
      <c r="ENS8" s="331"/>
      <c r="ENT8" s="331"/>
      <c r="ENU8" s="331"/>
      <c r="ENV8" s="331"/>
      <c r="ENW8" s="331"/>
      <c r="ENX8" s="331"/>
      <c r="ENY8" s="331"/>
      <c r="ENZ8" s="331"/>
      <c r="EOA8" s="331"/>
      <c r="EOB8" s="331"/>
      <c r="EOC8" s="331"/>
      <c r="EOD8" s="331"/>
      <c r="EOE8" s="331"/>
      <c r="EOF8" s="331"/>
      <c r="EOG8" s="331"/>
      <c r="EOH8" s="331"/>
      <c r="EOI8" s="331"/>
      <c r="EOJ8" s="331"/>
      <c r="EOK8" s="331"/>
      <c r="EOL8" s="331"/>
      <c r="EOM8" s="331"/>
      <c r="EON8" s="331"/>
      <c r="EOO8" s="331"/>
      <c r="EOP8" s="331"/>
      <c r="EOQ8" s="331"/>
      <c r="EOR8" s="331"/>
      <c r="EOS8" s="331"/>
      <c r="EOT8" s="331"/>
      <c r="EOU8" s="331"/>
      <c r="EOV8" s="331"/>
      <c r="EOW8" s="331"/>
      <c r="EOX8" s="331"/>
      <c r="EOY8" s="331"/>
      <c r="EOZ8" s="331"/>
      <c r="EPA8" s="331"/>
      <c r="EPB8" s="331"/>
      <c r="EPC8" s="331"/>
      <c r="EPD8" s="331"/>
      <c r="EPE8" s="331"/>
      <c r="EPF8" s="331"/>
      <c r="EPG8" s="331"/>
      <c r="EPH8" s="331"/>
      <c r="EPI8" s="331"/>
      <c r="EPJ8" s="331"/>
      <c r="EPK8" s="331"/>
      <c r="EPL8" s="331"/>
      <c r="EPM8" s="331"/>
      <c r="EPN8" s="331"/>
      <c r="EPO8" s="331"/>
      <c r="EPP8" s="331"/>
      <c r="EPQ8" s="331"/>
      <c r="EPR8" s="331"/>
      <c r="EPS8" s="331"/>
      <c r="EPT8" s="331"/>
      <c r="EPU8" s="331"/>
      <c r="EPV8" s="331"/>
      <c r="EPW8" s="331"/>
      <c r="EPX8" s="331"/>
      <c r="EPY8" s="331"/>
      <c r="EPZ8" s="331"/>
      <c r="EQA8" s="331"/>
      <c r="EQB8" s="331"/>
      <c r="EQC8" s="331"/>
      <c r="EQD8" s="331"/>
      <c r="EQE8" s="331"/>
      <c r="EQF8" s="331"/>
      <c r="EQG8" s="331"/>
      <c r="EQH8" s="331"/>
      <c r="EQI8" s="331"/>
      <c r="EQJ8" s="331"/>
      <c r="EQK8" s="331"/>
      <c r="EQL8" s="331"/>
      <c r="EQM8" s="331"/>
      <c r="EQN8" s="331"/>
      <c r="EQO8" s="331"/>
      <c r="EQP8" s="331"/>
      <c r="EQQ8" s="331"/>
      <c r="EQR8" s="331"/>
      <c r="EQS8" s="331"/>
      <c r="EQT8" s="331"/>
      <c r="EQU8" s="331"/>
      <c r="EQV8" s="331"/>
      <c r="EQW8" s="331"/>
      <c r="EQX8" s="331"/>
      <c r="EQY8" s="331"/>
      <c r="EQZ8" s="331"/>
      <c r="ERA8" s="331"/>
      <c r="ERB8" s="331"/>
      <c r="ERC8" s="331"/>
      <c r="ERD8" s="331"/>
      <c r="ERE8" s="331"/>
      <c r="ERF8" s="331"/>
      <c r="ERG8" s="331"/>
      <c r="ERH8" s="331"/>
      <c r="ERI8" s="331"/>
      <c r="ERJ8" s="331"/>
      <c r="ERK8" s="331"/>
      <c r="ERL8" s="331"/>
      <c r="ERM8" s="331"/>
      <c r="ERN8" s="331"/>
      <c r="ERO8" s="331"/>
      <c r="ERP8" s="331"/>
      <c r="ERQ8" s="331"/>
      <c r="ERR8" s="331"/>
      <c r="ERS8" s="331"/>
      <c r="ERT8" s="331"/>
      <c r="ERU8" s="331"/>
      <c r="ERV8" s="331"/>
      <c r="ERW8" s="331"/>
      <c r="ERX8" s="331"/>
      <c r="ERY8" s="331"/>
      <c r="ERZ8" s="331"/>
      <c r="ESA8" s="331"/>
      <c r="ESB8" s="331"/>
      <c r="ESC8" s="331"/>
      <c r="ESD8" s="331"/>
      <c r="ESE8" s="331"/>
      <c r="ESF8" s="331"/>
      <c r="ESG8" s="331"/>
      <c r="ESH8" s="331"/>
      <c r="ESI8" s="331"/>
      <c r="ESJ8" s="331"/>
      <c r="ESK8" s="331"/>
      <c r="ESL8" s="331"/>
      <c r="ESM8" s="331"/>
      <c r="ESN8" s="331"/>
      <c r="ESO8" s="331"/>
      <c r="ESP8" s="331"/>
      <c r="ESQ8" s="331"/>
      <c r="ESR8" s="331"/>
      <c r="ESS8" s="331"/>
      <c r="EST8" s="331"/>
      <c r="ESU8" s="331"/>
      <c r="ESV8" s="331"/>
      <c r="ESW8" s="331"/>
      <c r="ESX8" s="331"/>
      <c r="ESY8" s="331"/>
      <c r="ESZ8" s="331"/>
      <c r="ETA8" s="331"/>
      <c r="ETB8" s="331"/>
      <c r="ETC8" s="331"/>
      <c r="ETD8" s="331"/>
      <c r="ETE8" s="331"/>
      <c r="ETF8" s="331"/>
      <c r="ETG8" s="331"/>
      <c r="ETH8" s="331"/>
      <c r="ETI8" s="331"/>
      <c r="ETJ8" s="331"/>
      <c r="ETK8" s="331"/>
      <c r="ETL8" s="331"/>
      <c r="ETM8" s="331"/>
      <c r="ETN8" s="331"/>
      <c r="ETO8" s="331"/>
      <c r="ETP8" s="331"/>
      <c r="ETQ8" s="331"/>
      <c r="ETR8" s="331"/>
      <c r="ETS8" s="331"/>
      <c r="ETT8" s="331"/>
      <c r="ETU8" s="331"/>
      <c r="ETV8" s="331"/>
      <c r="ETW8" s="331"/>
      <c r="ETX8" s="331"/>
      <c r="ETY8" s="331"/>
      <c r="ETZ8" s="331"/>
      <c r="EUA8" s="331"/>
      <c r="EUB8" s="331"/>
      <c r="EUC8" s="331"/>
      <c r="EUD8" s="331"/>
      <c r="EUE8" s="331"/>
      <c r="EUF8" s="331"/>
      <c r="EUG8" s="331"/>
      <c r="EUH8" s="331"/>
      <c r="EUI8" s="331"/>
      <c r="EUJ8" s="331"/>
      <c r="EUK8" s="331"/>
      <c r="EUL8" s="331"/>
      <c r="EUM8" s="331"/>
      <c r="EUN8" s="331"/>
      <c r="EUO8" s="331"/>
      <c r="EUP8" s="331"/>
      <c r="EUQ8" s="331"/>
      <c r="EUR8" s="331"/>
      <c r="EUS8" s="331"/>
      <c r="EUT8" s="331"/>
      <c r="EUU8" s="331"/>
      <c r="EUV8" s="331"/>
      <c r="EUW8" s="331"/>
      <c r="EUX8" s="331"/>
      <c r="EUY8" s="331"/>
      <c r="EUZ8" s="331"/>
      <c r="EVA8" s="331"/>
      <c r="EVB8" s="331"/>
      <c r="EVC8" s="331"/>
      <c r="EVD8" s="331"/>
      <c r="EVE8" s="331"/>
      <c r="EVF8" s="331"/>
      <c r="EVG8" s="331"/>
      <c r="EVH8" s="331"/>
      <c r="EVI8" s="331"/>
      <c r="EVJ8" s="331"/>
      <c r="EVK8" s="331"/>
      <c r="EVL8" s="331"/>
      <c r="EVM8" s="331"/>
      <c r="EVN8" s="331"/>
      <c r="EVO8" s="331"/>
      <c r="EVP8" s="331"/>
      <c r="EVQ8" s="331"/>
      <c r="EVR8" s="331"/>
      <c r="EVS8" s="331"/>
      <c r="EVT8" s="331"/>
      <c r="EVU8" s="331"/>
      <c r="EVV8" s="331"/>
      <c r="EVW8" s="331"/>
      <c r="EVX8" s="331"/>
      <c r="EVY8" s="331"/>
      <c r="EVZ8" s="331"/>
      <c r="EWA8" s="331"/>
      <c r="EWB8" s="331"/>
      <c r="EWC8" s="331"/>
      <c r="EWD8" s="331"/>
      <c r="EWE8" s="331"/>
      <c r="EWF8" s="331"/>
      <c r="EWG8" s="331"/>
      <c r="EWH8" s="331"/>
      <c r="EWI8" s="331"/>
      <c r="EWJ8" s="331"/>
      <c r="EWK8" s="331"/>
      <c r="EWL8" s="331"/>
      <c r="EWM8" s="331"/>
      <c r="EWN8" s="331"/>
      <c r="EWO8" s="331"/>
      <c r="EWP8" s="331"/>
      <c r="EWQ8" s="331"/>
      <c r="EWR8" s="331"/>
      <c r="EWS8" s="331"/>
      <c r="EWT8" s="331"/>
      <c r="EWU8" s="331"/>
      <c r="EWV8" s="331"/>
      <c r="EWW8" s="331"/>
      <c r="EWX8" s="331"/>
      <c r="EWY8" s="331"/>
      <c r="EWZ8" s="331"/>
      <c r="EXA8" s="331"/>
      <c r="EXB8" s="331"/>
      <c r="EXC8" s="331"/>
      <c r="EXD8" s="331"/>
      <c r="EXE8" s="331"/>
      <c r="EXF8" s="331"/>
      <c r="EXG8" s="331"/>
      <c r="EXH8" s="331"/>
      <c r="EXI8" s="331"/>
      <c r="EXJ8" s="331"/>
      <c r="EXK8" s="331"/>
      <c r="EXL8" s="331"/>
      <c r="EXM8" s="331"/>
      <c r="EXN8" s="331"/>
      <c r="EXO8" s="331"/>
      <c r="EXP8" s="331"/>
      <c r="EXQ8" s="331"/>
      <c r="EXR8" s="331"/>
      <c r="EXS8" s="331"/>
      <c r="EXT8" s="331"/>
      <c r="EXU8" s="331"/>
      <c r="EXV8" s="331"/>
      <c r="EXW8" s="331"/>
      <c r="EXX8" s="331"/>
      <c r="EXY8" s="331"/>
      <c r="EXZ8" s="331"/>
      <c r="EYA8" s="331"/>
      <c r="EYB8" s="331"/>
      <c r="EYC8" s="331"/>
      <c r="EYD8" s="331"/>
      <c r="EYE8" s="331"/>
      <c r="EYF8" s="331"/>
      <c r="EYG8" s="331"/>
      <c r="EYH8" s="331"/>
      <c r="EYI8" s="331"/>
      <c r="EYJ8" s="331"/>
      <c r="EYK8" s="331"/>
      <c r="EYL8" s="331"/>
      <c r="EYM8" s="331"/>
      <c r="EYN8" s="331"/>
      <c r="EYO8" s="331"/>
      <c r="EYP8" s="331"/>
      <c r="EYQ8" s="331"/>
      <c r="EYR8" s="331"/>
      <c r="EYS8" s="331"/>
      <c r="EYT8" s="331"/>
      <c r="EYU8" s="331"/>
      <c r="EYV8" s="331"/>
      <c r="EYW8" s="331"/>
      <c r="EYX8" s="331"/>
      <c r="EYY8" s="331"/>
      <c r="EYZ8" s="331"/>
      <c r="EZA8" s="331"/>
      <c r="EZB8" s="331"/>
      <c r="EZC8" s="331"/>
      <c r="EZD8" s="331"/>
      <c r="EZE8" s="331"/>
      <c r="EZF8" s="331"/>
      <c r="EZG8" s="331"/>
      <c r="EZH8" s="331"/>
      <c r="EZI8" s="331"/>
      <c r="EZJ8" s="331"/>
      <c r="EZK8" s="331"/>
      <c r="EZL8" s="331"/>
      <c r="EZM8" s="331"/>
      <c r="EZN8" s="331"/>
      <c r="EZO8" s="331"/>
      <c r="EZP8" s="331"/>
      <c r="EZQ8" s="331"/>
      <c r="EZR8" s="331"/>
      <c r="EZS8" s="331"/>
      <c r="EZT8" s="331"/>
      <c r="EZU8" s="331"/>
      <c r="EZV8" s="331"/>
      <c r="EZW8" s="331"/>
      <c r="EZX8" s="331"/>
      <c r="EZY8" s="331"/>
      <c r="EZZ8" s="331"/>
      <c r="FAA8" s="331"/>
      <c r="FAB8" s="331"/>
      <c r="FAC8" s="331"/>
      <c r="FAD8" s="331"/>
      <c r="FAE8" s="331"/>
      <c r="FAF8" s="331"/>
      <c r="FAG8" s="331"/>
      <c r="FAH8" s="331"/>
      <c r="FAI8" s="331"/>
      <c r="FAJ8" s="331"/>
      <c r="FAK8" s="331"/>
      <c r="FAL8" s="331"/>
      <c r="FAM8" s="331"/>
      <c r="FAN8" s="331"/>
      <c r="FAO8" s="331"/>
      <c r="FAP8" s="331"/>
      <c r="FAQ8" s="331"/>
      <c r="FAR8" s="331"/>
      <c r="FAS8" s="331"/>
      <c r="FAT8" s="331"/>
      <c r="FAU8" s="331"/>
      <c r="FAV8" s="331"/>
      <c r="FAW8" s="331"/>
      <c r="FAX8" s="331"/>
      <c r="FAY8" s="331"/>
      <c r="FAZ8" s="331"/>
      <c r="FBA8" s="331"/>
      <c r="FBB8" s="331"/>
      <c r="FBC8" s="331"/>
      <c r="FBD8" s="331"/>
      <c r="FBE8" s="331"/>
      <c r="FBF8" s="331"/>
      <c r="FBG8" s="331"/>
      <c r="FBH8" s="331"/>
      <c r="FBI8" s="331"/>
      <c r="FBJ8" s="331"/>
      <c r="FBK8" s="331"/>
      <c r="FBL8" s="331"/>
      <c r="FBM8" s="331"/>
      <c r="FBN8" s="331"/>
      <c r="FBO8" s="331"/>
      <c r="FBP8" s="331"/>
      <c r="FBQ8" s="331"/>
      <c r="FBR8" s="331"/>
      <c r="FBS8" s="331"/>
      <c r="FBT8" s="331"/>
      <c r="FBU8" s="331"/>
      <c r="FBV8" s="331"/>
      <c r="FBW8" s="331"/>
      <c r="FBX8" s="331"/>
      <c r="FBY8" s="331"/>
      <c r="FBZ8" s="331"/>
      <c r="FCA8" s="331"/>
      <c r="FCB8" s="331"/>
      <c r="FCC8" s="331"/>
      <c r="FCD8" s="331"/>
      <c r="FCE8" s="331"/>
      <c r="FCF8" s="331"/>
      <c r="FCG8" s="331"/>
      <c r="FCH8" s="331"/>
      <c r="FCI8" s="331"/>
      <c r="FCJ8" s="331"/>
      <c r="FCK8" s="331"/>
      <c r="FCL8" s="331"/>
      <c r="FCM8" s="331"/>
      <c r="FCN8" s="331"/>
      <c r="FCO8" s="331"/>
      <c r="FCP8" s="331"/>
      <c r="FCQ8" s="331"/>
      <c r="FCR8" s="331"/>
      <c r="FCS8" s="331"/>
      <c r="FCT8" s="331"/>
      <c r="FCU8" s="331"/>
      <c r="FCV8" s="331"/>
      <c r="FCW8" s="331"/>
      <c r="FCX8" s="331"/>
      <c r="FCY8" s="331"/>
      <c r="FCZ8" s="331"/>
      <c r="FDA8" s="331"/>
      <c r="FDB8" s="331"/>
      <c r="FDC8" s="331"/>
      <c r="FDD8" s="331"/>
      <c r="FDE8" s="331"/>
      <c r="FDF8" s="331"/>
      <c r="FDG8" s="331"/>
      <c r="FDH8" s="331"/>
      <c r="FDI8" s="331"/>
      <c r="FDJ8" s="331"/>
      <c r="FDK8" s="331"/>
      <c r="FDL8" s="331"/>
      <c r="FDM8" s="331"/>
      <c r="FDN8" s="331"/>
      <c r="FDO8" s="331"/>
      <c r="FDP8" s="331"/>
      <c r="FDQ8" s="331"/>
      <c r="FDR8" s="331"/>
      <c r="FDS8" s="331"/>
      <c r="FDT8" s="331"/>
      <c r="FDU8" s="331"/>
      <c r="FDV8" s="331"/>
      <c r="FDW8" s="331"/>
      <c r="FDX8" s="331"/>
      <c r="FDY8" s="331"/>
      <c r="FDZ8" s="331"/>
      <c r="FEA8" s="331"/>
      <c r="FEB8" s="331"/>
      <c r="FEC8" s="331"/>
      <c r="FED8" s="331"/>
      <c r="FEE8" s="331"/>
      <c r="FEF8" s="331"/>
      <c r="FEG8" s="331"/>
      <c r="FEH8" s="331"/>
      <c r="FEI8" s="331"/>
      <c r="FEJ8" s="331"/>
      <c r="FEK8" s="331"/>
      <c r="FEL8" s="331"/>
      <c r="FEM8" s="331"/>
      <c r="FEN8" s="331"/>
      <c r="FEO8" s="331"/>
      <c r="FEP8" s="331"/>
      <c r="FEQ8" s="331"/>
      <c r="FER8" s="331"/>
      <c r="FES8" s="331"/>
      <c r="FET8" s="331"/>
      <c r="FEU8" s="331"/>
      <c r="FEV8" s="331"/>
      <c r="FEW8" s="331"/>
      <c r="FEX8" s="331"/>
      <c r="FEY8" s="331"/>
      <c r="FEZ8" s="331"/>
      <c r="FFA8" s="331"/>
      <c r="FFB8" s="331"/>
      <c r="FFC8" s="331"/>
      <c r="FFD8" s="331"/>
      <c r="FFE8" s="331"/>
      <c r="FFF8" s="331"/>
      <c r="FFG8" s="331"/>
      <c r="FFH8" s="331"/>
      <c r="FFI8" s="331"/>
      <c r="FFJ8" s="331"/>
      <c r="FFK8" s="331"/>
      <c r="FFL8" s="331"/>
      <c r="FFM8" s="331"/>
      <c r="FFN8" s="331"/>
      <c r="FFO8" s="331"/>
      <c r="FFP8" s="331"/>
      <c r="FFQ8" s="331"/>
      <c r="FFR8" s="331"/>
      <c r="FFS8" s="331"/>
      <c r="FFT8" s="331"/>
      <c r="FFU8" s="331"/>
      <c r="FFV8" s="331"/>
      <c r="FFW8" s="331"/>
      <c r="FFX8" s="331"/>
      <c r="FFY8" s="331"/>
      <c r="FFZ8" s="331"/>
      <c r="FGA8" s="331"/>
      <c r="FGB8" s="331"/>
      <c r="FGC8" s="331"/>
      <c r="FGD8" s="331"/>
      <c r="FGE8" s="331"/>
      <c r="FGF8" s="331"/>
      <c r="FGG8" s="331"/>
      <c r="FGH8" s="331"/>
      <c r="FGI8" s="331"/>
      <c r="FGJ8" s="331"/>
      <c r="FGK8" s="331"/>
      <c r="FGL8" s="331"/>
      <c r="FGM8" s="331"/>
      <c r="FGN8" s="331"/>
      <c r="FGO8" s="331"/>
      <c r="FGP8" s="331"/>
      <c r="FGQ8" s="331"/>
      <c r="FGR8" s="331"/>
      <c r="FGS8" s="331"/>
      <c r="FGT8" s="331"/>
      <c r="FGU8" s="331"/>
      <c r="FGV8" s="331"/>
      <c r="FGW8" s="331"/>
      <c r="FGX8" s="331"/>
      <c r="FGY8" s="331"/>
      <c r="FGZ8" s="331"/>
      <c r="FHA8" s="331"/>
      <c r="FHB8" s="331"/>
      <c r="FHC8" s="331"/>
      <c r="FHD8" s="331"/>
      <c r="FHE8" s="331"/>
      <c r="FHF8" s="331"/>
      <c r="FHG8" s="331"/>
      <c r="FHH8" s="331"/>
      <c r="FHI8" s="331"/>
      <c r="FHJ8" s="331"/>
      <c r="FHK8" s="331"/>
      <c r="FHL8" s="331"/>
      <c r="FHM8" s="331"/>
      <c r="FHN8" s="331"/>
      <c r="FHO8" s="331"/>
      <c r="FHP8" s="331"/>
      <c r="FHQ8" s="331"/>
      <c r="FHR8" s="331"/>
      <c r="FHS8" s="331"/>
      <c r="FHT8" s="331"/>
      <c r="FHU8" s="331"/>
      <c r="FHV8" s="331"/>
      <c r="FHW8" s="331"/>
      <c r="FHX8" s="331"/>
      <c r="FHY8" s="331"/>
      <c r="FHZ8" s="331"/>
      <c r="FIA8" s="331"/>
      <c r="FIB8" s="331"/>
      <c r="FIC8" s="331"/>
      <c r="FID8" s="331"/>
      <c r="FIE8" s="331"/>
      <c r="FIF8" s="331"/>
      <c r="FIG8" s="331"/>
      <c r="FIH8" s="331"/>
      <c r="FII8" s="331"/>
      <c r="FIJ8" s="331"/>
      <c r="FIK8" s="331"/>
      <c r="FIL8" s="331"/>
      <c r="FIM8" s="331"/>
      <c r="FIN8" s="331"/>
      <c r="FIO8" s="331"/>
      <c r="FIP8" s="331"/>
      <c r="FIQ8" s="331"/>
      <c r="FIR8" s="331"/>
      <c r="FIS8" s="331"/>
      <c r="FIT8" s="331"/>
      <c r="FIU8" s="331"/>
      <c r="FIV8" s="331"/>
      <c r="FIW8" s="331"/>
      <c r="FIX8" s="331"/>
      <c r="FIY8" s="331"/>
      <c r="FIZ8" s="331"/>
      <c r="FJA8" s="331"/>
      <c r="FJB8" s="331"/>
      <c r="FJC8" s="331"/>
      <c r="FJD8" s="331"/>
      <c r="FJE8" s="331"/>
      <c r="FJF8" s="331"/>
      <c r="FJG8" s="331"/>
      <c r="FJH8" s="331"/>
      <c r="FJI8" s="331"/>
      <c r="FJJ8" s="331"/>
      <c r="FJK8" s="331"/>
      <c r="FJL8" s="331"/>
      <c r="FJM8" s="331"/>
      <c r="FJN8" s="331"/>
      <c r="FJO8" s="331"/>
      <c r="FJP8" s="331"/>
      <c r="FJQ8" s="331"/>
      <c r="FJR8" s="331"/>
      <c r="FJS8" s="331"/>
      <c r="FJT8" s="331"/>
      <c r="FJU8" s="331"/>
      <c r="FJV8" s="331"/>
      <c r="FJW8" s="331"/>
      <c r="FJX8" s="331"/>
      <c r="FJY8" s="331"/>
      <c r="FJZ8" s="331"/>
      <c r="FKA8" s="331"/>
      <c r="FKB8" s="331"/>
      <c r="FKC8" s="331"/>
      <c r="FKD8" s="331"/>
      <c r="FKE8" s="331"/>
      <c r="FKF8" s="331"/>
      <c r="FKG8" s="331"/>
      <c r="FKH8" s="331"/>
      <c r="FKI8" s="331"/>
      <c r="FKJ8" s="331"/>
      <c r="FKK8" s="331"/>
      <c r="FKL8" s="331"/>
      <c r="FKM8" s="331"/>
      <c r="FKN8" s="331"/>
      <c r="FKO8" s="331"/>
      <c r="FKP8" s="331"/>
      <c r="FKQ8" s="331"/>
      <c r="FKR8" s="331"/>
      <c r="FKS8" s="331"/>
      <c r="FKT8" s="331"/>
      <c r="FKU8" s="331"/>
      <c r="FKV8" s="331"/>
      <c r="FKW8" s="331"/>
      <c r="FKX8" s="331"/>
      <c r="FKY8" s="331"/>
      <c r="FKZ8" s="331"/>
      <c r="FLA8" s="331"/>
      <c r="FLB8" s="331"/>
      <c r="FLC8" s="331"/>
      <c r="FLD8" s="331"/>
      <c r="FLE8" s="331"/>
      <c r="FLF8" s="331"/>
      <c r="FLG8" s="331"/>
      <c r="FLH8" s="331"/>
      <c r="FLI8" s="331"/>
      <c r="FLJ8" s="331"/>
      <c r="FLK8" s="331"/>
      <c r="FLL8" s="331"/>
      <c r="FLM8" s="331"/>
      <c r="FLN8" s="331"/>
      <c r="FLO8" s="331"/>
      <c r="FLP8" s="331"/>
      <c r="FLQ8" s="331"/>
      <c r="FLR8" s="331"/>
      <c r="FLS8" s="331"/>
      <c r="FLT8" s="331"/>
      <c r="FLU8" s="331"/>
      <c r="FLV8" s="331"/>
      <c r="FLW8" s="331"/>
      <c r="FLX8" s="331"/>
      <c r="FLY8" s="331"/>
      <c r="FLZ8" s="331"/>
      <c r="FMA8" s="331"/>
      <c r="FMB8" s="331"/>
      <c r="FMC8" s="331"/>
      <c r="FMD8" s="331"/>
      <c r="FME8" s="331"/>
      <c r="FMF8" s="331"/>
      <c r="FMG8" s="331"/>
      <c r="FMH8" s="331"/>
      <c r="FMI8" s="331"/>
      <c r="FMJ8" s="331"/>
      <c r="FMK8" s="331"/>
      <c r="FML8" s="331"/>
      <c r="FMM8" s="331"/>
      <c r="FMN8" s="331"/>
      <c r="FMO8" s="331"/>
      <c r="FMP8" s="331"/>
      <c r="FMQ8" s="331"/>
      <c r="FMR8" s="331"/>
      <c r="FMS8" s="331"/>
      <c r="FMT8" s="331"/>
      <c r="FMU8" s="331"/>
      <c r="FMV8" s="331"/>
      <c r="FMW8" s="331"/>
      <c r="FMX8" s="331"/>
      <c r="FMY8" s="331"/>
      <c r="FMZ8" s="331"/>
      <c r="FNA8" s="331"/>
      <c r="FNB8" s="331"/>
      <c r="FNC8" s="331"/>
      <c r="FND8" s="331"/>
      <c r="FNE8" s="331"/>
      <c r="FNF8" s="331"/>
      <c r="FNG8" s="331"/>
      <c r="FNH8" s="331"/>
      <c r="FNI8" s="331"/>
      <c r="FNJ8" s="331"/>
      <c r="FNK8" s="331"/>
      <c r="FNL8" s="331"/>
      <c r="FNM8" s="331"/>
      <c r="FNN8" s="331"/>
      <c r="FNO8" s="331"/>
      <c r="FNP8" s="331"/>
      <c r="FNQ8" s="331"/>
      <c r="FNR8" s="331"/>
      <c r="FNS8" s="331"/>
      <c r="FNT8" s="331"/>
      <c r="FNU8" s="331"/>
      <c r="FNV8" s="331"/>
      <c r="FNW8" s="331"/>
      <c r="FNX8" s="331"/>
      <c r="FNY8" s="331"/>
      <c r="FNZ8" s="331"/>
      <c r="FOA8" s="331"/>
      <c r="FOB8" s="331"/>
      <c r="FOC8" s="331"/>
      <c r="FOD8" s="331"/>
      <c r="FOE8" s="331"/>
      <c r="FOF8" s="331"/>
      <c r="FOG8" s="331"/>
      <c r="FOH8" s="331"/>
      <c r="FOI8" s="331"/>
      <c r="FOJ8" s="331"/>
      <c r="FOK8" s="331"/>
      <c r="FOL8" s="331"/>
      <c r="FOM8" s="331"/>
      <c r="FON8" s="331"/>
      <c r="FOO8" s="331"/>
      <c r="FOP8" s="331"/>
      <c r="FOQ8" s="331"/>
      <c r="FOR8" s="331"/>
      <c r="FOS8" s="331"/>
      <c r="FOT8" s="331"/>
      <c r="FOU8" s="331"/>
      <c r="FOV8" s="331"/>
      <c r="FOW8" s="331"/>
      <c r="FOX8" s="331"/>
      <c r="FOY8" s="331"/>
      <c r="FOZ8" s="331"/>
      <c r="FPA8" s="331"/>
      <c r="FPB8" s="331"/>
      <c r="FPC8" s="331"/>
      <c r="FPD8" s="331"/>
      <c r="FPE8" s="331"/>
      <c r="FPF8" s="331"/>
      <c r="FPG8" s="331"/>
      <c r="FPH8" s="331"/>
      <c r="FPI8" s="331"/>
      <c r="FPJ8" s="331"/>
      <c r="FPK8" s="331"/>
      <c r="FPL8" s="331"/>
      <c r="FPM8" s="331"/>
      <c r="FPN8" s="331"/>
      <c r="FPO8" s="331"/>
      <c r="FPP8" s="331"/>
      <c r="FPQ8" s="331"/>
      <c r="FPR8" s="331"/>
      <c r="FPS8" s="331"/>
      <c r="FPT8" s="331"/>
      <c r="FPU8" s="331"/>
      <c r="FPV8" s="331"/>
      <c r="FPW8" s="331"/>
      <c r="FPX8" s="331"/>
      <c r="FPY8" s="331"/>
      <c r="FPZ8" s="331"/>
      <c r="FQA8" s="331"/>
      <c r="FQB8" s="331"/>
      <c r="FQC8" s="331"/>
      <c r="FQD8" s="331"/>
      <c r="FQE8" s="331"/>
      <c r="FQF8" s="331"/>
      <c r="FQG8" s="331"/>
      <c r="FQH8" s="331"/>
      <c r="FQI8" s="331"/>
      <c r="FQJ8" s="331"/>
      <c r="FQK8" s="331"/>
      <c r="FQL8" s="331"/>
      <c r="FQM8" s="331"/>
      <c r="FQN8" s="331"/>
      <c r="FQO8" s="331"/>
      <c r="FQP8" s="331"/>
      <c r="FQQ8" s="331"/>
      <c r="FQR8" s="331"/>
      <c r="FQS8" s="331"/>
      <c r="FQT8" s="331"/>
      <c r="FQU8" s="331"/>
      <c r="FQV8" s="331"/>
      <c r="FQW8" s="331"/>
      <c r="FQX8" s="331"/>
      <c r="FQY8" s="331"/>
      <c r="FQZ8" s="331"/>
      <c r="FRA8" s="331"/>
      <c r="FRB8" s="331"/>
      <c r="FRC8" s="331"/>
      <c r="FRD8" s="331"/>
      <c r="FRE8" s="331"/>
      <c r="FRF8" s="331"/>
      <c r="FRG8" s="331"/>
      <c r="FRH8" s="331"/>
      <c r="FRI8" s="331"/>
      <c r="FRJ8" s="331"/>
      <c r="FRK8" s="331"/>
      <c r="FRL8" s="331"/>
      <c r="FRM8" s="331"/>
      <c r="FRN8" s="331"/>
      <c r="FRO8" s="331"/>
      <c r="FRP8" s="331"/>
      <c r="FRQ8" s="331"/>
      <c r="FRR8" s="331"/>
      <c r="FRS8" s="331"/>
      <c r="FRT8" s="331"/>
      <c r="FRU8" s="331"/>
      <c r="FRV8" s="331"/>
      <c r="FRW8" s="331"/>
      <c r="FRX8" s="331"/>
      <c r="FRY8" s="331"/>
      <c r="FRZ8" s="331"/>
      <c r="FSA8" s="331"/>
      <c r="FSB8" s="331"/>
      <c r="FSC8" s="331"/>
      <c r="FSD8" s="331"/>
      <c r="FSE8" s="331"/>
      <c r="FSF8" s="331"/>
      <c r="FSG8" s="331"/>
      <c r="FSH8" s="331"/>
      <c r="FSI8" s="331"/>
      <c r="FSJ8" s="331"/>
      <c r="FSK8" s="331"/>
      <c r="FSL8" s="331"/>
      <c r="FSM8" s="331"/>
      <c r="FSN8" s="331"/>
      <c r="FSO8" s="331"/>
      <c r="FSP8" s="331"/>
      <c r="FSQ8" s="331"/>
      <c r="FSR8" s="331"/>
      <c r="FSS8" s="331"/>
      <c r="FST8" s="331"/>
      <c r="FSU8" s="331"/>
      <c r="FSV8" s="331"/>
      <c r="FSW8" s="331"/>
      <c r="FSX8" s="331"/>
      <c r="FSY8" s="331"/>
      <c r="FSZ8" s="331"/>
      <c r="FTA8" s="331"/>
      <c r="FTB8" s="331"/>
      <c r="FTC8" s="331"/>
      <c r="FTD8" s="331"/>
      <c r="FTE8" s="331"/>
      <c r="FTF8" s="331"/>
      <c r="FTG8" s="331"/>
      <c r="FTH8" s="331"/>
      <c r="FTI8" s="331"/>
      <c r="FTJ8" s="331"/>
      <c r="FTK8" s="331"/>
      <c r="FTL8" s="331"/>
      <c r="FTM8" s="331"/>
      <c r="FTN8" s="331"/>
      <c r="FTO8" s="331"/>
      <c r="FTP8" s="331"/>
      <c r="FTQ8" s="331"/>
      <c r="FTR8" s="331"/>
      <c r="FTS8" s="331"/>
      <c r="FTT8" s="331"/>
      <c r="FTU8" s="331"/>
      <c r="FTV8" s="331"/>
      <c r="FTW8" s="331"/>
      <c r="FTX8" s="331"/>
      <c r="FTY8" s="331"/>
      <c r="FTZ8" s="331"/>
      <c r="FUA8" s="331"/>
      <c r="FUB8" s="331"/>
      <c r="FUC8" s="331"/>
      <c r="FUD8" s="331"/>
      <c r="FUE8" s="331"/>
      <c r="FUF8" s="331"/>
      <c r="FUG8" s="331"/>
      <c r="FUH8" s="331"/>
      <c r="FUI8" s="331"/>
      <c r="FUJ8" s="331"/>
      <c r="FUK8" s="331"/>
      <c r="FUL8" s="331"/>
      <c r="FUM8" s="331"/>
      <c r="FUN8" s="331"/>
      <c r="FUO8" s="331"/>
      <c r="FUP8" s="331"/>
      <c r="FUQ8" s="331"/>
      <c r="FUR8" s="331"/>
      <c r="FUS8" s="331"/>
      <c r="FUT8" s="331"/>
      <c r="FUU8" s="331"/>
      <c r="FUV8" s="331"/>
      <c r="FUW8" s="331"/>
      <c r="FUX8" s="331"/>
      <c r="FUY8" s="331"/>
      <c r="FUZ8" s="331"/>
      <c r="FVA8" s="331"/>
      <c r="FVB8" s="331"/>
      <c r="FVC8" s="331"/>
      <c r="FVD8" s="331"/>
      <c r="FVE8" s="331"/>
      <c r="FVF8" s="331"/>
      <c r="FVG8" s="331"/>
      <c r="FVH8" s="331"/>
      <c r="FVI8" s="331"/>
      <c r="FVJ8" s="331"/>
      <c r="FVK8" s="331"/>
      <c r="FVL8" s="331"/>
      <c r="FVM8" s="331"/>
      <c r="FVN8" s="331"/>
      <c r="FVO8" s="331"/>
      <c r="FVP8" s="331"/>
      <c r="FVQ8" s="331"/>
      <c r="FVR8" s="331"/>
      <c r="FVS8" s="331"/>
      <c r="FVT8" s="331"/>
      <c r="FVU8" s="331"/>
      <c r="FVV8" s="331"/>
      <c r="FVW8" s="331"/>
      <c r="FVX8" s="331"/>
      <c r="FVY8" s="331"/>
      <c r="FVZ8" s="331"/>
      <c r="FWA8" s="331"/>
      <c r="FWB8" s="331"/>
      <c r="FWC8" s="331"/>
      <c r="FWD8" s="331"/>
      <c r="FWE8" s="331"/>
      <c r="FWF8" s="331"/>
      <c r="FWG8" s="331"/>
      <c r="FWH8" s="331"/>
      <c r="FWI8" s="331"/>
      <c r="FWJ8" s="331"/>
      <c r="FWK8" s="331"/>
      <c r="FWL8" s="331"/>
      <c r="FWM8" s="331"/>
      <c r="FWN8" s="331"/>
      <c r="FWO8" s="331"/>
      <c r="FWP8" s="331"/>
      <c r="FWQ8" s="331"/>
      <c r="FWR8" s="331"/>
      <c r="FWS8" s="331"/>
      <c r="FWT8" s="331"/>
      <c r="FWU8" s="331"/>
      <c r="FWV8" s="331"/>
      <c r="FWW8" s="331"/>
      <c r="FWX8" s="331"/>
      <c r="FWY8" s="331"/>
      <c r="FWZ8" s="331"/>
      <c r="FXA8" s="331"/>
      <c r="FXB8" s="331"/>
      <c r="FXC8" s="331"/>
      <c r="FXD8" s="331"/>
      <c r="FXE8" s="331"/>
      <c r="FXF8" s="331"/>
      <c r="FXG8" s="331"/>
      <c r="FXH8" s="331"/>
      <c r="FXI8" s="331"/>
      <c r="FXJ8" s="331"/>
      <c r="FXK8" s="331"/>
      <c r="FXL8" s="331"/>
      <c r="FXM8" s="331"/>
      <c r="FXN8" s="331"/>
      <c r="FXO8" s="331"/>
      <c r="FXP8" s="331"/>
      <c r="FXQ8" s="331"/>
      <c r="FXR8" s="331"/>
      <c r="FXS8" s="331"/>
      <c r="FXT8" s="331"/>
      <c r="FXU8" s="331"/>
      <c r="FXV8" s="331"/>
      <c r="FXW8" s="331"/>
      <c r="FXX8" s="331"/>
      <c r="FXY8" s="331"/>
      <c r="FXZ8" s="331"/>
      <c r="FYA8" s="331"/>
      <c r="FYB8" s="331"/>
      <c r="FYC8" s="331"/>
      <c r="FYD8" s="331"/>
      <c r="FYE8" s="331"/>
      <c r="FYF8" s="331"/>
      <c r="FYG8" s="331"/>
      <c r="FYH8" s="331"/>
      <c r="FYI8" s="331"/>
      <c r="FYJ8" s="331"/>
      <c r="FYK8" s="331"/>
      <c r="FYL8" s="331"/>
      <c r="FYM8" s="331"/>
      <c r="FYN8" s="331"/>
      <c r="FYO8" s="331"/>
      <c r="FYP8" s="331"/>
      <c r="FYQ8" s="331"/>
      <c r="FYR8" s="331"/>
      <c r="FYS8" s="331"/>
      <c r="FYT8" s="331"/>
      <c r="FYU8" s="331"/>
      <c r="FYV8" s="331"/>
      <c r="FYW8" s="331"/>
      <c r="FYX8" s="331"/>
      <c r="FYY8" s="331"/>
      <c r="FYZ8" s="331"/>
      <c r="FZA8" s="331"/>
      <c r="FZB8" s="331"/>
      <c r="FZC8" s="331"/>
      <c r="FZD8" s="331"/>
      <c r="FZE8" s="331"/>
      <c r="FZF8" s="331"/>
      <c r="FZG8" s="331"/>
      <c r="FZH8" s="331"/>
      <c r="FZI8" s="331"/>
      <c r="FZJ8" s="331"/>
      <c r="FZK8" s="331"/>
      <c r="FZL8" s="331"/>
      <c r="FZM8" s="331"/>
      <c r="FZN8" s="331"/>
      <c r="FZO8" s="331"/>
      <c r="FZP8" s="331"/>
      <c r="FZQ8" s="331"/>
      <c r="FZR8" s="331"/>
      <c r="FZS8" s="331"/>
      <c r="FZT8" s="331"/>
      <c r="FZU8" s="331"/>
      <c r="FZV8" s="331"/>
      <c r="FZW8" s="331"/>
      <c r="FZX8" s="331"/>
      <c r="FZY8" s="331"/>
      <c r="FZZ8" s="331"/>
      <c r="GAA8" s="331"/>
      <c r="GAB8" s="331"/>
      <c r="GAC8" s="331"/>
      <c r="GAD8" s="331"/>
      <c r="GAE8" s="331"/>
      <c r="GAF8" s="331"/>
      <c r="GAG8" s="331"/>
      <c r="GAH8" s="331"/>
      <c r="GAI8" s="331"/>
      <c r="GAJ8" s="331"/>
      <c r="GAK8" s="331"/>
      <c r="GAL8" s="331"/>
      <c r="GAM8" s="331"/>
      <c r="GAN8" s="331"/>
      <c r="GAO8" s="331"/>
      <c r="GAP8" s="331"/>
      <c r="GAQ8" s="331"/>
      <c r="GAR8" s="331"/>
      <c r="GAS8" s="331"/>
      <c r="GAT8" s="331"/>
      <c r="GAU8" s="331"/>
      <c r="GAV8" s="331"/>
      <c r="GAW8" s="331"/>
      <c r="GAX8" s="331"/>
      <c r="GAY8" s="331"/>
      <c r="GAZ8" s="331"/>
      <c r="GBA8" s="331"/>
      <c r="GBB8" s="331"/>
      <c r="GBC8" s="331"/>
      <c r="GBD8" s="331"/>
      <c r="GBE8" s="331"/>
      <c r="GBF8" s="331"/>
      <c r="GBG8" s="331"/>
      <c r="GBH8" s="331"/>
      <c r="GBI8" s="331"/>
      <c r="GBJ8" s="331"/>
      <c r="GBK8" s="331"/>
      <c r="GBL8" s="331"/>
      <c r="GBM8" s="331"/>
      <c r="GBN8" s="331"/>
      <c r="GBO8" s="331"/>
      <c r="GBP8" s="331"/>
      <c r="GBQ8" s="331"/>
      <c r="GBR8" s="331"/>
      <c r="GBS8" s="331"/>
      <c r="GBT8" s="331"/>
      <c r="GBU8" s="331"/>
      <c r="GBV8" s="331"/>
      <c r="GBW8" s="331"/>
      <c r="GBX8" s="331"/>
      <c r="GBY8" s="331"/>
      <c r="GBZ8" s="331"/>
      <c r="GCA8" s="331"/>
      <c r="GCB8" s="331"/>
      <c r="GCC8" s="331"/>
      <c r="GCD8" s="331"/>
      <c r="GCE8" s="331"/>
      <c r="GCF8" s="331"/>
      <c r="GCG8" s="331"/>
      <c r="GCH8" s="331"/>
      <c r="GCI8" s="331"/>
      <c r="GCJ8" s="331"/>
      <c r="GCK8" s="331"/>
      <c r="GCL8" s="331"/>
      <c r="GCM8" s="331"/>
      <c r="GCN8" s="331"/>
      <c r="GCO8" s="331"/>
      <c r="GCP8" s="331"/>
      <c r="GCQ8" s="331"/>
      <c r="GCR8" s="331"/>
      <c r="GCS8" s="331"/>
      <c r="GCT8" s="331"/>
      <c r="GCU8" s="331"/>
      <c r="GCV8" s="331"/>
      <c r="GCW8" s="331"/>
      <c r="GCX8" s="331"/>
      <c r="GCY8" s="331"/>
      <c r="GCZ8" s="331"/>
      <c r="GDA8" s="331"/>
      <c r="GDB8" s="331"/>
      <c r="GDC8" s="331"/>
      <c r="GDD8" s="331"/>
      <c r="GDE8" s="331"/>
      <c r="GDF8" s="331"/>
      <c r="GDG8" s="331"/>
      <c r="GDH8" s="331"/>
      <c r="GDI8" s="331"/>
      <c r="GDJ8" s="331"/>
      <c r="GDK8" s="331"/>
      <c r="GDL8" s="331"/>
      <c r="GDM8" s="331"/>
      <c r="GDN8" s="331"/>
      <c r="GDO8" s="331"/>
      <c r="GDP8" s="331"/>
      <c r="GDQ8" s="331"/>
      <c r="GDR8" s="331"/>
      <c r="GDS8" s="331"/>
      <c r="GDT8" s="331"/>
      <c r="GDU8" s="331"/>
      <c r="GDV8" s="331"/>
      <c r="GDW8" s="331"/>
      <c r="GDX8" s="331"/>
      <c r="GDY8" s="331"/>
      <c r="GDZ8" s="331"/>
      <c r="GEA8" s="331"/>
      <c r="GEB8" s="331"/>
      <c r="GEC8" s="331"/>
      <c r="GED8" s="331"/>
      <c r="GEE8" s="331"/>
      <c r="GEF8" s="331"/>
      <c r="GEG8" s="331"/>
      <c r="GEH8" s="331"/>
      <c r="GEI8" s="331"/>
      <c r="GEJ8" s="331"/>
      <c r="GEK8" s="331"/>
      <c r="GEL8" s="331"/>
      <c r="GEM8" s="331"/>
      <c r="GEN8" s="331"/>
      <c r="GEO8" s="331"/>
      <c r="GEP8" s="331"/>
      <c r="GEQ8" s="331"/>
      <c r="GER8" s="331"/>
      <c r="GES8" s="331"/>
      <c r="GET8" s="331"/>
      <c r="GEU8" s="331"/>
      <c r="GEV8" s="331"/>
      <c r="GEW8" s="331"/>
      <c r="GEX8" s="331"/>
      <c r="GEY8" s="331"/>
      <c r="GEZ8" s="331"/>
      <c r="GFA8" s="331"/>
      <c r="GFB8" s="331"/>
      <c r="GFC8" s="331"/>
      <c r="GFD8" s="331"/>
      <c r="GFE8" s="331"/>
      <c r="GFF8" s="331"/>
      <c r="GFG8" s="331"/>
      <c r="GFH8" s="331"/>
      <c r="GFI8" s="331"/>
      <c r="GFJ8" s="331"/>
      <c r="GFK8" s="331"/>
      <c r="GFL8" s="331"/>
      <c r="GFM8" s="331"/>
      <c r="GFN8" s="331"/>
      <c r="GFO8" s="331"/>
      <c r="GFP8" s="331"/>
      <c r="GFQ8" s="331"/>
      <c r="GFR8" s="331"/>
      <c r="GFS8" s="331"/>
      <c r="GFT8" s="331"/>
      <c r="GFU8" s="331"/>
      <c r="GFV8" s="331"/>
      <c r="GFW8" s="331"/>
      <c r="GFX8" s="331"/>
      <c r="GFY8" s="331"/>
      <c r="GFZ8" s="331"/>
      <c r="GGA8" s="331"/>
      <c r="GGB8" s="331"/>
      <c r="GGC8" s="331"/>
      <c r="GGD8" s="331"/>
      <c r="GGE8" s="331"/>
      <c r="GGF8" s="331"/>
      <c r="GGG8" s="331"/>
      <c r="GGH8" s="331"/>
      <c r="GGI8" s="331"/>
      <c r="GGJ8" s="331"/>
      <c r="GGK8" s="331"/>
      <c r="GGL8" s="331"/>
      <c r="GGM8" s="331"/>
      <c r="GGN8" s="331"/>
      <c r="GGO8" s="331"/>
      <c r="GGP8" s="331"/>
      <c r="GGQ8" s="331"/>
      <c r="GGR8" s="331"/>
      <c r="GGS8" s="331"/>
      <c r="GGT8" s="331"/>
      <c r="GGU8" s="331"/>
      <c r="GGV8" s="331"/>
      <c r="GGW8" s="331"/>
      <c r="GGX8" s="331"/>
      <c r="GGY8" s="331"/>
      <c r="GGZ8" s="331"/>
      <c r="GHA8" s="331"/>
      <c r="GHB8" s="331"/>
      <c r="GHC8" s="331"/>
      <c r="GHD8" s="331"/>
      <c r="GHE8" s="331"/>
      <c r="GHF8" s="331"/>
      <c r="GHG8" s="331"/>
      <c r="GHH8" s="331"/>
      <c r="GHI8" s="331"/>
      <c r="GHJ8" s="331"/>
      <c r="GHK8" s="331"/>
      <c r="GHL8" s="331"/>
      <c r="GHM8" s="331"/>
      <c r="GHN8" s="331"/>
      <c r="GHO8" s="331"/>
      <c r="GHP8" s="331"/>
      <c r="GHQ8" s="331"/>
      <c r="GHR8" s="331"/>
      <c r="GHS8" s="331"/>
      <c r="GHT8" s="331"/>
      <c r="GHU8" s="331"/>
      <c r="GHV8" s="331"/>
      <c r="GHW8" s="331"/>
      <c r="GHX8" s="331"/>
      <c r="GHY8" s="331"/>
      <c r="GHZ8" s="331"/>
      <c r="GIA8" s="331"/>
      <c r="GIB8" s="331"/>
      <c r="GIC8" s="331"/>
      <c r="GID8" s="331"/>
      <c r="GIE8" s="331"/>
      <c r="GIF8" s="331"/>
      <c r="GIG8" s="331"/>
      <c r="GIH8" s="331"/>
      <c r="GII8" s="331"/>
      <c r="GIJ8" s="331"/>
      <c r="GIK8" s="331"/>
      <c r="GIL8" s="331"/>
      <c r="GIM8" s="331"/>
      <c r="GIN8" s="331"/>
      <c r="GIO8" s="331"/>
      <c r="GIP8" s="331"/>
      <c r="GIQ8" s="331"/>
      <c r="GIR8" s="331"/>
      <c r="GIS8" s="331"/>
      <c r="GIT8" s="331"/>
      <c r="GIU8" s="331"/>
      <c r="GIV8" s="331"/>
      <c r="GIW8" s="331"/>
      <c r="GIX8" s="331"/>
      <c r="GIY8" s="331"/>
      <c r="GIZ8" s="331"/>
      <c r="GJA8" s="331"/>
      <c r="GJB8" s="331"/>
      <c r="GJC8" s="331"/>
      <c r="GJD8" s="331"/>
      <c r="GJE8" s="331"/>
      <c r="GJF8" s="331"/>
      <c r="GJG8" s="331"/>
      <c r="GJH8" s="331"/>
      <c r="GJI8" s="331"/>
      <c r="GJJ8" s="331"/>
      <c r="GJK8" s="331"/>
      <c r="GJL8" s="331"/>
      <c r="GJM8" s="331"/>
      <c r="GJN8" s="331"/>
      <c r="GJO8" s="331"/>
      <c r="GJP8" s="331"/>
      <c r="GJQ8" s="331"/>
      <c r="GJR8" s="331"/>
      <c r="GJS8" s="331"/>
      <c r="GJT8" s="331"/>
      <c r="GJU8" s="331"/>
      <c r="GJV8" s="331"/>
      <c r="GJW8" s="331"/>
      <c r="GJX8" s="331"/>
      <c r="GJY8" s="331"/>
      <c r="GJZ8" s="331"/>
      <c r="GKA8" s="331"/>
      <c r="GKB8" s="331"/>
      <c r="GKC8" s="331"/>
      <c r="GKD8" s="331"/>
      <c r="GKE8" s="331"/>
      <c r="GKF8" s="331"/>
      <c r="GKG8" s="331"/>
      <c r="GKH8" s="331"/>
      <c r="GKI8" s="331"/>
      <c r="GKJ8" s="331"/>
      <c r="GKK8" s="331"/>
      <c r="GKL8" s="331"/>
      <c r="GKM8" s="331"/>
      <c r="GKN8" s="331"/>
      <c r="GKO8" s="331"/>
      <c r="GKP8" s="331"/>
      <c r="GKQ8" s="331"/>
      <c r="GKR8" s="331"/>
      <c r="GKS8" s="331"/>
      <c r="GKT8" s="331"/>
      <c r="GKU8" s="331"/>
      <c r="GKV8" s="331"/>
      <c r="GKW8" s="331"/>
      <c r="GKX8" s="331"/>
      <c r="GKY8" s="331"/>
      <c r="GKZ8" s="331"/>
      <c r="GLA8" s="331"/>
      <c r="GLB8" s="331"/>
      <c r="GLC8" s="331"/>
      <c r="GLD8" s="331"/>
      <c r="GLE8" s="331"/>
      <c r="GLF8" s="331"/>
      <c r="GLG8" s="331"/>
      <c r="GLH8" s="331"/>
      <c r="GLI8" s="331"/>
      <c r="GLJ8" s="331"/>
      <c r="GLK8" s="331"/>
      <c r="GLL8" s="331"/>
      <c r="GLM8" s="331"/>
      <c r="GLN8" s="331"/>
      <c r="GLO8" s="331"/>
      <c r="GLP8" s="331"/>
      <c r="GLQ8" s="331"/>
      <c r="GLR8" s="331"/>
      <c r="GLS8" s="331"/>
      <c r="GLT8" s="331"/>
      <c r="GLU8" s="331"/>
      <c r="GLV8" s="331"/>
      <c r="GLW8" s="331"/>
      <c r="GLX8" s="331"/>
      <c r="GLY8" s="331"/>
      <c r="GLZ8" s="331"/>
      <c r="GMA8" s="331"/>
      <c r="GMB8" s="331"/>
      <c r="GMC8" s="331"/>
      <c r="GMD8" s="331"/>
      <c r="GME8" s="331"/>
      <c r="GMF8" s="331"/>
      <c r="GMG8" s="331"/>
      <c r="GMH8" s="331"/>
      <c r="GMI8" s="331"/>
      <c r="GMJ8" s="331"/>
      <c r="GMK8" s="331"/>
      <c r="GML8" s="331"/>
      <c r="GMM8" s="331"/>
      <c r="GMN8" s="331"/>
      <c r="GMO8" s="331"/>
      <c r="GMP8" s="331"/>
      <c r="GMQ8" s="331"/>
      <c r="GMR8" s="331"/>
      <c r="GMS8" s="331"/>
      <c r="GMT8" s="331"/>
      <c r="GMU8" s="331"/>
      <c r="GMV8" s="331"/>
      <c r="GMW8" s="331"/>
      <c r="GMX8" s="331"/>
      <c r="GMY8" s="331"/>
      <c r="GMZ8" s="331"/>
      <c r="GNA8" s="331"/>
      <c r="GNB8" s="331"/>
      <c r="GNC8" s="331"/>
      <c r="GND8" s="331"/>
      <c r="GNE8" s="331"/>
      <c r="GNF8" s="331"/>
      <c r="GNG8" s="331"/>
      <c r="GNH8" s="331"/>
      <c r="GNI8" s="331"/>
      <c r="GNJ8" s="331"/>
      <c r="GNK8" s="331"/>
      <c r="GNL8" s="331"/>
      <c r="GNM8" s="331"/>
      <c r="GNN8" s="331"/>
      <c r="GNO8" s="331"/>
      <c r="GNP8" s="331"/>
      <c r="GNQ8" s="331"/>
      <c r="GNR8" s="331"/>
      <c r="GNS8" s="331"/>
      <c r="GNT8" s="331"/>
      <c r="GNU8" s="331"/>
      <c r="GNV8" s="331"/>
      <c r="GNW8" s="331"/>
      <c r="GNX8" s="331"/>
      <c r="GNY8" s="331"/>
      <c r="GNZ8" s="331"/>
      <c r="GOA8" s="331"/>
      <c r="GOB8" s="331"/>
      <c r="GOC8" s="331"/>
      <c r="GOD8" s="331"/>
      <c r="GOE8" s="331"/>
      <c r="GOF8" s="331"/>
      <c r="GOG8" s="331"/>
      <c r="GOH8" s="331"/>
      <c r="GOI8" s="331"/>
      <c r="GOJ8" s="331"/>
      <c r="GOK8" s="331"/>
      <c r="GOL8" s="331"/>
      <c r="GOM8" s="331"/>
      <c r="GON8" s="331"/>
      <c r="GOO8" s="331"/>
      <c r="GOP8" s="331"/>
      <c r="GOQ8" s="331"/>
      <c r="GOR8" s="331"/>
      <c r="GOS8" s="331"/>
      <c r="GOT8" s="331"/>
      <c r="GOU8" s="331"/>
      <c r="GOV8" s="331"/>
      <c r="GOW8" s="331"/>
      <c r="GOX8" s="331"/>
      <c r="GOY8" s="331"/>
      <c r="GOZ8" s="331"/>
      <c r="GPA8" s="331"/>
      <c r="GPB8" s="331"/>
      <c r="GPC8" s="331"/>
      <c r="GPD8" s="331"/>
      <c r="GPE8" s="331"/>
      <c r="GPF8" s="331"/>
      <c r="GPG8" s="331"/>
      <c r="GPH8" s="331"/>
      <c r="GPI8" s="331"/>
      <c r="GPJ8" s="331"/>
      <c r="GPK8" s="331"/>
      <c r="GPL8" s="331"/>
      <c r="GPM8" s="331"/>
      <c r="GPN8" s="331"/>
      <c r="GPO8" s="331"/>
      <c r="GPP8" s="331"/>
      <c r="GPQ8" s="331"/>
      <c r="GPR8" s="331"/>
      <c r="GPS8" s="331"/>
      <c r="GPT8" s="331"/>
      <c r="GPU8" s="331"/>
      <c r="GPV8" s="331"/>
      <c r="GPW8" s="331"/>
      <c r="GPX8" s="331"/>
      <c r="GPY8" s="331"/>
      <c r="GPZ8" s="331"/>
      <c r="GQA8" s="331"/>
      <c r="GQB8" s="331"/>
      <c r="GQC8" s="331"/>
      <c r="GQD8" s="331"/>
      <c r="GQE8" s="331"/>
      <c r="GQF8" s="331"/>
      <c r="GQG8" s="331"/>
      <c r="GQH8" s="331"/>
      <c r="GQI8" s="331"/>
      <c r="GQJ8" s="331"/>
      <c r="GQK8" s="331"/>
      <c r="GQL8" s="331"/>
      <c r="GQM8" s="331"/>
      <c r="GQN8" s="331"/>
      <c r="GQO8" s="331"/>
      <c r="GQP8" s="331"/>
      <c r="GQQ8" s="331"/>
      <c r="GQR8" s="331"/>
      <c r="GQS8" s="331"/>
      <c r="GQT8" s="331"/>
      <c r="GQU8" s="331"/>
      <c r="GQV8" s="331"/>
      <c r="GQW8" s="331"/>
      <c r="GQX8" s="331"/>
      <c r="GQY8" s="331"/>
      <c r="GQZ8" s="331"/>
      <c r="GRA8" s="331"/>
      <c r="GRB8" s="331"/>
      <c r="GRC8" s="331"/>
      <c r="GRD8" s="331"/>
      <c r="GRE8" s="331"/>
      <c r="GRF8" s="331"/>
      <c r="GRG8" s="331"/>
      <c r="GRH8" s="331"/>
      <c r="GRI8" s="331"/>
      <c r="GRJ8" s="331"/>
      <c r="GRK8" s="331"/>
      <c r="GRL8" s="331"/>
      <c r="GRM8" s="331"/>
      <c r="GRN8" s="331"/>
      <c r="GRO8" s="331"/>
      <c r="GRP8" s="331"/>
      <c r="GRQ8" s="331"/>
      <c r="GRR8" s="331"/>
      <c r="GRS8" s="331"/>
      <c r="GRT8" s="331"/>
      <c r="GRU8" s="331"/>
      <c r="GRV8" s="331"/>
      <c r="GRW8" s="331"/>
      <c r="GRX8" s="331"/>
      <c r="GRY8" s="331"/>
      <c r="GRZ8" s="331"/>
      <c r="GSA8" s="331"/>
      <c r="GSB8" s="331"/>
      <c r="GSC8" s="331"/>
      <c r="GSD8" s="331"/>
      <c r="GSE8" s="331"/>
      <c r="GSF8" s="331"/>
      <c r="GSG8" s="331"/>
      <c r="GSH8" s="331"/>
      <c r="GSI8" s="331"/>
      <c r="GSJ8" s="331"/>
      <c r="GSK8" s="331"/>
      <c r="GSL8" s="331"/>
      <c r="GSM8" s="331"/>
      <c r="GSN8" s="331"/>
      <c r="GSO8" s="331"/>
      <c r="GSP8" s="331"/>
      <c r="GSQ8" s="331"/>
      <c r="GSR8" s="331"/>
      <c r="GSS8" s="331"/>
      <c r="GST8" s="331"/>
      <c r="GSU8" s="331"/>
      <c r="GSV8" s="331"/>
      <c r="GSW8" s="331"/>
      <c r="GSX8" s="331"/>
      <c r="GSY8" s="331"/>
      <c r="GSZ8" s="331"/>
      <c r="GTA8" s="331"/>
      <c r="GTB8" s="331"/>
      <c r="GTC8" s="331"/>
      <c r="GTD8" s="331"/>
      <c r="GTE8" s="331"/>
      <c r="GTF8" s="331"/>
      <c r="GTG8" s="331"/>
      <c r="GTH8" s="331"/>
      <c r="GTI8" s="331"/>
      <c r="GTJ8" s="331"/>
      <c r="GTK8" s="331"/>
      <c r="GTL8" s="331"/>
      <c r="GTM8" s="331"/>
      <c r="GTN8" s="331"/>
      <c r="GTO8" s="331"/>
      <c r="GTP8" s="331"/>
      <c r="GTQ8" s="331"/>
      <c r="GTR8" s="331"/>
      <c r="GTS8" s="331"/>
      <c r="GTT8" s="331"/>
      <c r="GTU8" s="331"/>
      <c r="GTV8" s="331"/>
      <c r="GTW8" s="331"/>
      <c r="GTX8" s="331"/>
      <c r="GTY8" s="331"/>
      <c r="GTZ8" s="331"/>
      <c r="GUA8" s="331"/>
      <c r="GUB8" s="331"/>
      <c r="GUC8" s="331"/>
      <c r="GUD8" s="331"/>
      <c r="GUE8" s="331"/>
      <c r="GUF8" s="331"/>
      <c r="GUG8" s="331"/>
      <c r="GUH8" s="331"/>
      <c r="GUI8" s="331"/>
      <c r="GUJ8" s="331"/>
      <c r="GUK8" s="331"/>
      <c r="GUL8" s="331"/>
      <c r="GUM8" s="331"/>
      <c r="GUN8" s="331"/>
      <c r="GUO8" s="331"/>
      <c r="GUP8" s="331"/>
      <c r="GUQ8" s="331"/>
      <c r="GUR8" s="331"/>
      <c r="GUS8" s="331"/>
      <c r="GUT8" s="331"/>
      <c r="GUU8" s="331"/>
      <c r="GUV8" s="331"/>
      <c r="GUW8" s="331"/>
      <c r="GUX8" s="331"/>
      <c r="GUY8" s="331"/>
      <c r="GUZ8" s="331"/>
      <c r="GVA8" s="331"/>
      <c r="GVB8" s="331"/>
      <c r="GVC8" s="331"/>
      <c r="GVD8" s="331"/>
      <c r="GVE8" s="331"/>
      <c r="GVF8" s="331"/>
      <c r="GVG8" s="331"/>
      <c r="GVH8" s="331"/>
      <c r="GVI8" s="331"/>
      <c r="GVJ8" s="331"/>
      <c r="GVK8" s="331"/>
      <c r="GVL8" s="331"/>
      <c r="GVM8" s="331"/>
      <c r="GVN8" s="331"/>
      <c r="GVO8" s="331"/>
      <c r="GVP8" s="331"/>
      <c r="GVQ8" s="331"/>
      <c r="GVR8" s="331"/>
      <c r="GVS8" s="331"/>
      <c r="GVT8" s="331"/>
      <c r="GVU8" s="331"/>
      <c r="GVV8" s="331"/>
      <c r="GVW8" s="331"/>
      <c r="GVX8" s="331"/>
      <c r="GVY8" s="331"/>
      <c r="GVZ8" s="331"/>
      <c r="GWA8" s="331"/>
      <c r="GWB8" s="331"/>
      <c r="GWC8" s="331"/>
      <c r="GWD8" s="331"/>
      <c r="GWE8" s="331"/>
      <c r="GWF8" s="331"/>
      <c r="GWG8" s="331"/>
      <c r="GWH8" s="331"/>
      <c r="GWI8" s="331"/>
      <c r="GWJ8" s="331"/>
      <c r="GWK8" s="331"/>
      <c r="GWL8" s="331"/>
      <c r="GWM8" s="331"/>
      <c r="GWN8" s="331"/>
      <c r="GWO8" s="331"/>
      <c r="GWP8" s="331"/>
      <c r="GWQ8" s="331"/>
      <c r="GWR8" s="331"/>
      <c r="GWS8" s="331"/>
      <c r="GWT8" s="331"/>
      <c r="GWU8" s="331"/>
      <c r="GWV8" s="331"/>
      <c r="GWW8" s="331"/>
      <c r="GWX8" s="331"/>
      <c r="GWY8" s="331"/>
      <c r="GWZ8" s="331"/>
      <c r="GXA8" s="331"/>
      <c r="GXB8" s="331"/>
      <c r="GXC8" s="331"/>
      <c r="GXD8" s="331"/>
      <c r="GXE8" s="331"/>
      <c r="GXF8" s="331"/>
      <c r="GXG8" s="331"/>
      <c r="GXH8" s="331"/>
      <c r="GXI8" s="331"/>
      <c r="GXJ8" s="331"/>
      <c r="GXK8" s="331"/>
      <c r="GXL8" s="331"/>
      <c r="GXM8" s="331"/>
      <c r="GXN8" s="331"/>
      <c r="GXO8" s="331"/>
      <c r="GXP8" s="331"/>
      <c r="GXQ8" s="331"/>
      <c r="GXR8" s="331"/>
      <c r="GXS8" s="331"/>
      <c r="GXT8" s="331"/>
      <c r="GXU8" s="331"/>
      <c r="GXV8" s="331"/>
      <c r="GXW8" s="331"/>
      <c r="GXX8" s="331"/>
      <c r="GXY8" s="331"/>
      <c r="GXZ8" s="331"/>
      <c r="GYA8" s="331"/>
      <c r="GYB8" s="331"/>
      <c r="GYC8" s="331"/>
      <c r="GYD8" s="331"/>
      <c r="GYE8" s="331"/>
      <c r="GYF8" s="331"/>
      <c r="GYG8" s="331"/>
      <c r="GYH8" s="331"/>
      <c r="GYI8" s="331"/>
      <c r="GYJ8" s="331"/>
      <c r="GYK8" s="331"/>
      <c r="GYL8" s="331"/>
      <c r="GYM8" s="331"/>
      <c r="GYN8" s="331"/>
      <c r="GYO8" s="331"/>
      <c r="GYP8" s="331"/>
      <c r="GYQ8" s="331"/>
      <c r="GYR8" s="331"/>
      <c r="GYS8" s="331"/>
      <c r="GYT8" s="331"/>
      <c r="GYU8" s="331"/>
      <c r="GYV8" s="331"/>
      <c r="GYW8" s="331"/>
      <c r="GYX8" s="331"/>
      <c r="GYY8" s="331"/>
      <c r="GYZ8" s="331"/>
      <c r="GZA8" s="331"/>
      <c r="GZB8" s="331"/>
      <c r="GZC8" s="331"/>
      <c r="GZD8" s="331"/>
      <c r="GZE8" s="331"/>
      <c r="GZF8" s="331"/>
      <c r="GZG8" s="331"/>
      <c r="GZH8" s="331"/>
      <c r="GZI8" s="331"/>
      <c r="GZJ8" s="331"/>
      <c r="GZK8" s="331"/>
      <c r="GZL8" s="331"/>
      <c r="GZM8" s="331"/>
      <c r="GZN8" s="331"/>
      <c r="GZO8" s="331"/>
      <c r="GZP8" s="331"/>
      <c r="GZQ8" s="331"/>
      <c r="GZR8" s="331"/>
      <c r="GZS8" s="331"/>
      <c r="GZT8" s="331"/>
      <c r="GZU8" s="331"/>
      <c r="GZV8" s="331"/>
      <c r="GZW8" s="331"/>
      <c r="GZX8" s="331"/>
      <c r="GZY8" s="331"/>
      <c r="GZZ8" s="331"/>
      <c r="HAA8" s="331"/>
      <c r="HAB8" s="331"/>
      <c r="HAC8" s="331"/>
      <c r="HAD8" s="331"/>
      <c r="HAE8" s="331"/>
      <c r="HAF8" s="331"/>
      <c r="HAG8" s="331"/>
      <c r="HAH8" s="331"/>
      <c r="HAI8" s="331"/>
      <c r="HAJ8" s="331"/>
      <c r="HAK8" s="331"/>
      <c r="HAL8" s="331"/>
      <c r="HAM8" s="331"/>
      <c r="HAN8" s="331"/>
      <c r="HAO8" s="331"/>
      <c r="HAP8" s="331"/>
      <c r="HAQ8" s="331"/>
      <c r="HAR8" s="331"/>
      <c r="HAS8" s="331"/>
      <c r="HAT8" s="331"/>
      <c r="HAU8" s="331"/>
      <c r="HAV8" s="331"/>
      <c r="HAW8" s="331"/>
      <c r="HAX8" s="331"/>
      <c r="HAY8" s="331"/>
      <c r="HAZ8" s="331"/>
      <c r="HBA8" s="331"/>
      <c r="HBB8" s="331"/>
      <c r="HBC8" s="331"/>
      <c r="HBD8" s="331"/>
      <c r="HBE8" s="331"/>
      <c r="HBF8" s="331"/>
      <c r="HBG8" s="331"/>
      <c r="HBH8" s="331"/>
      <c r="HBI8" s="331"/>
      <c r="HBJ8" s="331"/>
      <c r="HBK8" s="331"/>
      <c r="HBL8" s="331"/>
      <c r="HBM8" s="331"/>
      <c r="HBN8" s="331"/>
      <c r="HBO8" s="331"/>
      <c r="HBP8" s="331"/>
      <c r="HBQ8" s="331"/>
      <c r="HBR8" s="331"/>
      <c r="HBS8" s="331"/>
      <c r="HBT8" s="331"/>
      <c r="HBU8" s="331"/>
      <c r="HBV8" s="331"/>
      <c r="HBW8" s="331"/>
      <c r="HBX8" s="331"/>
      <c r="HBY8" s="331"/>
      <c r="HBZ8" s="331"/>
      <c r="HCA8" s="331"/>
      <c r="HCB8" s="331"/>
      <c r="HCC8" s="331"/>
      <c r="HCD8" s="331"/>
      <c r="HCE8" s="331"/>
      <c r="HCF8" s="331"/>
      <c r="HCG8" s="331"/>
      <c r="HCH8" s="331"/>
      <c r="HCI8" s="331"/>
      <c r="HCJ8" s="331"/>
      <c r="HCK8" s="331"/>
      <c r="HCL8" s="331"/>
      <c r="HCM8" s="331"/>
      <c r="HCN8" s="331"/>
      <c r="HCO8" s="331"/>
      <c r="HCP8" s="331"/>
      <c r="HCQ8" s="331"/>
      <c r="HCR8" s="331"/>
      <c r="HCS8" s="331"/>
      <c r="HCT8" s="331"/>
      <c r="HCU8" s="331"/>
      <c r="HCV8" s="331"/>
      <c r="HCW8" s="331"/>
      <c r="HCX8" s="331"/>
      <c r="HCY8" s="331"/>
      <c r="HCZ8" s="331"/>
      <c r="HDA8" s="331"/>
      <c r="HDB8" s="331"/>
      <c r="HDC8" s="331"/>
      <c r="HDD8" s="331"/>
      <c r="HDE8" s="331"/>
      <c r="HDF8" s="331"/>
      <c r="HDG8" s="331"/>
      <c r="HDH8" s="331"/>
      <c r="HDI8" s="331"/>
      <c r="HDJ8" s="331"/>
      <c r="HDK8" s="331"/>
      <c r="HDL8" s="331"/>
      <c r="HDM8" s="331"/>
      <c r="HDN8" s="331"/>
      <c r="HDO8" s="331"/>
      <c r="HDP8" s="331"/>
      <c r="HDQ8" s="331"/>
      <c r="HDR8" s="331"/>
      <c r="HDS8" s="331"/>
      <c r="HDT8" s="331"/>
      <c r="HDU8" s="331"/>
      <c r="HDV8" s="331"/>
      <c r="HDW8" s="331"/>
      <c r="HDX8" s="331"/>
      <c r="HDY8" s="331"/>
      <c r="HDZ8" s="331"/>
      <c r="HEA8" s="331"/>
      <c r="HEB8" s="331"/>
      <c r="HEC8" s="331"/>
      <c r="HED8" s="331"/>
      <c r="HEE8" s="331"/>
      <c r="HEF8" s="331"/>
      <c r="HEG8" s="331"/>
      <c r="HEH8" s="331"/>
      <c r="HEI8" s="331"/>
      <c r="HEJ8" s="331"/>
      <c r="HEK8" s="331"/>
      <c r="HEL8" s="331"/>
      <c r="HEM8" s="331"/>
      <c r="HEN8" s="331"/>
      <c r="HEO8" s="331"/>
      <c r="HEP8" s="331"/>
      <c r="HEQ8" s="331"/>
      <c r="HER8" s="331"/>
      <c r="HES8" s="331"/>
      <c r="HET8" s="331"/>
      <c r="HEU8" s="331"/>
      <c r="HEV8" s="331"/>
      <c r="HEW8" s="331"/>
      <c r="HEX8" s="331"/>
      <c r="HEY8" s="331"/>
      <c r="HEZ8" s="331"/>
      <c r="HFA8" s="331"/>
      <c r="HFB8" s="331"/>
      <c r="HFC8" s="331"/>
      <c r="HFD8" s="331"/>
      <c r="HFE8" s="331"/>
      <c r="HFF8" s="331"/>
      <c r="HFG8" s="331"/>
      <c r="HFH8" s="331"/>
      <c r="HFI8" s="331"/>
      <c r="HFJ8" s="331"/>
      <c r="HFK8" s="331"/>
      <c r="HFL8" s="331"/>
      <c r="HFM8" s="331"/>
      <c r="HFN8" s="331"/>
      <c r="HFO8" s="331"/>
      <c r="HFP8" s="331"/>
      <c r="HFQ8" s="331"/>
      <c r="HFR8" s="331"/>
      <c r="HFS8" s="331"/>
      <c r="HFT8" s="331"/>
      <c r="HFU8" s="331"/>
      <c r="HFV8" s="331"/>
      <c r="HFW8" s="331"/>
      <c r="HFX8" s="331"/>
      <c r="HFY8" s="331"/>
      <c r="HFZ8" s="331"/>
      <c r="HGA8" s="331"/>
      <c r="HGB8" s="331"/>
      <c r="HGC8" s="331"/>
      <c r="HGD8" s="331"/>
      <c r="HGE8" s="331"/>
      <c r="HGF8" s="331"/>
      <c r="HGG8" s="331"/>
      <c r="HGH8" s="331"/>
      <c r="HGI8" s="331"/>
      <c r="HGJ8" s="331"/>
      <c r="HGK8" s="331"/>
      <c r="HGL8" s="331"/>
      <c r="HGM8" s="331"/>
      <c r="HGN8" s="331"/>
      <c r="HGO8" s="331"/>
      <c r="HGP8" s="331"/>
      <c r="HGQ8" s="331"/>
      <c r="HGR8" s="331"/>
      <c r="HGS8" s="331"/>
      <c r="HGT8" s="331"/>
      <c r="HGU8" s="331"/>
      <c r="HGV8" s="331"/>
      <c r="HGW8" s="331"/>
      <c r="HGX8" s="331"/>
      <c r="HGY8" s="331"/>
      <c r="HGZ8" s="331"/>
      <c r="HHA8" s="331"/>
      <c r="HHB8" s="331"/>
      <c r="HHC8" s="331"/>
      <c r="HHD8" s="331"/>
      <c r="HHE8" s="331"/>
      <c r="HHF8" s="331"/>
      <c r="HHG8" s="331"/>
      <c r="HHH8" s="331"/>
      <c r="HHI8" s="331"/>
      <c r="HHJ8" s="331"/>
      <c r="HHK8" s="331"/>
      <c r="HHL8" s="331"/>
      <c r="HHM8" s="331"/>
      <c r="HHN8" s="331"/>
      <c r="HHO8" s="331"/>
      <c r="HHP8" s="331"/>
      <c r="HHQ8" s="331"/>
      <c r="HHR8" s="331"/>
      <c r="HHS8" s="331"/>
      <c r="HHT8" s="331"/>
      <c r="HHU8" s="331"/>
      <c r="HHV8" s="331"/>
      <c r="HHW8" s="331"/>
      <c r="HHX8" s="331"/>
      <c r="HHY8" s="331"/>
      <c r="HHZ8" s="331"/>
      <c r="HIA8" s="331"/>
      <c r="HIB8" s="331"/>
      <c r="HIC8" s="331"/>
      <c r="HID8" s="331"/>
      <c r="HIE8" s="331"/>
      <c r="HIF8" s="331"/>
      <c r="HIG8" s="331"/>
      <c r="HIH8" s="331"/>
      <c r="HII8" s="331"/>
      <c r="HIJ8" s="331"/>
      <c r="HIK8" s="331"/>
      <c r="HIL8" s="331"/>
      <c r="HIM8" s="331"/>
      <c r="HIN8" s="331"/>
      <c r="HIO8" s="331"/>
      <c r="HIP8" s="331"/>
      <c r="HIQ8" s="331"/>
      <c r="HIR8" s="331"/>
      <c r="HIS8" s="331"/>
      <c r="HIT8" s="331"/>
      <c r="HIU8" s="331"/>
      <c r="HIV8" s="331"/>
      <c r="HIW8" s="331"/>
      <c r="HIX8" s="331"/>
      <c r="HIY8" s="331"/>
      <c r="HIZ8" s="331"/>
      <c r="HJA8" s="331"/>
      <c r="HJB8" s="331"/>
      <c r="HJC8" s="331"/>
      <c r="HJD8" s="331"/>
      <c r="HJE8" s="331"/>
      <c r="HJF8" s="331"/>
      <c r="HJG8" s="331"/>
      <c r="HJH8" s="331"/>
      <c r="HJI8" s="331"/>
      <c r="HJJ8" s="331"/>
      <c r="HJK8" s="331"/>
      <c r="HJL8" s="331"/>
      <c r="HJM8" s="331"/>
      <c r="HJN8" s="331"/>
      <c r="HJO8" s="331"/>
      <c r="HJP8" s="331"/>
      <c r="HJQ8" s="331"/>
      <c r="HJR8" s="331"/>
      <c r="HJS8" s="331"/>
      <c r="HJT8" s="331"/>
      <c r="HJU8" s="331"/>
      <c r="HJV8" s="331"/>
      <c r="HJW8" s="331"/>
      <c r="HJX8" s="331"/>
      <c r="HJY8" s="331"/>
      <c r="HJZ8" s="331"/>
      <c r="HKA8" s="331"/>
      <c r="HKB8" s="331"/>
      <c r="HKC8" s="331"/>
      <c r="HKD8" s="331"/>
      <c r="HKE8" s="331"/>
      <c r="HKF8" s="331"/>
      <c r="HKG8" s="331"/>
      <c r="HKH8" s="331"/>
      <c r="HKI8" s="331"/>
      <c r="HKJ8" s="331"/>
      <c r="HKK8" s="331"/>
      <c r="HKL8" s="331"/>
      <c r="HKM8" s="331"/>
      <c r="HKN8" s="331"/>
      <c r="HKO8" s="331"/>
      <c r="HKP8" s="331"/>
      <c r="HKQ8" s="331"/>
      <c r="HKR8" s="331"/>
      <c r="HKS8" s="331"/>
      <c r="HKT8" s="331"/>
      <c r="HKU8" s="331"/>
      <c r="HKV8" s="331"/>
      <c r="HKW8" s="331"/>
      <c r="HKX8" s="331"/>
      <c r="HKY8" s="331"/>
      <c r="HKZ8" s="331"/>
      <c r="HLA8" s="331"/>
      <c r="HLB8" s="331"/>
      <c r="HLC8" s="331"/>
      <c r="HLD8" s="331"/>
      <c r="HLE8" s="331"/>
      <c r="HLF8" s="331"/>
      <c r="HLG8" s="331"/>
      <c r="HLH8" s="331"/>
      <c r="HLI8" s="331"/>
      <c r="HLJ8" s="331"/>
      <c r="HLK8" s="331"/>
      <c r="HLL8" s="331"/>
      <c r="HLM8" s="331"/>
      <c r="HLN8" s="331"/>
      <c r="HLO8" s="331"/>
      <c r="HLP8" s="331"/>
      <c r="HLQ8" s="331"/>
      <c r="HLR8" s="331"/>
      <c r="HLS8" s="331"/>
      <c r="HLT8" s="331"/>
      <c r="HLU8" s="331"/>
      <c r="HLV8" s="331"/>
      <c r="HLW8" s="331"/>
      <c r="HLX8" s="331"/>
      <c r="HLY8" s="331"/>
      <c r="HLZ8" s="331"/>
      <c r="HMA8" s="331"/>
      <c r="HMB8" s="331"/>
      <c r="HMC8" s="331"/>
      <c r="HMD8" s="331"/>
      <c r="HME8" s="331"/>
      <c r="HMF8" s="331"/>
      <c r="HMG8" s="331"/>
      <c r="HMH8" s="331"/>
      <c r="HMI8" s="331"/>
      <c r="HMJ8" s="331"/>
      <c r="HMK8" s="331"/>
      <c r="HML8" s="331"/>
      <c r="HMM8" s="331"/>
      <c r="HMN8" s="331"/>
      <c r="HMO8" s="331"/>
      <c r="HMP8" s="331"/>
      <c r="HMQ8" s="331"/>
      <c r="HMR8" s="331"/>
      <c r="HMS8" s="331"/>
      <c r="HMT8" s="331"/>
      <c r="HMU8" s="331"/>
      <c r="HMV8" s="331"/>
      <c r="HMW8" s="331"/>
      <c r="HMX8" s="331"/>
      <c r="HMY8" s="331"/>
      <c r="HMZ8" s="331"/>
      <c r="HNA8" s="331"/>
      <c r="HNB8" s="331"/>
      <c r="HNC8" s="331"/>
      <c r="HND8" s="331"/>
      <c r="HNE8" s="331"/>
      <c r="HNF8" s="331"/>
      <c r="HNG8" s="331"/>
      <c r="HNH8" s="331"/>
      <c r="HNI8" s="331"/>
      <c r="HNJ8" s="331"/>
      <c r="HNK8" s="331"/>
      <c r="HNL8" s="331"/>
      <c r="HNM8" s="331"/>
      <c r="HNN8" s="331"/>
      <c r="HNO8" s="331"/>
      <c r="HNP8" s="331"/>
      <c r="HNQ8" s="331"/>
      <c r="HNR8" s="331"/>
      <c r="HNS8" s="331"/>
      <c r="HNT8" s="331"/>
      <c r="HNU8" s="331"/>
      <c r="HNV8" s="331"/>
      <c r="HNW8" s="331"/>
      <c r="HNX8" s="331"/>
      <c r="HNY8" s="331"/>
      <c r="HNZ8" s="331"/>
      <c r="HOA8" s="331"/>
      <c r="HOB8" s="331"/>
      <c r="HOC8" s="331"/>
      <c r="HOD8" s="331"/>
      <c r="HOE8" s="331"/>
      <c r="HOF8" s="331"/>
      <c r="HOG8" s="331"/>
      <c r="HOH8" s="331"/>
      <c r="HOI8" s="331"/>
      <c r="HOJ8" s="331"/>
      <c r="HOK8" s="331"/>
      <c r="HOL8" s="331"/>
      <c r="HOM8" s="331"/>
      <c r="HON8" s="331"/>
      <c r="HOO8" s="331"/>
      <c r="HOP8" s="331"/>
      <c r="HOQ8" s="331"/>
      <c r="HOR8" s="331"/>
      <c r="HOS8" s="331"/>
      <c r="HOT8" s="331"/>
      <c r="HOU8" s="331"/>
      <c r="HOV8" s="331"/>
      <c r="HOW8" s="331"/>
      <c r="HOX8" s="331"/>
      <c r="HOY8" s="331"/>
      <c r="HOZ8" s="331"/>
      <c r="HPA8" s="331"/>
      <c r="HPB8" s="331"/>
      <c r="HPC8" s="331"/>
      <c r="HPD8" s="331"/>
      <c r="HPE8" s="331"/>
      <c r="HPF8" s="331"/>
      <c r="HPG8" s="331"/>
      <c r="HPH8" s="331"/>
      <c r="HPI8" s="331"/>
      <c r="HPJ8" s="331"/>
      <c r="HPK8" s="331"/>
      <c r="HPL8" s="331"/>
      <c r="HPM8" s="331"/>
      <c r="HPN8" s="331"/>
      <c r="HPO8" s="331"/>
      <c r="HPP8" s="331"/>
      <c r="HPQ8" s="331"/>
      <c r="HPR8" s="331"/>
      <c r="HPS8" s="331"/>
      <c r="HPT8" s="331"/>
      <c r="HPU8" s="331"/>
      <c r="HPV8" s="331"/>
      <c r="HPW8" s="331"/>
      <c r="HPX8" s="331"/>
      <c r="HPY8" s="331"/>
      <c r="HPZ8" s="331"/>
      <c r="HQA8" s="331"/>
      <c r="HQB8" s="331"/>
      <c r="HQC8" s="331"/>
      <c r="HQD8" s="331"/>
      <c r="HQE8" s="331"/>
      <c r="HQF8" s="331"/>
      <c r="HQG8" s="331"/>
      <c r="HQH8" s="331"/>
      <c r="HQI8" s="331"/>
      <c r="HQJ8" s="331"/>
      <c r="HQK8" s="331"/>
      <c r="HQL8" s="331"/>
      <c r="HQM8" s="331"/>
      <c r="HQN8" s="331"/>
      <c r="HQO8" s="331"/>
      <c r="HQP8" s="331"/>
      <c r="HQQ8" s="331"/>
      <c r="HQR8" s="331"/>
      <c r="HQS8" s="331"/>
      <c r="HQT8" s="331"/>
      <c r="HQU8" s="331"/>
      <c r="HQV8" s="331"/>
      <c r="HQW8" s="331"/>
      <c r="HQX8" s="331"/>
      <c r="HQY8" s="331"/>
      <c r="HQZ8" s="331"/>
      <c r="HRA8" s="331"/>
      <c r="HRB8" s="331"/>
      <c r="HRC8" s="331"/>
      <c r="HRD8" s="331"/>
      <c r="HRE8" s="331"/>
      <c r="HRF8" s="331"/>
      <c r="HRG8" s="331"/>
      <c r="HRH8" s="331"/>
      <c r="HRI8" s="331"/>
      <c r="HRJ8" s="331"/>
      <c r="HRK8" s="331"/>
      <c r="HRL8" s="331"/>
      <c r="HRM8" s="331"/>
      <c r="HRN8" s="331"/>
      <c r="HRO8" s="331"/>
      <c r="HRP8" s="331"/>
      <c r="HRQ8" s="331"/>
      <c r="HRR8" s="331"/>
      <c r="HRS8" s="331"/>
      <c r="HRT8" s="331"/>
      <c r="HRU8" s="331"/>
      <c r="HRV8" s="331"/>
      <c r="HRW8" s="331"/>
      <c r="HRX8" s="331"/>
      <c r="HRY8" s="331"/>
      <c r="HRZ8" s="331"/>
      <c r="HSA8" s="331"/>
      <c r="HSB8" s="331"/>
      <c r="HSC8" s="331"/>
      <c r="HSD8" s="331"/>
      <c r="HSE8" s="331"/>
      <c r="HSF8" s="331"/>
      <c r="HSG8" s="331"/>
      <c r="HSH8" s="331"/>
      <c r="HSI8" s="331"/>
      <c r="HSJ8" s="331"/>
      <c r="HSK8" s="331"/>
      <c r="HSL8" s="331"/>
      <c r="HSM8" s="331"/>
      <c r="HSN8" s="331"/>
      <c r="HSO8" s="331"/>
      <c r="HSP8" s="331"/>
      <c r="HSQ8" s="331"/>
      <c r="HSR8" s="331"/>
      <c r="HSS8" s="331"/>
      <c r="HST8" s="331"/>
      <c r="HSU8" s="331"/>
      <c r="HSV8" s="331"/>
      <c r="HSW8" s="331"/>
      <c r="HSX8" s="331"/>
      <c r="HSY8" s="331"/>
      <c r="HSZ8" s="331"/>
      <c r="HTA8" s="331"/>
      <c r="HTB8" s="331"/>
      <c r="HTC8" s="331"/>
      <c r="HTD8" s="331"/>
      <c r="HTE8" s="331"/>
      <c r="HTF8" s="331"/>
      <c r="HTG8" s="331"/>
      <c r="HTH8" s="331"/>
      <c r="HTI8" s="331"/>
      <c r="HTJ8" s="331"/>
      <c r="HTK8" s="331"/>
      <c r="HTL8" s="331"/>
      <c r="HTM8" s="331"/>
      <c r="HTN8" s="331"/>
      <c r="HTO8" s="331"/>
      <c r="HTP8" s="331"/>
      <c r="HTQ8" s="331"/>
      <c r="HTR8" s="331"/>
      <c r="HTS8" s="331"/>
      <c r="HTT8" s="331"/>
      <c r="HTU8" s="331"/>
      <c r="HTV8" s="331"/>
      <c r="HTW8" s="331"/>
      <c r="HTX8" s="331"/>
      <c r="HTY8" s="331"/>
      <c r="HTZ8" s="331"/>
      <c r="HUA8" s="331"/>
      <c r="HUB8" s="331"/>
      <c r="HUC8" s="331"/>
      <c r="HUD8" s="331"/>
      <c r="HUE8" s="331"/>
      <c r="HUF8" s="331"/>
      <c r="HUG8" s="331"/>
      <c r="HUH8" s="331"/>
      <c r="HUI8" s="331"/>
      <c r="HUJ8" s="331"/>
      <c r="HUK8" s="331"/>
      <c r="HUL8" s="331"/>
      <c r="HUM8" s="331"/>
      <c r="HUN8" s="331"/>
      <c r="HUO8" s="331"/>
      <c r="HUP8" s="331"/>
      <c r="HUQ8" s="331"/>
      <c r="HUR8" s="331"/>
      <c r="HUS8" s="331"/>
      <c r="HUT8" s="331"/>
      <c r="HUU8" s="331"/>
      <c r="HUV8" s="331"/>
      <c r="HUW8" s="331"/>
      <c r="HUX8" s="331"/>
      <c r="HUY8" s="331"/>
      <c r="HUZ8" s="331"/>
      <c r="HVA8" s="331"/>
      <c r="HVB8" s="331"/>
      <c r="HVC8" s="331"/>
      <c r="HVD8" s="331"/>
      <c r="HVE8" s="331"/>
      <c r="HVF8" s="331"/>
      <c r="HVG8" s="331"/>
      <c r="HVH8" s="331"/>
      <c r="HVI8" s="331"/>
      <c r="HVJ8" s="331"/>
      <c r="HVK8" s="331"/>
      <c r="HVL8" s="331"/>
      <c r="HVM8" s="331"/>
      <c r="HVN8" s="331"/>
      <c r="HVO8" s="331"/>
      <c r="HVP8" s="331"/>
      <c r="HVQ8" s="331"/>
      <c r="HVR8" s="331"/>
      <c r="HVS8" s="331"/>
      <c r="HVT8" s="331"/>
      <c r="HVU8" s="331"/>
      <c r="HVV8" s="331"/>
      <c r="HVW8" s="331"/>
      <c r="HVX8" s="331"/>
      <c r="HVY8" s="331"/>
      <c r="HVZ8" s="331"/>
      <c r="HWA8" s="331"/>
      <c r="HWB8" s="331"/>
      <c r="HWC8" s="331"/>
      <c r="HWD8" s="331"/>
      <c r="HWE8" s="331"/>
      <c r="HWF8" s="331"/>
      <c r="HWG8" s="331"/>
      <c r="HWH8" s="331"/>
      <c r="HWI8" s="331"/>
      <c r="HWJ8" s="331"/>
      <c r="HWK8" s="331"/>
      <c r="HWL8" s="331"/>
      <c r="HWM8" s="331"/>
      <c r="HWN8" s="331"/>
      <c r="HWO8" s="331"/>
      <c r="HWP8" s="331"/>
      <c r="HWQ8" s="331"/>
      <c r="HWR8" s="331"/>
      <c r="HWS8" s="331"/>
      <c r="HWT8" s="331"/>
      <c r="HWU8" s="331"/>
      <c r="HWV8" s="331"/>
      <c r="HWW8" s="331"/>
      <c r="HWX8" s="331"/>
      <c r="HWY8" s="331"/>
      <c r="HWZ8" s="331"/>
      <c r="HXA8" s="331"/>
      <c r="HXB8" s="331"/>
      <c r="HXC8" s="331"/>
      <c r="HXD8" s="331"/>
      <c r="HXE8" s="331"/>
      <c r="HXF8" s="331"/>
      <c r="HXG8" s="331"/>
      <c r="HXH8" s="331"/>
      <c r="HXI8" s="331"/>
      <c r="HXJ8" s="331"/>
      <c r="HXK8" s="331"/>
      <c r="HXL8" s="331"/>
      <c r="HXM8" s="331"/>
      <c r="HXN8" s="331"/>
      <c r="HXO8" s="331"/>
      <c r="HXP8" s="331"/>
      <c r="HXQ8" s="331"/>
      <c r="HXR8" s="331"/>
      <c r="HXS8" s="331"/>
      <c r="HXT8" s="331"/>
      <c r="HXU8" s="331"/>
      <c r="HXV8" s="331"/>
      <c r="HXW8" s="331"/>
      <c r="HXX8" s="331"/>
      <c r="HXY8" s="331"/>
      <c r="HXZ8" s="331"/>
      <c r="HYA8" s="331"/>
      <c r="HYB8" s="331"/>
      <c r="HYC8" s="331"/>
      <c r="HYD8" s="331"/>
      <c r="HYE8" s="331"/>
      <c r="HYF8" s="331"/>
      <c r="HYG8" s="331"/>
      <c r="HYH8" s="331"/>
      <c r="HYI8" s="331"/>
      <c r="HYJ8" s="331"/>
      <c r="HYK8" s="331"/>
      <c r="HYL8" s="331"/>
      <c r="HYM8" s="331"/>
      <c r="HYN8" s="331"/>
      <c r="HYO8" s="331"/>
      <c r="HYP8" s="331"/>
      <c r="HYQ8" s="331"/>
      <c r="HYR8" s="331"/>
      <c r="HYS8" s="331"/>
      <c r="HYT8" s="331"/>
      <c r="HYU8" s="331"/>
      <c r="HYV8" s="331"/>
      <c r="HYW8" s="331"/>
      <c r="HYX8" s="331"/>
      <c r="HYY8" s="331"/>
      <c r="HYZ8" s="331"/>
      <c r="HZA8" s="331"/>
      <c r="HZB8" s="331"/>
      <c r="HZC8" s="331"/>
      <c r="HZD8" s="331"/>
      <c r="HZE8" s="331"/>
      <c r="HZF8" s="331"/>
      <c r="HZG8" s="331"/>
      <c r="HZH8" s="331"/>
      <c r="HZI8" s="331"/>
      <c r="HZJ8" s="331"/>
      <c r="HZK8" s="331"/>
      <c r="HZL8" s="331"/>
      <c r="HZM8" s="331"/>
      <c r="HZN8" s="331"/>
      <c r="HZO8" s="331"/>
      <c r="HZP8" s="331"/>
      <c r="HZQ8" s="331"/>
      <c r="HZR8" s="331"/>
      <c r="HZS8" s="331"/>
      <c r="HZT8" s="331"/>
      <c r="HZU8" s="331"/>
      <c r="HZV8" s="331"/>
      <c r="HZW8" s="331"/>
      <c r="HZX8" s="331"/>
      <c r="HZY8" s="331"/>
      <c r="HZZ8" s="331"/>
      <c r="IAA8" s="331"/>
      <c r="IAB8" s="331"/>
      <c r="IAC8" s="331"/>
      <c r="IAD8" s="331"/>
      <c r="IAE8" s="331"/>
      <c r="IAF8" s="331"/>
      <c r="IAG8" s="331"/>
      <c r="IAH8" s="331"/>
      <c r="IAI8" s="331"/>
      <c r="IAJ8" s="331"/>
      <c r="IAK8" s="331"/>
      <c r="IAL8" s="331"/>
      <c r="IAM8" s="331"/>
      <c r="IAN8" s="331"/>
      <c r="IAO8" s="331"/>
      <c r="IAP8" s="331"/>
      <c r="IAQ8" s="331"/>
      <c r="IAR8" s="331"/>
      <c r="IAS8" s="331"/>
      <c r="IAT8" s="331"/>
      <c r="IAU8" s="331"/>
      <c r="IAV8" s="331"/>
      <c r="IAW8" s="331"/>
      <c r="IAX8" s="331"/>
      <c r="IAY8" s="331"/>
      <c r="IAZ8" s="331"/>
      <c r="IBA8" s="331"/>
      <c r="IBB8" s="331"/>
      <c r="IBC8" s="331"/>
      <c r="IBD8" s="331"/>
      <c r="IBE8" s="331"/>
      <c r="IBF8" s="331"/>
      <c r="IBG8" s="331"/>
      <c r="IBH8" s="331"/>
      <c r="IBI8" s="331"/>
      <c r="IBJ8" s="331"/>
      <c r="IBK8" s="331"/>
      <c r="IBL8" s="331"/>
      <c r="IBM8" s="331"/>
      <c r="IBN8" s="331"/>
      <c r="IBO8" s="331"/>
      <c r="IBP8" s="331"/>
      <c r="IBQ8" s="331"/>
      <c r="IBR8" s="331"/>
      <c r="IBS8" s="331"/>
      <c r="IBT8" s="331"/>
      <c r="IBU8" s="331"/>
      <c r="IBV8" s="331"/>
      <c r="IBW8" s="331"/>
      <c r="IBX8" s="331"/>
      <c r="IBY8" s="331"/>
      <c r="IBZ8" s="331"/>
      <c r="ICA8" s="331"/>
      <c r="ICB8" s="331"/>
      <c r="ICC8" s="331"/>
      <c r="ICD8" s="331"/>
      <c r="ICE8" s="331"/>
      <c r="ICF8" s="331"/>
      <c r="ICG8" s="331"/>
      <c r="ICH8" s="331"/>
      <c r="ICI8" s="331"/>
      <c r="ICJ8" s="331"/>
      <c r="ICK8" s="331"/>
      <c r="ICL8" s="331"/>
      <c r="ICM8" s="331"/>
      <c r="ICN8" s="331"/>
      <c r="ICO8" s="331"/>
      <c r="ICP8" s="331"/>
      <c r="ICQ8" s="331"/>
      <c r="ICR8" s="331"/>
      <c r="ICS8" s="331"/>
      <c r="ICT8" s="331"/>
      <c r="ICU8" s="331"/>
      <c r="ICV8" s="331"/>
      <c r="ICW8" s="331"/>
      <c r="ICX8" s="331"/>
      <c r="ICY8" s="331"/>
      <c r="ICZ8" s="331"/>
      <c r="IDA8" s="331"/>
      <c r="IDB8" s="331"/>
      <c r="IDC8" s="331"/>
      <c r="IDD8" s="331"/>
      <c r="IDE8" s="331"/>
      <c r="IDF8" s="331"/>
      <c r="IDG8" s="331"/>
      <c r="IDH8" s="331"/>
      <c r="IDI8" s="331"/>
      <c r="IDJ8" s="331"/>
      <c r="IDK8" s="331"/>
      <c r="IDL8" s="331"/>
      <c r="IDM8" s="331"/>
      <c r="IDN8" s="331"/>
      <c r="IDO8" s="331"/>
      <c r="IDP8" s="331"/>
      <c r="IDQ8" s="331"/>
      <c r="IDR8" s="331"/>
      <c r="IDS8" s="331"/>
      <c r="IDT8" s="331"/>
      <c r="IDU8" s="331"/>
      <c r="IDV8" s="331"/>
      <c r="IDW8" s="331"/>
      <c r="IDX8" s="331"/>
      <c r="IDY8" s="331"/>
      <c r="IDZ8" s="331"/>
      <c r="IEA8" s="331"/>
      <c r="IEB8" s="331"/>
      <c r="IEC8" s="331"/>
      <c r="IED8" s="331"/>
      <c r="IEE8" s="331"/>
      <c r="IEF8" s="331"/>
      <c r="IEG8" s="331"/>
      <c r="IEH8" s="331"/>
      <c r="IEI8" s="331"/>
      <c r="IEJ8" s="331"/>
      <c r="IEK8" s="331"/>
      <c r="IEL8" s="331"/>
      <c r="IEM8" s="331"/>
      <c r="IEN8" s="331"/>
      <c r="IEO8" s="331"/>
      <c r="IEP8" s="331"/>
      <c r="IEQ8" s="331"/>
      <c r="IER8" s="331"/>
      <c r="IES8" s="331"/>
      <c r="IET8" s="331"/>
      <c r="IEU8" s="331"/>
      <c r="IEV8" s="331"/>
      <c r="IEW8" s="331"/>
      <c r="IEX8" s="331"/>
      <c r="IEY8" s="331"/>
      <c r="IEZ8" s="331"/>
      <c r="IFA8" s="331"/>
      <c r="IFB8" s="331"/>
      <c r="IFC8" s="331"/>
      <c r="IFD8" s="331"/>
      <c r="IFE8" s="331"/>
      <c r="IFF8" s="331"/>
      <c r="IFG8" s="331"/>
      <c r="IFH8" s="331"/>
      <c r="IFI8" s="331"/>
      <c r="IFJ8" s="331"/>
      <c r="IFK8" s="331"/>
      <c r="IFL8" s="331"/>
      <c r="IFM8" s="331"/>
      <c r="IFN8" s="331"/>
      <c r="IFO8" s="331"/>
      <c r="IFP8" s="331"/>
      <c r="IFQ8" s="331"/>
      <c r="IFR8" s="331"/>
      <c r="IFS8" s="331"/>
      <c r="IFT8" s="331"/>
      <c r="IFU8" s="331"/>
      <c r="IFV8" s="331"/>
      <c r="IFW8" s="331"/>
      <c r="IFX8" s="331"/>
      <c r="IFY8" s="331"/>
      <c r="IFZ8" s="331"/>
      <c r="IGA8" s="331"/>
      <c r="IGB8" s="331"/>
      <c r="IGC8" s="331"/>
      <c r="IGD8" s="331"/>
      <c r="IGE8" s="331"/>
      <c r="IGF8" s="331"/>
      <c r="IGG8" s="331"/>
      <c r="IGH8" s="331"/>
      <c r="IGI8" s="331"/>
      <c r="IGJ8" s="331"/>
      <c r="IGK8" s="331"/>
      <c r="IGL8" s="331"/>
      <c r="IGM8" s="331"/>
      <c r="IGN8" s="331"/>
      <c r="IGO8" s="331"/>
      <c r="IGP8" s="331"/>
      <c r="IGQ8" s="331"/>
      <c r="IGR8" s="331"/>
      <c r="IGS8" s="331"/>
      <c r="IGT8" s="331"/>
      <c r="IGU8" s="331"/>
      <c r="IGV8" s="331"/>
      <c r="IGW8" s="331"/>
      <c r="IGX8" s="331"/>
      <c r="IGY8" s="331"/>
      <c r="IGZ8" s="331"/>
      <c r="IHA8" s="331"/>
      <c r="IHB8" s="331"/>
      <c r="IHC8" s="331"/>
      <c r="IHD8" s="331"/>
      <c r="IHE8" s="331"/>
      <c r="IHF8" s="331"/>
      <c r="IHG8" s="331"/>
      <c r="IHH8" s="331"/>
      <c r="IHI8" s="331"/>
      <c r="IHJ8" s="331"/>
      <c r="IHK8" s="331"/>
      <c r="IHL8" s="331"/>
      <c r="IHM8" s="331"/>
      <c r="IHN8" s="331"/>
      <c r="IHO8" s="331"/>
      <c r="IHP8" s="331"/>
      <c r="IHQ8" s="331"/>
      <c r="IHR8" s="331"/>
      <c r="IHS8" s="331"/>
      <c r="IHT8" s="331"/>
      <c r="IHU8" s="331"/>
      <c r="IHV8" s="331"/>
      <c r="IHW8" s="331"/>
      <c r="IHX8" s="331"/>
      <c r="IHY8" s="331"/>
      <c r="IHZ8" s="331"/>
      <c r="IIA8" s="331"/>
      <c r="IIB8" s="331"/>
      <c r="IIC8" s="331"/>
      <c r="IID8" s="331"/>
      <c r="IIE8" s="331"/>
      <c r="IIF8" s="331"/>
      <c r="IIG8" s="331"/>
      <c r="IIH8" s="331"/>
      <c r="III8" s="331"/>
      <c r="IIJ8" s="331"/>
      <c r="IIK8" s="331"/>
      <c r="IIL8" s="331"/>
      <c r="IIM8" s="331"/>
      <c r="IIN8" s="331"/>
      <c r="IIO8" s="331"/>
      <c r="IIP8" s="331"/>
      <c r="IIQ8" s="331"/>
      <c r="IIR8" s="331"/>
      <c r="IIS8" s="331"/>
      <c r="IIT8" s="331"/>
      <c r="IIU8" s="331"/>
      <c r="IIV8" s="331"/>
      <c r="IIW8" s="331"/>
      <c r="IIX8" s="331"/>
      <c r="IIY8" s="331"/>
      <c r="IIZ8" s="331"/>
      <c r="IJA8" s="331"/>
      <c r="IJB8" s="331"/>
      <c r="IJC8" s="331"/>
      <c r="IJD8" s="331"/>
      <c r="IJE8" s="331"/>
      <c r="IJF8" s="331"/>
      <c r="IJG8" s="331"/>
      <c r="IJH8" s="331"/>
      <c r="IJI8" s="331"/>
      <c r="IJJ8" s="331"/>
      <c r="IJK8" s="331"/>
      <c r="IJL8" s="331"/>
      <c r="IJM8" s="331"/>
      <c r="IJN8" s="331"/>
      <c r="IJO8" s="331"/>
      <c r="IJP8" s="331"/>
      <c r="IJQ8" s="331"/>
      <c r="IJR8" s="331"/>
      <c r="IJS8" s="331"/>
      <c r="IJT8" s="331"/>
      <c r="IJU8" s="331"/>
      <c r="IJV8" s="331"/>
      <c r="IJW8" s="331"/>
      <c r="IJX8" s="331"/>
      <c r="IJY8" s="331"/>
      <c r="IJZ8" s="331"/>
      <c r="IKA8" s="331"/>
      <c r="IKB8" s="331"/>
      <c r="IKC8" s="331"/>
      <c r="IKD8" s="331"/>
      <c r="IKE8" s="331"/>
      <c r="IKF8" s="331"/>
      <c r="IKG8" s="331"/>
      <c r="IKH8" s="331"/>
      <c r="IKI8" s="331"/>
      <c r="IKJ8" s="331"/>
      <c r="IKK8" s="331"/>
      <c r="IKL8" s="331"/>
      <c r="IKM8" s="331"/>
      <c r="IKN8" s="331"/>
      <c r="IKO8" s="331"/>
      <c r="IKP8" s="331"/>
      <c r="IKQ8" s="331"/>
      <c r="IKR8" s="331"/>
      <c r="IKS8" s="331"/>
      <c r="IKT8" s="331"/>
      <c r="IKU8" s="331"/>
      <c r="IKV8" s="331"/>
      <c r="IKW8" s="331"/>
      <c r="IKX8" s="331"/>
      <c r="IKY8" s="331"/>
      <c r="IKZ8" s="331"/>
      <c r="ILA8" s="331"/>
      <c r="ILB8" s="331"/>
      <c r="ILC8" s="331"/>
      <c r="ILD8" s="331"/>
      <c r="ILE8" s="331"/>
      <c r="ILF8" s="331"/>
      <c r="ILG8" s="331"/>
      <c r="ILH8" s="331"/>
      <c r="ILI8" s="331"/>
      <c r="ILJ8" s="331"/>
      <c r="ILK8" s="331"/>
      <c r="ILL8" s="331"/>
      <c r="ILM8" s="331"/>
      <c r="ILN8" s="331"/>
      <c r="ILO8" s="331"/>
      <c r="ILP8" s="331"/>
      <c r="ILQ8" s="331"/>
      <c r="ILR8" s="331"/>
      <c r="ILS8" s="331"/>
      <c r="ILT8" s="331"/>
      <c r="ILU8" s="331"/>
      <c r="ILV8" s="331"/>
      <c r="ILW8" s="331"/>
      <c r="ILX8" s="331"/>
      <c r="ILY8" s="331"/>
      <c r="ILZ8" s="331"/>
      <c r="IMA8" s="331"/>
      <c r="IMB8" s="331"/>
      <c r="IMC8" s="331"/>
      <c r="IMD8" s="331"/>
      <c r="IME8" s="331"/>
      <c r="IMF8" s="331"/>
      <c r="IMG8" s="331"/>
      <c r="IMH8" s="331"/>
      <c r="IMI8" s="331"/>
      <c r="IMJ8" s="331"/>
      <c r="IMK8" s="331"/>
      <c r="IML8" s="331"/>
      <c r="IMM8" s="331"/>
      <c r="IMN8" s="331"/>
      <c r="IMO8" s="331"/>
      <c r="IMP8" s="331"/>
      <c r="IMQ8" s="331"/>
      <c r="IMR8" s="331"/>
      <c r="IMS8" s="331"/>
      <c r="IMT8" s="331"/>
      <c r="IMU8" s="331"/>
      <c r="IMV8" s="331"/>
      <c r="IMW8" s="331"/>
      <c r="IMX8" s="331"/>
      <c r="IMY8" s="331"/>
      <c r="IMZ8" s="331"/>
      <c r="INA8" s="331"/>
      <c r="INB8" s="331"/>
      <c r="INC8" s="331"/>
      <c r="IND8" s="331"/>
      <c r="INE8" s="331"/>
      <c r="INF8" s="331"/>
      <c r="ING8" s="331"/>
      <c r="INH8" s="331"/>
      <c r="INI8" s="331"/>
      <c r="INJ8" s="331"/>
      <c r="INK8" s="331"/>
      <c r="INL8" s="331"/>
      <c r="INM8" s="331"/>
      <c r="INN8" s="331"/>
      <c r="INO8" s="331"/>
      <c r="INP8" s="331"/>
      <c r="INQ8" s="331"/>
      <c r="INR8" s="331"/>
      <c r="INS8" s="331"/>
      <c r="INT8" s="331"/>
      <c r="INU8" s="331"/>
      <c r="INV8" s="331"/>
      <c r="INW8" s="331"/>
      <c r="INX8" s="331"/>
      <c r="INY8" s="331"/>
      <c r="INZ8" s="331"/>
      <c r="IOA8" s="331"/>
      <c r="IOB8" s="331"/>
      <c r="IOC8" s="331"/>
      <c r="IOD8" s="331"/>
      <c r="IOE8" s="331"/>
      <c r="IOF8" s="331"/>
      <c r="IOG8" s="331"/>
      <c r="IOH8" s="331"/>
      <c r="IOI8" s="331"/>
      <c r="IOJ8" s="331"/>
      <c r="IOK8" s="331"/>
      <c r="IOL8" s="331"/>
      <c r="IOM8" s="331"/>
      <c r="ION8" s="331"/>
      <c r="IOO8" s="331"/>
      <c r="IOP8" s="331"/>
      <c r="IOQ8" s="331"/>
      <c r="IOR8" s="331"/>
      <c r="IOS8" s="331"/>
      <c r="IOT8" s="331"/>
      <c r="IOU8" s="331"/>
      <c r="IOV8" s="331"/>
      <c r="IOW8" s="331"/>
      <c r="IOX8" s="331"/>
      <c r="IOY8" s="331"/>
      <c r="IOZ8" s="331"/>
      <c r="IPA8" s="331"/>
      <c r="IPB8" s="331"/>
      <c r="IPC8" s="331"/>
      <c r="IPD8" s="331"/>
      <c r="IPE8" s="331"/>
      <c r="IPF8" s="331"/>
      <c r="IPG8" s="331"/>
      <c r="IPH8" s="331"/>
      <c r="IPI8" s="331"/>
      <c r="IPJ8" s="331"/>
      <c r="IPK8" s="331"/>
      <c r="IPL8" s="331"/>
      <c r="IPM8" s="331"/>
      <c r="IPN8" s="331"/>
      <c r="IPO8" s="331"/>
      <c r="IPP8" s="331"/>
      <c r="IPQ8" s="331"/>
      <c r="IPR8" s="331"/>
      <c r="IPS8" s="331"/>
      <c r="IPT8" s="331"/>
      <c r="IPU8" s="331"/>
      <c r="IPV8" s="331"/>
      <c r="IPW8" s="331"/>
      <c r="IPX8" s="331"/>
      <c r="IPY8" s="331"/>
      <c r="IPZ8" s="331"/>
      <c r="IQA8" s="331"/>
      <c r="IQB8" s="331"/>
      <c r="IQC8" s="331"/>
      <c r="IQD8" s="331"/>
      <c r="IQE8" s="331"/>
      <c r="IQF8" s="331"/>
      <c r="IQG8" s="331"/>
      <c r="IQH8" s="331"/>
      <c r="IQI8" s="331"/>
      <c r="IQJ8" s="331"/>
      <c r="IQK8" s="331"/>
      <c r="IQL8" s="331"/>
      <c r="IQM8" s="331"/>
      <c r="IQN8" s="331"/>
      <c r="IQO8" s="331"/>
      <c r="IQP8" s="331"/>
      <c r="IQQ8" s="331"/>
      <c r="IQR8" s="331"/>
      <c r="IQS8" s="331"/>
      <c r="IQT8" s="331"/>
      <c r="IQU8" s="331"/>
      <c r="IQV8" s="331"/>
      <c r="IQW8" s="331"/>
      <c r="IQX8" s="331"/>
      <c r="IQY8" s="331"/>
      <c r="IQZ8" s="331"/>
      <c r="IRA8" s="331"/>
      <c r="IRB8" s="331"/>
      <c r="IRC8" s="331"/>
      <c r="IRD8" s="331"/>
      <c r="IRE8" s="331"/>
      <c r="IRF8" s="331"/>
      <c r="IRG8" s="331"/>
      <c r="IRH8" s="331"/>
      <c r="IRI8" s="331"/>
      <c r="IRJ8" s="331"/>
      <c r="IRK8" s="331"/>
      <c r="IRL8" s="331"/>
      <c r="IRM8" s="331"/>
      <c r="IRN8" s="331"/>
      <c r="IRO8" s="331"/>
      <c r="IRP8" s="331"/>
      <c r="IRQ8" s="331"/>
      <c r="IRR8" s="331"/>
      <c r="IRS8" s="331"/>
      <c r="IRT8" s="331"/>
      <c r="IRU8" s="331"/>
      <c r="IRV8" s="331"/>
      <c r="IRW8" s="331"/>
      <c r="IRX8" s="331"/>
      <c r="IRY8" s="331"/>
      <c r="IRZ8" s="331"/>
      <c r="ISA8" s="331"/>
      <c r="ISB8" s="331"/>
      <c r="ISC8" s="331"/>
      <c r="ISD8" s="331"/>
      <c r="ISE8" s="331"/>
      <c r="ISF8" s="331"/>
      <c r="ISG8" s="331"/>
      <c r="ISH8" s="331"/>
      <c r="ISI8" s="331"/>
      <c r="ISJ8" s="331"/>
      <c r="ISK8" s="331"/>
      <c r="ISL8" s="331"/>
      <c r="ISM8" s="331"/>
      <c r="ISN8" s="331"/>
      <c r="ISO8" s="331"/>
      <c r="ISP8" s="331"/>
      <c r="ISQ8" s="331"/>
      <c r="ISR8" s="331"/>
      <c r="ISS8" s="331"/>
      <c r="IST8" s="331"/>
      <c r="ISU8" s="331"/>
      <c r="ISV8" s="331"/>
      <c r="ISW8" s="331"/>
      <c r="ISX8" s="331"/>
      <c r="ISY8" s="331"/>
      <c r="ISZ8" s="331"/>
      <c r="ITA8" s="331"/>
      <c r="ITB8" s="331"/>
      <c r="ITC8" s="331"/>
      <c r="ITD8" s="331"/>
      <c r="ITE8" s="331"/>
      <c r="ITF8" s="331"/>
      <c r="ITG8" s="331"/>
      <c r="ITH8" s="331"/>
      <c r="ITI8" s="331"/>
      <c r="ITJ8" s="331"/>
      <c r="ITK8" s="331"/>
      <c r="ITL8" s="331"/>
      <c r="ITM8" s="331"/>
      <c r="ITN8" s="331"/>
      <c r="ITO8" s="331"/>
      <c r="ITP8" s="331"/>
      <c r="ITQ8" s="331"/>
      <c r="ITR8" s="331"/>
      <c r="ITS8" s="331"/>
      <c r="ITT8" s="331"/>
      <c r="ITU8" s="331"/>
      <c r="ITV8" s="331"/>
      <c r="ITW8" s="331"/>
      <c r="ITX8" s="331"/>
      <c r="ITY8" s="331"/>
      <c r="ITZ8" s="331"/>
      <c r="IUA8" s="331"/>
      <c r="IUB8" s="331"/>
      <c r="IUC8" s="331"/>
      <c r="IUD8" s="331"/>
      <c r="IUE8" s="331"/>
      <c r="IUF8" s="331"/>
      <c r="IUG8" s="331"/>
      <c r="IUH8" s="331"/>
      <c r="IUI8" s="331"/>
      <c r="IUJ8" s="331"/>
      <c r="IUK8" s="331"/>
      <c r="IUL8" s="331"/>
      <c r="IUM8" s="331"/>
      <c r="IUN8" s="331"/>
      <c r="IUO8" s="331"/>
      <c r="IUP8" s="331"/>
      <c r="IUQ8" s="331"/>
      <c r="IUR8" s="331"/>
      <c r="IUS8" s="331"/>
      <c r="IUT8" s="331"/>
      <c r="IUU8" s="331"/>
      <c r="IUV8" s="331"/>
      <c r="IUW8" s="331"/>
      <c r="IUX8" s="331"/>
      <c r="IUY8" s="331"/>
      <c r="IUZ8" s="331"/>
      <c r="IVA8" s="331"/>
      <c r="IVB8" s="331"/>
      <c r="IVC8" s="331"/>
      <c r="IVD8" s="331"/>
      <c r="IVE8" s="331"/>
      <c r="IVF8" s="331"/>
      <c r="IVG8" s="331"/>
      <c r="IVH8" s="331"/>
      <c r="IVI8" s="331"/>
      <c r="IVJ8" s="331"/>
      <c r="IVK8" s="331"/>
      <c r="IVL8" s="331"/>
      <c r="IVM8" s="331"/>
      <c r="IVN8" s="331"/>
      <c r="IVO8" s="331"/>
      <c r="IVP8" s="331"/>
      <c r="IVQ8" s="331"/>
      <c r="IVR8" s="331"/>
      <c r="IVS8" s="331"/>
      <c r="IVT8" s="331"/>
      <c r="IVU8" s="331"/>
      <c r="IVV8" s="331"/>
      <c r="IVW8" s="331"/>
      <c r="IVX8" s="331"/>
      <c r="IVY8" s="331"/>
      <c r="IVZ8" s="331"/>
      <c r="IWA8" s="331"/>
      <c r="IWB8" s="331"/>
      <c r="IWC8" s="331"/>
      <c r="IWD8" s="331"/>
      <c r="IWE8" s="331"/>
      <c r="IWF8" s="331"/>
      <c r="IWG8" s="331"/>
      <c r="IWH8" s="331"/>
      <c r="IWI8" s="331"/>
      <c r="IWJ8" s="331"/>
      <c r="IWK8" s="331"/>
      <c r="IWL8" s="331"/>
      <c r="IWM8" s="331"/>
      <c r="IWN8" s="331"/>
      <c r="IWO8" s="331"/>
      <c r="IWP8" s="331"/>
      <c r="IWQ8" s="331"/>
      <c r="IWR8" s="331"/>
      <c r="IWS8" s="331"/>
      <c r="IWT8" s="331"/>
      <c r="IWU8" s="331"/>
      <c r="IWV8" s="331"/>
      <c r="IWW8" s="331"/>
      <c r="IWX8" s="331"/>
      <c r="IWY8" s="331"/>
      <c r="IWZ8" s="331"/>
      <c r="IXA8" s="331"/>
      <c r="IXB8" s="331"/>
      <c r="IXC8" s="331"/>
      <c r="IXD8" s="331"/>
      <c r="IXE8" s="331"/>
      <c r="IXF8" s="331"/>
      <c r="IXG8" s="331"/>
      <c r="IXH8" s="331"/>
      <c r="IXI8" s="331"/>
      <c r="IXJ8" s="331"/>
      <c r="IXK8" s="331"/>
      <c r="IXL8" s="331"/>
      <c r="IXM8" s="331"/>
      <c r="IXN8" s="331"/>
      <c r="IXO8" s="331"/>
      <c r="IXP8" s="331"/>
      <c r="IXQ8" s="331"/>
      <c r="IXR8" s="331"/>
      <c r="IXS8" s="331"/>
      <c r="IXT8" s="331"/>
      <c r="IXU8" s="331"/>
      <c r="IXV8" s="331"/>
      <c r="IXW8" s="331"/>
      <c r="IXX8" s="331"/>
      <c r="IXY8" s="331"/>
      <c r="IXZ8" s="331"/>
      <c r="IYA8" s="331"/>
      <c r="IYB8" s="331"/>
      <c r="IYC8" s="331"/>
      <c r="IYD8" s="331"/>
      <c r="IYE8" s="331"/>
      <c r="IYF8" s="331"/>
      <c r="IYG8" s="331"/>
      <c r="IYH8" s="331"/>
      <c r="IYI8" s="331"/>
      <c r="IYJ8" s="331"/>
      <c r="IYK8" s="331"/>
      <c r="IYL8" s="331"/>
      <c r="IYM8" s="331"/>
      <c r="IYN8" s="331"/>
      <c r="IYO8" s="331"/>
      <c r="IYP8" s="331"/>
      <c r="IYQ8" s="331"/>
      <c r="IYR8" s="331"/>
      <c r="IYS8" s="331"/>
      <c r="IYT8" s="331"/>
      <c r="IYU8" s="331"/>
      <c r="IYV8" s="331"/>
      <c r="IYW8" s="331"/>
      <c r="IYX8" s="331"/>
      <c r="IYY8" s="331"/>
      <c r="IYZ8" s="331"/>
      <c r="IZA8" s="331"/>
      <c r="IZB8" s="331"/>
      <c r="IZC8" s="331"/>
      <c r="IZD8" s="331"/>
      <c r="IZE8" s="331"/>
      <c r="IZF8" s="331"/>
      <c r="IZG8" s="331"/>
      <c r="IZH8" s="331"/>
      <c r="IZI8" s="331"/>
      <c r="IZJ8" s="331"/>
      <c r="IZK8" s="331"/>
      <c r="IZL8" s="331"/>
      <c r="IZM8" s="331"/>
      <c r="IZN8" s="331"/>
      <c r="IZO8" s="331"/>
      <c r="IZP8" s="331"/>
      <c r="IZQ8" s="331"/>
      <c r="IZR8" s="331"/>
      <c r="IZS8" s="331"/>
      <c r="IZT8" s="331"/>
      <c r="IZU8" s="331"/>
      <c r="IZV8" s="331"/>
      <c r="IZW8" s="331"/>
      <c r="IZX8" s="331"/>
      <c r="IZY8" s="331"/>
      <c r="IZZ8" s="331"/>
      <c r="JAA8" s="331"/>
      <c r="JAB8" s="331"/>
      <c r="JAC8" s="331"/>
      <c r="JAD8" s="331"/>
      <c r="JAE8" s="331"/>
      <c r="JAF8" s="331"/>
      <c r="JAG8" s="331"/>
      <c r="JAH8" s="331"/>
      <c r="JAI8" s="331"/>
      <c r="JAJ8" s="331"/>
      <c r="JAK8" s="331"/>
      <c r="JAL8" s="331"/>
      <c r="JAM8" s="331"/>
      <c r="JAN8" s="331"/>
      <c r="JAO8" s="331"/>
      <c r="JAP8" s="331"/>
      <c r="JAQ8" s="331"/>
      <c r="JAR8" s="331"/>
      <c r="JAS8" s="331"/>
      <c r="JAT8" s="331"/>
      <c r="JAU8" s="331"/>
      <c r="JAV8" s="331"/>
      <c r="JAW8" s="331"/>
      <c r="JAX8" s="331"/>
      <c r="JAY8" s="331"/>
      <c r="JAZ8" s="331"/>
      <c r="JBA8" s="331"/>
      <c r="JBB8" s="331"/>
      <c r="JBC8" s="331"/>
      <c r="JBD8" s="331"/>
      <c r="JBE8" s="331"/>
      <c r="JBF8" s="331"/>
      <c r="JBG8" s="331"/>
      <c r="JBH8" s="331"/>
      <c r="JBI8" s="331"/>
      <c r="JBJ8" s="331"/>
      <c r="JBK8" s="331"/>
      <c r="JBL8" s="331"/>
      <c r="JBM8" s="331"/>
      <c r="JBN8" s="331"/>
      <c r="JBO8" s="331"/>
      <c r="JBP8" s="331"/>
      <c r="JBQ8" s="331"/>
      <c r="JBR8" s="331"/>
      <c r="JBS8" s="331"/>
      <c r="JBT8" s="331"/>
      <c r="JBU8" s="331"/>
      <c r="JBV8" s="331"/>
      <c r="JBW8" s="331"/>
      <c r="JBX8" s="331"/>
      <c r="JBY8" s="331"/>
      <c r="JBZ8" s="331"/>
      <c r="JCA8" s="331"/>
      <c r="JCB8" s="331"/>
      <c r="JCC8" s="331"/>
      <c r="JCD8" s="331"/>
      <c r="JCE8" s="331"/>
      <c r="JCF8" s="331"/>
      <c r="JCG8" s="331"/>
      <c r="JCH8" s="331"/>
      <c r="JCI8" s="331"/>
      <c r="JCJ8" s="331"/>
      <c r="JCK8" s="331"/>
      <c r="JCL8" s="331"/>
      <c r="JCM8" s="331"/>
      <c r="JCN8" s="331"/>
      <c r="JCO8" s="331"/>
      <c r="JCP8" s="331"/>
      <c r="JCQ8" s="331"/>
      <c r="JCR8" s="331"/>
      <c r="JCS8" s="331"/>
      <c r="JCT8" s="331"/>
      <c r="JCU8" s="331"/>
      <c r="JCV8" s="331"/>
      <c r="JCW8" s="331"/>
      <c r="JCX8" s="331"/>
      <c r="JCY8" s="331"/>
      <c r="JCZ8" s="331"/>
      <c r="JDA8" s="331"/>
      <c r="JDB8" s="331"/>
      <c r="JDC8" s="331"/>
      <c r="JDD8" s="331"/>
      <c r="JDE8" s="331"/>
      <c r="JDF8" s="331"/>
      <c r="JDG8" s="331"/>
      <c r="JDH8" s="331"/>
      <c r="JDI8" s="331"/>
      <c r="JDJ8" s="331"/>
      <c r="JDK8" s="331"/>
      <c r="JDL8" s="331"/>
      <c r="JDM8" s="331"/>
      <c r="JDN8" s="331"/>
      <c r="JDO8" s="331"/>
      <c r="JDP8" s="331"/>
      <c r="JDQ8" s="331"/>
      <c r="JDR8" s="331"/>
      <c r="JDS8" s="331"/>
      <c r="JDT8" s="331"/>
      <c r="JDU8" s="331"/>
      <c r="JDV8" s="331"/>
      <c r="JDW8" s="331"/>
      <c r="JDX8" s="331"/>
      <c r="JDY8" s="331"/>
      <c r="JDZ8" s="331"/>
      <c r="JEA8" s="331"/>
      <c r="JEB8" s="331"/>
      <c r="JEC8" s="331"/>
      <c r="JED8" s="331"/>
      <c r="JEE8" s="331"/>
      <c r="JEF8" s="331"/>
      <c r="JEG8" s="331"/>
      <c r="JEH8" s="331"/>
      <c r="JEI8" s="331"/>
      <c r="JEJ8" s="331"/>
      <c r="JEK8" s="331"/>
      <c r="JEL8" s="331"/>
      <c r="JEM8" s="331"/>
      <c r="JEN8" s="331"/>
      <c r="JEO8" s="331"/>
      <c r="JEP8" s="331"/>
      <c r="JEQ8" s="331"/>
      <c r="JER8" s="331"/>
      <c r="JES8" s="331"/>
      <c r="JET8" s="331"/>
      <c r="JEU8" s="331"/>
      <c r="JEV8" s="331"/>
      <c r="JEW8" s="331"/>
      <c r="JEX8" s="331"/>
      <c r="JEY8" s="331"/>
      <c r="JEZ8" s="331"/>
      <c r="JFA8" s="331"/>
      <c r="JFB8" s="331"/>
      <c r="JFC8" s="331"/>
      <c r="JFD8" s="331"/>
      <c r="JFE8" s="331"/>
      <c r="JFF8" s="331"/>
      <c r="JFG8" s="331"/>
      <c r="JFH8" s="331"/>
      <c r="JFI8" s="331"/>
      <c r="JFJ8" s="331"/>
      <c r="JFK8" s="331"/>
      <c r="JFL8" s="331"/>
      <c r="JFM8" s="331"/>
      <c r="JFN8" s="331"/>
      <c r="JFO8" s="331"/>
      <c r="JFP8" s="331"/>
      <c r="JFQ8" s="331"/>
      <c r="JFR8" s="331"/>
      <c r="JFS8" s="331"/>
      <c r="JFT8" s="331"/>
      <c r="JFU8" s="331"/>
      <c r="JFV8" s="331"/>
      <c r="JFW8" s="331"/>
      <c r="JFX8" s="331"/>
      <c r="JFY8" s="331"/>
      <c r="JFZ8" s="331"/>
      <c r="JGA8" s="331"/>
      <c r="JGB8" s="331"/>
      <c r="JGC8" s="331"/>
      <c r="JGD8" s="331"/>
      <c r="JGE8" s="331"/>
      <c r="JGF8" s="331"/>
      <c r="JGG8" s="331"/>
      <c r="JGH8" s="331"/>
      <c r="JGI8" s="331"/>
      <c r="JGJ8" s="331"/>
      <c r="JGK8" s="331"/>
      <c r="JGL8" s="331"/>
      <c r="JGM8" s="331"/>
      <c r="JGN8" s="331"/>
      <c r="JGO8" s="331"/>
      <c r="JGP8" s="331"/>
      <c r="JGQ8" s="331"/>
      <c r="JGR8" s="331"/>
      <c r="JGS8" s="331"/>
      <c r="JGT8" s="331"/>
      <c r="JGU8" s="331"/>
      <c r="JGV8" s="331"/>
      <c r="JGW8" s="331"/>
      <c r="JGX8" s="331"/>
      <c r="JGY8" s="331"/>
      <c r="JGZ8" s="331"/>
      <c r="JHA8" s="331"/>
      <c r="JHB8" s="331"/>
      <c r="JHC8" s="331"/>
      <c r="JHD8" s="331"/>
      <c r="JHE8" s="331"/>
      <c r="JHF8" s="331"/>
      <c r="JHG8" s="331"/>
      <c r="JHH8" s="331"/>
      <c r="JHI8" s="331"/>
      <c r="JHJ8" s="331"/>
      <c r="JHK8" s="331"/>
      <c r="JHL8" s="331"/>
      <c r="JHM8" s="331"/>
      <c r="JHN8" s="331"/>
      <c r="JHO8" s="331"/>
      <c r="JHP8" s="331"/>
      <c r="JHQ8" s="331"/>
      <c r="JHR8" s="331"/>
      <c r="JHS8" s="331"/>
      <c r="JHT8" s="331"/>
      <c r="JHU8" s="331"/>
      <c r="JHV8" s="331"/>
      <c r="JHW8" s="331"/>
      <c r="JHX8" s="331"/>
      <c r="JHY8" s="331"/>
      <c r="JHZ8" s="331"/>
      <c r="JIA8" s="331"/>
      <c r="JIB8" s="331"/>
      <c r="JIC8" s="331"/>
      <c r="JID8" s="331"/>
      <c r="JIE8" s="331"/>
      <c r="JIF8" s="331"/>
      <c r="JIG8" s="331"/>
      <c r="JIH8" s="331"/>
      <c r="JII8" s="331"/>
      <c r="JIJ8" s="331"/>
      <c r="JIK8" s="331"/>
      <c r="JIL8" s="331"/>
      <c r="JIM8" s="331"/>
      <c r="JIN8" s="331"/>
      <c r="JIO8" s="331"/>
      <c r="JIP8" s="331"/>
      <c r="JIQ8" s="331"/>
      <c r="JIR8" s="331"/>
      <c r="JIS8" s="331"/>
      <c r="JIT8" s="331"/>
      <c r="JIU8" s="331"/>
      <c r="JIV8" s="331"/>
      <c r="JIW8" s="331"/>
      <c r="JIX8" s="331"/>
      <c r="JIY8" s="331"/>
      <c r="JIZ8" s="331"/>
      <c r="JJA8" s="331"/>
      <c r="JJB8" s="331"/>
      <c r="JJC8" s="331"/>
      <c r="JJD8" s="331"/>
      <c r="JJE8" s="331"/>
      <c r="JJF8" s="331"/>
      <c r="JJG8" s="331"/>
      <c r="JJH8" s="331"/>
      <c r="JJI8" s="331"/>
      <c r="JJJ8" s="331"/>
      <c r="JJK8" s="331"/>
      <c r="JJL8" s="331"/>
      <c r="JJM8" s="331"/>
      <c r="JJN8" s="331"/>
      <c r="JJO8" s="331"/>
      <c r="JJP8" s="331"/>
      <c r="JJQ8" s="331"/>
      <c r="JJR8" s="331"/>
      <c r="JJS8" s="331"/>
      <c r="JJT8" s="331"/>
      <c r="JJU8" s="331"/>
      <c r="JJV8" s="331"/>
      <c r="JJW8" s="331"/>
      <c r="JJX8" s="331"/>
      <c r="JJY8" s="331"/>
      <c r="JJZ8" s="331"/>
      <c r="JKA8" s="331"/>
      <c r="JKB8" s="331"/>
      <c r="JKC8" s="331"/>
      <c r="JKD8" s="331"/>
      <c r="JKE8" s="331"/>
      <c r="JKF8" s="331"/>
      <c r="JKG8" s="331"/>
      <c r="JKH8" s="331"/>
      <c r="JKI8" s="331"/>
      <c r="JKJ8" s="331"/>
      <c r="JKK8" s="331"/>
      <c r="JKL8" s="331"/>
      <c r="JKM8" s="331"/>
      <c r="JKN8" s="331"/>
      <c r="JKO8" s="331"/>
      <c r="JKP8" s="331"/>
      <c r="JKQ8" s="331"/>
      <c r="JKR8" s="331"/>
      <c r="JKS8" s="331"/>
      <c r="JKT8" s="331"/>
      <c r="JKU8" s="331"/>
      <c r="JKV8" s="331"/>
      <c r="JKW8" s="331"/>
      <c r="JKX8" s="331"/>
      <c r="JKY8" s="331"/>
      <c r="JKZ8" s="331"/>
      <c r="JLA8" s="331"/>
      <c r="JLB8" s="331"/>
      <c r="JLC8" s="331"/>
      <c r="JLD8" s="331"/>
      <c r="JLE8" s="331"/>
      <c r="JLF8" s="331"/>
      <c r="JLG8" s="331"/>
      <c r="JLH8" s="331"/>
      <c r="JLI8" s="331"/>
      <c r="JLJ8" s="331"/>
      <c r="JLK8" s="331"/>
      <c r="JLL8" s="331"/>
      <c r="JLM8" s="331"/>
      <c r="JLN8" s="331"/>
      <c r="JLO8" s="331"/>
      <c r="JLP8" s="331"/>
      <c r="JLQ8" s="331"/>
      <c r="JLR8" s="331"/>
      <c r="JLS8" s="331"/>
      <c r="JLT8" s="331"/>
      <c r="JLU8" s="331"/>
      <c r="JLV8" s="331"/>
      <c r="JLW8" s="331"/>
      <c r="JLX8" s="331"/>
      <c r="JLY8" s="331"/>
      <c r="JLZ8" s="331"/>
      <c r="JMA8" s="331"/>
      <c r="JMB8" s="331"/>
      <c r="JMC8" s="331"/>
      <c r="JMD8" s="331"/>
      <c r="JME8" s="331"/>
      <c r="JMF8" s="331"/>
      <c r="JMG8" s="331"/>
      <c r="JMH8" s="331"/>
      <c r="JMI8" s="331"/>
      <c r="JMJ8" s="331"/>
      <c r="JMK8" s="331"/>
      <c r="JML8" s="331"/>
      <c r="JMM8" s="331"/>
      <c r="JMN8" s="331"/>
      <c r="JMO8" s="331"/>
      <c r="JMP8" s="331"/>
      <c r="JMQ8" s="331"/>
      <c r="JMR8" s="331"/>
      <c r="JMS8" s="331"/>
      <c r="JMT8" s="331"/>
      <c r="JMU8" s="331"/>
      <c r="JMV8" s="331"/>
      <c r="JMW8" s="331"/>
      <c r="JMX8" s="331"/>
      <c r="JMY8" s="331"/>
      <c r="JMZ8" s="331"/>
      <c r="JNA8" s="331"/>
      <c r="JNB8" s="331"/>
      <c r="JNC8" s="331"/>
      <c r="JND8" s="331"/>
      <c r="JNE8" s="331"/>
      <c r="JNF8" s="331"/>
      <c r="JNG8" s="331"/>
      <c r="JNH8" s="331"/>
      <c r="JNI8" s="331"/>
      <c r="JNJ8" s="331"/>
      <c r="JNK8" s="331"/>
      <c r="JNL8" s="331"/>
      <c r="JNM8" s="331"/>
      <c r="JNN8" s="331"/>
      <c r="JNO8" s="331"/>
      <c r="JNP8" s="331"/>
      <c r="JNQ8" s="331"/>
      <c r="JNR8" s="331"/>
      <c r="JNS8" s="331"/>
      <c r="JNT8" s="331"/>
      <c r="JNU8" s="331"/>
      <c r="JNV8" s="331"/>
      <c r="JNW8" s="331"/>
      <c r="JNX8" s="331"/>
      <c r="JNY8" s="331"/>
      <c r="JNZ8" s="331"/>
      <c r="JOA8" s="331"/>
      <c r="JOB8" s="331"/>
      <c r="JOC8" s="331"/>
      <c r="JOD8" s="331"/>
      <c r="JOE8" s="331"/>
      <c r="JOF8" s="331"/>
      <c r="JOG8" s="331"/>
      <c r="JOH8" s="331"/>
      <c r="JOI8" s="331"/>
      <c r="JOJ8" s="331"/>
      <c r="JOK8" s="331"/>
      <c r="JOL8" s="331"/>
      <c r="JOM8" s="331"/>
      <c r="JON8" s="331"/>
      <c r="JOO8" s="331"/>
      <c r="JOP8" s="331"/>
      <c r="JOQ8" s="331"/>
      <c r="JOR8" s="331"/>
      <c r="JOS8" s="331"/>
      <c r="JOT8" s="331"/>
      <c r="JOU8" s="331"/>
      <c r="JOV8" s="331"/>
      <c r="JOW8" s="331"/>
      <c r="JOX8" s="331"/>
      <c r="JOY8" s="331"/>
      <c r="JOZ8" s="331"/>
      <c r="JPA8" s="331"/>
      <c r="JPB8" s="331"/>
      <c r="JPC8" s="331"/>
      <c r="JPD8" s="331"/>
      <c r="JPE8" s="331"/>
      <c r="JPF8" s="331"/>
      <c r="JPG8" s="331"/>
      <c r="JPH8" s="331"/>
      <c r="JPI8" s="331"/>
      <c r="JPJ8" s="331"/>
      <c r="JPK8" s="331"/>
      <c r="JPL8" s="331"/>
      <c r="JPM8" s="331"/>
      <c r="JPN8" s="331"/>
      <c r="JPO8" s="331"/>
      <c r="JPP8" s="331"/>
      <c r="JPQ8" s="331"/>
      <c r="JPR8" s="331"/>
      <c r="JPS8" s="331"/>
      <c r="JPT8" s="331"/>
      <c r="JPU8" s="331"/>
      <c r="JPV8" s="331"/>
      <c r="JPW8" s="331"/>
      <c r="JPX8" s="331"/>
      <c r="JPY8" s="331"/>
      <c r="JPZ8" s="331"/>
      <c r="JQA8" s="331"/>
      <c r="JQB8" s="331"/>
      <c r="JQC8" s="331"/>
      <c r="JQD8" s="331"/>
      <c r="JQE8" s="331"/>
      <c r="JQF8" s="331"/>
      <c r="JQG8" s="331"/>
      <c r="JQH8" s="331"/>
      <c r="JQI8" s="331"/>
      <c r="JQJ8" s="331"/>
      <c r="JQK8" s="331"/>
      <c r="JQL8" s="331"/>
      <c r="JQM8" s="331"/>
      <c r="JQN8" s="331"/>
      <c r="JQO8" s="331"/>
      <c r="JQP8" s="331"/>
      <c r="JQQ8" s="331"/>
      <c r="JQR8" s="331"/>
      <c r="JQS8" s="331"/>
      <c r="JQT8" s="331"/>
      <c r="JQU8" s="331"/>
      <c r="JQV8" s="331"/>
      <c r="JQW8" s="331"/>
      <c r="JQX8" s="331"/>
      <c r="JQY8" s="331"/>
      <c r="JQZ8" s="331"/>
      <c r="JRA8" s="331"/>
      <c r="JRB8" s="331"/>
      <c r="JRC8" s="331"/>
      <c r="JRD8" s="331"/>
      <c r="JRE8" s="331"/>
      <c r="JRF8" s="331"/>
      <c r="JRG8" s="331"/>
      <c r="JRH8" s="331"/>
      <c r="JRI8" s="331"/>
      <c r="JRJ8" s="331"/>
      <c r="JRK8" s="331"/>
      <c r="JRL8" s="331"/>
      <c r="JRM8" s="331"/>
      <c r="JRN8" s="331"/>
      <c r="JRO8" s="331"/>
      <c r="JRP8" s="331"/>
      <c r="JRQ8" s="331"/>
      <c r="JRR8" s="331"/>
      <c r="JRS8" s="331"/>
      <c r="JRT8" s="331"/>
      <c r="JRU8" s="331"/>
      <c r="JRV8" s="331"/>
      <c r="JRW8" s="331"/>
      <c r="JRX8" s="331"/>
      <c r="JRY8" s="331"/>
      <c r="JRZ8" s="331"/>
      <c r="JSA8" s="331"/>
      <c r="JSB8" s="331"/>
      <c r="JSC8" s="331"/>
      <c r="JSD8" s="331"/>
      <c r="JSE8" s="331"/>
      <c r="JSF8" s="331"/>
      <c r="JSG8" s="331"/>
      <c r="JSH8" s="331"/>
      <c r="JSI8" s="331"/>
      <c r="JSJ8" s="331"/>
      <c r="JSK8" s="331"/>
      <c r="JSL8" s="331"/>
      <c r="JSM8" s="331"/>
      <c r="JSN8" s="331"/>
      <c r="JSO8" s="331"/>
      <c r="JSP8" s="331"/>
      <c r="JSQ8" s="331"/>
      <c r="JSR8" s="331"/>
      <c r="JSS8" s="331"/>
      <c r="JST8" s="331"/>
      <c r="JSU8" s="331"/>
      <c r="JSV8" s="331"/>
      <c r="JSW8" s="331"/>
      <c r="JSX8" s="331"/>
      <c r="JSY8" s="331"/>
      <c r="JSZ8" s="331"/>
      <c r="JTA8" s="331"/>
      <c r="JTB8" s="331"/>
      <c r="JTC8" s="331"/>
      <c r="JTD8" s="331"/>
      <c r="JTE8" s="331"/>
      <c r="JTF8" s="331"/>
      <c r="JTG8" s="331"/>
      <c r="JTH8" s="331"/>
      <c r="JTI8" s="331"/>
      <c r="JTJ8" s="331"/>
      <c r="JTK8" s="331"/>
      <c r="JTL8" s="331"/>
      <c r="JTM8" s="331"/>
      <c r="JTN8" s="331"/>
      <c r="JTO8" s="331"/>
      <c r="JTP8" s="331"/>
      <c r="JTQ8" s="331"/>
      <c r="JTR8" s="331"/>
      <c r="JTS8" s="331"/>
      <c r="JTT8" s="331"/>
      <c r="JTU8" s="331"/>
      <c r="JTV8" s="331"/>
      <c r="JTW8" s="331"/>
      <c r="JTX8" s="331"/>
      <c r="JTY8" s="331"/>
      <c r="JTZ8" s="331"/>
      <c r="JUA8" s="331"/>
      <c r="JUB8" s="331"/>
      <c r="JUC8" s="331"/>
      <c r="JUD8" s="331"/>
      <c r="JUE8" s="331"/>
      <c r="JUF8" s="331"/>
      <c r="JUG8" s="331"/>
      <c r="JUH8" s="331"/>
      <c r="JUI8" s="331"/>
      <c r="JUJ8" s="331"/>
      <c r="JUK8" s="331"/>
      <c r="JUL8" s="331"/>
      <c r="JUM8" s="331"/>
      <c r="JUN8" s="331"/>
      <c r="JUO8" s="331"/>
      <c r="JUP8" s="331"/>
      <c r="JUQ8" s="331"/>
      <c r="JUR8" s="331"/>
      <c r="JUS8" s="331"/>
      <c r="JUT8" s="331"/>
      <c r="JUU8" s="331"/>
      <c r="JUV8" s="331"/>
      <c r="JUW8" s="331"/>
      <c r="JUX8" s="331"/>
      <c r="JUY8" s="331"/>
      <c r="JUZ8" s="331"/>
      <c r="JVA8" s="331"/>
      <c r="JVB8" s="331"/>
      <c r="JVC8" s="331"/>
      <c r="JVD8" s="331"/>
      <c r="JVE8" s="331"/>
      <c r="JVF8" s="331"/>
      <c r="JVG8" s="331"/>
      <c r="JVH8" s="331"/>
      <c r="JVI8" s="331"/>
      <c r="JVJ8" s="331"/>
      <c r="JVK8" s="331"/>
      <c r="JVL8" s="331"/>
      <c r="JVM8" s="331"/>
      <c r="JVN8" s="331"/>
      <c r="JVO8" s="331"/>
      <c r="JVP8" s="331"/>
      <c r="JVQ8" s="331"/>
      <c r="JVR8" s="331"/>
      <c r="JVS8" s="331"/>
      <c r="JVT8" s="331"/>
      <c r="JVU8" s="331"/>
      <c r="JVV8" s="331"/>
      <c r="JVW8" s="331"/>
      <c r="JVX8" s="331"/>
      <c r="JVY8" s="331"/>
      <c r="JVZ8" s="331"/>
      <c r="JWA8" s="331"/>
      <c r="JWB8" s="331"/>
      <c r="JWC8" s="331"/>
      <c r="JWD8" s="331"/>
      <c r="JWE8" s="331"/>
      <c r="JWF8" s="331"/>
      <c r="JWG8" s="331"/>
      <c r="JWH8" s="331"/>
      <c r="JWI8" s="331"/>
      <c r="JWJ8" s="331"/>
      <c r="JWK8" s="331"/>
      <c r="JWL8" s="331"/>
      <c r="JWM8" s="331"/>
      <c r="JWN8" s="331"/>
      <c r="JWO8" s="331"/>
      <c r="JWP8" s="331"/>
      <c r="JWQ8" s="331"/>
      <c r="JWR8" s="331"/>
      <c r="JWS8" s="331"/>
      <c r="JWT8" s="331"/>
      <c r="JWU8" s="331"/>
      <c r="JWV8" s="331"/>
      <c r="JWW8" s="331"/>
      <c r="JWX8" s="331"/>
      <c r="JWY8" s="331"/>
      <c r="JWZ8" s="331"/>
      <c r="JXA8" s="331"/>
      <c r="JXB8" s="331"/>
      <c r="JXC8" s="331"/>
      <c r="JXD8" s="331"/>
      <c r="JXE8" s="331"/>
      <c r="JXF8" s="331"/>
      <c r="JXG8" s="331"/>
      <c r="JXH8" s="331"/>
      <c r="JXI8" s="331"/>
      <c r="JXJ8" s="331"/>
      <c r="JXK8" s="331"/>
      <c r="JXL8" s="331"/>
      <c r="JXM8" s="331"/>
      <c r="JXN8" s="331"/>
      <c r="JXO8" s="331"/>
      <c r="JXP8" s="331"/>
      <c r="JXQ8" s="331"/>
      <c r="JXR8" s="331"/>
      <c r="JXS8" s="331"/>
      <c r="JXT8" s="331"/>
      <c r="JXU8" s="331"/>
      <c r="JXV8" s="331"/>
      <c r="JXW8" s="331"/>
      <c r="JXX8" s="331"/>
      <c r="JXY8" s="331"/>
      <c r="JXZ8" s="331"/>
      <c r="JYA8" s="331"/>
      <c r="JYB8" s="331"/>
      <c r="JYC8" s="331"/>
      <c r="JYD8" s="331"/>
      <c r="JYE8" s="331"/>
      <c r="JYF8" s="331"/>
      <c r="JYG8" s="331"/>
      <c r="JYH8" s="331"/>
      <c r="JYI8" s="331"/>
      <c r="JYJ8" s="331"/>
      <c r="JYK8" s="331"/>
      <c r="JYL8" s="331"/>
      <c r="JYM8" s="331"/>
      <c r="JYN8" s="331"/>
      <c r="JYO8" s="331"/>
      <c r="JYP8" s="331"/>
      <c r="JYQ8" s="331"/>
      <c r="JYR8" s="331"/>
      <c r="JYS8" s="331"/>
      <c r="JYT8" s="331"/>
      <c r="JYU8" s="331"/>
      <c r="JYV8" s="331"/>
      <c r="JYW8" s="331"/>
      <c r="JYX8" s="331"/>
      <c r="JYY8" s="331"/>
      <c r="JYZ8" s="331"/>
      <c r="JZA8" s="331"/>
      <c r="JZB8" s="331"/>
      <c r="JZC8" s="331"/>
      <c r="JZD8" s="331"/>
      <c r="JZE8" s="331"/>
      <c r="JZF8" s="331"/>
      <c r="JZG8" s="331"/>
      <c r="JZH8" s="331"/>
      <c r="JZI8" s="331"/>
      <c r="JZJ8" s="331"/>
      <c r="JZK8" s="331"/>
      <c r="JZL8" s="331"/>
      <c r="JZM8" s="331"/>
      <c r="JZN8" s="331"/>
      <c r="JZO8" s="331"/>
      <c r="JZP8" s="331"/>
      <c r="JZQ8" s="331"/>
      <c r="JZR8" s="331"/>
      <c r="JZS8" s="331"/>
      <c r="JZT8" s="331"/>
      <c r="JZU8" s="331"/>
      <c r="JZV8" s="331"/>
      <c r="JZW8" s="331"/>
      <c r="JZX8" s="331"/>
      <c r="JZY8" s="331"/>
      <c r="JZZ8" s="331"/>
      <c r="KAA8" s="331"/>
      <c r="KAB8" s="331"/>
      <c r="KAC8" s="331"/>
      <c r="KAD8" s="331"/>
      <c r="KAE8" s="331"/>
      <c r="KAF8" s="331"/>
      <c r="KAG8" s="331"/>
      <c r="KAH8" s="331"/>
      <c r="KAI8" s="331"/>
      <c r="KAJ8" s="331"/>
      <c r="KAK8" s="331"/>
      <c r="KAL8" s="331"/>
      <c r="KAM8" s="331"/>
      <c r="KAN8" s="331"/>
      <c r="KAO8" s="331"/>
      <c r="KAP8" s="331"/>
      <c r="KAQ8" s="331"/>
      <c r="KAR8" s="331"/>
      <c r="KAS8" s="331"/>
      <c r="KAT8" s="331"/>
      <c r="KAU8" s="331"/>
      <c r="KAV8" s="331"/>
      <c r="KAW8" s="331"/>
      <c r="KAX8" s="331"/>
      <c r="KAY8" s="331"/>
      <c r="KAZ8" s="331"/>
      <c r="KBA8" s="331"/>
      <c r="KBB8" s="331"/>
      <c r="KBC8" s="331"/>
      <c r="KBD8" s="331"/>
      <c r="KBE8" s="331"/>
      <c r="KBF8" s="331"/>
      <c r="KBG8" s="331"/>
      <c r="KBH8" s="331"/>
      <c r="KBI8" s="331"/>
      <c r="KBJ8" s="331"/>
      <c r="KBK8" s="331"/>
      <c r="KBL8" s="331"/>
      <c r="KBM8" s="331"/>
      <c r="KBN8" s="331"/>
      <c r="KBO8" s="331"/>
      <c r="KBP8" s="331"/>
      <c r="KBQ8" s="331"/>
      <c r="KBR8" s="331"/>
      <c r="KBS8" s="331"/>
      <c r="KBT8" s="331"/>
      <c r="KBU8" s="331"/>
      <c r="KBV8" s="331"/>
      <c r="KBW8" s="331"/>
      <c r="KBX8" s="331"/>
      <c r="KBY8" s="331"/>
      <c r="KBZ8" s="331"/>
      <c r="KCA8" s="331"/>
      <c r="KCB8" s="331"/>
      <c r="KCC8" s="331"/>
      <c r="KCD8" s="331"/>
      <c r="KCE8" s="331"/>
      <c r="KCF8" s="331"/>
      <c r="KCG8" s="331"/>
      <c r="KCH8" s="331"/>
      <c r="KCI8" s="331"/>
      <c r="KCJ8" s="331"/>
      <c r="KCK8" s="331"/>
      <c r="KCL8" s="331"/>
      <c r="KCM8" s="331"/>
      <c r="KCN8" s="331"/>
      <c r="KCO8" s="331"/>
      <c r="KCP8" s="331"/>
      <c r="KCQ8" s="331"/>
      <c r="KCR8" s="331"/>
      <c r="KCS8" s="331"/>
      <c r="KCT8" s="331"/>
      <c r="KCU8" s="331"/>
      <c r="KCV8" s="331"/>
      <c r="KCW8" s="331"/>
      <c r="KCX8" s="331"/>
      <c r="KCY8" s="331"/>
      <c r="KCZ8" s="331"/>
      <c r="KDA8" s="331"/>
      <c r="KDB8" s="331"/>
      <c r="KDC8" s="331"/>
      <c r="KDD8" s="331"/>
      <c r="KDE8" s="331"/>
      <c r="KDF8" s="331"/>
      <c r="KDG8" s="331"/>
      <c r="KDH8" s="331"/>
      <c r="KDI8" s="331"/>
      <c r="KDJ8" s="331"/>
      <c r="KDK8" s="331"/>
      <c r="KDL8" s="331"/>
      <c r="KDM8" s="331"/>
      <c r="KDN8" s="331"/>
      <c r="KDO8" s="331"/>
      <c r="KDP8" s="331"/>
      <c r="KDQ8" s="331"/>
      <c r="KDR8" s="331"/>
      <c r="KDS8" s="331"/>
      <c r="KDT8" s="331"/>
      <c r="KDU8" s="331"/>
      <c r="KDV8" s="331"/>
      <c r="KDW8" s="331"/>
      <c r="KDX8" s="331"/>
      <c r="KDY8" s="331"/>
      <c r="KDZ8" s="331"/>
      <c r="KEA8" s="331"/>
      <c r="KEB8" s="331"/>
      <c r="KEC8" s="331"/>
      <c r="KED8" s="331"/>
      <c r="KEE8" s="331"/>
      <c r="KEF8" s="331"/>
      <c r="KEG8" s="331"/>
      <c r="KEH8" s="331"/>
      <c r="KEI8" s="331"/>
      <c r="KEJ8" s="331"/>
      <c r="KEK8" s="331"/>
      <c r="KEL8" s="331"/>
      <c r="KEM8" s="331"/>
      <c r="KEN8" s="331"/>
      <c r="KEO8" s="331"/>
      <c r="KEP8" s="331"/>
      <c r="KEQ8" s="331"/>
      <c r="KER8" s="331"/>
      <c r="KES8" s="331"/>
      <c r="KET8" s="331"/>
      <c r="KEU8" s="331"/>
      <c r="KEV8" s="331"/>
      <c r="KEW8" s="331"/>
      <c r="KEX8" s="331"/>
      <c r="KEY8" s="331"/>
      <c r="KEZ8" s="331"/>
      <c r="KFA8" s="331"/>
      <c r="KFB8" s="331"/>
      <c r="KFC8" s="331"/>
      <c r="KFD8" s="331"/>
      <c r="KFE8" s="331"/>
      <c r="KFF8" s="331"/>
      <c r="KFG8" s="331"/>
      <c r="KFH8" s="331"/>
      <c r="KFI8" s="331"/>
      <c r="KFJ8" s="331"/>
      <c r="KFK8" s="331"/>
      <c r="KFL8" s="331"/>
      <c r="KFM8" s="331"/>
      <c r="KFN8" s="331"/>
      <c r="KFO8" s="331"/>
      <c r="KFP8" s="331"/>
      <c r="KFQ8" s="331"/>
      <c r="KFR8" s="331"/>
      <c r="KFS8" s="331"/>
      <c r="KFT8" s="331"/>
      <c r="KFU8" s="331"/>
      <c r="KFV8" s="331"/>
      <c r="KFW8" s="331"/>
      <c r="KFX8" s="331"/>
      <c r="KFY8" s="331"/>
      <c r="KFZ8" s="331"/>
      <c r="KGA8" s="331"/>
      <c r="KGB8" s="331"/>
      <c r="KGC8" s="331"/>
      <c r="KGD8" s="331"/>
      <c r="KGE8" s="331"/>
      <c r="KGF8" s="331"/>
      <c r="KGG8" s="331"/>
      <c r="KGH8" s="331"/>
      <c r="KGI8" s="331"/>
      <c r="KGJ8" s="331"/>
      <c r="KGK8" s="331"/>
      <c r="KGL8" s="331"/>
      <c r="KGM8" s="331"/>
      <c r="KGN8" s="331"/>
      <c r="KGO8" s="331"/>
      <c r="KGP8" s="331"/>
      <c r="KGQ8" s="331"/>
      <c r="KGR8" s="331"/>
      <c r="KGS8" s="331"/>
      <c r="KGT8" s="331"/>
      <c r="KGU8" s="331"/>
      <c r="KGV8" s="331"/>
      <c r="KGW8" s="331"/>
      <c r="KGX8" s="331"/>
      <c r="KGY8" s="331"/>
      <c r="KGZ8" s="331"/>
      <c r="KHA8" s="331"/>
      <c r="KHB8" s="331"/>
      <c r="KHC8" s="331"/>
      <c r="KHD8" s="331"/>
      <c r="KHE8" s="331"/>
      <c r="KHF8" s="331"/>
      <c r="KHG8" s="331"/>
      <c r="KHH8" s="331"/>
      <c r="KHI8" s="331"/>
      <c r="KHJ8" s="331"/>
      <c r="KHK8" s="331"/>
      <c r="KHL8" s="331"/>
      <c r="KHM8" s="331"/>
      <c r="KHN8" s="331"/>
      <c r="KHO8" s="331"/>
      <c r="KHP8" s="331"/>
      <c r="KHQ8" s="331"/>
      <c r="KHR8" s="331"/>
      <c r="KHS8" s="331"/>
      <c r="KHT8" s="331"/>
      <c r="KHU8" s="331"/>
      <c r="KHV8" s="331"/>
      <c r="KHW8" s="331"/>
      <c r="KHX8" s="331"/>
      <c r="KHY8" s="331"/>
      <c r="KHZ8" s="331"/>
      <c r="KIA8" s="331"/>
      <c r="KIB8" s="331"/>
      <c r="KIC8" s="331"/>
      <c r="KID8" s="331"/>
      <c r="KIE8" s="331"/>
      <c r="KIF8" s="331"/>
      <c r="KIG8" s="331"/>
      <c r="KIH8" s="331"/>
      <c r="KII8" s="331"/>
      <c r="KIJ8" s="331"/>
      <c r="KIK8" s="331"/>
      <c r="KIL8" s="331"/>
      <c r="KIM8" s="331"/>
      <c r="KIN8" s="331"/>
      <c r="KIO8" s="331"/>
      <c r="KIP8" s="331"/>
      <c r="KIQ8" s="331"/>
      <c r="KIR8" s="331"/>
      <c r="KIS8" s="331"/>
      <c r="KIT8" s="331"/>
      <c r="KIU8" s="331"/>
      <c r="KIV8" s="331"/>
      <c r="KIW8" s="331"/>
      <c r="KIX8" s="331"/>
      <c r="KIY8" s="331"/>
      <c r="KIZ8" s="331"/>
      <c r="KJA8" s="331"/>
      <c r="KJB8" s="331"/>
      <c r="KJC8" s="331"/>
      <c r="KJD8" s="331"/>
      <c r="KJE8" s="331"/>
      <c r="KJF8" s="331"/>
      <c r="KJG8" s="331"/>
      <c r="KJH8" s="331"/>
      <c r="KJI8" s="331"/>
      <c r="KJJ8" s="331"/>
      <c r="KJK8" s="331"/>
      <c r="KJL8" s="331"/>
      <c r="KJM8" s="331"/>
      <c r="KJN8" s="331"/>
      <c r="KJO8" s="331"/>
      <c r="KJP8" s="331"/>
      <c r="KJQ8" s="331"/>
      <c r="KJR8" s="331"/>
      <c r="KJS8" s="331"/>
      <c r="KJT8" s="331"/>
      <c r="KJU8" s="331"/>
      <c r="KJV8" s="331"/>
      <c r="KJW8" s="331"/>
      <c r="KJX8" s="331"/>
      <c r="KJY8" s="331"/>
      <c r="KJZ8" s="331"/>
      <c r="KKA8" s="331"/>
      <c r="KKB8" s="331"/>
      <c r="KKC8" s="331"/>
      <c r="KKD8" s="331"/>
      <c r="KKE8" s="331"/>
      <c r="KKF8" s="331"/>
      <c r="KKG8" s="331"/>
      <c r="KKH8" s="331"/>
      <c r="KKI8" s="331"/>
      <c r="KKJ8" s="331"/>
      <c r="KKK8" s="331"/>
      <c r="KKL8" s="331"/>
      <c r="KKM8" s="331"/>
      <c r="KKN8" s="331"/>
      <c r="KKO8" s="331"/>
      <c r="KKP8" s="331"/>
      <c r="KKQ8" s="331"/>
      <c r="KKR8" s="331"/>
      <c r="KKS8" s="331"/>
      <c r="KKT8" s="331"/>
      <c r="KKU8" s="331"/>
      <c r="KKV8" s="331"/>
      <c r="KKW8" s="331"/>
      <c r="KKX8" s="331"/>
      <c r="KKY8" s="331"/>
      <c r="KKZ8" s="331"/>
      <c r="KLA8" s="331"/>
      <c r="KLB8" s="331"/>
      <c r="KLC8" s="331"/>
      <c r="KLD8" s="331"/>
      <c r="KLE8" s="331"/>
      <c r="KLF8" s="331"/>
      <c r="KLG8" s="331"/>
      <c r="KLH8" s="331"/>
      <c r="KLI8" s="331"/>
      <c r="KLJ8" s="331"/>
      <c r="KLK8" s="331"/>
      <c r="KLL8" s="331"/>
      <c r="KLM8" s="331"/>
      <c r="KLN8" s="331"/>
      <c r="KLO8" s="331"/>
      <c r="KLP8" s="331"/>
      <c r="KLQ8" s="331"/>
      <c r="KLR8" s="331"/>
      <c r="KLS8" s="331"/>
      <c r="KLT8" s="331"/>
      <c r="KLU8" s="331"/>
      <c r="KLV8" s="331"/>
      <c r="KLW8" s="331"/>
      <c r="KLX8" s="331"/>
      <c r="KLY8" s="331"/>
      <c r="KLZ8" s="331"/>
      <c r="KMA8" s="331"/>
      <c r="KMB8" s="331"/>
      <c r="KMC8" s="331"/>
      <c r="KMD8" s="331"/>
      <c r="KME8" s="331"/>
      <c r="KMF8" s="331"/>
      <c r="KMG8" s="331"/>
      <c r="KMH8" s="331"/>
      <c r="KMI8" s="331"/>
      <c r="KMJ8" s="331"/>
      <c r="KMK8" s="331"/>
      <c r="KML8" s="331"/>
      <c r="KMM8" s="331"/>
      <c r="KMN8" s="331"/>
      <c r="KMO8" s="331"/>
      <c r="KMP8" s="331"/>
      <c r="KMQ8" s="331"/>
      <c r="KMR8" s="331"/>
      <c r="KMS8" s="331"/>
      <c r="KMT8" s="331"/>
      <c r="KMU8" s="331"/>
      <c r="KMV8" s="331"/>
      <c r="KMW8" s="331"/>
      <c r="KMX8" s="331"/>
      <c r="KMY8" s="331"/>
      <c r="KMZ8" s="331"/>
      <c r="KNA8" s="331"/>
      <c r="KNB8" s="331"/>
      <c r="KNC8" s="331"/>
      <c r="KND8" s="331"/>
      <c r="KNE8" s="331"/>
      <c r="KNF8" s="331"/>
      <c r="KNG8" s="331"/>
      <c r="KNH8" s="331"/>
      <c r="KNI8" s="331"/>
      <c r="KNJ8" s="331"/>
      <c r="KNK8" s="331"/>
      <c r="KNL8" s="331"/>
      <c r="KNM8" s="331"/>
      <c r="KNN8" s="331"/>
      <c r="KNO8" s="331"/>
      <c r="KNP8" s="331"/>
      <c r="KNQ8" s="331"/>
      <c r="KNR8" s="331"/>
      <c r="KNS8" s="331"/>
      <c r="KNT8" s="331"/>
      <c r="KNU8" s="331"/>
      <c r="KNV8" s="331"/>
      <c r="KNW8" s="331"/>
      <c r="KNX8" s="331"/>
      <c r="KNY8" s="331"/>
      <c r="KNZ8" s="331"/>
      <c r="KOA8" s="331"/>
      <c r="KOB8" s="331"/>
      <c r="KOC8" s="331"/>
      <c r="KOD8" s="331"/>
      <c r="KOE8" s="331"/>
      <c r="KOF8" s="331"/>
      <c r="KOG8" s="331"/>
      <c r="KOH8" s="331"/>
      <c r="KOI8" s="331"/>
      <c r="KOJ8" s="331"/>
      <c r="KOK8" s="331"/>
      <c r="KOL8" s="331"/>
      <c r="KOM8" s="331"/>
      <c r="KON8" s="331"/>
      <c r="KOO8" s="331"/>
      <c r="KOP8" s="331"/>
      <c r="KOQ8" s="331"/>
      <c r="KOR8" s="331"/>
      <c r="KOS8" s="331"/>
      <c r="KOT8" s="331"/>
      <c r="KOU8" s="331"/>
      <c r="KOV8" s="331"/>
      <c r="KOW8" s="331"/>
      <c r="KOX8" s="331"/>
      <c r="KOY8" s="331"/>
      <c r="KOZ8" s="331"/>
      <c r="KPA8" s="331"/>
      <c r="KPB8" s="331"/>
      <c r="KPC8" s="331"/>
      <c r="KPD8" s="331"/>
      <c r="KPE8" s="331"/>
      <c r="KPF8" s="331"/>
      <c r="KPG8" s="331"/>
      <c r="KPH8" s="331"/>
      <c r="KPI8" s="331"/>
      <c r="KPJ8" s="331"/>
      <c r="KPK8" s="331"/>
      <c r="KPL8" s="331"/>
      <c r="KPM8" s="331"/>
      <c r="KPN8" s="331"/>
      <c r="KPO8" s="331"/>
      <c r="KPP8" s="331"/>
      <c r="KPQ8" s="331"/>
      <c r="KPR8" s="331"/>
      <c r="KPS8" s="331"/>
      <c r="KPT8" s="331"/>
      <c r="KPU8" s="331"/>
      <c r="KPV8" s="331"/>
      <c r="KPW8" s="331"/>
      <c r="KPX8" s="331"/>
      <c r="KPY8" s="331"/>
      <c r="KPZ8" s="331"/>
      <c r="KQA8" s="331"/>
      <c r="KQB8" s="331"/>
      <c r="KQC8" s="331"/>
      <c r="KQD8" s="331"/>
      <c r="KQE8" s="331"/>
      <c r="KQF8" s="331"/>
      <c r="KQG8" s="331"/>
      <c r="KQH8" s="331"/>
      <c r="KQI8" s="331"/>
      <c r="KQJ8" s="331"/>
      <c r="KQK8" s="331"/>
      <c r="KQL8" s="331"/>
      <c r="KQM8" s="331"/>
      <c r="KQN8" s="331"/>
      <c r="KQO8" s="331"/>
      <c r="KQP8" s="331"/>
      <c r="KQQ8" s="331"/>
      <c r="KQR8" s="331"/>
      <c r="KQS8" s="331"/>
      <c r="KQT8" s="331"/>
      <c r="KQU8" s="331"/>
      <c r="KQV8" s="331"/>
      <c r="KQW8" s="331"/>
      <c r="KQX8" s="331"/>
      <c r="KQY8" s="331"/>
      <c r="KQZ8" s="331"/>
      <c r="KRA8" s="331"/>
      <c r="KRB8" s="331"/>
      <c r="KRC8" s="331"/>
      <c r="KRD8" s="331"/>
      <c r="KRE8" s="331"/>
      <c r="KRF8" s="331"/>
      <c r="KRG8" s="331"/>
      <c r="KRH8" s="331"/>
      <c r="KRI8" s="331"/>
      <c r="KRJ8" s="331"/>
      <c r="KRK8" s="331"/>
      <c r="KRL8" s="331"/>
      <c r="KRM8" s="331"/>
      <c r="KRN8" s="331"/>
      <c r="KRO8" s="331"/>
      <c r="KRP8" s="331"/>
      <c r="KRQ8" s="331"/>
      <c r="KRR8" s="331"/>
      <c r="KRS8" s="331"/>
      <c r="KRT8" s="331"/>
      <c r="KRU8" s="331"/>
      <c r="KRV8" s="331"/>
      <c r="KRW8" s="331"/>
      <c r="KRX8" s="331"/>
      <c r="KRY8" s="331"/>
      <c r="KRZ8" s="331"/>
      <c r="KSA8" s="331"/>
      <c r="KSB8" s="331"/>
      <c r="KSC8" s="331"/>
      <c r="KSD8" s="331"/>
      <c r="KSE8" s="331"/>
      <c r="KSF8" s="331"/>
      <c r="KSG8" s="331"/>
      <c r="KSH8" s="331"/>
      <c r="KSI8" s="331"/>
      <c r="KSJ8" s="331"/>
      <c r="KSK8" s="331"/>
      <c r="KSL8" s="331"/>
      <c r="KSM8" s="331"/>
      <c r="KSN8" s="331"/>
      <c r="KSO8" s="331"/>
      <c r="KSP8" s="331"/>
      <c r="KSQ8" s="331"/>
      <c r="KSR8" s="331"/>
      <c r="KSS8" s="331"/>
      <c r="KST8" s="331"/>
      <c r="KSU8" s="331"/>
      <c r="KSV8" s="331"/>
      <c r="KSW8" s="331"/>
      <c r="KSX8" s="331"/>
      <c r="KSY8" s="331"/>
      <c r="KSZ8" s="331"/>
      <c r="KTA8" s="331"/>
      <c r="KTB8" s="331"/>
      <c r="KTC8" s="331"/>
      <c r="KTD8" s="331"/>
      <c r="KTE8" s="331"/>
      <c r="KTF8" s="331"/>
      <c r="KTG8" s="331"/>
      <c r="KTH8" s="331"/>
      <c r="KTI8" s="331"/>
      <c r="KTJ8" s="331"/>
      <c r="KTK8" s="331"/>
      <c r="KTL8" s="331"/>
      <c r="KTM8" s="331"/>
      <c r="KTN8" s="331"/>
      <c r="KTO8" s="331"/>
      <c r="KTP8" s="331"/>
      <c r="KTQ8" s="331"/>
      <c r="KTR8" s="331"/>
      <c r="KTS8" s="331"/>
      <c r="KTT8" s="331"/>
      <c r="KTU8" s="331"/>
      <c r="KTV8" s="331"/>
      <c r="KTW8" s="331"/>
      <c r="KTX8" s="331"/>
      <c r="KTY8" s="331"/>
      <c r="KTZ8" s="331"/>
      <c r="KUA8" s="331"/>
      <c r="KUB8" s="331"/>
      <c r="KUC8" s="331"/>
      <c r="KUD8" s="331"/>
      <c r="KUE8" s="331"/>
      <c r="KUF8" s="331"/>
      <c r="KUG8" s="331"/>
      <c r="KUH8" s="331"/>
      <c r="KUI8" s="331"/>
      <c r="KUJ8" s="331"/>
      <c r="KUK8" s="331"/>
      <c r="KUL8" s="331"/>
      <c r="KUM8" s="331"/>
      <c r="KUN8" s="331"/>
      <c r="KUO8" s="331"/>
      <c r="KUP8" s="331"/>
      <c r="KUQ8" s="331"/>
      <c r="KUR8" s="331"/>
      <c r="KUS8" s="331"/>
      <c r="KUT8" s="331"/>
      <c r="KUU8" s="331"/>
      <c r="KUV8" s="331"/>
      <c r="KUW8" s="331"/>
      <c r="KUX8" s="331"/>
      <c r="KUY8" s="331"/>
      <c r="KUZ8" s="331"/>
      <c r="KVA8" s="331"/>
      <c r="KVB8" s="331"/>
      <c r="KVC8" s="331"/>
      <c r="KVD8" s="331"/>
      <c r="KVE8" s="331"/>
      <c r="KVF8" s="331"/>
      <c r="KVG8" s="331"/>
      <c r="KVH8" s="331"/>
      <c r="KVI8" s="331"/>
      <c r="KVJ8" s="331"/>
      <c r="KVK8" s="331"/>
      <c r="KVL8" s="331"/>
      <c r="KVM8" s="331"/>
      <c r="KVN8" s="331"/>
      <c r="KVO8" s="331"/>
      <c r="KVP8" s="331"/>
      <c r="KVQ8" s="331"/>
      <c r="KVR8" s="331"/>
      <c r="KVS8" s="331"/>
      <c r="KVT8" s="331"/>
      <c r="KVU8" s="331"/>
      <c r="KVV8" s="331"/>
      <c r="KVW8" s="331"/>
      <c r="KVX8" s="331"/>
      <c r="KVY8" s="331"/>
      <c r="KVZ8" s="331"/>
      <c r="KWA8" s="331"/>
      <c r="KWB8" s="331"/>
      <c r="KWC8" s="331"/>
      <c r="KWD8" s="331"/>
      <c r="KWE8" s="331"/>
      <c r="KWF8" s="331"/>
      <c r="KWG8" s="331"/>
      <c r="KWH8" s="331"/>
      <c r="KWI8" s="331"/>
      <c r="KWJ8" s="331"/>
      <c r="KWK8" s="331"/>
      <c r="KWL8" s="331"/>
      <c r="KWM8" s="331"/>
      <c r="KWN8" s="331"/>
      <c r="KWO8" s="331"/>
      <c r="KWP8" s="331"/>
      <c r="KWQ8" s="331"/>
      <c r="KWR8" s="331"/>
      <c r="KWS8" s="331"/>
      <c r="KWT8" s="331"/>
      <c r="KWU8" s="331"/>
      <c r="KWV8" s="331"/>
      <c r="KWW8" s="331"/>
      <c r="KWX8" s="331"/>
      <c r="KWY8" s="331"/>
      <c r="KWZ8" s="331"/>
      <c r="KXA8" s="331"/>
      <c r="KXB8" s="331"/>
      <c r="KXC8" s="331"/>
      <c r="KXD8" s="331"/>
      <c r="KXE8" s="331"/>
      <c r="KXF8" s="331"/>
      <c r="KXG8" s="331"/>
      <c r="KXH8" s="331"/>
      <c r="KXI8" s="331"/>
      <c r="KXJ8" s="331"/>
      <c r="KXK8" s="331"/>
      <c r="KXL8" s="331"/>
      <c r="KXM8" s="331"/>
      <c r="KXN8" s="331"/>
      <c r="KXO8" s="331"/>
      <c r="KXP8" s="331"/>
      <c r="KXQ8" s="331"/>
      <c r="KXR8" s="331"/>
      <c r="KXS8" s="331"/>
      <c r="KXT8" s="331"/>
      <c r="KXU8" s="331"/>
      <c r="KXV8" s="331"/>
      <c r="KXW8" s="331"/>
      <c r="KXX8" s="331"/>
      <c r="KXY8" s="331"/>
      <c r="KXZ8" s="331"/>
      <c r="KYA8" s="331"/>
      <c r="KYB8" s="331"/>
      <c r="KYC8" s="331"/>
      <c r="KYD8" s="331"/>
      <c r="KYE8" s="331"/>
      <c r="KYF8" s="331"/>
      <c r="KYG8" s="331"/>
      <c r="KYH8" s="331"/>
      <c r="KYI8" s="331"/>
      <c r="KYJ8" s="331"/>
      <c r="KYK8" s="331"/>
      <c r="KYL8" s="331"/>
      <c r="KYM8" s="331"/>
      <c r="KYN8" s="331"/>
      <c r="KYO8" s="331"/>
      <c r="KYP8" s="331"/>
      <c r="KYQ8" s="331"/>
      <c r="KYR8" s="331"/>
      <c r="KYS8" s="331"/>
      <c r="KYT8" s="331"/>
      <c r="KYU8" s="331"/>
      <c r="KYV8" s="331"/>
      <c r="KYW8" s="331"/>
      <c r="KYX8" s="331"/>
      <c r="KYY8" s="331"/>
      <c r="KYZ8" s="331"/>
      <c r="KZA8" s="331"/>
      <c r="KZB8" s="331"/>
      <c r="KZC8" s="331"/>
      <c r="KZD8" s="331"/>
      <c r="KZE8" s="331"/>
      <c r="KZF8" s="331"/>
      <c r="KZG8" s="331"/>
      <c r="KZH8" s="331"/>
      <c r="KZI8" s="331"/>
      <c r="KZJ8" s="331"/>
      <c r="KZK8" s="331"/>
      <c r="KZL8" s="331"/>
      <c r="KZM8" s="331"/>
      <c r="KZN8" s="331"/>
      <c r="KZO8" s="331"/>
      <c r="KZP8" s="331"/>
      <c r="KZQ8" s="331"/>
      <c r="KZR8" s="331"/>
      <c r="KZS8" s="331"/>
      <c r="KZT8" s="331"/>
      <c r="KZU8" s="331"/>
      <c r="KZV8" s="331"/>
      <c r="KZW8" s="331"/>
      <c r="KZX8" s="331"/>
      <c r="KZY8" s="331"/>
      <c r="KZZ8" s="331"/>
      <c r="LAA8" s="331"/>
      <c r="LAB8" s="331"/>
      <c r="LAC8" s="331"/>
      <c r="LAD8" s="331"/>
      <c r="LAE8" s="331"/>
      <c r="LAF8" s="331"/>
      <c r="LAG8" s="331"/>
      <c r="LAH8" s="331"/>
      <c r="LAI8" s="331"/>
      <c r="LAJ8" s="331"/>
      <c r="LAK8" s="331"/>
      <c r="LAL8" s="331"/>
      <c r="LAM8" s="331"/>
      <c r="LAN8" s="331"/>
      <c r="LAO8" s="331"/>
      <c r="LAP8" s="331"/>
      <c r="LAQ8" s="331"/>
      <c r="LAR8" s="331"/>
      <c r="LAS8" s="331"/>
      <c r="LAT8" s="331"/>
      <c r="LAU8" s="331"/>
      <c r="LAV8" s="331"/>
      <c r="LAW8" s="331"/>
      <c r="LAX8" s="331"/>
      <c r="LAY8" s="331"/>
      <c r="LAZ8" s="331"/>
      <c r="LBA8" s="331"/>
      <c r="LBB8" s="331"/>
      <c r="LBC8" s="331"/>
      <c r="LBD8" s="331"/>
      <c r="LBE8" s="331"/>
      <c r="LBF8" s="331"/>
      <c r="LBG8" s="331"/>
      <c r="LBH8" s="331"/>
      <c r="LBI8" s="331"/>
      <c r="LBJ8" s="331"/>
      <c r="LBK8" s="331"/>
      <c r="LBL8" s="331"/>
      <c r="LBM8" s="331"/>
      <c r="LBN8" s="331"/>
      <c r="LBO8" s="331"/>
      <c r="LBP8" s="331"/>
      <c r="LBQ8" s="331"/>
      <c r="LBR8" s="331"/>
      <c r="LBS8" s="331"/>
      <c r="LBT8" s="331"/>
      <c r="LBU8" s="331"/>
      <c r="LBV8" s="331"/>
      <c r="LBW8" s="331"/>
      <c r="LBX8" s="331"/>
      <c r="LBY8" s="331"/>
      <c r="LBZ8" s="331"/>
      <c r="LCA8" s="331"/>
      <c r="LCB8" s="331"/>
      <c r="LCC8" s="331"/>
      <c r="LCD8" s="331"/>
      <c r="LCE8" s="331"/>
      <c r="LCF8" s="331"/>
      <c r="LCG8" s="331"/>
      <c r="LCH8" s="331"/>
      <c r="LCI8" s="331"/>
      <c r="LCJ8" s="331"/>
      <c r="LCK8" s="331"/>
      <c r="LCL8" s="331"/>
      <c r="LCM8" s="331"/>
      <c r="LCN8" s="331"/>
      <c r="LCO8" s="331"/>
      <c r="LCP8" s="331"/>
      <c r="LCQ8" s="331"/>
      <c r="LCR8" s="331"/>
      <c r="LCS8" s="331"/>
      <c r="LCT8" s="331"/>
      <c r="LCU8" s="331"/>
      <c r="LCV8" s="331"/>
      <c r="LCW8" s="331"/>
      <c r="LCX8" s="331"/>
      <c r="LCY8" s="331"/>
      <c r="LCZ8" s="331"/>
      <c r="LDA8" s="331"/>
      <c r="LDB8" s="331"/>
      <c r="LDC8" s="331"/>
      <c r="LDD8" s="331"/>
      <c r="LDE8" s="331"/>
      <c r="LDF8" s="331"/>
      <c r="LDG8" s="331"/>
      <c r="LDH8" s="331"/>
      <c r="LDI8" s="331"/>
      <c r="LDJ8" s="331"/>
      <c r="LDK8" s="331"/>
      <c r="LDL8" s="331"/>
      <c r="LDM8" s="331"/>
      <c r="LDN8" s="331"/>
      <c r="LDO8" s="331"/>
      <c r="LDP8" s="331"/>
      <c r="LDQ8" s="331"/>
      <c r="LDR8" s="331"/>
      <c r="LDS8" s="331"/>
      <c r="LDT8" s="331"/>
      <c r="LDU8" s="331"/>
      <c r="LDV8" s="331"/>
      <c r="LDW8" s="331"/>
      <c r="LDX8" s="331"/>
      <c r="LDY8" s="331"/>
      <c r="LDZ8" s="331"/>
      <c r="LEA8" s="331"/>
      <c r="LEB8" s="331"/>
      <c r="LEC8" s="331"/>
      <c r="LED8" s="331"/>
      <c r="LEE8" s="331"/>
      <c r="LEF8" s="331"/>
      <c r="LEG8" s="331"/>
      <c r="LEH8" s="331"/>
      <c r="LEI8" s="331"/>
      <c r="LEJ8" s="331"/>
      <c r="LEK8" s="331"/>
      <c r="LEL8" s="331"/>
      <c r="LEM8" s="331"/>
      <c r="LEN8" s="331"/>
      <c r="LEO8" s="331"/>
      <c r="LEP8" s="331"/>
      <c r="LEQ8" s="331"/>
      <c r="LER8" s="331"/>
      <c r="LES8" s="331"/>
      <c r="LET8" s="331"/>
      <c r="LEU8" s="331"/>
      <c r="LEV8" s="331"/>
      <c r="LEW8" s="331"/>
      <c r="LEX8" s="331"/>
      <c r="LEY8" s="331"/>
      <c r="LEZ8" s="331"/>
      <c r="LFA8" s="331"/>
      <c r="LFB8" s="331"/>
      <c r="LFC8" s="331"/>
      <c r="LFD8" s="331"/>
      <c r="LFE8" s="331"/>
      <c r="LFF8" s="331"/>
      <c r="LFG8" s="331"/>
      <c r="LFH8" s="331"/>
      <c r="LFI8" s="331"/>
      <c r="LFJ8" s="331"/>
      <c r="LFK8" s="331"/>
      <c r="LFL8" s="331"/>
      <c r="LFM8" s="331"/>
      <c r="LFN8" s="331"/>
      <c r="LFO8" s="331"/>
      <c r="LFP8" s="331"/>
      <c r="LFQ8" s="331"/>
      <c r="LFR8" s="331"/>
      <c r="LFS8" s="331"/>
      <c r="LFT8" s="331"/>
      <c r="LFU8" s="331"/>
      <c r="LFV8" s="331"/>
      <c r="LFW8" s="331"/>
      <c r="LFX8" s="331"/>
      <c r="LFY8" s="331"/>
      <c r="LFZ8" s="331"/>
      <c r="LGA8" s="331"/>
      <c r="LGB8" s="331"/>
      <c r="LGC8" s="331"/>
      <c r="LGD8" s="331"/>
      <c r="LGE8" s="331"/>
      <c r="LGF8" s="331"/>
      <c r="LGG8" s="331"/>
      <c r="LGH8" s="331"/>
      <c r="LGI8" s="331"/>
      <c r="LGJ8" s="331"/>
      <c r="LGK8" s="331"/>
      <c r="LGL8" s="331"/>
      <c r="LGM8" s="331"/>
      <c r="LGN8" s="331"/>
      <c r="LGO8" s="331"/>
      <c r="LGP8" s="331"/>
      <c r="LGQ8" s="331"/>
      <c r="LGR8" s="331"/>
      <c r="LGS8" s="331"/>
      <c r="LGT8" s="331"/>
      <c r="LGU8" s="331"/>
      <c r="LGV8" s="331"/>
      <c r="LGW8" s="331"/>
      <c r="LGX8" s="331"/>
      <c r="LGY8" s="331"/>
      <c r="LGZ8" s="331"/>
      <c r="LHA8" s="331"/>
      <c r="LHB8" s="331"/>
      <c r="LHC8" s="331"/>
      <c r="LHD8" s="331"/>
      <c r="LHE8" s="331"/>
      <c r="LHF8" s="331"/>
      <c r="LHG8" s="331"/>
      <c r="LHH8" s="331"/>
      <c r="LHI8" s="331"/>
      <c r="LHJ8" s="331"/>
      <c r="LHK8" s="331"/>
      <c r="LHL8" s="331"/>
      <c r="LHM8" s="331"/>
      <c r="LHN8" s="331"/>
      <c r="LHO8" s="331"/>
      <c r="LHP8" s="331"/>
      <c r="LHQ8" s="331"/>
      <c r="LHR8" s="331"/>
      <c r="LHS8" s="331"/>
      <c r="LHT8" s="331"/>
      <c r="LHU8" s="331"/>
      <c r="LHV8" s="331"/>
      <c r="LHW8" s="331"/>
      <c r="LHX8" s="331"/>
      <c r="LHY8" s="331"/>
      <c r="LHZ8" s="331"/>
      <c r="LIA8" s="331"/>
      <c r="LIB8" s="331"/>
      <c r="LIC8" s="331"/>
      <c r="LID8" s="331"/>
      <c r="LIE8" s="331"/>
      <c r="LIF8" s="331"/>
      <c r="LIG8" s="331"/>
      <c r="LIH8" s="331"/>
      <c r="LII8" s="331"/>
      <c r="LIJ8" s="331"/>
      <c r="LIK8" s="331"/>
      <c r="LIL8" s="331"/>
      <c r="LIM8" s="331"/>
      <c r="LIN8" s="331"/>
      <c r="LIO8" s="331"/>
      <c r="LIP8" s="331"/>
      <c r="LIQ8" s="331"/>
      <c r="LIR8" s="331"/>
      <c r="LIS8" s="331"/>
      <c r="LIT8" s="331"/>
      <c r="LIU8" s="331"/>
      <c r="LIV8" s="331"/>
      <c r="LIW8" s="331"/>
      <c r="LIX8" s="331"/>
      <c r="LIY8" s="331"/>
      <c r="LIZ8" s="331"/>
      <c r="LJA8" s="331"/>
      <c r="LJB8" s="331"/>
      <c r="LJC8" s="331"/>
      <c r="LJD8" s="331"/>
      <c r="LJE8" s="331"/>
      <c r="LJF8" s="331"/>
      <c r="LJG8" s="331"/>
      <c r="LJH8" s="331"/>
      <c r="LJI8" s="331"/>
      <c r="LJJ8" s="331"/>
      <c r="LJK8" s="331"/>
      <c r="LJL8" s="331"/>
      <c r="LJM8" s="331"/>
      <c r="LJN8" s="331"/>
      <c r="LJO8" s="331"/>
      <c r="LJP8" s="331"/>
      <c r="LJQ8" s="331"/>
      <c r="LJR8" s="331"/>
      <c r="LJS8" s="331"/>
      <c r="LJT8" s="331"/>
      <c r="LJU8" s="331"/>
      <c r="LJV8" s="331"/>
      <c r="LJW8" s="331"/>
      <c r="LJX8" s="331"/>
      <c r="LJY8" s="331"/>
      <c r="LJZ8" s="331"/>
      <c r="LKA8" s="331"/>
      <c r="LKB8" s="331"/>
      <c r="LKC8" s="331"/>
      <c r="LKD8" s="331"/>
      <c r="LKE8" s="331"/>
      <c r="LKF8" s="331"/>
      <c r="LKG8" s="331"/>
      <c r="LKH8" s="331"/>
      <c r="LKI8" s="331"/>
      <c r="LKJ8" s="331"/>
      <c r="LKK8" s="331"/>
      <c r="LKL8" s="331"/>
      <c r="LKM8" s="331"/>
      <c r="LKN8" s="331"/>
      <c r="LKO8" s="331"/>
      <c r="LKP8" s="331"/>
      <c r="LKQ8" s="331"/>
      <c r="LKR8" s="331"/>
      <c r="LKS8" s="331"/>
      <c r="LKT8" s="331"/>
      <c r="LKU8" s="331"/>
      <c r="LKV8" s="331"/>
      <c r="LKW8" s="331"/>
      <c r="LKX8" s="331"/>
      <c r="LKY8" s="331"/>
      <c r="LKZ8" s="331"/>
      <c r="LLA8" s="331"/>
      <c r="LLB8" s="331"/>
      <c r="LLC8" s="331"/>
      <c r="LLD8" s="331"/>
      <c r="LLE8" s="331"/>
      <c r="LLF8" s="331"/>
      <c r="LLG8" s="331"/>
      <c r="LLH8" s="331"/>
      <c r="LLI8" s="331"/>
      <c r="LLJ8" s="331"/>
      <c r="LLK8" s="331"/>
      <c r="LLL8" s="331"/>
      <c r="LLM8" s="331"/>
      <c r="LLN8" s="331"/>
      <c r="LLO8" s="331"/>
      <c r="LLP8" s="331"/>
      <c r="LLQ8" s="331"/>
      <c r="LLR8" s="331"/>
      <c r="LLS8" s="331"/>
      <c r="LLT8" s="331"/>
      <c r="LLU8" s="331"/>
      <c r="LLV8" s="331"/>
      <c r="LLW8" s="331"/>
      <c r="LLX8" s="331"/>
      <c r="LLY8" s="331"/>
      <c r="LLZ8" s="331"/>
      <c r="LMA8" s="331"/>
      <c r="LMB8" s="331"/>
      <c r="LMC8" s="331"/>
      <c r="LMD8" s="331"/>
      <c r="LME8" s="331"/>
      <c r="LMF8" s="331"/>
      <c r="LMG8" s="331"/>
      <c r="LMH8" s="331"/>
      <c r="LMI8" s="331"/>
      <c r="LMJ8" s="331"/>
      <c r="LMK8" s="331"/>
      <c r="LML8" s="331"/>
      <c r="LMM8" s="331"/>
      <c r="LMN8" s="331"/>
      <c r="LMO8" s="331"/>
      <c r="LMP8" s="331"/>
      <c r="LMQ8" s="331"/>
      <c r="LMR8" s="331"/>
      <c r="LMS8" s="331"/>
      <c r="LMT8" s="331"/>
      <c r="LMU8" s="331"/>
      <c r="LMV8" s="331"/>
      <c r="LMW8" s="331"/>
      <c r="LMX8" s="331"/>
      <c r="LMY8" s="331"/>
      <c r="LMZ8" s="331"/>
      <c r="LNA8" s="331"/>
      <c r="LNB8" s="331"/>
      <c r="LNC8" s="331"/>
      <c r="LND8" s="331"/>
      <c r="LNE8" s="331"/>
      <c r="LNF8" s="331"/>
      <c r="LNG8" s="331"/>
      <c r="LNH8" s="331"/>
      <c r="LNI8" s="331"/>
      <c r="LNJ8" s="331"/>
      <c r="LNK8" s="331"/>
      <c r="LNL8" s="331"/>
      <c r="LNM8" s="331"/>
      <c r="LNN8" s="331"/>
      <c r="LNO8" s="331"/>
      <c r="LNP8" s="331"/>
      <c r="LNQ8" s="331"/>
      <c r="LNR8" s="331"/>
      <c r="LNS8" s="331"/>
      <c r="LNT8" s="331"/>
      <c r="LNU8" s="331"/>
      <c r="LNV8" s="331"/>
      <c r="LNW8" s="331"/>
      <c r="LNX8" s="331"/>
      <c r="LNY8" s="331"/>
      <c r="LNZ8" s="331"/>
      <c r="LOA8" s="331"/>
      <c r="LOB8" s="331"/>
      <c r="LOC8" s="331"/>
      <c r="LOD8" s="331"/>
      <c r="LOE8" s="331"/>
      <c r="LOF8" s="331"/>
      <c r="LOG8" s="331"/>
      <c r="LOH8" s="331"/>
      <c r="LOI8" s="331"/>
      <c r="LOJ8" s="331"/>
      <c r="LOK8" s="331"/>
      <c r="LOL8" s="331"/>
      <c r="LOM8" s="331"/>
      <c r="LON8" s="331"/>
      <c r="LOO8" s="331"/>
      <c r="LOP8" s="331"/>
      <c r="LOQ8" s="331"/>
      <c r="LOR8" s="331"/>
      <c r="LOS8" s="331"/>
      <c r="LOT8" s="331"/>
      <c r="LOU8" s="331"/>
      <c r="LOV8" s="331"/>
      <c r="LOW8" s="331"/>
      <c r="LOX8" s="331"/>
      <c r="LOY8" s="331"/>
      <c r="LOZ8" s="331"/>
      <c r="LPA8" s="331"/>
      <c r="LPB8" s="331"/>
      <c r="LPC8" s="331"/>
      <c r="LPD8" s="331"/>
      <c r="LPE8" s="331"/>
      <c r="LPF8" s="331"/>
      <c r="LPG8" s="331"/>
      <c r="LPH8" s="331"/>
      <c r="LPI8" s="331"/>
      <c r="LPJ8" s="331"/>
      <c r="LPK8" s="331"/>
      <c r="LPL8" s="331"/>
      <c r="LPM8" s="331"/>
      <c r="LPN8" s="331"/>
      <c r="LPO8" s="331"/>
      <c r="LPP8" s="331"/>
      <c r="LPQ8" s="331"/>
      <c r="LPR8" s="331"/>
      <c r="LPS8" s="331"/>
      <c r="LPT8" s="331"/>
      <c r="LPU8" s="331"/>
      <c r="LPV8" s="331"/>
      <c r="LPW8" s="331"/>
      <c r="LPX8" s="331"/>
      <c r="LPY8" s="331"/>
      <c r="LPZ8" s="331"/>
      <c r="LQA8" s="331"/>
      <c r="LQB8" s="331"/>
      <c r="LQC8" s="331"/>
      <c r="LQD8" s="331"/>
      <c r="LQE8" s="331"/>
      <c r="LQF8" s="331"/>
      <c r="LQG8" s="331"/>
      <c r="LQH8" s="331"/>
      <c r="LQI8" s="331"/>
      <c r="LQJ8" s="331"/>
      <c r="LQK8" s="331"/>
      <c r="LQL8" s="331"/>
      <c r="LQM8" s="331"/>
      <c r="LQN8" s="331"/>
      <c r="LQO8" s="331"/>
      <c r="LQP8" s="331"/>
      <c r="LQQ8" s="331"/>
      <c r="LQR8" s="331"/>
      <c r="LQS8" s="331"/>
      <c r="LQT8" s="331"/>
      <c r="LQU8" s="331"/>
      <c r="LQV8" s="331"/>
      <c r="LQW8" s="331"/>
      <c r="LQX8" s="331"/>
      <c r="LQY8" s="331"/>
      <c r="LQZ8" s="331"/>
      <c r="LRA8" s="331"/>
      <c r="LRB8" s="331"/>
      <c r="LRC8" s="331"/>
      <c r="LRD8" s="331"/>
      <c r="LRE8" s="331"/>
      <c r="LRF8" s="331"/>
      <c r="LRG8" s="331"/>
      <c r="LRH8" s="331"/>
      <c r="LRI8" s="331"/>
      <c r="LRJ8" s="331"/>
      <c r="LRK8" s="331"/>
      <c r="LRL8" s="331"/>
      <c r="LRM8" s="331"/>
      <c r="LRN8" s="331"/>
      <c r="LRO8" s="331"/>
      <c r="LRP8" s="331"/>
      <c r="LRQ8" s="331"/>
      <c r="LRR8" s="331"/>
      <c r="LRS8" s="331"/>
      <c r="LRT8" s="331"/>
      <c r="LRU8" s="331"/>
      <c r="LRV8" s="331"/>
      <c r="LRW8" s="331"/>
      <c r="LRX8" s="331"/>
      <c r="LRY8" s="331"/>
      <c r="LRZ8" s="331"/>
      <c r="LSA8" s="331"/>
      <c r="LSB8" s="331"/>
      <c r="LSC8" s="331"/>
      <c r="LSD8" s="331"/>
      <c r="LSE8" s="331"/>
      <c r="LSF8" s="331"/>
      <c r="LSG8" s="331"/>
      <c r="LSH8" s="331"/>
      <c r="LSI8" s="331"/>
      <c r="LSJ8" s="331"/>
      <c r="LSK8" s="331"/>
      <c r="LSL8" s="331"/>
      <c r="LSM8" s="331"/>
      <c r="LSN8" s="331"/>
      <c r="LSO8" s="331"/>
      <c r="LSP8" s="331"/>
      <c r="LSQ8" s="331"/>
      <c r="LSR8" s="331"/>
      <c r="LSS8" s="331"/>
      <c r="LST8" s="331"/>
      <c r="LSU8" s="331"/>
      <c r="LSV8" s="331"/>
      <c r="LSW8" s="331"/>
      <c r="LSX8" s="331"/>
      <c r="LSY8" s="331"/>
      <c r="LSZ8" s="331"/>
      <c r="LTA8" s="331"/>
      <c r="LTB8" s="331"/>
      <c r="LTC8" s="331"/>
      <c r="LTD8" s="331"/>
      <c r="LTE8" s="331"/>
      <c r="LTF8" s="331"/>
      <c r="LTG8" s="331"/>
      <c r="LTH8" s="331"/>
      <c r="LTI8" s="331"/>
      <c r="LTJ8" s="331"/>
      <c r="LTK8" s="331"/>
      <c r="LTL8" s="331"/>
      <c r="LTM8" s="331"/>
      <c r="LTN8" s="331"/>
      <c r="LTO8" s="331"/>
      <c r="LTP8" s="331"/>
      <c r="LTQ8" s="331"/>
      <c r="LTR8" s="331"/>
      <c r="LTS8" s="331"/>
      <c r="LTT8" s="331"/>
      <c r="LTU8" s="331"/>
      <c r="LTV8" s="331"/>
      <c r="LTW8" s="331"/>
      <c r="LTX8" s="331"/>
      <c r="LTY8" s="331"/>
      <c r="LTZ8" s="331"/>
      <c r="LUA8" s="331"/>
      <c r="LUB8" s="331"/>
      <c r="LUC8" s="331"/>
      <c r="LUD8" s="331"/>
      <c r="LUE8" s="331"/>
      <c r="LUF8" s="331"/>
      <c r="LUG8" s="331"/>
      <c r="LUH8" s="331"/>
      <c r="LUI8" s="331"/>
      <c r="LUJ8" s="331"/>
      <c r="LUK8" s="331"/>
      <c r="LUL8" s="331"/>
      <c r="LUM8" s="331"/>
      <c r="LUN8" s="331"/>
      <c r="LUO8" s="331"/>
      <c r="LUP8" s="331"/>
      <c r="LUQ8" s="331"/>
      <c r="LUR8" s="331"/>
      <c r="LUS8" s="331"/>
      <c r="LUT8" s="331"/>
      <c r="LUU8" s="331"/>
      <c r="LUV8" s="331"/>
      <c r="LUW8" s="331"/>
      <c r="LUX8" s="331"/>
      <c r="LUY8" s="331"/>
      <c r="LUZ8" s="331"/>
      <c r="LVA8" s="331"/>
      <c r="LVB8" s="331"/>
      <c r="LVC8" s="331"/>
      <c r="LVD8" s="331"/>
      <c r="LVE8" s="331"/>
      <c r="LVF8" s="331"/>
      <c r="LVG8" s="331"/>
      <c r="LVH8" s="331"/>
      <c r="LVI8" s="331"/>
      <c r="LVJ8" s="331"/>
      <c r="LVK8" s="331"/>
      <c r="LVL8" s="331"/>
      <c r="LVM8" s="331"/>
      <c r="LVN8" s="331"/>
      <c r="LVO8" s="331"/>
      <c r="LVP8" s="331"/>
      <c r="LVQ8" s="331"/>
      <c r="LVR8" s="331"/>
      <c r="LVS8" s="331"/>
      <c r="LVT8" s="331"/>
      <c r="LVU8" s="331"/>
      <c r="LVV8" s="331"/>
      <c r="LVW8" s="331"/>
      <c r="LVX8" s="331"/>
      <c r="LVY8" s="331"/>
      <c r="LVZ8" s="331"/>
      <c r="LWA8" s="331"/>
      <c r="LWB8" s="331"/>
      <c r="LWC8" s="331"/>
      <c r="LWD8" s="331"/>
      <c r="LWE8" s="331"/>
      <c r="LWF8" s="331"/>
      <c r="LWG8" s="331"/>
      <c r="LWH8" s="331"/>
      <c r="LWI8" s="331"/>
      <c r="LWJ8" s="331"/>
      <c r="LWK8" s="331"/>
      <c r="LWL8" s="331"/>
      <c r="LWM8" s="331"/>
      <c r="LWN8" s="331"/>
      <c r="LWO8" s="331"/>
      <c r="LWP8" s="331"/>
      <c r="LWQ8" s="331"/>
      <c r="LWR8" s="331"/>
      <c r="LWS8" s="331"/>
      <c r="LWT8" s="331"/>
      <c r="LWU8" s="331"/>
      <c r="LWV8" s="331"/>
      <c r="LWW8" s="331"/>
      <c r="LWX8" s="331"/>
      <c r="LWY8" s="331"/>
      <c r="LWZ8" s="331"/>
      <c r="LXA8" s="331"/>
      <c r="LXB8" s="331"/>
      <c r="LXC8" s="331"/>
      <c r="LXD8" s="331"/>
      <c r="LXE8" s="331"/>
      <c r="LXF8" s="331"/>
      <c r="LXG8" s="331"/>
      <c r="LXH8" s="331"/>
      <c r="LXI8" s="331"/>
      <c r="LXJ8" s="331"/>
      <c r="LXK8" s="331"/>
      <c r="LXL8" s="331"/>
      <c r="LXM8" s="331"/>
      <c r="LXN8" s="331"/>
      <c r="LXO8" s="331"/>
      <c r="LXP8" s="331"/>
      <c r="LXQ8" s="331"/>
      <c r="LXR8" s="331"/>
      <c r="LXS8" s="331"/>
      <c r="LXT8" s="331"/>
      <c r="LXU8" s="331"/>
      <c r="LXV8" s="331"/>
      <c r="LXW8" s="331"/>
      <c r="LXX8" s="331"/>
      <c r="LXY8" s="331"/>
      <c r="LXZ8" s="331"/>
      <c r="LYA8" s="331"/>
      <c r="LYB8" s="331"/>
      <c r="LYC8" s="331"/>
      <c r="LYD8" s="331"/>
      <c r="LYE8" s="331"/>
      <c r="LYF8" s="331"/>
      <c r="LYG8" s="331"/>
      <c r="LYH8" s="331"/>
      <c r="LYI8" s="331"/>
      <c r="LYJ8" s="331"/>
      <c r="LYK8" s="331"/>
      <c r="LYL8" s="331"/>
      <c r="LYM8" s="331"/>
      <c r="LYN8" s="331"/>
      <c r="LYO8" s="331"/>
      <c r="LYP8" s="331"/>
      <c r="LYQ8" s="331"/>
      <c r="LYR8" s="331"/>
      <c r="LYS8" s="331"/>
      <c r="LYT8" s="331"/>
      <c r="LYU8" s="331"/>
      <c r="LYV8" s="331"/>
      <c r="LYW8" s="331"/>
      <c r="LYX8" s="331"/>
      <c r="LYY8" s="331"/>
      <c r="LYZ8" s="331"/>
      <c r="LZA8" s="331"/>
      <c r="LZB8" s="331"/>
      <c r="LZC8" s="331"/>
      <c r="LZD8" s="331"/>
      <c r="LZE8" s="331"/>
      <c r="LZF8" s="331"/>
      <c r="LZG8" s="331"/>
      <c r="LZH8" s="331"/>
      <c r="LZI8" s="331"/>
      <c r="LZJ8" s="331"/>
      <c r="LZK8" s="331"/>
      <c r="LZL8" s="331"/>
      <c r="LZM8" s="331"/>
      <c r="LZN8" s="331"/>
      <c r="LZO8" s="331"/>
      <c r="LZP8" s="331"/>
      <c r="LZQ8" s="331"/>
      <c r="LZR8" s="331"/>
      <c r="LZS8" s="331"/>
      <c r="LZT8" s="331"/>
      <c r="LZU8" s="331"/>
      <c r="LZV8" s="331"/>
      <c r="LZW8" s="331"/>
      <c r="LZX8" s="331"/>
      <c r="LZY8" s="331"/>
      <c r="LZZ8" s="331"/>
      <c r="MAA8" s="331"/>
      <c r="MAB8" s="331"/>
      <c r="MAC8" s="331"/>
      <c r="MAD8" s="331"/>
      <c r="MAE8" s="331"/>
      <c r="MAF8" s="331"/>
      <c r="MAG8" s="331"/>
      <c r="MAH8" s="331"/>
      <c r="MAI8" s="331"/>
      <c r="MAJ8" s="331"/>
      <c r="MAK8" s="331"/>
      <c r="MAL8" s="331"/>
      <c r="MAM8" s="331"/>
      <c r="MAN8" s="331"/>
      <c r="MAO8" s="331"/>
      <c r="MAP8" s="331"/>
      <c r="MAQ8" s="331"/>
      <c r="MAR8" s="331"/>
      <c r="MAS8" s="331"/>
      <c r="MAT8" s="331"/>
      <c r="MAU8" s="331"/>
      <c r="MAV8" s="331"/>
      <c r="MAW8" s="331"/>
      <c r="MAX8" s="331"/>
      <c r="MAY8" s="331"/>
      <c r="MAZ8" s="331"/>
      <c r="MBA8" s="331"/>
      <c r="MBB8" s="331"/>
      <c r="MBC8" s="331"/>
      <c r="MBD8" s="331"/>
      <c r="MBE8" s="331"/>
      <c r="MBF8" s="331"/>
      <c r="MBG8" s="331"/>
      <c r="MBH8" s="331"/>
      <c r="MBI8" s="331"/>
      <c r="MBJ8" s="331"/>
      <c r="MBK8" s="331"/>
      <c r="MBL8" s="331"/>
      <c r="MBM8" s="331"/>
      <c r="MBN8" s="331"/>
      <c r="MBO8" s="331"/>
      <c r="MBP8" s="331"/>
      <c r="MBQ8" s="331"/>
      <c r="MBR8" s="331"/>
      <c r="MBS8" s="331"/>
      <c r="MBT8" s="331"/>
      <c r="MBU8" s="331"/>
      <c r="MBV8" s="331"/>
      <c r="MBW8" s="331"/>
      <c r="MBX8" s="331"/>
      <c r="MBY8" s="331"/>
      <c r="MBZ8" s="331"/>
      <c r="MCA8" s="331"/>
      <c r="MCB8" s="331"/>
      <c r="MCC8" s="331"/>
      <c r="MCD8" s="331"/>
      <c r="MCE8" s="331"/>
      <c r="MCF8" s="331"/>
      <c r="MCG8" s="331"/>
      <c r="MCH8" s="331"/>
      <c r="MCI8" s="331"/>
      <c r="MCJ8" s="331"/>
      <c r="MCK8" s="331"/>
      <c r="MCL8" s="331"/>
      <c r="MCM8" s="331"/>
      <c r="MCN8" s="331"/>
      <c r="MCO8" s="331"/>
      <c r="MCP8" s="331"/>
      <c r="MCQ8" s="331"/>
      <c r="MCR8" s="331"/>
      <c r="MCS8" s="331"/>
      <c r="MCT8" s="331"/>
      <c r="MCU8" s="331"/>
      <c r="MCV8" s="331"/>
      <c r="MCW8" s="331"/>
      <c r="MCX8" s="331"/>
      <c r="MCY8" s="331"/>
      <c r="MCZ8" s="331"/>
      <c r="MDA8" s="331"/>
      <c r="MDB8" s="331"/>
      <c r="MDC8" s="331"/>
      <c r="MDD8" s="331"/>
      <c r="MDE8" s="331"/>
      <c r="MDF8" s="331"/>
      <c r="MDG8" s="331"/>
      <c r="MDH8" s="331"/>
      <c r="MDI8" s="331"/>
      <c r="MDJ8" s="331"/>
      <c r="MDK8" s="331"/>
      <c r="MDL8" s="331"/>
      <c r="MDM8" s="331"/>
      <c r="MDN8" s="331"/>
      <c r="MDO8" s="331"/>
      <c r="MDP8" s="331"/>
      <c r="MDQ8" s="331"/>
      <c r="MDR8" s="331"/>
      <c r="MDS8" s="331"/>
      <c r="MDT8" s="331"/>
      <c r="MDU8" s="331"/>
      <c r="MDV8" s="331"/>
      <c r="MDW8" s="331"/>
      <c r="MDX8" s="331"/>
      <c r="MDY8" s="331"/>
      <c r="MDZ8" s="331"/>
      <c r="MEA8" s="331"/>
      <c r="MEB8" s="331"/>
      <c r="MEC8" s="331"/>
      <c r="MED8" s="331"/>
      <c r="MEE8" s="331"/>
      <c r="MEF8" s="331"/>
      <c r="MEG8" s="331"/>
      <c r="MEH8" s="331"/>
      <c r="MEI8" s="331"/>
      <c r="MEJ8" s="331"/>
      <c r="MEK8" s="331"/>
      <c r="MEL8" s="331"/>
      <c r="MEM8" s="331"/>
      <c r="MEN8" s="331"/>
      <c r="MEO8" s="331"/>
      <c r="MEP8" s="331"/>
      <c r="MEQ8" s="331"/>
      <c r="MER8" s="331"/>
      <c r="MES8" s="331"/>
      <c r="MET8" s="331"/>
      <c r="MEU8" s="331"/>
      <c r="MEV8" s="331"/>
      <c r="MEW8" s="331"/>
      <c r="MEX8" s="331"/>
      <c r="MEY8" s="331"/>
      <c r="MEZ8" s="331"/>
      <c r="MFA8" s="331"/>
      <c r="MFB8" s="331"/>
      <c r="MFC8" s="331"/>
      <c r="MFD8" s="331"/>
      <c r="MFE8" s="331"/>
      <c r="MFF8" s="331"/>
      <c r="MFG8" s="331"/>
      <c r="MFH8" s="331"/>
      <c r="MFI8" s="331"/>
      <c r="MFJ8" s="331"/>
      <c r="MFK8" s="331"/>
      <c r="MFL8" s="331"/>
      <c r="MFM8" s="331"/>
      <c r="MFN8" s="331"/>
      <c r="MFO8" s="331"/>
      <c r="MFP8" s="331"/>
      <c r="MFQ8" s="331"/>
      <c r="MFR8" s="331"/>
      <c r="MFS8" s="331"/>
      <c r="MFT8" s="331"/>
      <c r="MFU8" s="331"/>
      <c r="MFV8" s="331"/>
      <c r="MFW8" s="331"/>
      <c r="MFX8" s="331"/>
      <c r="MFY8" s="331"/>
      <c r="MFZ8" s="331"/>
      <c r="MGA8" s="331"/>
      <c r="MGB8" s="331"/>
      <c r="MGC8" s="331"/>
      <c r="MGD8" s="331"/>
      <c r="MGE8" s="331"/>
      <c r="MGF8" s="331"/>
      <c r="MGG8" s="331"/>
      <c r="MGH8" s="331"/>
      <c r="MGI8" s="331"/>
      <c r="MGJ8" s="331"/>
      <c r="MGK8" s="331"/>
      <c r="MGL8" s="331"/>
      <c r="MGM8" s="331"/>
      <c r="MGN8" s="331"/>
      <c r="MGO8" s="331"/>
      <c r="MGP8" s="331"/>
      <c r="MGQ8" s="331"/>
      <c r="MGR8" s="331"/>
      <c r="MGS8" s="331"/>
      <c r="MGT8" s="331"/>
      <c r="MGU8" s="331"/>
      <c r="MGV8" s="331"/>
      <c r="MGW8" s="331"/>
      <c r="MGX8" s="331"/>
      <c r="MGY8" s="331"/>
      <c r="MGZ8" s="331"/>
      <c r="MHA8" s="331"/>
      <c r="MHB8" s="331"/>
      <c r="MHC8" s="331"/>
      <c r="MHD8" s="331"/>
      <c r="MHE8" s="331"/>
      <c r="MHF8" s="331"/>
      <c r="MHG8" s="331"/>
      <c r="MHH8" s="331"/>
      <c r="MHI8" s="331"/>
      <c r="MHJ8" s="331"/>
      <c r="MHK8" s="331"/>
      <c r="MHL8" s="331"/>
      <c r="MHM8" s="331"/>
      <c r="MHN8" s="331"/>
      <c r="MHO8" s="331"/>
      <c r="MHP8" s="331"/>
      <c r="MHQ8" s="331"/>
      <c r="MHR8" s="331"/>
      <c r="MHS8" s="331"/>
      <c r="MHT8" s="331"/>
      <c r="MHU8" s="331"/>
      <c r="MHV8" s="331"/>
      <c r="MHW8" s="331"/>
      <c r="MHX8" s="331"/>
      <c r="MHY8" s="331"/>
      <c r="MHZ8" s="331"/>
      <c r="MIA8" s="331"/>
      <c r="MIB8" s="331"/>
      <c r="MIC8" s="331"/>
      <c r="MID8" s="331"/>
      <c r="MIE8" s="331"/>
      <c r="MIF8" s="331"/>
      <c r="MIG8" s="331"/>
      <c r="MIH8" s="331"/>
      <c r="MII8" s="331"/>
      <c r="MIJ8" s="331"/>
      <c r="MIK8" s="331"/>
      <c r="MIL8" s="331"/>
      <c r="MIM8" s="331"/>
      <c r="MIN8" s="331"/>
      <c r="MIO8" s="331"/>
      <c r="MIP8" s="331"/>
      <c r="MIQ8" s="331"/>
      <c r="MIR8" s="331"/>
      <c r="MIS8" s="331"/>
      <c r="MIT8" s="331"/>
      <c r="MIU8" s="331"/>
      <c r="MIV8" s="331"/>
      <c r="MIW8" s="331"/>
      <c r="MIX8" s="331"/>
      <c r="MIY8" s="331"/>
      <c r="MIZ8" s="331"/>
      <c r="MJA8" s="331"/>
      <c r="MJB8" s="331"/>
      <c r="MJC8" s="331"/>
      <c r="MJD8" s="331"/>
      <c r="MJE8" s="331"/>
      <c r="MJF8" s="331"/>
      <c r="MJG8" s="331"/>
      <c r="MJH8" s="331"/>
      <c r="MJI8" s="331"/>
      <c r="MJJ8" s="331"/>
      <c r="MJK8" s="331"/>
      <c r="MJL8" s="331"/>
      <c r="MJM8" s="331"/>
      <c r="MJN8" s="331"/>
      <c r="MJO8" s="331"/>
      <c r="MJP8" s="331"/>
      <c r="MJQ8" s="331"/>
      <c r="MJR8" s="331"/>
      <c r="MJS8" s="331"/>
      <c r="MJT8" s="331"/>
      <c r="MJU8" s="331"/>
      <c r="MJV8" s="331"/>
      <c r="MJW8" s="331"/>
      <c r="MJX8" s="331"/>
      <c r="MJY8" s="331"/>
      <c r="MJZ8" s="331"/>
      <c r="MKA8" s="331"/>
      <c r="MKB8" s="331"/>
      <c r="MKC8" s="331"/>
      <c r="MKD8" s="331"/>
      <c r="MKE8" s="331"/>
      <c r="MKF8" s="331"/>
      <c r="MKG8" s="331"/>
      <c r="MKH8" s="331"/>
      <c r="MKI8" s="331"/>
      <c r="MKJ8" s="331"/>
      <c r="MKK8" s="331"/>
      <c r="MKL8" s="331"/>
      <c r="MKM8" s="331"/>
      <c r="MKN8" s="331"/>
      <c r="MKO8" s="331"/>
      <c r="MKP8" s="331"/>
      <c r="MKQ8" s="331"/>
      <c r="MKR8" s="331"/>
      <c r="MKS8" s="331"/>
      <c r="MKT8" s="331"/>
      <c r="MKU8" s="331"/>
      <c r="MKV8" s="331"/>
      <c r="MKW8" s="331"/>
      <c r="MKX8" s="331"/>
      <c r="MKY8" s="331"/>
      <c r="MKZ8" s="331"/>
      <c r="MLA8" s="331"/>
      <c r="MLB8" s="331"/>
      <c r="MLC8" s="331"/>
      <c r="MLD8" s="331"/>
      <c r="MLE8" s="331"/>
      <c r="MLF8" s="331"/>
      <c r="MLG8" s="331"/>
      <c r="MLH8" s="331"/>
      <c r="MLI8" s="331"/>
      <c r="MLJ8" s="331"/>
      <c r="MLK8" s="331"/>
      <c r="MLL8" s="331"/>
      <c r="MLM8" s="331"/>
      <c r="MLN8" s="331"/>
      <c r="MLO8" s="331"/>
      <c r="MLP8" s="331"/>
      <c r="MLQ8" s="331"/>
      <c r="MLR8" s="331"/>
      <c r="MLS8" s="331"/>
      <c r="MLT8" s="331"/>
      <c r="MLU8" s="331"/>
      <c r="MLV8" s="331"/>
      <c r="MLW8" s="331"/>
      <c r="MLX8" s="331"/>
      <c r="MLY8" s="331"/>
      <c r="MLZ8" s="331"/>
      <c r="MMA8" s="331"/>
      <c r="MMB8" s="331"/>
      <c r="MMC8" s="331"/>
      <c r="MMD8" s="331"/>
      <c r="MME8" s="331"/>
      <c r="MMF8" s="331"/>
      <c r="MMG8" s="331"/>
      <c r="MMH8" s="331"/>
      <c r="MMI8" s="331"/>
      <c r="MMJ8" s="331"/>
      <c r="MMK8" s="331"/>
      <c r="MML8" s="331"/>
      <c r="MMM8" s="331"/>
      <c r="MMN8" s="331"/>
      <c r="MMO8" s="331"/>
      <c r="MMP8" s="331"/>
      <c r="MMQ8" s="331"/>
      <c r="MMR8" s="331"/>
      <c r="MMS8" s="331"/>
      <c r="MMT8" s="331"/>
      <c r="MMU8" s="331"/>
      <c r="MMV8" s="331"/>
      <c r="MMW8" s="331"/>
      <c r="MMX8" s="331"/>
      <c r="MMY8" s="331"/>
      <c r="MMZ8" s="331"/>
      <c r="MNA8" s="331"/>
      <c r="MNB8" s="331"/>
      <c r="MNC8" s="331"/>
      <c r="MND8" s="331"/>
      <c r="MNE8" s="331"/>
      <c r="MNF8" s="331"/>
      <c r="MNG8" s="331"/>
      <c r="MNH8" s="331"/>
      <c r="MNI8" s="331"/>
      <c r="MNJ8" s="331"/>
      <c r="MNK8" s="331"/>
      <c r="MNL8" s="331"/>
      <c r="MNM8" s="331"/>
      <c r="MNN8" s="331"/>
      <c r="MNO8" s="331"/>
      <c r="MNP8" s="331"/>
      <c r="MNQ8" s="331"/>
      <c r="MNR8" s="331"/>
      <c r="MNS8" s="331"/>
      <c r="MNT8" s="331"/>
      <c r="MNU8" s="331"/>
      <c r="MNV8" s="331"/>
      <c r="MNW8" s="331"/>
      <c r="MNX8" s="331"/>
      <c r="MNY8" s="331"/>
      <c r="MNZ8" s="331"/>
      <c r="MOA8" s="331"/>
      <c r="MOB8" s="331"/>
      <c r="MOC8" s="331"/>
      <c r="MOD8" s="331"/>
      <c r="MOE8" s="331"/>
      <c r="MOF8" s="331"/>
      <c r="MOG8" s="331"/>
      <c r="MOH8" s="331"/>
      <c r="MOI8" s="331"/>
      <c r="MOJ8" s="331"/>
      <c r="MOK8" s="331"/>
      <c r="MOL8" s="331"/>
      <c r="MOM8" s="331"/>
      <c r="MON8" s="331"/>
      <c r="MOO8" s="331"/>
      <c r="MOP8" s="331"/>
      <c r="MOQ8" s="331"/>
      <c r="MOR8" s="331"/>
      <c r="MOS8" s="331"/>
      <c r="MOT8" s="331"/>
      <c r="MOU8" s="331"/>
      <c r="MOV8" s="331"/>
      <c r="MOW8" s="331"/>
      <c r="MOX8" s="331"/>
      <c r="MOY8" s="331"/>
      <c r="MOZ8" s="331"/>
      <c r="MPA8" s="331"/>
      <c r="MPB8" s="331"/>
      <c r="MPC8" s="331"/>
      <c r="MPD8" s="331"/>
      <c r="MPE8" s="331"/>
      <c r="MPF8" s="331"/>
      <c r="MPG8" s="331"/>
      <c r="MPH8" s="331"/>
      <c r="MPI8" s="331"/>
      <c r="MPJ8" s="331"/>
      <c r="MPK8" s="331"/>
      <c r="MPL8" s="331"/>
      <c r="MPM8" s="331"/>
      <c r="MPN8" s="331"/>
      <c r="MPO8" s="331"/>
      <c r="MPP8" s="331"/>
      <c r="MPQ8" s="331"/>
      <c r="MPR8" s="331"/>
      <c r="MPS8" s="331"/>
      <c r="MPT8" s="331"/>
      <c r="MPU8" s="331"/>
      <c r="MPV8" s="331"/>
      <c r="MPW8" s="331"/>
      <c r="MPX8" s="331"/>
      <c r="MPY8" s="331"/>
      <c r="MPZ8" s="331"/>
      <c r="MQA8" s="331"/>
      <c r="MQB8" s="331"/>
      <c r="MQC8" s="331"/>
      <c r="MQD8" s="331"/>
      <c r="MQE8" s="331"/>
      <c r="MQF8" s="331"/>
      <c r="MQG8" s="331"/>
      <c r="MQH8" s="331"/>
      <c r="MQI8" s="331"/>
      <c r="MQJ8" s="331"/>
      <c r="MQK8" s="331"/>
      <c r="MQL8" s="331"/>
      <c r="MQM8" s="331"/>
      <c r="MQN8" s="331"/>
      <c r="MQO8" s="331"/>
      <c r="MQP8" s="331"/>
      <c r="MQQ8" s="331"/>
      <c r="MQR8" s="331"/>
      <c r="MQS8" s="331"/>
      <c r="MQT8" s="331"/>
      <c r="MQU8" s="331"/>
      <c r="MQV8" s="331"/>
      <c r="MQW8" s="331"/>
      <c r="MQX8" s="331"/>
      <c r="MQY8" s="331"/>
      <c r="MQZ8" s="331"/>
      <c r="MRA8" s="331"/>
      <c r="MRB8" s="331"/>
      <c r="MRC8" s="331"/>
      <c r="MRD8" s="331"/>
      <c r="MRE8" s="331"/>
      <c r="MRF8" s="331"/>
      <c r="MRG8" s="331"/>
      <c r="MRH8" s="331"/>
      <c r="MRI8" s="331"/>
      <c r="MRJ8" s="331"/>
      <c r="MRK8" s="331"/>
      <c r="MRL8" s="331"/>
      <c r="MRM8" s="331"/>
      <c r="MRN8" s="331"/>
      <c r="MRO8" s="331"/>
      <c r="MRP8" s="331"/>
      <c r="MRQ8" s="331"/>
      <c r="MRR8" s="331"/>
      <c r="MRS8" s="331"/>
      <c r="MRT8" s="331"/>
      <c r="MRU8" s="331"/>
      <c r="MRV8" s="331"/>
      <c r="MRW8" s="331"/>
      <c r="MRX8" s="331"/>
      <c r="MRY8" s="331"/>
      <c r="MRZ8" s="331"/>
      <c r="MSA8" s="331"/>
      <c r="MSB8" s="331"/>
      <c r="MSC8" s="331"/>
      <c r="MSD8" s="331"/>
      <c r="MSE8" s="331"/>
      <c r="MSF8" s="331"/>
      <c r="MSG8" s="331"/>
      <c r="MSH8" s="331"/>
      <c r="MSI8" s="331"/>
      <c r="MSJ8" s="331"/>
      <c r="MSK8" s="331"/>
      <c r="MSL8" s="331"/>
      <c r="MSM8" s="331"/>
      <c r="MSN8" s="331"/>
      <c r="MSO8" s="331"/>
      <c r="MSP8" s="331"/>
      <c r="MSQ8" s="331"/>
      <c r="MSR8" s="331"/>
      <c r="MSS8" s="331"/>
      <c r="MST8" s="331"/>
      <c r="MSU8" s="331"/>
      <c r="MSV8" s="331"/>
      <c r="MSW8" s="331"/>
      <c r="MSX8" s="331"/>
      <c r="MSY8" s="331"/>
      <c r="MSZ8" s="331"/>
      <c r="MTA8" s="331"/>
      <c r="MTB8" s="331"/>
      <c r="MTC8" s="331"/>
      <c r="MTD8" s="331"/>
      <c r="MTE8" s="331"/>
      <c r="MTF8" s="331"/>
      <c r="MTG8" s="331"/>
      <c r="MTH8" s="331"/>
      <c r="MTI8" s="331"/>
      <c r="MTJ8" s="331"/>
      <c r="MTK8" s="331"/>
      <c r="MTL8" s="331"/>
      <c r="MTM8" s="331"/>
      <c r="MTN8" s="331"/>
      <c r="MTO8" s="331"/>
      <c r="MTP8" s="331"/>
      <c r="MTQ8" s="331"/>
      <c r="MTR8" s="331"/>
      <c r="MTS8" s="331"/>
      <c r="MTT8" s="331"/>
      <c r="MTU8" s="331"/>
      <c r="MTV8" s="331"/>
      <c r="MTW8" s="331"/>
      <c r="MTX8" s="331"/>
      <c r="MTY8" s="331"/>
      <c r="MTZ8" s="331"/>
      <c r="MUA8" s="331"/>
      <c r="MUB8" s="331"/>
      <c r="MUC8" s="331"/>
      <c r="MUD8" s="331"/>
      <c r="MUE8" s="331"/>
      <c r="MUF8" s="331"/>
      <c r="MUG8" s="331"/>
      <c r="MUH8" s="331"/>
      <c r="MUI8" s="331"/>
      <c r="MUJ8" s="331"/>
      <c r="MUK8" s="331"/>
      <c r="MUL8" s="331"/>
      <c r="MUM8" s="331"/>
      <c r="MUN8" s="331"/>
      <c r="MUO8" s="331"/>
      <c r="MUP8" s="331"/>
      <c r="MUQ8" s="331"/>
      <c r="MUR8" s="331"/>
      <c r="MUS8" s="331"/>
      <c r="MUT8" s="331"/>
      <c r="MUU8" s="331"/>
      <c r="MUV8" s="331"/>
      <c r="MUW8" s="331"/>
      <c r="MUX8" s="331"/>
      <c r="MUY8" s="331"/>
      <c r="MUZ8" s="331"/>
      <c r="MVA8" s="331"/>
      <c r="MVB8" s="331"/>
      <c r="MVC8" s="331"/>
      <c r="MVD8" s="331"/>
      <c r="MVE8" s="331"/>
      <c r="MVF8" s="331"/>
      <c r="MVG8" s="331"/>
      <c r="MVH8" s="331"/>
      <c r="MVI8" s="331"/>
      <c r="MVJ8" s="331"/>
      <c r="MVK8" s="331"/>
      <c r="MVL8" s="331"/>
      <c r="MVM8" s="331"/>
      <c r="MVN8" s="331"/>
      <c r="MVO8" s="331"/>
      <c r="MVP8" s="331"/>
      <c r="MVQ8" s="331"/>
      <c r="MVR8" s="331"/>
      <c r="MVS8" s="331"/>
      <c r="MVT8" s="331"/>
      <c r="MVU8" s="331"/>
      <c r="MVV8" s="331"/>
      <c r="MVW8" s="331"/>
      <c r="MVX8" s="331"/>
      <c r="MVY8" s="331"/>
      <c r="MVZ8" s="331"/>
      <c r="MWA8" s="331"/>
      <c r="MWB8" s="331"/>
      <c r="MWC8" s="331"/>
      <c r="MWD8" s="331"/>
      <c r="MWE8" s="331"/>
      <c r="MWF8" s="331"/>
      <c r="MWG8" s="331"/>
      <c r="MWH8" s="331"/>
      <c r="MWI8" s="331"/>
      <c r="MWJ8" s="331"/>
      <c r="MWK8" s="331"/>
      <c r="MWL8" s="331"/>
      <c r="MWM8" s="331"/>
      <c r="MWN8" s="331"/>
      <c r="MWO8" s="331"/>
      <c r="MWP8" s="331"/>
      <c r="MWQ8" s="331"/>
      <c r="MWR8" s="331"/>
      <c r="MWS8" s="331"/>
      <c r="MWT8" s="331"/>
      <c r="MWU8" s="331"/>
      <c r="MWV8" s="331"/>
      <c r="MWW8" s="331"/>
      <c r="MWX8" s="331"/>
      <c r="MWY8" s="331"/>
      <c r="MWZ8" s="331"/>
      <c r="MXA8" s="331"/>
      <c r="MXB8" s="331"/>
      <c r="MXC8" s="331"/>
      <c r="MXD8" s="331"/>
      <c r="MXE8" s="331"/>
      <c r="MXF8" s="331"/>
      <c r="MXG8" s="331"/>
      <c r="MXH8" s="331"/>
      <c r="MXI8" s="331"/>
      <c r="MXJ8" s="331"/>
      <c r="MXK8" s="331"/>
      <c r="MXL8" s="331"/>
      <c r="MXM8" s="331"/>
      <c r="MXN8" s="331"/>
      <c r="MXO8" s="331"/>
      <c r="MXP8" s="331"/>
      <c r="MXQ8" s="331"/>
      <c r="MXR8" s="331"/>
      <c r="MXS8" s="331"/>
      <c r="MXT8" s="331"/>
      <c r="MXU8" s="331"/>
      <c r="MXV8" s="331"/>
      <c r="MXW8" s="331"/>
      <c r="MXX8" s="331"/>
      <c r="MXY8" s="331"/>
      <c r="MXZ8" s="331"/>
      <c r="MYA8" s="331"/>
      <c r="MYB8" s="331"/>
      <c r="MYC8" s="331"/>
      <c r="MYD8" s="331"/>
      <c r="MYE8" s="331"/>
      <c r="MYF8" s="331"/>
      <c r="MYG8" s="331"/>
      <c r="MYH8" s="331"/>
      <c r="MYI8" s="331"/>
      <c r="MYJ8" s="331"/>
      <c r="MYK8" s="331"/>
      <c r="MYL8" s="331"/>
      <c r="MYM8" s="331"/>
      <c r="MYN8" s="331"/>
      <c r="MYO8" s="331"/>
      <c r="MYP8" s="331"/>
      <c r="MYQ8" s="331"/>
      <c r="MYR8" s="331"/>
      <c r="MYS8" s="331"/>
      <c r="MYT8" s="331"/>
      <c r="MYU8" s="331"/>
      <c r="MYV8" s="331"/>
      <c r="MYW8" s="331"/>
      <c r="MYX8" s="331"/>
      <c r="MYY8" s="331"/>
      <c r="MYZ8" s="331"/>
      <c r="MZA8" s="331"/>
      <c r="MZB8" s="331"/>
      <c r="MZC8" s="331"/>
      <c r="MZD8" s="331"/>
      <c r="MZE8" s="331"/>
      <c r="MZF8" s="331"/>
      <c r="MZG8" s="331"/>
      <c r="MZH8" s="331"/>
      <c r="MZI8" s="331"/>
      <c r="MZJ8" s="331"/>
      <c r="MZK8" s="331"/>
      <c r="MZL8" s="331"/>
      <c r="MZM8" s="331"/>
      <c r="MZN8" s="331"/>
      <c r="MZO8" s="331"/>
      <c r="MZP8" s="331"/>
      <c r="MZQ8" s="331"/>
      <c r="MZR8" s="331"/>
      <c r="MZS8" s="331"/>
      <c r="MZT8" s="331"/>
      <c r="MZU8" s="331"/>
      <c r="MZV8" s="331"/>
      <c r="MZW8" s="331"/>
      <c r="MZX8" s="331"/>
      <c r="MZY8" s="331"/>
      <c r="MZZ8" s="331"/>
      <c r="NAA8" s="331"/>
      <c r="NAB8" s="331"/>
      <c r="NAC8" s="331"/>
      <c r="NAD8" s="331"/>
      <c r="NAE8" s="331"/>
      <c r="NAF8" s="331"/>
      <c r="NAG8" s="331"/>
      <c r="NAH8" s="331"/>
      <c r="NAI8" s="331"/>
      <c r="NAJ8" s="331"/>
      <c r="NAK8" s="331"/>
      <c r="NAL8" s="331"/>
      <c r="NAM8" s="331"/>
      <c r="NAN8" s="331"/>
      <c r="NAO8" s="331"/>
      <c r="NAP8" s="331"/>
      <c r="NAQ8" s="331"/>
      <c r="NAR8" s="331"/>
      <c r="NAS8" s="331"/>
      <c r="NAT8" s="331"/>
      <c r="NAU8" s="331"/>
      <c r="NAV8" s="331"/>
      <c r="NAW8" s="331"/>
      <c r="NAX8" s="331"/>
      <c r="NAY8" s="331"/>
      <c r="NAZ8" s="331"/>
      <c r="NBA8" s="331"/>
      <c r="NBB8" s="331"/>
      <c r="NBC8" s="331"/>
      <c r="NBD8" s="331"/>
      <c r="NBE8" s="331"/>
      <c r="NBF8" s="331"/>
      <c r="NBG8" s="331"/>
      <c r="NBH8" s="331"/>
      <c r="NBI8" s="331"/>
      <c r="NBJ8" s="331"/>
      <c r="NBK8" s="331"/>
      <c r="NBL8" s="331"/>
      <c r="NBM8" s="331"/>
      <c r="NBN8" s="331"/>
      <c r="NBO8" s="331"/>
      <c r="NBP8" s="331"/>
      <c r="NBQ8" s="331"/>
      <c r="NBR8" s="331"/>
      <c r="NBS8" s="331"/>
      <c r="NBT8" s="331"/>
      <c r="NBU8" s="331"/>
      <c r="NBV8" s="331"/>
      <c r="NBW8" s="331"/>
      <c r="NBX8" s="331"/>
      <c r="NBY8" s="331"/>
      <c r="NBZ8" s="331"/>
      <c r="NCA8" s="331"/>
      <c r="NCB8" s="331"/>
      <c r="NCC8" s="331"/>
      <c r="NCD8" s="331"/>
      <c r="NCE8" s="331"/>
      <c r="NCF8" s="331"/>
      <c r="NCG8" s="331"/>
      <c r="NCH8" s="331"/>
      <c r="NCI8" s="331"/>
      <c r="NCJ8" s="331"/>
      <c r="NCK8" s="331"/>
      <c r="NCL8" s="331"/>
      <c r="NCM8" s="331"/>
      <c r="NCN8" s="331"/>
      <c r="NCO8" s="331"/>
      <c r="NCP8" s="331"/>
      <c r="NCQ8" s="331"/>
      <c r="NCR8" s="331"/>
      <c r="NCS8" s="331"/>
      <c r="NCT8" s="331"/>
      <c r="NCU8" s="331"/>
      <c r="NCV8" s="331"/>
      <c r="NCW8" s="331"/>
      <c r="NCX8" s="331"/>
      <c r="NCY8" s="331"/>
      <c r="NCZ8" s="331"/>
      <c r="NDA8" s="331"/>
      <c r="NDB8" s="331"/>
      <c r="NDC8" s="331"/>
      <c r="NDD8" s="331"/>
      <c r="NDE8" s="331"/>
      <c r="NDF8" s="331"/>
      <c r="NDG8" s="331"/>
      <c r="NDH8" s="331"/>
      <c r="NDI8" s="331"/>
      <c r="NDJ8" s="331"/>
      <c r="NDK8" s="331"/>
      <c r="NDL8" s="331"/>
      <c r="NDM8" s="331"/>
      <c r="NDN8" s="331"/>
      <c r="NDO8" s="331"/>
      <c r="NDP8" s="331"/>
      <c r="NDQ8" s="331"/>
      <c r="NDR8" s="331"/>
      <c r="NDS8" s="331"/>
      <c r="NDT8" s="331"/>
      <c r="NDU8" s="331"/>
      <c r="NDV8" s="331"/>
      <c r="NDW8" s="331"/>
      <c r="NDX8" s="331"/>
      <c r="NDY8" s="331"/>
      <c r="NDZ8" s="331"/>
      <c r="NEA8" s="331"/>
      <c r="NEB8" s="331"/>
      <c r="NEC8" s="331"/>
      <c r="NED8" s="331"/>
      <c r="NEE8" s="331"/>
      <c r="NEF8" s="331"/>
      <c r="NEG8" s="331"/>
      <c r="NEH8" s="331"/>
      <c r="NEI8" s="331"/>
      <c r="NEJ8" s="331"/>
      <c r="NEK8" s="331"/>
      <c r="NEL8" s="331"/>
      <c r="NEM8" s="331"/>
      <c r="NEN8" s="331"/>
      <c r="NEO8" s="331"/>
      <c r="NEP8" s="331"/>
      <c r="NEQ8" s="331"/>
      <c r="NER8" s="331"/>
      <c r="NES8" s="331"/>
      <c r="NET8" s="331"/>
      <c r="NEU8" s="331"/>
      <c r="NEV8" s="331"/>
      <c r="NEW8" s="331"/>
      <c r="NEX8" s="331"/>
      <c r="NEY8" s="331"/>
      <c r="NEZ8" s="331"/>
      <c r="NFA8" s="331"/>
      <c r="NFB8" s="331"/>
      <c r="NFC8" s="331"/>
      <c r="NFD8" s="331"/>
      <c r="NFE8" s="331"/>
      <c r="NFF8" s="331"/>
      <c r="NFG8" s="331"/>
      <c r="NFH8" s="331"/>
      <c r="NFI8" s="331"/>
      <c r="NFJ8" s="331"/>
      <c r="NFK8" s="331"/>
      <c r="NFL8" s="331"/>
      <c r="NFM8" s="331"/>
      <c r="NFN8" s="331"/>
      <c r="NFO8" s="331"/>
      <c r="NFP8" s="331"/>
      <c r="NFQ8" s="331"/>
      <c r="NFR8" s="331"/>
      <c r="NFS8" s="331"/>
      <c r="NFT8" s="331"/>
      <c r="NFU8" s="331"/>
      <c r="NFV8" s="331"/>
      <c r="NFW8" s="331"/>
      <c r="NFX8" s="331"/>
      <c r="NFY8" s="331"/>
      <c r="NFZ8" s="331"/>
      <c r="NGA8" s="331"/>
      <c r="NGB8" s="331"/>
      <c r="NGC8" s="331"/>
      <c r="NGD8" s="331"/>
      <c r="NGE8" s="331"/>
      <c r="NGF8" s="331"/>
      <c r="NGG8" s="331"/>
      <c r="NGH8" s="331"/>
      <c r="NGI8" s="331"/>
      <c r="NGJ8" s="331"/>
      <c r="NGK8" s="331"/>
      <c r="NGL8" s="331"/>
      <c r="NGM8" s="331"/>
      <c r="NGN8" s="331"/>
      <c r="NGO8" s="331"/>
      <c r="NGP8" s="331"/>
      <c r="NGQ8" s="331"/>
      <c r="NGR8" s="331"/>
      <c r="NGS8" s="331"/>
      <c r="NGT8" s="331"/>
      <c r="NGU8" s="331"/>
      <c r="NGV8" s="331"/>
      <c r="NGW8" s="331"/>
      <c r="NGX8" s="331"/>
      <c r="NGY8" s="331"/>
      <c r="NGZ8" s="331"/>
      <c r="NHA8" s="331"/>
      <c r="NHB8" s="331"/>
      <c r="NHC8" s="331"/>
      <c r="NHD8" s="331"/>
      <c r="NHE8" s="331"/>
      <c r="NHF8" s="331"/>
      <c r="NHG8" s="331"/>
      <c r="NHH8" s="331"/>
      <c r="NHI8" s="331"/>
      <c r="NHJ8" s="331"/>
      <c r="NHK8" s="331"/>
      <c r="NHL8" s="331"/>
      <c r="NHM8" s="331"/>
      <c r="NHN8" s="331"/>
      <c r="NHO8" s="331"/>
      <c r="NHP8" s="331"/>
      <c r="NHQ8" s="331"/>
      <c r="NHR8" s="331"/>
      <c r="NHS8" s="331"/>
      <c r="NHT8" s="331"/>
      <c r="NHU8" s="331"/>
      <c r="NHV8" s="331"/>
      <c r="NHW8" s="331"/>
      <c r="NHX8" s="331"/>
      <c r="NHY8" s="331"/>
      <c r="NHZ8" s="331"/>
      <c r="NIA8" s="331"/>
      <c r="NIB8" s="331"/>
      <c r="NIC8" s="331"/>
      <c r="NID8" s="331"/>
      <c r="NIE8" s="331"/>
      <c r="NIF8" s="331"/>
      <c r="NIG8" s="331"/>
      <c r="NIH8" s="331"/>
      <c r="NII8" s="331"/>
      <c r="NIJ8" s="331"/>
      <c r="NIK8" s="331"/>
      <c r="NIL8" s="331"/>
      <c r="NIM8" s="331"/>
      <c r="NIN8" s="331"/>
      <c r="NIO8" s="331"/>
      <c r="NIP8" s="331"/>
      <c r="NIQ8" s="331"/>
      <c r="NIR8" s="331"/>
      <c r="NIS8" s="331"/>
      <c r="NIT8" s="331"/>
      <c r="NIU8" s="331"/>
      <c r="NIV8" s="331"/>
      <c r="NIW8" s="331"/>
      <c r="NIX8" s="331"/>
      <c r="NIY8" s="331"/>
      <c r="NIZ8" s="331"/>
      <c r="NJA8" s="331"/>
      <c r="NJB8" s="331"/>
      <c r="NJC8" s="331"/>
      <c r="NJD8" s="331"/>
      <c r="NJE8" s="331"/>
      <c r="NJF8" s="331"/>
      <c r="NJG8" s="331"/>
      <c r="NJH8" s="331"/>
      <c r="NJI8" s="331"/>
      <c r="NJJ8" s="331"/>
      <c r="NJK8" s="331"/>
      <c r="NJL8" s="331"/>
      <c r="NJM8" s="331"/>
      <c r="NJN8" s="331"/>
      <c r="NJO8" s="331"/>
      <c r="NJP8" s="331"/>
      <c r="NJQ8" s="331"/>
      <c r="NJR8" s="331"/>
      <c r="NJS8" s="331"/>
      <c r="NJT8" s="331"/>
      <c r="NJU8" s="331"/>
      <c r="NJV8" s="331"/>
      <c r="NJW8" s="331"/>
      <c r="NJX8" s="331"/>
      <c r="NJY8" s="331"/>
      <c r="NJZ8" s="331"/>
      <c r="NKA8" s="331"/>
      <c r="NKB8" s="331"/>
      <c r="NKC8" s="331"/>
      <c r="NKD8" s="331"/>
      <c r="NKE8" s="331"/>
      <c r="NKF8" s="331"/>
      <c r="NKG8" s="331"/>
      <c r="NKH8" s="331"/>
      <c r="NKI8" s="331"/>
      <c r="NKJ8" s="331"/>
      <c r="NKK8" s="331"/>
      <c r="NKL8" s="331"/>
      <c r="NKM8" s="331"/>
      <c r="NKN8" s="331"/>
      <c r="NKO8" s="331"/>
      <c r="NKP8" s="331"/>
      <c r="NKQ8" s="331"/>
      <c r="NKR8" s="331"/>
      <c r="NKS8" s="331"/>
      <c r="NKT8" s="331"/>
      <c r="NKU8" s="331"/>
      <c r="NKV8" s="331"/>
      <c r="NKW8" s="331"/>
      <c r="NKX8" s="331"/>
      <c r="NKY8" s="331"/>
      <c r="NKZ8" s="331"/>
      <c r="NLA8" s="331"/>
      <c r="NLB8" s="331"/>
      <c r="NLC8" s="331"/>
      <c r="NLD8" s="331"/>
      <c r="NLE8" s="331"/>
      <c r="NLF8" s="331"/>
      <c r="NLG8" s="331"/>
      <c r="NLH8" s="331"/>
      <c r="NLI8" s="331"/>
      <c r="NLJ8" s="331"/>
      <c r="NLK8" s="331"/>
      <c r="NLL8" s="331"/>
      <c r="NLM8" s="331"/>
      <c r="NLN8" s="331"/>
      <c r="NLO8" s="331"/>
      <c r="NLP8" s="331"/>
      <c r="NLQ8" s="331"/>
      <c r="NLR8" s="331"/>
      <c r="NLS8" s="331"/>
      <c r="NLT8" s="331"/>
      <c r="NLU8" s="331"/>
      <c r="NLV8" s="331"/>
      <c r="NLW8" s="331"/>
      <c r="NLX8" s="331"/>
      <c r="NLY8" s="331"/>
      <c r="NLZ8" s="331"/>
      <c r="NMA8" s="331"/>
      <c r="NMB8" s="331"/>
      <c r="NMC8" s="331"/>
      <c r="NMD8" s="331"/>
      <c r="NME8" s="331"/>
      <c r="NMF8" s="331"/>
      <c r="NMG8" s="331"/>
      <c r="NMH8" s="331"/>
      <c r="NMI8" s="331"/>
      <c r="NMJ8" s="331"/>
      <c r="NMK8" s="331"/>
      <c r="NML8" s="331"/>
      <c r="NMM8" s="331"/>
      <c r="NMN8" s="331"/>
      <c r="NMO8" s="331"/>
      <c r="NMP8" s="331"/>
      <c r="NMQ8" s="331"/>
      <c r="NMR8" s="331"/>
      <c r="NMS8" s="331"/>
      <c r="NMT8" s="331"/>
      <c r="NMU8" s="331"/>
      <c r="NMV8" s="331"/>
      <c r="NMW8" s="331"/>
      <c r="NMX8" s="331"/>
      <c r="NMY8" s="331"/>
      <c r="NMZ8" s="331"/>
      <c r="NNA8" s="331"/>
      <c r="NNB8" s="331"/>
      <c r="NNC8" s="331"/>
      <c r="NND8" s="331"/>
      <c r="NNE8" s="331"/>
      <c r="NNF8" s="331"/>
      <c r="NNG8" s="331"/>
      <c r="NNH8" s="331"/>
      <c r="NNI8" s="331"/>
      <c r="NNJ8" s="331"/>
      <c r="NNK8" s="331"/>
      <c r="NNL8" s="331"/>
      <c r="NNM8" s="331"/>
      <c r="NNN8" s="331"/>
      <c r="NNO8" s="331"/>
      <c r="NNP8" s="331"/>
      <c r="NNQ8" s="331"/>
      <c r="NNR8" s="331"/>
      <c r="NNS8" s="331"/>
      <c r="NNT8" s="331"/>
      <c r="NNU8" s="331"/>
      <c r="NNV8" s="331"/>
      <c r="NNW8" s="331"/>
      <c r="NNX8" s="331"/>
      <c r="NNY8" s="331"/>
      <c r="NNZ8" s="331"/>
      <c r="NOA8" s="331"/>
      <c r="NOB8" s="331"/>
      <c r="NOC8" s="331"/>
      <c r="NOD8" s="331"/>
      <c r="NOE8" s="331"/>
      <c r="NOF8" s="331"/>
      <c r="NOG8" s="331"/>
      <c r="NOH8" s="331"/>
      <c r="NOI8" s="331"/>
      <c r="NOJ8" s="331"/>
      <c r="NOK8" s="331"/>
      <c r="NOL8" s="331"/>
      <c r="NOM8" s="331"/>
      <c r="NON8" s="331"/>
      <c r="NOO8" s="331"/>
      <c r="NOP8" s="331"/>
      <c r="NOQ8" s="331"/>
      <c r="NOR8" s="331"/>
      <c r="NOS8" s="331"/>
      <c r="NOT8" s="331"/>
      <c r="NOU8" s="331"/>
      <c r="NOV8" s="331"/>
      <c r="NOW8" s="331"/>
      <c r="NOX8" s="331"/>
      <c r="NOY8" s="331"/>
      <c r="NOZ8" s="331"/>
      <c r="NPA8" s="331"/>
      <c r="NPB8" s="331"/>
      <c r="NPC8" s="331"/>
      <c r="NPD8" s="331"/>
      <c r="NPE8" s="331"/>
      <c r="NPF8" s="331"/>
      <c r="NPG8" s="331"/>
      <c r="NPH8" s="331"/>
      <c r="NPI8" s="331"/>
      <c r="NPJ8" s="331"/>
      <c r="NPK8" s="331"/>
      <c r="NPL8" s="331"/>
      <c r="NPM8" s="331"/>
      <c r="NPN8" s="331"/>
      <c r="NPO8" s="331"/>
      <c r="NPP8" s="331"/>
      <c r="NPQ8" s="331"/>
      <c r="NPR8" s="331"/>
      <c r="NPS8" s="331"/>
      <c r="NPT8" s="331"/>
      <c r="NPU8" s="331"/>
      <c r="NPV8" s="331"/>
      <c r="NPW8" s="331"/>
      <c r="NPX8" s="331"/>
      <c r="NPY8" s="331"/>
      <c r="NPZ8" s="331"/>
      <c r="NQA8" s="331"/>
      <c r="NQB8" s="331"/>
      <c r="NQC8" s="331"/>
      <c r="NQD8" s="331"/>
      <c r="NQE8" s="331"/>
      <c r="NQF8" s="331"/>
      <c r="NQG8" s="331"/>
      <c r="NQH8" s="331"/>
      <c r="NQI8" s="331"/>
      <c r="NQJ8" s="331"/>
      <c r="NQK8" s="331"/>
      <c r="NQL8" s="331"/>
      <c r="NQM8" s="331"/>
      <c r="NQN8" s="331"/>
      <c r="NQO8" s="331"/>
      <c r="NQP8" s="331"/>
      <c r="NQQ8" s="331"/>
      <c r="NQR8" s="331"/>
      <c r="NQS8" s="331"/>
      <c r="NQT8" s="331"/>
      <c r="NQU8" s="331"/>
      <c r="NQV8" s="331"/>
      <c r="NQW8" s="331"/>
      <c r="NQX8" s="331"/>
      <c r="NQY8" s="331"/>
      <c r="NQZ8" s="331"/>
      <c r="NRA8" s="331"/>
      <c r="NRB8" s="331"/>
      <c r="NRC8" s="331"/>
      <c r="NRD8" s="331"/>
      <c r="NRE8" s="331"/>
      <c r="NRF8" s="331"/>
      <c r="NRG8" s="331"/>
      <c r="NRH8" s="331"/>
      <c r="NRI8" s="331"/>
      <c r="NRJ8" s="331"/>
      <c r="NRK8" s="331"/>
      <c r="NRL8" s="331"/>
      <c r="NRM8" s="331"/>
      <c r="NRN8" s="331"/>
      <c r="NRO8" s="331"/>
      <c r="NRP8" s="331"/>
      <c r="NRQ8" s="331"/>
      <c r="NRR8" s="331"/>
      <c r="NRS8" s="331"/>
      <c r="NRT8" s="331"/>
      <c r="NRU8" s="331"/>
      <c r="NRV8" s="331"/>
      <c r="NRW8" s="331"/>
      <c r="NRX8" s="331"/>
      <c r="NRY8" s="331"/>
      <c r="NRZ8" s="331"/>
      <c r="NSA8" s="331"/>
      <c r="NSB8" s="331"/>
      <c r="NSC8" s="331"/>
      <c r="NSD8" s="331"/>
      <c r="NSE8" s="331"/>
      <c r="NSF8" s="331"/>
      <c r="NSG8" s="331"/>
      <c r="NSH8" s="331"/>
      <c r="NSI8" s="331"/>
      <c r="NSJ8" s="331"/>
      <c r="NSK8" s="331"/>
      <c r="NSL8" s="331"/>
      <c r="NSM8" s="331"/>
      <c r="NSN8" s="331"/>
      <c r="NSO8" s="331"/>
      <c r="NSP8" s="331"/>
      <c r="NSQ8" s="331"/>
      <c r="NSR8" s="331"/>
      <c r="NSS8" s="331"/>
      <c r="NST8" s="331"/>
      <c r="NSU8" s="331"/>
      <c r="NSV8" s="331"/>
      <c r="NSW8" s="331"/>
      <c r="NSX8" s="331"/>
      <c r="NSY8" s="331"/>
      <c r="NSZ8" s="331"/>
      <c r="NTA8" s="331"/>
      <c r="NTB8" s="331"/>
      <c r="NTC8" s="331"/>
      <c r="NTD8" s="331"/>
      <c r="NTE8" s="331"/>
      <c r="NTF8" s="331"/>
      <c r="NTG8" s="331"/>
      <c r="NTH8" s="331"/>
      <c r="NTI8" s="331"/>
      <c r="NTJ8" s="331"/>
      <c r="NTK8" s="331"/>
      <c r="NTL8" s="331"/>
      <c r="NTM8" s="331"/>
      <c r="NTN8" s="331"/>
      <c r="NTO8" s="331"/>
      <c r="NTP8" s="331"/>
      <c r="NTQ8" s="331"/>
      <c r="NTR8" s="331"/>
      <c r="NTS8" s="331"/>
      <c r="NTT8" s="331"/>
      <c r="NTU8" s="331"/>
      <c r="NTV8" s="331"/>
      <c r="NTW8" s="331"/>
      <c r="NTX8" s="331"/>
      <c r="NTY8" s="331"/>
      <c r="NTZ8" s="331"/>
      <c r="NUA8" s="331"/>
      <c r="NUB8" s="331"/>
      <c r="NUC8" s="331"/>
      <c r="NUD8" s="331"/>
      <c r="NUE8" s="331"/>
      <c r="NUF8" s="331"/>
      <c r="NUG8" s="331"/>
      <c r="NUH8" s="331"/>
      <c r="NUI8" s="331"/>
      <c r="NUJ8" s="331"/>
      <c r="NUK8" s="331"/>
      <c r="NUL8" s="331"/>
      <c r="NUM8" s="331"/>
      <c r="NUN8" s="331"/>
      <c r="NUO8" s="331"/>
      <c r="NUP8" s="331"/>
      <c r="NUQ8" s="331"/>
      <c r="NUR8" s="331"/>
      <c r="NUS8" s="331"/>
      <c r="NUT8" s="331"/>
      <c r="NUU8" s="331"/>
      <c r="NUV8" s="331"/>
      <c r="NUW8" s="331"/>
      <c r="NUX8" s="331"/>
      <c r="NUY8" s="331"/>
      <c r="NUZ8" s="331"/>
      <c r="NVA8" s="331"/>
      <c r="NVB8" s="331"/>
      <c r="NVC8" s="331"/>
      <c r="NVD8" s="331"/>
      <c r="NVE8" s="331"/>
      <c r="NVF8" s="331"/>
      <c r="NVG8" s="331"/>
      <c r="NVH8" s="331"/>
      <c r="NVI8" s="331"/>
      <c r="NVJ8" s="331"/>
      <c r="NVK8" s="331"/>
      <c r="NVL8" s="331"/>
      <c r="NVM8" s="331"/>
      <c r="NVN8" s="331"/>
      <c r="NVO8" s="331"/>
      <c r="NVP8" s="331"/>
      <c r="NVQ8" s="331"/>
      <c r="NVR8" s="331"/>
      <c r="NVS8" s="331"/>
      <c r="NVT8" s="331"/>
      <c r="NVU8" s="331"/>
      <c r="NVV8" s="331"/>
      <c r="NVW8" s="331"/>
      <c r="NVX8" s="331"/>
      <c r="NVY8" s="331"/>
      <c r="NVZ8" s="331"/>
      <c r="NWA8" s="331"/>
      <c r="NWB8" s="331"/>
      <c r="NWC8" s="331"/>
      <c r="NWD8" s="331"/>
      <c r="NWE8" s="331"/>
      <c r="NWF8" s="331"/>
      <c r="NWG8" s="331"/>
      <c r="NWH8" s="331"/>
      <c r="NWI8" s="331"/>
      <c r="NWJ8" s="331"/>
      <c r="NWK8" s="331"/>
      <c r="NWL8" s="331"/>
      <c r="NWM8" s="331"/>
      <c r="NWN8" s="331"/>
      <c r="NWO8" s="331"/>
      <c r="NWP8" s="331"/>
      <c r="NWQ8" s="331"/>
      <c r="NWR8" s="331"/>
      <c r="NWS8" s="331"/>
      <c r="NWT8" s="331"/>
      <c r="NWU8" s="331"/>
      <c r="NWV8" s="331"/>
      <c r="NWW8" s="331"/>
      <c r="NWX8" s="331"/>
      <c r="NWY8" s="331"/>
      <c r="NWZ8" s="331"/>
      <c r="NXA8" s="331"/>
      <c r="NXB8" s="331"/>
      <c r="NXC8" s="331"/>
      <c r="NXD8" s="331"/>
      <c r="NXE8" s="331"/>
      <c r="NXF8" s="331"/>
      <c r="NXG8" s="331"/>
      <c r="NXH8" s="331"/>
      <c r="NXI8" s="331"/>
      <c r="NXJ8" s="331"/>
      <c r="NXK8" s="331"/>
      <c r="NXL8" s="331"/>
      <c r="NXM8" s="331"/>
      <c r="NXN8" s="331"/>
      <c r="NXO8" s="331"/>
      <c r="NXP8" s="331"/>
      <c r="NXQ8" s="331"/>
      <c r="NXR8" s="331"/>
      <c r="NXS8" s="331"/>
      <c r="NXT8" s="331"/>
      <c r="NXU8" s="331"/>
      <c r="NXV8" s="331"/>
      <c r="NXW8" s="331"/>
      <c r="NXX8" s="331"/>
      <c r="NXY8" s="331"/>
      <c r="NXZ8" s="331"/>
      <c r="NYA8" s="331"/>
      <c r="NYB8" s="331"/>
      <c r="NYC8" s="331"/>
      <c r="NYD8" s="331"/>
      <c r="NYE8" s="331"/>
      <c r="NYF8" s="331"/>
      <c r="NYG8" s="331"/>
      <c r="NYH8" s="331"/>
      <c r="NYI8" s="331"/>
      <c r="NYJ8" s="331"/>
      <c r="NYK8" s="331"/>
      <c r="NYL8" s="331"/>
      <c r="NYM8" s="331"/>
      <c r="NYN8" s="331"/>
      <c r="NYO8" s="331"/>
      <c r="NYP8" s="331"/>
      <c r="NYQ8" s="331"/>
      <c r="NYR8" s="331"/>
      <c r="NYS8" s="331"/>
      <c r="NYT8" s="331"/>
      <c r="NYU8" s="331"/>
      <c r="NYV8" s="331"/>
      <c r="NYW8" s="331"/>
      <c r="NYX8" s="331"/>
      <c r="NYY8" s="331"/>
      <c r="NYZ8" s="331"/>
      <c r="NZA8" s="331"/>
      <c r="NZB8" s="331"/>
      <c r="NZC8" s="331"/>
      <c r="NZD8" s="331"/>
      <c r="NZE8" s="331"/>
      <c r="NZF8" s="331"/>
      <c r="NZG8" s="331"/>
      <c r="NZH8" s="331"/>
      <c r="NZI8" s="331"/>
      <c r="NZJ8" s="331"/>
      <c r="NZK8" s="331"/>
      <c r="NZL8" s="331"/>
      <c r="NZM8" s="331"/>
      <c r="NZN8" s="331"/>
      <c r="NZO8" s="331"/>
      <c r="NZP8" s="331"/>
      <c r="NZQ8" s="331"/>
      <c r="NZR8" s="331"/>
      <c r="NZS8" s="331"/>
      <c r="NZT8" s="331"/>
      <c r="NZU8" s="331"/>
      <c r="NZV8" s="331"/>
      <c r="NZW8" s="331"/>
      <c r="NZX8" s="331"/>
      <c r="NZY8" s="331"/>
      <c r="NZZ8" s="331"/>
      <c r="OAA8" s="331"/>
      <c r="OAB8" s="331"/>
      <c r="OAC8" s="331"/>
      <c r="OAD8" s="331"/>
      <c r="OAE8" s="331"/>
      <c r="OAF8" s="331"/>
      <c r="OAG8" s="331"/>
      <c r="OAH8" s="331"/>
      <c r="OAI8" s="331"/>
      <c r="OAJ8" s="331"/>
      <c r="OAK8" s="331"/>
      <c r="OAL8" s="331"/>
      <c r="OAM8" s="331"/>
      <c r="OAN8" s="331"/>
      <c r="OAO8" s="331"/>
      <c r="OAP8" s="331"/>
      <c r="OAQ8" s="331"/>
      <c r="OAR8" s="331"/>
      <c r="OAS8" s="331"/>
      <c r="OAT8" s="331"/>
      <c r="OAU8" s="331"/>
      <c r="OAV8" s="331"/>
      <c r="OAW8" s="331"/>
      <c r="OAX8" s="331"/>
      <c r="OAY8" s="331"/>
      <c r="OAZ8" s="331"/>
      <c r="OBA8" s="331"/>
      <c r="OBB8" s="331"/>
      <c r="OBC8" s="331"/>
      <c r="OBD8" s="331"/>
      <c r="OBE8" s="331"/>
      <c r="OBF8" s="331"/>
      <c r="OBG8" s="331"/>
      <c r="OBH8" s="331"/>
      <c r="OBI8" s="331"/>
      <c r="OBJ8" s="331"/>
      <c r="OBK8" s="331"/>
      <c r="OBL8" s="331"/>
      <c r="OBM8" s="331"/>
      <c r="OBN8" s="331"/>
      <c r="OBO8" s="331"/>
      <c r="OBP8" s="331"/>
      <c r="OBQ8" s="331"/>
      <c r="OBR8" s="331"/>
      <c r="OBS8" s="331"/>
      <c r="OBT8" s="331"/>
      <c r="OBU8" s="331"/>
      <c r="OBV8" s="331"/>
      <c r="OBW8" s="331"/>
      <c r="OBX8" s="331"/>
      <c r="OBY8" s="331"/>
      <c r="OBZ8" s="331"/>
      <c r="OCA8" s="331"/>
      <c r="OCB8" s="331"/>
      <c r="OCC8" s="331"/>
      <c r="OCD8" s="331"/>
      <c r="OCE8" s="331"/>
      <c r="OCF8" s="331"/>
      <c r="OCG8" s="331"/>
      <c r="OCH8" s="331"/>
      <c r="OCI8" s="331"/>
      <c r="OCJ8" s="331"/>
      <c r="OCK8" s="331"/>
      <c r="OCL8" s="331"/>
      <c r="OCM8" s="331"/>
      <c r="OCN8" s="331"/>
      <c r="OCO8" s="331"/>
      <c r="OCP8" s="331"/>
      <c r="OCQ8" s="331"/>
      <c r="OCR8" s="331"/>
      <c r="OCS8" s="331"/>
      <c r="OCT8" s="331"/>
      <c r="OCU8" s="331"/>
      <c r="OCV8" s="331"/>
      <c r="OCW8" s="331"/>
      <c r="OCX8" s="331"/>
      <c r="OCY8" s="331"/>
      <c r="OCZ8" s="331"/>
      <c r="ODA8" s="331"/>
      <c r="ODB8" s="331"/>
      <c r="ODC8" s="331"/>
      <c r="ODD8" s="331"/>
      <c r="ODE8" s="331"/>
      <c r="ODF8" s="331"/>
      <c r="ODG8" s="331"/>
      <c r="ODH8" s="331"/>
      <c r="ODI8" s="331"/>
      <c r="ODJ8" s="331"/>
      <c r="ODK8" s="331"/>
      <c r="ODL8" s="331"/>
      <c r="ODM8" s="331"/>
      <c r="ODN8" s="331"/>
      <c r="ODO8" s="331"/>
      <c r="ODP8" s="331"/>
      <c r="ODQ8" s="331"/>
      <c r="ODR8" s="331"/>
      <c r="ODS8" s="331"/>
      <c r="ODT8" s="331"/>
      <c r="ODU8" s="331"/>
      <c r="ODV8" s="331"/>
      <c r="ODW8" s="331"/>
      <c r="ODX8" s="331"/>
      <c r="ODY8" s="331"/>
      <c r="ODZ8" s="331"/>
      <c r="OEA8" s="331"/>
      <c r="OEB8" s="331"/>
      <c r="OEC8" s="331"/>
      <c r="OED8" s="331"/>
      <c r="OEE8" s="331"/>
      <c r="OEF8" s="331"/>
      <c r="OEG8" s="331"/>
      <c r="OEH8" s="331"/>
      <c r="OEI8" s="331"/>
      <c r="OEJ8" s="331"/>
      <c r="OEK8" s="331"/>
      <c r="OEL8" s="331"/>
      <c r="OEM8" s="331"/>
      <c r="OEN8" s="331"/>
      <c r="OEO8" s="331"/>
      <c r="OEP8" s="331"/>
      <c r="OEQ8" s="331"/>
      <c r="OER8" s="331"/>
      <c r="OES8" s="331"/>
      <c r="OET8" s="331"/>
      <c r="OEU8" s="331"/>
      <c r="OEV8" s="331"/>
      <c r="OEW8" s="331"/>
      <c r="OEX8" s="331"/>
      <c r="OEY8" s="331"/>
      <c r="OEZ8" s="331"/>
      <c r="OFA8" s="331"/>
      <c r="OFB8" s="331"/>
      <c r="OFC8" s="331"/>
      <c r="OFD8" s="331"/>
      <c r="OFE8" s="331"/>
      <c r="OFF8" s="331"/>
      <c r="OFG8" s="331"/>
      <c r="OFH8" s="331"/>
      <c r="OFI8" s="331"/>
      <c r="OFJ8" s="331"/>
      <c r="OFK8" s="331"/>
      <c r="OFL8" s="331"/>
      <c r="OFM8" s="331"/>
      <c r="OFN8" s="331"/>
      <c r="OFO8" s="331"/>
      <c r="OFP8" s="331"/>
      <c r="OFQ8" s="331"/>
      <c r="OFR8" s="331"/>
      <c r="OFS8" s="331"/>
      <c r="OFT8" s="331"/>
      <c r="OFU8" s="331"/>
      <c r="OFV8" s="331"/>
      <c r="OFW8" s="331"/>
      <c r="OFX8" s="331"/>
      <c r="OFY8" s="331"/>
      <c r="OFZ8" s="331"/>
      <c r="OGA8" s="331"/>
      <c r="OGB8" s="331"/>
      <c r="OGC8" s="331"/>
      <c r="OGD8" s="331"/>
      <c r="OGE8" s="331"/>
      <c r="OGF8" s="331"/>
      <c r="OGG8" s="331"/>
      <c r="OGH8" s="331"/>
      <c r="OGI8" s="331"/>
      <c r="OGJ8" s="331"/>
      <c r="OGK8" s="331"/>
      <c r="OGL8" s="331"/>
      <c r="OGM8" s="331"/>
      <c r="OGN8" s="331"/>
      <c r="OGO8" s="331"/>
      <c r="OGP8" s="331"/>
      <c r="OGQ8" s="331"/>
      <c r="OGR8" s="331"/>
      <c r="OGS8" s="331"/>
      <c r="OGT8" s="331"/>
      <c r="OGU8" s="331"/>
      <c r="OGV8" s="331"/>
      <c r="OGW8" s="331"/>
      <c r="OGX8" s="331"/>
      <c r="OGY8" s="331"/>
      <c r="OGZ8" s="331"/>
      <c r="OHA8" s="331"/>
      <c r="OHB8" s="331"/>
      <c r="OHC8" s="331"/>
      <c r="OHD8" s="331"/>
      <c r="OHE8" s="331"/>
      <c r="OHF8" s="331"/>
      <c r="OHG8" s="331"/>
      <c r="OHH8" s="331"/>
      <c r="OHI8" s="331"/>
      <c r="OHJ8" s="331"/>
      <c r="OHK8" s="331"/>
      <c r="OHL8" s="331"/>
      <c r="OHM8" s="331"/>
      <c r="OHN8" s="331"/>
      <c r="OHO8" s="331"/>
      <c r="OHP8" s="331"/>
      <c r="OHQ8" s="331"/>
      <c r="OHR8" s="331"/>
      <c r="OHS8" s="331"/>
      <c r="OHT8" s="331"/>
      <c r="OHU8" s="331"/>
      <c r="OHV8" s="331"/>
      <c r="OHW8" s="331"/>
      <c r="OHX8" s="331"/>
      <c r="OHY8" s="331"/>
      <c r="OHZ8" s="331"/>
      <c r="OIA8" s="331"/>
      <c r="OIB8" s="331"/>
      <c r="OIC8" s="331"/>
      <c r="OID8" s="331"/>
      <c r="OIE8" s="331"/>
      <c r="OIF8" s="331"/>
      <c r="OIG8" s="331"/>
      <c r="OIH8" s="331"/>
      <c r="OII8" s="331"/>
      <c r="OIJ8" s="331"/>
      <c r="OIK8" s="331"/>
      <c r="OIL8" s="331"/>
      <c r="OIM8" s="331"/>
      <c r="OIN8" s="331"/>
      <c r="OIO8" s="331"/>
      <c r="OIP8" s="331"/>
      <c r="OIQ8" s="331"/>
      <c r="OIR8" s="331"/>
      <c r="OIS8" s="331"/>
      <c r="OIT8" s="331"/>
      <c r="OIU8" s="331"/>
      <c r="OIV8" s="331"/>
      <c r="OIW8" s="331"/>
      <c r="OIX8" s="331"/>
      <c r="OIY8" s="331"/>
      <c r="OIZ8" s="331"/>
      <c r="OJA8" s="331"/>
      <c r="OJB8" s="331"/>
      <c r="OJC8" s="331"/>
      <c r="OJD8" s="331"/>
      <c r="OJE8" s="331"/>
      <c r="OJF8" s="331"/>
      <c r="OJG8" s="331"/>
      <c r="OJH8" s="331"/>
      <c r="OJI8" s="331"/>
      <c r="OJJ8" s="331"/>
      <c r="OJK8" s="331"/>
      <c r="OJL8" s="331"/>
      <c r="OJM8" s="331"/>
      <c r="OJN8" s="331"/>
      <c r="OJO8" s="331"/>
      <c r="OJP8" s="331"/>
      <c r="OJQ8" s="331"/>
      <c r="OJR8" s="331"/>
      <c r="OJS8" s="331"/>
      <c r="OJT8" s="331"/>
      <c r="OJU8" s="331"/>
      <c r="OJV8" s="331"/>
      <c r="OJW8" s="331"/>
      <c r="OJX8" s="331"/>
      <c r="OJY8" s="331"/>
      <c r="OJZ8" s="331"/>
      <c r="OKA8" s="331"/>
      <c r="OKB8" s="331"/>
      <c r="OKC8" s="331"/>
      <c r="OKD8" s="331"/>
      <c r="OKE8" s="331"/>
      <c r="OKF8" s="331"/>
      <c r="OKG8" s="331"/>
      <c r="OKH8" s="331"/>
      <c r="OKI8" s="331"/>
      <c r="OKJ8" s="331"/>
      <c r="OKK8" s="331"/>
      <c r="OKL8" s="331"/>
      <c r="OKM8" s="331"/>
      <c r="OKN8" s="331"/>
      <c r="OKO8" s="331"/>
      <c r="OKP8" s="331"/>
      <c r="OKQ8" s="331"/>
      <c r="OKR8" s="331"/>
      <c r="OKS8" s="331"/>
      <c r="OKT8" s="331"/>
      <c r="OKU8" s="331"/>
      <c r="OKV8" s="331"/>
      <c r="OKW8" s="331"/>
      <c r="OKX8" s="331"/>
      <c r="OKY8" s="331"/>
      <c r="OKZ8" s="331"/>
      <c r="OLA8" s="331"/>
      <c r="OLB8" s="331"/>
      <c r="OLC8" s="331"/>
      <c r="OLD8" s="331"/>
      <c r="OLE8" s="331"/>
      <c r="OLF8" s="331"/>
      <c r="OLG8" s="331"/>
      <c r="OLH8" s="331"/>
      <c r="OLI8" s="331"/>
      <c r="OLJ8" s="331"/>
      <c r="OLK8" s="331"/>
      <c r="OLL8" s="331"/>
      <c r="OLM8" s="331"/>
      <c r="OLN8" s="331"/>
      <c r="OLO8" s="331"/>
      <c r="OLP8" s="331"/>
      <c r="OLQ8" s="331"/>
      <c r="OLR8" s="331"/>
      <c r="OLS8" s="331"/>
      <c r="OLT8" s="331"/>
      <c r="OLU8" s="331"/>
      <c r="OLV8" s="331"/>
      <c r="OLW8" s="331"/>
      <c r="OLX8" s="331"/>
      <c r="OLY8" s="331"/>
      <c r="OLZ8" s="331"/>
      <c r="OMA8" s="331"/>
      <c r="OMB8" s="331"/>
      <c r="OMC8" s="331"/>
      <c r="OMD8" s="331"/>
      <c r="OME8" s="331"/>
      <c r="OMF8" s="331"/>
      <c r="OMG8" s="331"/>
      <c r="OMH8" s="331"/>
      <c r="OMI8" s="331"/>
      <c r="OMJ8" s="331"/>
      <c r="OMK8" s="331"/>
      <c r="OML8" s="331"/>
      <c r="OMM8" s="331"/>
      <c r="OMN8" s="331"/>
      <c r="OMO8" s="331"/>
      <c r="OMP8" s="331"/>
      <c r="OMQ8" s="331"/>
      <c r="OMR8" s="331"/>
      <c r="OMS8" s="331"/>
      <c r="OMT8" s="331"/>
      <c r="OMU8" s="331"/>
      <c r="OMV8" s="331"/>
      <c r="OMW8" s="331"/>
      <c r="OMX8" s="331"/>
      <c r="OMY8" s="331"/>
      <c r="OMZ8" s="331"/>
      <c r="ONA8" s="331"/>
      <c r="ONB8" s="331"/>
      <c r="ONC8" s="331"/>
      <c r="OND8" s="331"/>
      <c r="ONE8" s="331"/>
      <c r="ONF8" s="331"/>
      <c r="ONG8" s="331"/>
      <c r="ONH8" s="331"/>
      <c r="ONI8" s="331"/>
      <c r="ONJ8" s="331"/>
      <c r="ONK8" s="331"/>
      <c r="ONL8" s="331"/>
      <c r="ONM8" s="331"/>
      <c r="ONN8" s="331"/>
      <c r="ONO8" s="331"/>
      <c r="ONP8" s="331"/>
      <c r="ONQ8" s="331"/>
      <c r="ONR8" s="331"/>
      <c r="ONS8" s="331"/>
      <c r="ONT8" s="331"/>
      <c r="ONU8" s="331"/>
      <c r="ONV8" s="331"/>
      <c r="ONW8" s="331"/>
      <c r="ONX8" s="331"/>
      <c r="ONY8" s="331"/>
      <c r="ONZ8" s="331"/>
      <c r="OOA8" s="331"/>
      <c r="OOB8" s="331"/>
      <c r="OOC8" s="331"/>
      <c r="OOD8" s="331"/>
      <c r="OOE8" s="331"/>
      <c r="OOF8" s="331"/>
      <c r="OOG8" s="331"/>
      <c r="OOH8" s="331"/>
      <c r="OOI8" s="331"/>
      <c r="OOJ8" s="331"/>
      <c r="OOK8" s="331"/>
      <c r="OOL8" s="331"/>
      <c r="OOM8" s="331"/>
      <c r="OON8" s="331"/>
      <c r="OOO8" s="331"/>
      <c r="OOP8" s="331"/>
      <c r="OOQ8" s="331"/>
      <c r="OOR8" s="331"/>
      <c r="OOS8" s="331"/>
      <c r="OOT8" s="331"/>
      <c r="OOU8" s="331"/>
      <c r="OOV8" s="331"/>
      <c r="OOW8" s="331"/>
      <c r="OOX8" s="331"/>
      <c r="OOY8" s="331"/>
      <c r="OOZ8" s="331"/>
      <c r="OPA8" s="331"/>
      <c r="OPB8" s="331"/>
      <c r="OPC8" s="331"/>
      <c r="OPD8" s="331"/>
      <c r="OPE8" s="331"/>
      <c r="OPF8" s="331"/>
      <c r="OPG8" s="331"/>
      <c r="OPH8" s="331"/>
      <c r="OPI8" s="331"/>
      <c r="OPJ8" s="331"/>
      <c r="OPK8" s="331"/>
      <c r="OPL8" s="331"/>
      <c r="OPM8" s="331"/>
      <c r="OPN8" s="331"/>
      <c r="OPO8" s="331"/>
      <c r="OPP8" s="331"/>
      <c r="OPQ8" s="331"/>
      <c r="OPR8" s="331"/>
      <c r="OPS8" s="331"/>
      <c r="OPT8" s="331"/>
      <c r="OPU8" s="331"/>
      <c r="OPV8" s="331"/>
      <c r="OPW8" s="331"/>
      <c r="OPX8" s="331"/>
      <c r="OPY8" s="331"/>
      <c r="OPZ8" s="331"/>
      <c r="OQA8" s="331"/>
      <c r="OQB8" s="331"/>
      <c r="OQC8" s="331"/>
      <c r="OQD8" s="331"/>
      <c r="OQE8" s="331"/>
      <c r="OQF8" s="331"/>
      <c r="OQG8" s="331"/>
      <c r="OQH8" s="331"/>
      <c r="OQI8" s="331"/>
      <c r="OQJ8" s="331"/>
      <c r="OQK8" s="331"/>
      <c r="OQL8" s="331"/>
      <c r="OQM8" s="331"/>
      <c r="OQN8" s="331"/>
      <c r="OQO8" s="331"/>
      <c r="OQP8" s="331"/>
      <c r="OQQ8" s="331"/>
      <c r="OQR8" s="331"/>
      <c r="OQS8" s="331"/>
      <c r="OQT8" s="331"/>
      <c r="OQU8" s="331"/>
      <c r="OQV8" s="331"/>
      <c r="OQW8" s="331"/>
      <c r="OQX8" s="331"/>
      <c r="OQY8" s="331"/>
      <c r="OQZ8" s="331"/>
      <c r="ORA8" s="331"/>
      <c r="ORB8" s="331"/>
      <c r="ORC8" s="331"/>
      <c r="ORD8" s="331"/>
      <c r="ORE8" s="331"/>
      <c r="ORF8" s="331"/>
      <c r="ORG8" s="331"/>
      <c r="ORH8" s="331"/>
      <c r="ORI8" s="331"/>
      <c r="ORJ8" s="331"/>
      <c r="ORK8" s="331"/>
      <c r="ORL8" s="331"/>
      <c r="ORM8" s="331"/>
      <c r="ORN8" s="331"/>
      <c r="ORO8" s="331"/>
      <c r="ORP8" s="331"/>
      <c r="ORQ8" s="331"/>
      <c r="ORR8" s="331"/>
      <c r="ORS8" s="331"/>
      <c r="ORT8" s="331"/>
      <c r="ORU8" s="331"/>
      <c r="ORV8" s="331"/>
      <c r="ORW8" s="331"/>
      <c r="ORX8" s="331"/>
      <c r="ORY8" s="331"/>
      <c r="ORZ8" s="331"/>
      <c r="OSA8" s="331"/>
      <c r="OSB8" s="331"/>
      <c r="OSC8" s="331"/>
      <c r="OSD8" s="331"/>
      <c r="OSE8" s="331"/>
      <c r="OSF8" s="331"/>
      <c r="OSG8" s="331"/>
      <c r="OSH8" s="331"/>
      <c r="OSI8" s="331"/>
      <c r="OSJ8" s="331"/>
      <c r="OSK8" s="331"/>
      <c r="OSL8" s="331"/>
      <c r="OSM8" s="331"/>
      <c r="OSN8" s="331"/>
      <c r="OSO8" s="331"/>
      <c r="OSP8" s="331"/>
      <c r="OSQ8" s="331"/>
      <c r="OSR8" s="331"/>
      <c r="OSS8" s="331"/>
      <c r="OST8" s="331"/>
      <c r="OSU8" s="331"/>
      <c r="OSV8" s="331"/>
      <c r="OSW8" s="331"/>
      <c r="OSX8" s="331"/>
      <c r="OSY8" s="331"/>
      <c r="OSZ8" s="331"/>
      <c r="OTA8" s="331"/>
      <c r="OTB8" s="331"/>
      <c r="OTC8" s="331"/>
      <c r="OTD8" s="331"/>
      <c r="OTE8" s="331"/>
      <c r="OTF8" s="331"/>
      <c r="OTG8" s="331"/>
      <c r="OTH8" s="331"/>
      <c r="OTI8" s="331"/>
      <c r="OTJ8" s="331"/>
      <c r="OTK8" s="331"/>
      <c r="OTL8" s="331"/>
      <c r="OTM8" s="331"/>
      <c r="OTN8" s="331"/>
      <c r="OTO8" s="331"/>
      <c r="OTP8" s="331"/>
      <c r="OTQ8" s="331"/>
      <c r="OTR8" s="331"/>
      <c r="OTS8" s="331"/>
      <c r="OTT8" s="331"/>
      <c r="OTU8" s="331"/>
      <c r="OTV8" s="331"/>
      <c r="OTW8" s="331"/>
      <c r="OTX8" s="331"/>
      <c r="OTY8" s="331"/>
      <c r="OTZ8" s="331"/>
      <c r="OUA8" s="331"/>
      <c r="OUB8" s="331"/>
      <c r="OUC8" s="331"/>
      <c r="OUD8" s="331"/>
      <c r="OUE8" s="331"/>
      <c r="OUF8" s="331"/>
      <c r="OUG8" s="331"/>
      <c r="OUH8" s="331"/>
      <c r="OUI8" s="331"/>
      <c r="OUJ8" s="331"/>
      <c r="OUK8" s="331"/>
      <c r="OUL8" s="331"/>
      <c r="OUM8" s="331"/>
      <c r="OUN8" s="331"/>
      <c r="OUO8" s="331"/>
      <c r="OUP8" s="331"/>
      <c r="OUQ8" s="331"/>
      <c r="OUR8" s="331"/>
      <c r="OUS8" s="331"/>
      <c r="OUT8" s="331"/>
      <c r="OUU8" s="331"/>
      <c r="OUV8" s="331"/>
      <c r="OUW8" s="331"/>
      <c r="OUX8" s="331"/>
      <c r="OUY8" s="331"/>
      <c r="OUZ8" s="331"/>
      <c r="OVA8" s="331"/>
      <c r="OVB8" s="331"/>
      <c r="OVC8" s="331"/>
      <c r="OVD8" s="331"/>
      <c r="OVE8" s="331"/>
      <c r="OVF8" s="331"/>
      <c r="OVG8" s="331"/>
      <c r="OVH8" s="331"/>
      <c r="OVI8" s="331"/>
      <c r="OVJ8" s="331"/>
      <c r="OVK8" s="331"/>
      <c r="OVL8" s="331"/>
      <c r="OVM8" s="331"/>
      <c r="OVN8" s="331"/>
      <c r="OVO8" s="331"/>
      <c r="OVP8" s="331"/>
      <c r="OVQ8" s="331"/>
      <c r="OVR8" s="331"/>
      <c r="OVS8" s="331"/>
      <c r="OVT8" s="331"/>
      <c r="OVU8" s="331"/>
      <c r="OVV8" s="331"/>
      <c r="OVW8" s="331"/>
      <c r="OVX8" s="331"/>
      <c r="OVY8" s="331"/>
      <c r="OVZ8" s="331"/>
      <c r="OWA8" s="331"/>
      <c r="OWB8" s="331"/>
      <c r="OWC8" s="331"/>
      <c r="OWD8" s="331"/>
      <c r="OWE8" s="331"/>
      <c r="OWF8" s="331"/>
      <c r="OWG8" s="331"/>
      <c r="OWH8" s="331"/>
      <c r="OWI8" s="331"/>
      <c r="OWJ8" s="331"/>
      <c r="OWK8" s="331"/>
      <c r="OWL8" s="331"/>
      <c r="OWM8" s="331"/>
      <c r="OWN8" s="331"/>
      <c r="OWO8" s="331"/>
      <c r="OWP8" s="331"/>
      <c r="OWQ8" s="331"/>
      <c r="OWR8" s="331"/>
      <c r="OWS8" s="331"/>
      <c r="OWT8" s="331"/>
      <c r="OWU8" s="331"/>
      <c r="OWV8" s="331"/>
      <c r="OWW8" s="331"/>
      <c r="OWX8" s="331"/>
      <c r="OWY8" s="331"/>
      <c r="OWZ8" s="331"/>
      <c r="OXA8" s="331"/>
      <c r="OXB8" s="331"/>
      <c r="OXC8" s="331"/>
      <c r="OXD8" s="331"/>
      <c r="OXE8" s="331"/>
      <c r="OXF8" s="331"/>
      <c r="OXG8" s="331"/>
      <c r="OXH8" s="331"/>
      <c r="OXI8" s="331"/>
      <c r="OXJ8" s="331"/>
      <c r="OXK8" s="331"/>
      <c r="OXL8" s="331"/>
      <c r="OXM8" s="331"/>
      <c r="OXN8" s="331"/>
      <c r="OXO8" s="331"/>
      <c r="OXP8" s="331"/>
      <c r="OXQ8" s="331"/>
      <c r="OXR8" s="331"/>
      <c r="OXS8" s="331"/>
      <c r="OXT8" s="331"/>
      <c r="OXU8" s="331"/>
      <c r="OXV8" s="331"/>
      <c r="OXW8" s="331"/>
      <c r="OXX8" s="331"/>
      <c r="OXY8" s="331"/>
      <c r="OXZ8" s="331"/>
      <c r="OYA8" s="331"/>
      <c r="OYB8" s="331"/>
      <c r="OYC8" s="331"/>
      <c r="OYD8" s="331"/>
      <c r="OYE8" s="331"/>
      <c r="OYF8" s="331"/>
      <c r="OYG8" s="331"/>
      <c r="OYH8" s="331"/>
      <c r="OYI8" s="331"/>
      <c r="OYJ8" s="331"/>
      <c r="OYK8" s="331"/>
      <c r="OYL8" s="331"/>
      <c r="OYM8" s="331"/>
      <c r="OYN8" s="331"/>
      <c r="OYO8" s="331"/>
      <c r="OYP8" s="331"/>
      <c r="OYQ8" s="331"/>
      <c r="OYR8" s="331"/>
      <c r="OYS8" s="331"/>
      <c r="OYT8" s="331"/>
      <c r="OYU8" s="331"/>
      <c r="OYV8" s="331"/>
      <c r="OYW8" s="331"/>
      <c r="OYX8" s="331"/>
      <c r="OYY8" s="331"/>
      <c r="OYZ8" s="331"/>
      <c r="OZA8" s="331"/>
      <c r="OZB8" s="331"/>
      <c r="OZC8" s="331"/>
      <c r="OZD8" s="331"/>
      <c r="OZE8" s="331"/>
      <c r="OZF8" s="331"/>
      <c r="OZG8" s="331"/>
      <c r="OZH8" s="331"/>
      <c r="OZI8" s="331"/>
      <c r="OZJ8" s="331"/>
      <c r="OZK8" s="331"/>
      <c r="OZL8" s="331"/>
      <c r="OZM8" s="331"/>
      <c r="OZN8" s="331"/>
      <c r="OZO8" s="331"/>
      <c r="OZP8" s="331"/>
      <c r="OZQ8" s="331"/>
      <c r="OZR8" s="331"/>
      <c r="OZS8" s="331"/>
      <c r="OZT8" s="331"/>
      <c r="OZU8" s="331"/>
      <c r="OZV8" s="331"/>
      <c r="OZW8" s="331"/>
      <c r="OZX8" s="331"/>
      <c r="OZY8" s="331"/>
      <c r="OZZ8" s="331"/>
      <c r="PAA8" s="331"/>
      <c r="PAB8" s="331"/>
      <c r="PAC8" s="331"/>
      <c r="PAD8" s="331"/>
      <c r="PAE8" s="331"/>
      <c r="PAF8" s="331"/>
      <c r="PAG8" s="331"/>
      <c r="PAH8" s="331"/>
      <c r="PAI8" s="331"/>
      <c r="PAJ8" s="331"/>
      <c r="PAK8" s="331"/>
      <c r="PAL8" s="331"/>
      <c r="PAM8" s="331"/>
      <c r="PAN8" s="331"/>
      <c r="PAO8" s="331"/>
      <c r="PAP8" s="331"/>
      <c r="PAQ8" s="331"/>
      <c r="PAR8" s="331"/>
      <c r="PAS8" s="331"/>
      <c r="PAT8" s="331"/>
      <c r="PAU8" s="331"/>
      <c r="PAV8" s="331"/>
      <c r="PAW8" s="331"/>
      <c r="PAX8" s="331"/>
      <c r="PAY8" s="331"/>
      <c r="PAZ8" s="331"/>
      <c r="PBA8" s="331"/>
      <c r="PBB8" s="331"/>
      <c r="PBC8" s="331"/>
      <c r="PBD8" s="331"/>
      <c r="PBE8" s="331"/>
      <c r="PBF8" s="331"/>
      <c r="PBG8" s="331"/>
      <c r="PBH8" s="331"/>
      <c r="PBI8" s="331"/>
      <c r="PBJ8" s="331"/>
      <c r="PBK8" s="331"/>
      <c r="PBL8" s="331"/>
      <c r="PBM8" s="331"/>
      <c r="PBN8" s="331"/>
      <c r="PBO8" s="331"/>
      <c r="PBP8" s="331"/>
      <c r="PBQ8" s="331"/>
      <c r="PBR8" s="331"/>
      <c r="PBS8" s="331"/>
      <c r="PBT8" s="331"/>
      <c r="PBU8" s="331"/>
      <c r="PBV8" s="331"/>
      <c r="PBW8" s="331"/>
      <c r="PBX8" s="331"/>
      <c r="PBY8" s="331"/>
      <c r="PBZ8" s="331"/>
      <c r="PCA8" s="331"/>
      <c r="PCB8" s="331"/>
      <c r="PCC8" s="331"/>
      <c r="PCD8" s="331"/>
      <c r="PCE8" s="331"/>
      <c r="PCF8" s="331"/>
      <c r="PCG8" s="331"/>
      <c r="PCH8" s="331"/>
      <c r="PCI8" s="331"/>
      <c r="PCJ8" s="331"/>
      <c r="PCK8" s="331"/>
      <c r="PCL8" s="331"/>
      <c r="PCM8" s="331"/>
      <c r="PCN8" s="331"/>
      <c r="PCO8" s="331"/>
      <c r="PCP8" s="331"/>
      <c r="PCQ8" s="331"/>
      <c r="PCR8" s="331"/>
      <c r="PCS8" s="331"/>
      <c r="PCT8" s="331"/>
      <c r="PCU8" s="331"/>
      <c r="PCV8" s="331"/>
      <c r="PCW8" s="331"/>
      <c r="PCX8" s="331"/>
      <c r="PCY8" s="331"/>
      <c r="PCZ8" s="331"/>
      <c r="PDA8" s="331"/>
      <c r="PDB8" s="331"/>
      <c r="PDC8" s="331"/>
      <c r="PDD8" s="331"/>
      <c r="PDE8" s="331"/>
      <c r="PDF8" s="331"/>
      <c r="PDG8" s="331"/>
      <c r="PDH8" s="331"/>
      <c r="PDI8" s="331"/>
      <c r="PDJ8" s="331"/>
      <c r="PDK8" s="331"/>
      <c r="PDL8" s="331"/>
      <c r="PDM8" s="331"/>
      <c r="PDN8" s="331"/>
      <c r="PDO8" s="331"/>
      <c r="PDP8" s="331"/>
      <c r="PDQ8" s="331"/>
      <c r="PDR8" s="331"/>
      <c r="PDS8" s="331"/>
      <c r="PDT8" s="331"/>
      <c r="PDU8" s="331"/>
      <c r="PDV8" s="331"/>
      <c r="PDW8" s="331"/>
      <c r="PDX8" s="331"/>
      <c r="PDY8" s="331"/>
      <c r="PDZ8" s="331"/>
      <c r="PEA8" s="331"/>
      <c r="PEB8" s="331"/>
      <c r="PEC8" s="331"/>
      <c r="PED8" s="331"/>
      <c r="PEE8" s="331"/>
      <c r="PEF8" s="331"/>
      <c r="PEG8" s="331"/>
      <c r="PEH8" s="331"/>
      <c r="PEI8" s="331"/>
      <c r="PEJ8" s="331"/>
      <c r="PEK8" s="331"/>
      <c r="PEL8" s="331"/>
      <c r="PEM8" s="331"/>
      <c r="PEN8" s="331"/>
      <c r="PEO8" s="331"/>
      <c r="PEP8" s="331"/>
      <c r="PEQ8" s="331"/>
      <c r="PER8" s="331"/>
      <c r="PES8" s="331"/>
      <c r="PET8" s="331"/>
      <c r="PEU8" s="331"/>
      <c r="PEV8" s="331"/>
      <c r="PEW8" s="331"/>
      <c r="PEX8" s="331"/>
      <c r="PEY8" s="331"/>
      <c r="PEZ8" s="331"/>
      <c r="PFA8" s="331"/>
      <c r="PFB8" s="331"/>
      <c r="PFC8" s="331"/>
      <c r="PFD8" s="331"/>
      <c r="PFE8" s="331"/>
      <c r="PFF8" s="331"/>
      <c r="PFG8" s="331"/>
      <c r="PFH8" s="331"/>
      <c r="PFI8" s="331"/>
      <c r="PFJ8" s="331"/>
      <c r="PFK8" s="331"/>
      <c r="PFL8" s="331"/>
      <c r="PFM8" s="331"/>
      <c r="PFN8" s="331"/>
      <c r="PFO8" s="331"/>
      <c r="PFP8" s="331"/>
      <c r="PFQ8" s="331"/>
      <c r="PFR8" s="331"/>
      <c r="PFS8" s="331"/>
      <c r="PFT8" s="331"/>
      <c r="PFU8" s="331"/>
      <c r="PFV8" s="331"/>
      <c r="PFW8" s="331"/>
      <c r="PFX8" s="331"/>
      <c r="PFY8" s="331"/>
      <c r="PFZ8" s="331"/>
      <c r="PGA8" s="331"/>
      <c r="PGB8" s="331"/>
      <c r="PGC8" s="331"/>
      <c r="PGD8" s="331"/>
      <c r="PGE8" s="331"/>
      <c r="PGF8" s="331"/>
      <c r="PGG8" s="331"/>
      <c r="PGH8" s="331"/>
      <c r="PGI8" s="331"/>
      <c r="PGJ8" s="331"/>
      <c r="PGK8" s="331"/>
      <c r="PGL8" s="331"/>
      <c r="PGM8" s="331"/>
      <c r="PGN8" s="331"/>
      <c r="PGO8" s="331"/>
      <c r="PGP8" s="331"/>
      <c r="PGQ8" s="331"/>
      <c r="PGR8" s="331"/>
      <c r="PGS8" s="331"/>
      <c r="PGT8" s="331"/>
      <c r="PGU8" s="331"/>
      <c r="PGV8" s="331"/>
      <c r="PGW8" s="331"/>
      <c r="PGX8" s="331"/>
      <c r="PGY8" s="331"/>
      <c r="PGZ8" s="331"/>
      <c r="PHA8" s="331"/>
      <c r="PHB8" s="331"/>
      <c r="PHC8" s="331"/>
      <c r="PHD8" s="331"/>
      <c r="PHE8" s="331"/>
      <c r="PHF8" s="331"/>
      <c r="PHG8" s="331"/>
      <c r="PHH8" s="331"/>
      <c r="PHI8" s="331"/>
      <c r="PHJ8" s="331"/>
      <c r="PHK8" s="331"/>
      <c r="PHL8" s="331"/>
      <c r="PHM8" s="331"/>
      <c r="PHN8" s="331"/>
      <c r="PHO8" s="331"/>
      <c r="PHP8" s="331"/>
      <c r="PHQ8" s="331"/>
      <c r="PHR8" s="331"/>
      <c r="PHS8" s="331"/>
      <c r="PHT8" s="331"/>
      <c r="PHU8" s="331"/>
      <c r="PHV8" s="331"/>
      <c r="PHW8" s="331"/>
      <c r="PHX8" s="331"/>
      <c r="PHY8" s="331"/>
      <c r="PHZ8" s="331"/>
      <c r="PIA8" s="331"/>
      <c r="PIB8" s="331"/>
      <c r="PIC8" s="331"/>
      <c r="PID8" s="331"/>
      <c r="PIE8" s="331"/>
      <c r="PIF8" s="331"/>
      <c r="PIG8" s="331"/>
      <c r="PIH8" s="331"/>
      <c r="PII8" s="331"/>
      <c r="PIJ8" s="331"/>
      <c r="PIK8" s="331"/>
      <c r="PIL8" s="331"/>
      <c r="PIM8" s="331"/>
      <c r="PIN8" s="331"/>
      <c r="PIO8" s="331"/>
      <c r="PIP8" s="331"/>
      <c r="PIQ8" s="331"/>
      <c r="PIR8" s="331"/>
      <c r="PIS8" s="331"/>
      <c r="PIT8" s="331"/>
      <c r="PIU8" s="331"/>
      <c r="PIV8" s="331"/>
      <c r="PIW8" s="331"/>
      <c r="PIX8" s="331"/>
      <c r="PIY8" s="331"/>
      <c r="PIZ8" s="331"/>
      <c r="PJA8" s="331"/>
      <c r="PJB8" s="331"/>
      <c r="PJC8" s="331"/>
      <c r="PJD8" s="331"/>
      <c r="PJE8" s="331"/>
      <c r="PJF8" s="331"/>
      <c r="PJG8" s="331"/>
      <c r="PJH8" s="331"/>
      <c r="PJI8" s="331"/>
      <c r="PJJ8" s="331"/>
      <c r="PJK8" s="331"/>
      <c r="PJL8" s="331"/>
      <c r="PJM8" s="331"/>
      <c r="PJN8" s="331"/>
      <c r="PJO8" s="331"/>
      <c r="PJP8" s="331"/>
      <c r="PJQ8" s="331"/>
      <c r="PJR8" s="331"/>
      <c r="PJS8" s="331"/>
      <c r="PJT8" s="331"/>
      <c r="PJU8" s="331"/>
      <c r="PJV8" s="331"/>
      <c r="PJW8" s="331"/>
      <c r="PJX8" s="331"/>
      <c r="PJY8" s="331"/>
      <c r="PJZ8" s="331"/>
      <c r="PKA8" s="331"/>
      <c r="PKB8" s="331"/>
      <c r="PKC8" s="331"/>
      <c r="PKD8" s="331"/>
      <c r="PKE8" s="331"/>
      <c r="PKF8" s="331"/>
      <c r="PKG8" s="331"/>
      <c r="PKH8" s="331"/>
      <c r="PKI8" s="331"/>
      <c r="PKJ8" s="331"/>
      <c r="PKK8" s="331"/>
      <c r="PKL8" s="331"/>
      <c r="PKM8" s="331"/>
      <c r="PKN8" s="331"/>
      <c r="PKO8" s="331"/>
      <c r="PKP8" s="331"/>
      <c r="PKQ8" s="331"/>
      <c r="PKR8" s="331"/>
      <c r="PKS8" s="331"/>
      <c r="PKT8" s="331"/>
      <c r="PKU8" s="331"/>
      <c r="PKV8" s="331"/>
      <c r="PKW8" s="331"/>
      <c r="PKX8" s="331"/>
      <c r="PKY8" s="331"/>
      <c r="PKZ8" s="331"/>
      <c r="PLA8" s="331"/>
      <c r="PLB8" s="331"/>
      <c r="PLC8" s="331"/>
      <c r="PLD8" s="331"/>
      <c r="PLE8" s="331"/>
      <c r="PLF8" s="331"/>
      <c r="PLG8" s="331"/>
      <c r="PLH8" s="331"/>
      <c r="PLI8" s="331"/>
      <c r="PLJ8" s="331"/>
      <c r="PLK8" s="331"/>
      <c r="PLL8" s="331"/>
      <c r="PLM8" s="331"/>
      <c r="PLN8" s="331"/>
      <c r="PLO8" s="331"/>
      <c r="PLP8" s="331"/>
      <c r="PLQ8" s="331"/>
      <c r="PLR8" s="331"/>
      <c r="PLS8" s="331"/>
      <c r="PLT8" s="331"/>
      <c r="PLU8" s="331"/>
      <c r="PLV8" s="331"/>
      <c r="PLW8" s="331"/>
      <c r="PLX8" s="331"/>
      <c r="PLY8" s="331"/>
      <c r="PLZ8" s="331"/>
      <c r="PMA8" s="331"/>
      <c r="PMB8" s="331"/>
      <c r="PMC8" s="331"/>
      <c r="PMD8" s="331"/>
      <c r="PME8" s="331"/>
      <c r="PMF8" s="331"/>
      <c r="PMG8" s="331"/>
      <c r="PMH8" s="331"/>
      <c r="PMI8" s="331"/>
      <c r="PMJ8" s="331"/>
      <c r="PMK8" s="331"/>
      <c r="PML8" s="331"/>
      <c r="PMM8" s="331"/>
      <c r="PMN8" s="331"/>
      <c r="PMO8" s="331"/>
      <c r="PMP8" s="331"/>
      <c r="PMQ8" s="331"/>
      <c r="PMR8" s="331"/>
      <c r="PMS8" s="331"/>
      <c r="PMT8" s="331"/>
      <c r="PMU8" s="331"/>
      <c r="PMV8" s="331"/>
      <c r="PMW8" s="331"/>
      <c r="PMX8" s="331"/>
      <c r="PMY8" s="331"/>
      <c r="PMZ8" s="331"/>
      <c r="PNA8" s="331"/>
      <c r="PNB8" s="331"/>
      <c r="PNC8" s="331"/>
      <c r="PND8" s="331"/>
      <c r="PNE8" s="331"/>
      <c r="PNF8" s="331"/>
      <c r="PNG8" s="331"/>
      <c r="PNH8" s="331"/>
      <c r="PNI8" s="331"/>
      <c r="PNJ8" s="331"/>
      <c r="PNK8" s="331"/>
      <c r="PNL8" s="331"/>
      <c r="PNM8" s="331"/>
      <c r="PNN8" s="331"/>
      <c r="PNO8" s="331"/>
      <c r="PNP8" s="331"/>
      <c r="PNQ8" s="331"/>
      <c r="PNR8" s="331"/>
      <c r="PNS8" s="331"/>
      <c r="PNT8" s="331"/>
      <c r="PNU8" s="331"/>
      <c r="PNV8" s="331"/>
      <c r="PNW8" s="331"/>
      <c r="PNX8" s="331"/>
      <c r="PNY8" s="331"/>
      <c r="PNZ8" s="331"/>
      <c r="POA8" s="331"/>
      <c r="POB8" s="331"/>
      <c r="POC8" s="331"/>
      <c r="POD8" s="331"/>
      <c r="POE8" s="331"/>
      <c r="POF8" s="331"/>
      <c r="POG8" s="331"/>
      <c r="POH8" s="331"/>
      <c r="POI8" s="331"/>
      <c r="POJ8" s="331"/>
      <c r="POK8" s="331"/>
      <c r="POL8" s="331"/>
      <c r="POM8" s="331"/>
      <c r="PON8" s="331"/>
      <c r="POO8" s="331"/>
      <c r="POP8" s="331"/>
      <c r="POQ8" s="331"/>
      <c r="POR8" s="331"/>
      <c r="POS8" s="331"/>
      <c r="POT8" s="331"/>
      <c r="POU8" s="331"/>
      <c r="POV8" s="331"/>
      <c r="POW8" s="331"/>
      <c r="POX8" s="331"/>
      <c r="POY8" s="331"/>
      <c r="POZ8" s="331"/>
      <c r="PPA8" s="331"/>
      <c r="PPB8" s="331"/>
      <c r="PPC8" s="331"/>
      <c r="PPD8" s="331"/>
      <c r="PPE8" s="331"/>
      <c r="PPF8" s="331"/>
      <c r="PPG8" s="331"/>
      <c r="PPH8" s="331"/>
      <c r="PPI8" s="331"/>
      <c r="PPJ8" s="331"/>
      <c r="PPK8" s="331"/>
      <c r="PPL8" s="331"/>
      <c r="PPM8" s="331"/>
      <c r="PPN8" s="331"/>
      <c r="PPO8" s="331"/>
      <c r="PPP8" s="331"/>
      <c r="PPQ8" s="331"/>
      <c r="PPR8" s="331"/>
      <c r="PPS8" s="331"/>
      <c r="PPT8" s="331"/>
      <c r="PPU8" s="331"/>
      <c r="PPV8" s="331"/>
      <c r="PPW8" s="331"/>
      <c r="PPX8" s="331"/>
      <c r="PPY8" s="331"/>
      <c r="PPZ8" s="331"/>
      <c r="PQA8" s="331"/>
      <c r="PQB8" s="331"/>
      <c r="PQC8" s="331"/>
      <c r="PQD8" s="331"/>
      <c r="PQE8" s="331"/>
      <c r="PQF8" s="331"/>
      <c r="PQG8" s="331"/>
      <c r="PQH8" s="331"/>
      <c r="PQI8" s="331"/>
      <c r="PQJ8" s="331"/>
      <c r="PQK8" s="331"/>
      <c r="PQL8" s="331"/>
      <c r="PQM8" s="331"/>
      <c r="PQN8" s="331"/>
      <c r="PQO8" s="331"/>
      <c r="PQP8" s="331"/>
      <c r="PQQ8" s="331"/>
      <c r="PQR8" s="331"/>
      <c r="PQS8" s="331"/>
      <c r="PQT8" s="331"/>
      <c r="PQU8" s="331"/>
      <c r="PQV8" s="331"/>
      <c r="PQW8" s="331"/>
      <c r="PQX8" s="331"/>
      <c r="PQY8" s="331"/>
      <c r="PQZ8" s="331"/>
      <c r="PRA8" s="331"/>
      <c r="PRB8" s="331"/>
      <c r="PRC8" s="331"/>
      <c r="PRD8" s="331"/>
      <c r="PRE8" s="331"/>
      <c r="PRF8" s="331"/>
      <c r="PRG8" s="331"/>
      <c r="PRH8" s="331"/>
      <c r="PRI8" s="331"/>
      <c r="PRJ8" s="331"/>
      <c r="PRK8" s="331"/>
      <c r="PRL8" s="331"/>
      <c r="PRM8" s="331"/>
      <c r="PRN8" s="331"/>
      <c r="PRO8" s="331"/>
      <c r="PRP8" s="331"/>
      <c r="PRQ8" s="331"/>
      <c r="PRR8" s="331"/>
      <c r="PRS8" s="331"/>
      <c r="PRT8" s="331"/>
      <c r="PRU8" s="331"/>
      <c r="PRV8" s="331"/>
      <c r="PRW8" s="331"/>
      <c r="PRX8" s="331"/>
      <c r="PRY8" s="331"/>
      <c r="PRZ8" s="331"/>
      <c r="PSA8" s="331"/>
      <c r="PSB8" s="331"/>
      <c r="PSC8" s="331"/>
      <c r="PSD8" s="331"/>
      <c r="PSE8" s="331"/>
      <c r="PSF8" s="331"/>
      <c r="PSG8" s="331"/>
      <c r="PSH8" s="331"/>
      <c r="PSI8" s="331"/>
      <c r="PSJ8" s="331"/>
      <c r="PSK8" s="331"/>
      <c r="PSL8" s="331"/>
      <c r="PSM8" s="331"/>
      <c r="PSN8" s="331"/>
      <c r="PSO8" s="331"/>
      <c r="PSP8" s="331"/>
      <c r="PSQ8" s="331"/>
      <c r="PSR8" s="331"/>
      <c r="PSS8" s="331"/>
      <c r="PST8" s="331"/>
      <c r="PSU8" s="331"/>
      <c r="PSV8" s="331"/>
      <c r="PSW8" s="331"/>
      <c r="PSX8" s="331"/>
      <c r="PSY8" s="331"/>
      <c r="PSZ8" s="331"/>
      <c r="PTA8" s="331"/>
      <c r="PTB8" s="331"/>
      <c r="PTC8" s="331"/>
      <c r="PTD8" s="331"/>
      <c r="PTE8" s="331"/>
      <c r="PTF8" s="331"/>
      <c r="PTG8" s="331"/>
      <c r="PTH8" s="331"/>
      <c r="PTI8" s="331"/>
      <c r="PTJ8" s="331"/>
      <c r="PTK8" s="331"/>
      <c r="PTL8" s="331"/>
      <c r="PTM8" s="331"/>
      <c r="PTN8" s="331"/>
      <c r="PTO8" s="331"/>
      <c r="PTP8" s="331"/>
      <c r="PTQ8" s="331"/>
      <c r="PTR8" s="331"/>
      <c r="PTS8" s="331"/>
      <c r="PTT8" s="331"/>
      <c r="PTU8" s="331"/>
      <c r="PTV8" s="331"/>
      <c r="PTW8" s="331"/>
      <c r="PTX8" s="331"/>
      <c r="PTY8" s="331"/>
      <c r="PTZ8" s="331"/>
      <c r="PUA8" s="331"/>
      <c r="PUB8" s="331"/>
      <c r="PUC8" s="331"/>
      <c r="PUD8" s="331"/>
      <c r="PUE8" s="331"/>
      <c r="PUF8" s="331"/>
      <c r="PUG8" s="331"/>
      <c r="PUH8" s="331"/>
      <c r="PUI8" s="331"/>
      <c r="PUJ8" s="331"/>
      <c r="PUK8" s="331"/>
      <c r="PUL8" s="331"/>
      <c r="PUM8" s="331"/>
      <c r="PUN8" s="331"/>
      <c r="PUO8" s="331"/>
      <c r="PUP8" s="331"/>
      <c r="PUQ8" s="331"/>
      <c r="PUR8" s="331"/>
      <c r="PUS8" s="331"/>
      <c r="PUT8" s="331"/>
      <c r="PUU8" s="331"/>
      <c r="PUV8" s="331"/>
      <c r="PUW8" s="331"/>
      <c r="PUX8" s="331"/>
      <c r="PUY8" s="331"/>
      <c r="PUZ8" s="331"/>
      <c r="PVA8" s="331"/>
      <c r="PVB8" s="331"/>
      <c r="PVC8" s="331"/>
      <c r="PVD8" s="331"/>
      <c r="PVE8" s="331"/>
      <c r="PVF8" s="331"/>
      <c r="PVG8" s="331"/>
      <c r="PVH8" s="331"/>
      <c r="PVI8" s="331"/>
      <c r="PVJ8" s="331"/>
      <c r="PVK8" s="331"/>
      <c r="PVL8" s="331"/>
      <c r="PVM8" s="331"/>
      <c r="PVN8" s="331"/>
      <c r="PVO8" s="331"/>
      <c r="PVP8" s="331"/>
      <c r="PVQ8" s="331"/>
      <c r="PVR8" s="331"/>
      <c r="PVS8" s="331"/>
      <c r="PVT8" s="331"/>
      <c r="PVU8" s="331"/>
      <c r="PVV8" s="331"/>
      <c r="PVW8" s="331"/>
      <c r="PVX8" s="331"/>
      <c r="PVY8" s="331"/>
      <c r="PVZ8" s="331"/>
      <c r="PWA8" s="331"/>
      <c r="PWB8" s="331"/>
      <c r="PWC8" s="331"/>
      <c r="PWD8" s="331"/>
      <c r="PWE8" s="331"/>
      <c r="PWF8" s="331"/>
      <c r="PWG8" s="331"/>
      <c r="PWH8" s="331"/>
      <c r="PWI8" s="331"/>
      <c r="PWJ8" s="331"/>
      <c r="PWK8" s="331"/>
      <c r="PWL8" s="331"/>
      <c r="PWM8" s="331"/>
      <c r="PWN8" s="331"/>
      <c r="PWO8" s="331"/>
      <c r="PWP8" s="331"/>
      <c r="PWQ8" s="331"/>
      <c r="PWR8" s="331"/>
      <c r="PWS8" s="331"/>
      <c r="PWT8" s="331"/>
      <c r="PWU8" s="331"/>
      <c r="PWV8" s="331"/>
      <c r="PWW8" s="331"/>
      <c r="PWX8" s="331"/>
      <c r="PWY8" s="331"/>
      <c r="PWZ8" s="331"/>
      <c r="PXA8" s="331"/>
      <c r="PXB8" s="331"/>
      <c r="PXC8" s="331"/>
      <c r="PXD8" s="331"/>
      <c r="PXE8" s="331"/>
      <c r="PXF8" s="331"/>
      <c r="PXG8" s="331"/>
      <c r="PXH8" s="331"/>
      <c r="PXI8" s="331"/>
      <c r="PXJ8" s="331"/>
      <c r="PXK8" s="331"/>
      <c r="PXL8" s="331"/>
      <c r="PXM8" s="331"/>
      <c r="PXN8" s="331"/>
      <c r="PXO8" s="331"/>
      <c r="PXP8" s="331"/>
      <c r="PXQ8" s="331"/>
      <c r="PXR8" s="331"/>
      <c r="PXS8" s="331"/>
      <c r="PXT8" s="331"/>
      <c r="PXU8" s="331"/>
      <c r="PXV8" s="331"/>
      <c r="PXW8" s="331"/>
      <c r="PXX8" s="331"/>
      <c r="PXY8" s="331"/>
      <c r="PXZ8" s="331"/>
      <c r="PYA8" s="331"/>
      <c r="PYB8" s="331"/>
      <c r="PYC8" s="331"/>
      <c r="PYD8" s="331"/>
      <c r="PYE8" s="331"/>
      <c r="PYF8" s="331"/>
      <c r="PYG8" s="331"/>
      <c r="PYH8" s="331"/>
      <c r="PYI8" s="331"/>
      <c r="PYJ8" s="331"/>
      <c r="PYK8" s="331"/>
      <c r="PYL8" s="331"/>
      <c r="PYM8" s="331"/>
      <c r="PYN8" s="331"/>
      <c r="PYO8" s="331"/>
      <c r="PYP8" s="331"/>
      <c r="PYQ8" s="331"/>
      <c r="PYR8" s="331"/>
      <c r="PYS8" s="331"/>
      <c r="PYT8" s="331"/>
      <c r="PYU8" s="331"/>
      <c r="PYV8" s="331"/>
      <c r="PYW8" s="331"/>
      <c r="PYX8" s="331"/>
      <c r="PYY8" s="331"/>
      <c r="PYZ8" s="331"/>
      <c r="PZA8" s="331"/>
      <c r="PZB8" s="331"/>
      <c r="PZC8" s="331"/>
      <c r="PZD8" s="331"/>
      <c r="PZE8" s="331"/>
      <c r="PZF8" s="331"/>
      <c r="PZG8" s="331"/>
      <c r="PZH8" s="331"/>
      <c r="PZI8" s="331"/>
      <c r="PZJ8" s="331"/>
      <c r="PZK8" s="331"/>
      <c r="PZL8" s="331"/>
      <c r="PZM8" s="331"/>
      <c r="PZN8" s="331"/>
      <c r="PZO8" s="331"/>
      <c r="PZP8" s="331"/>
      <c r="PZQ8" s="331"/>
      <c r="PZR8" s="331"/>
      <c r="PZS8" s="331"/>
      <c r="PZT8" s="331"/>
      <c r="PZU8" s="331"/>
      <c r="PZV8" s="331"/>
      <c r="PZW8" s="331"/>
      <c r="PZX8" s="331"/>
      <c r="PZY8" s="331"/>
      <c r="PZZ8" s="331"/>
      <c r="QAA8" s="331"/>
      <c r="QAB8" s="331"/>
      <c r="QAC8" s="331"/>
      <c r="QAD8" s="331"/>
      <c r="QAE8" s="331"/>
      <c r="QAF8" s="331"/>
      <c r="QAG8" s="331"/>
      <c r="QAH8" s="331"/>
      <c r="QAI8" s="331"/>
      <c r="QAJ8" s="331"/>
      <c r="QAK8" s="331"/>
      <c r="QAL8" s="331"/>
      <c r="QAM8" s="331"/>
      <c r="QAN8" s="331"/>
      <c r="QAO8" s="331"/>
      <c r="QAP8" s="331"/>
      <c r="QAQ8" s="331"/>
      <c r="QAR8" s="331"/>
      <c r="QAS8" s="331"/>
      <c r="QAT8" s="331"/>
      <c r="QAU8" s="331"/>
      <c r="QAV8" s="331"/>
      <c r="QAW8" s="331"/>
      <c r="QAX8" s="331"/>
      <c r="QAY8" s="331"/>
      <c r="QAZ8" s="331"/>
      <c r="QBA8" s="331"/>
      <c r="QBB8" s="331"/>
      <c r="QBC8" s="331"/>
      <c r="QBD8" s="331"/>
      <c r="QBE8" s="331"/>
      <c r="QBF8" s="331"/>
      <c r="QBG8" s="331"/>
      <c r="QBH8" s="331"/>
      <c r="QBI8" s="331"/>
      <c r="QBJ8" s="331"/>
      <c r="QBK8" s="331"/>
      <c r="QBL8" s="331"/>
      <c r="QBM8" s="331"/>
      <c r="QBN8" s="331"/>
      <c r="QBO8" s="331"/>
      <c r="QBP8" s="331"/>
      <c r="QBQ8" s="331"/>
      <c r="QBR8" s="331"/>
      <c r="QBS8" s="331"/>
      <c r="QBT8" s="331"/>
      <c r="QBU8" s="331"/>
      <c r="QBV8" s="331"/>
      <c r="QBW8" s="331"/>
      <c r="QBX8" s="331"/>
      <c r="QBY8" s="331"/>
      <c r="QBZ8" s="331"/>
      <c r="QCA8" s="331"/>
      <c r="QCB8" s="331"/>
      <c r="QCC8" s="331"/>
      <c r="QCD8" s="331"/>
      <c r="QCE8" s="331"/>
      <c r="QCF8" s="331"/>
      <c r="QCG8" s="331"/>
      <c r="QCH8" s="331"/>
      <c r="QCI8" s="331"/>
      <c r="QCJ8" s="331"/>
      <c r="QCK8" s="331"/>
      <c r="QCL8" s="331"/>
      <c r="QCM8" s="331"/>
      <c r="QCN8" s="331"/>
      <c r="QCO8" s="331"/>
      <c r="QCP8" s="331"/>
      <c r="QCQ8" s="331"/>
      <c r="QCR8" s="331"/>
      <c r="QCS8" s="331"/>
      <c r="QCT8" s="331"/>
      <c r="QCU8" s="331"/>
      <c r="QCV8" s="331"/>
      <c r="QCW8" s="331"/>
      <c r="QCX8" s="331"/>
      <c r="QCY8" s="331"/>
      <c r="QCZ8" s="331"/>
      <c r="QDA8" s="331"/>
      <c r="QDB8" s="331"/>
      <c r="QDC8" s="331"/>
      <c r="QDD8" s="331"/>
      <c r="QDE8" s="331"/>
      <c r="QDF8" s="331"/>
      <c r="QDG8" s="331"/>
      <c r="QDH8" s="331"/>
      <c r="QDI8" s="331"/>
      <c r="QDJ8" s="331"/>
      <c r="QDK8" s="331"/>
      <c r="QDL8" s="331"/>
      <c r="QDM8" s="331"/>
      <c r="QDN8" s="331"/>
      <c r="QDO8" s="331"/>
      <c r="QDP8" s="331"/>
      <c r="QDQ8" s="331"/>
      <c r="QDR8" s="331"/>
      <c r="QDS8" s="331"/>
      <c r="QDT8" s="331"/>
      <c r="QDU8" s="331"/>
      <c r="QDV8" s="331"/>
      <c r="QDW8" s="331"/>
      <c r="QDX8" s="331"/>
      <c r="QDY8" s="331"/>
      <c r="QDZ8" s="331"/>
      <c r="QEA8" s="331"/>
      <c r="QEB8" s="331"/>
      <c r="QEC8" s="331"/>
      <c r="QED8" s="331"/>
      <c r="QEE8" s="331"/>
      <c r="QEF8" s="331"/>
      <c r="QEG8" s="331"/>
      <c r="QEH8" s="331"/>
      <c r="QEI8" s="331"/>
      <c r="QEJ8" s="331"/>
      <c r="QEK8" s="331"/>
      <c r="QEL8" s="331"/>
      <c r="QEM8" s="331"/>
      <c r="QEN8" s="331"/>
      <c r="QEO8" s="331"/>
      <c r="QEP8" s="331"/>
      <c r="QEQ8" s="331"/>
      <c r="QER8" s="331"/>
      <c r="QES8" s="331"/>
      <c r="QET8" s="331"/>
      <c r="QEU8" s="331"/>
      <c r="QEV8" s="331"/>
      <c r="QEW8" s="331"/>
      <c r="QEX8" s="331"/>
      <c r="QEY8" s="331"/>
      <c r="QEZ8" s="331"/>
      <c r="QFA8" s="331"/>
      <c r="QFB8" s="331"/>
      <c r="QFC8" s="331"/>
      <c r="QFD8" s="331"/>
      <c r="QFE8" s="331"/>
      <c r="QFF8" s="331"/>
      <c r="QFG8" s="331"/>
      <c r="QFH8" s="331"/>
      <c r="QFI8" s="331"/>
      <c r="QFJ8" s="331"/>
      <c r="QFK8" s="331"/>
      <c r="QFL8" s="331"/>
      <c r="QFM8" s="331"/>
      <c r="QFN8" s="331"/>
      <c r="QFO8" s="331"/>
      <c r="QFP8" s="331"/>
      <c r="QFQ8" s="331"/>
      <c r="QFR8" s="331"/>
      <c r="QFS8" s="331"/>
      <c r="QFT8" s="331"/>
      <c r="QFU8" s="331"/>
      <c r="QFV8" s="331"/>
      <c r="QFW8" s="331"/>
      <c r="QFX8" s="331"/>
      <c r="QFY8" s="331"/>
      <c r="QFZ8" s="331"/>
      <c r="QGA8" s="331"/>
      <c r="QGB8" s="331"/>
      <c r="QGC8" s="331"/>
      <c r="QGD8" s="331"/>
      <c r="QGE8" s="331"/>
      <c r="QGF8" s="331"/>
      <c r="QGG8" s="331"/>
      <c r="QGH8" s="331"/>
      <c r="QGI8" s="331"/>
      <c r="QGJ8" s="331"/>
      <c r="QGK8" s="331"/>
      <c r="QGL8" s="331"/>
      <c r="QGM8" s="331"/>
      <c r="QGN8" s="331"/>
      <c r="QGO8" s="331"/>
      <c r="QGP8" s="331"/>
      <c r="QGQ8" s="331"/>
      <c r="QGR8" s="331"/>
      <c r="QGS8" s="331"/>
      <c r="QGT8" s="331"/>
      <c r="QGU8" s="331"/>
      <c r="QGV8" s="331"/>
      <c r="QGW8" s="331"/>
      <c r="QGX8" s="331"/>
      <c r="QGY8" s="331"/>
      <c r="QGZ8" s="331"/>
      <c r="QHA8" s="331"/>
      <c r="QHB8" s="331"/>
      <c r="QHC8" s="331"/>
      <c r="QHD8" s="331"/>
      <c r="QHE8" s="331"/>
      <c r="QHF8" s="331"/>
      <c r="QHG8" s="331"/>
      <c r="QHH8" s="331"/>
      <c r="QHI8" s="331"/>
      <c r="QHJ8" s="331"/>
      <c r="QHK8" s="331"/>
      <c r="QHL8" s="331"/>
      <c r="QHM8" s="331"/>
      <c r="QHN8" s="331"/>
      <c r="QHO8" s="331"/>
      <c r="QHP8" s="331"/>
      <c r="QHQ8" s="331"/>
      <c r="QHR8" s="331"/>
      <c r="QHS8" s="331"/>
      <c r="QHT8" s="331"/>
      <c r="QHU8" s="331"/>
      <c r="QHV8" s="331"/>
      <c r="QHW8" s="331"/>
      <c r="QHX8" s="331"/>
      <c r="QHY8" s="331"/>
      <c r="QHZ8" s="331"/>
      <c r="QIA8" s="331"/>
      <c r="QIB8" s="331"/>
      <c r="QIC8" s="331"/>
      <c r="QID8" s="331"/>
      <c r="QIE8" s="331"/>
      <c r="QIF8" s="331"/>
      <c r="QIG8" s="331"/>
      <c r="QIH8" s="331"/>
      <c r="QII8" s="331"/>
      <c r="QIJ8" s="331"/>
      <c r="QIK8" s="331"/>
      <c r="QIL8" s="331"/>
      <c r="QIM8" s="331"/>
      <c r="QIN8" s="331"/>
      <c r="QIO8" s="331"/>
      <c r="QIP8" s="331"/>
      <c r="QIQ8" s="331"/>
      <c r="QIR8" s="331"/>
      <c r="QIS8" s="331"/>
      <c r="QIT8" s="331"/>
      <c r="QIU8" s="331"/>
      <c r="QIV8" s="331"/>
      <c r="QIW8" s="331"/>
      <c r="QIX8" s="331"/>
      <c r="QIY8" s="331"/>
      <c r="QIZ8" s="331"/>
      <c r="QJA8" s="331"/>
      <c r="QJB8" s="331"/>
      <c r="QJC8" s="331"/>
      <c r="QJD8" s="331"/>
      <c r="QJE8" s="331"/>
      <c r="QJF8" s="331"/>
      <c r="QJG8" s="331"/>
      <c r="QJH8" s="331"/>
      <c r="QJI8" s="331"/>
      <c r="QJJ8" s="331"/>
      <c r="QJK8" s="331"/>
      <c r="QJL8" s="331"/>
      <c r="QJM8" s="331"/>
      <c r="QJN8" s="331"/>
      <c r="QJO8" s="331"/>
      <c r="QJP8" s="331"/>
      <c r="QJQ8" s="331"/>
      <c r="QJR8" s="331"/>
      <c r="QJS8" s="331"/>
      <c r="QJT8" s="331"/>
      <c r="QJU8" s="331"/>
      <c r="QJV8" s="331"/>
      <c r="QJW8" s="331"/>
      <c r="QJX8" s="331"/>
      <c r="QJY8" s="331"/>
      <c r="QJZ8" s="331"/>
      <c r="QKA8" s="331"/>
      <c r="QKB8" s="331"/>
      <c r="QKC8" s="331"/>
      <c r="QKD8" s="331"/>
      <c r="QKE8" s="331"/>
      <c r="QKF8" s="331"/>
      <c r="QKG8" s="331"/>
      <c r="QKH8" s="331"/>
      <c r="QKI8" s="331"/>
      <c r="QKJ8" s="331"/>
      <c r="QKK8" s="331"/>
      <c r="QKL8" s="331"/>
      <c r="QKM8" s="331"/>
      <c r="QKN8" s="331"/>
      <c r="QKO8" s="331"/>
      <c r="QKP8" s="331"/>
      <c r="QKQ8" s="331"/>
      <c r="QKR8" s="331"/>
      <c r="QKS8" s="331"/>
      <c r="QKT8" s="331"/>
      <c r="QKU8" s="331"/>
      <c r="QKV8" s="331"/>
      <c r="QKW8" s="331"/>
      <c r="QKX8" s="331"/>
      <c r="QKY8" s="331"/>
      <c r="QKZ8" s="331"/>
      <c r="QLA8" s="331"/>
      <c r="QLB8" s="331"/>
      <c r="QLC8" s="331"/>
      <c r="QLD8" s="331"/>
      <c r="QLE8" s="331"/>
      <c r="QLF8" s="331"/>
      <c r="QLG8" s="331"/>
      <c r="QLH8" s="331"/>
      <c r="QLI8" s="331"/>
      <c r="QLJ8" s="331"/>
      <c r="QLK8" s="331"/>
      <c r="QLL8" s="331"/>
      <c r="QLM8" s="331"/>
      <c r="QLN8" s="331"/>
      <c r="QLO8" s="331"/>
      <c r="QLP8" s="331"/>
      <c r="QLQ8" s="331"/>
      <c r="QLR8" s="331"/>
      <c r="QLS8" s="331"/>
      <c r="QLT8" s="331"/>
      <c r="QLU8" s="331"/>
      <c r="QLV8" s="331"/>
      <c r="QLW8" s="331"/>
      <c r="QLX8" s="331"/>
      <c r="QLY8" s="331"/>
      <c r="QLZ8" s="331"/>
      <c r="QMA8" s="331"/>
      <c r="QMB8" s="331"/>
      <c r="QMC8" s="331"/>
      <c r="QMD8" s="331"/>
      <c r="QME8" s="331"/>
      <c r="QMF8" s="331"/>
      <c r="QMG8" s="331"/>
      <c r="QMH8" s="331"/>
      <c r="QMI8" s="331"/>
      <c r="QMJ8" s="331"/>
      <c r="QMK8" s="331"/>
      <c r="QML8" s="331"/>
      <c r="QMM8" s="331"/>
      <c r="QMN8" s="331"/>
      <c r="QMO8" s="331"/>
      <c r="QMP8" s="331"/>
      <c r="QMQ8" s="331"/>
      <c r="QMR8" s="331"/>
      <c r="QMS8" s="331"/>
      <c r="QMT8" s="331"/>
      <c r="QMU8" s="331"/>
      <c r="QMV8" s="331"/>
      <c r="QMW8" s="331"/>
      <c r="QMX8" s="331"/>
      <c r="QMY8" s="331"/>
      <c r="QMZ8" s="331"/>
      <c r="QNA8" s="331"/>
      <c r="QNB8" s="331"/>
      <c r="QNC8" s="331"/>
      <c r="QND8" s="331"/>
      <c r="QNE8" s="331"/>
      <c r="QNF8" s="331"/>
      <c r="QNG8" s="331"/>
      <c r="QNH8" s="331"/>
      <c r="QNI8" s="331"/>
      <c r="QNJ8" s="331"/>
      <c r="QNK8" s="331"/>
      <c r="QNL8" s="331"/>
      <c r="QNM8" s="331"/>
      <c r="QNN8" s="331"/>
      <c r="QNO8" s="331"/>
      <c r="QNP8" s="331"/>
      <c r="QNQ8" s="331"/>
      <c r="QNR8" s="331"/>
      <c r="QNS8" s="331"/>
      <c r="QNT8" s="331"/>
      <c r="QNU8" s="331"/>
      <c r="QNV8" s="331"/>
      <c r="QNW8" s="331"/>
      <c r="QNX8" s="331"/>
      <c r="QNY8" s="331"/>
      <c r="QNZ8" s="331"/>
      <c r="QOA8" s="331"/>
      <c r="QOB8" s="331"/>
      <c r="QOC8" s="331"/>
      <c r="QOD8" s="331"/>
      <c r="QOE8" s="331"/>
      <c r="QOF8" s="331"/>
      <c r="QOG8" s="331"/>
      <c r="QOH8" s="331"/>
      <c r="QOI8" s="331"/>
      <c r="QOJ8" s="331"/>
      <c r="QOK8" s="331"/>
      <c r="QOL8" s="331"/>
      <c r="QOM8" s="331"/>
      <c r="QON8" s="331"/>
      <c r="QOO8" s="331"/>
      <c r="QOP8" s="331"/>
      <c r="QOQ8" s="331"/>
      <c r="QOR8" s="331"/>
      <c r="QOS8" s="331"/>
      <c r="QOT8" s="331"/>
      <c r="QOU8" s="331"/>
      <c r="QOV8" s="331"/>
      <c r="QOW8" s="331"/>
      <c r="QOX8" s="331"/>
      <c r="QOY8" s="331"/>
      <c r="QOZ8" s="331"/>
      <c r="QPA8" s="331"/>
      <c r="QPB8" s="331"/>
      <c r="QPC8" s="331"/>
      <c r="QPD8" s="331"/>
      <c r="QPE8" s="331"/>
      <c r="QPF8" s="331"/>
      <c r="QPG8" s="331"/>
      <c r="QPH8" s="331"/>
      <c r="QPI8" s="331"/>
      <c r="QPJ8" s="331"/>
      <c r="QPK8" s="331"/>
      <c r="QPL8" s="331"/>
      <c r="QPM8" s="331"/>
      <c r="QPN8" s="331"/>
      <c r="QPO8" s="331"/>
      <c r="QPP8" s="331"/>
      <c r="QPQ8" s="331"/>
      <c r="QPR8" s="331"/>
      <c r="QPS8" s="331"/>
      <c r="QPT8" s="331"/>
      <c r="QPU8" s="331"/>
      <c r="QPV8" s="331"/>
      <c r="QPW8" s="331"/>
      <c r="QPX8" s="331"/>
      <c r="QPY8" s="331"/>
      <c r="QPZ8" s="331"/>
      <c r="QQA8" s="331"/>
      <c r="QQB8" s="331"/>
      <c r="QQC8" s="331"/>
      <c r="QQD8" s="331"/>
      <c r="QQE8" s="331"/>
      <c r="QQF8" s="331"/>
      <c r="QQG8" s="331"/>
      <c r="QQH8" s="331"/>
      <c r="QQI8" s="331"/>
      <c r="QQJ8" s="331"/>
      <c r="QQK8" s="331"/>
      <c r="QQL8" s="331"/>
      <c r="QQM8" s="331"/>
      <c r="QQN8" s="331"/>
      <c r="QQO8" s="331"/>
      <c r="QQP8" s="331"/>
      <c r="QQQ8" s="331"/>
      <c r="QQR8" s="331"/>
      <c r="QQS8" s="331"/>
      <c r="QQT8" s="331"/>
      <c r="QQU8" s="331"/>
      <c r="QQV8" s="331"/>
      <c r="QQW8" s="331"/>
      <c r="QQX8" s="331"/>
      <c r="QQY8" s="331"/>
      <c r="QQZ8" s="331"/>
      <c r="QRA8" s="331"/>
      <c r="QRB8" s="331"/>
      <c r="QRC8" s="331"/>
      <c r="QRD8" s="331"/>
      <c r="QRE8" s="331"/>
      <c r="QRF8" s="331"/>
      <c r="QRG8" s="331"/>
      <c r="QRH8" s="331"/>
      <c r="QRI8" s="331"/>
      <c r="QRJ8" s="331"/>
      <c r="QRK8" s="331"/>
      <c r="QRL8" s="331"/>
      <c r="QRM8" s="331"/>
      <c r="QRN8" s="331"/>
      <c r="QRO8" s="331"/>
      <c r="QRP8" s="331"/>
      <c r="QRQ8" s="331"/>
      <c r="QRR8" s="331"/>
      <c r="QRS8" s="331"/>
      <c r="QRT8" s="331"/>
      <c r="QRU8" s="331"/>
      <c r="QRV8" s="331"/>
      <c r="QRW8" s="331"/>
      <c r="QRX8" s="331"/>
      <c r="QRY8" s="331"/>
      <c r="QRZ8" s="331"/>
      <c r="QSA8" s="331"/>
      <c r="QSB8" s="331"/>
      <c r="QSC8" s="331"/>
      <c r="QSD8" s="331"/>
      <c r="QSE8" s="331"/>
      <c r="QSF8" s="331"/>
      <c r="QSG8" s="331"/>
      <c r="QSH8" s="331"/>
      <c r="QSI8" s="331"/>
      <c r="QSJ8" s="331"/>
      <c r="QSK8" s="331"/>
      <c r="QSL8" s="331"/>
      <c r="QSM8" s="331"/>
      <c r="QSN8" s="331"/>
      <c r="QSO8" s="331"/>
      <c r="QSP8" s="331"/>
      <c r="QSQ8" s="331"/>
      <c r="QSR8" s="331"/>
      <c r="QSS8" s="331"/>
      <c r="QST8" s="331"/>
      <c r="QSU8" s="331"/>
      <c r="QSV8" s="331"/>
      <c r="QSW8" s="331"/>
      <c r="QSX8" s="331"/>
      <c r="QSY8" s="331"/>
      <c r="QSZ8" s="331"/>
      <c r="QTA8" s="331"/>
      <c r="QTB8" s="331"/>
      <c r="QTC8" s="331"/>
      <c r="QTD8" s="331"/>
      <c r="QTE8" s="331"/>
      <c r="QTF8" s="331"/>
      <c r="QTG8" s="331"/>
      <c r="QTH8" s="331"/>
      <c r="QTI8" s="331"/>
      <c r="QTJ8" s="331"/>
      <c r="QTK8" s="331"/>
      <c r="QTL8" s="331"/>
      <c r="QTM8" s="331"/>
      <c r="QTN8" s="331"/>
      <c r="QTO8" s="331"/>
      <c r="QTP8" s="331"/>
      <c r="QTQ8" s="331"/>
      <c r="QTR8" s="331"/>
      <c r="QTS8" s="331"/>
      <c r="QTT8" s="331"/>
      <c r="QTU8" s="331"/>
      <c r="QTV8" s="331"/>
      <c r="QTW8" s="331"/>
      <c r="QTX8" s="331"/>
      <c r="QTY8" s="331"/>
      <c r="QTZ8" s="331"/>
      <c r="QUA8" s="331"/>
      <c r="QUB8" s="331"/>
      <c r="QUC8" s="331"/>
      <c r="QUD8" s="331"/>
      <c r="QUE8" s="331"/>
      <c r="QUF8" s="331"/>
      <c r="QUG8" s="331"/>
      <c r="QUH8" s="331"/>
      <c r="QUI8" s="331"/>
      <c r="QUJ8" s="331"/>
      <c r="QUK8" s="331"/>
      <c r="QUL8" s="331"/>
      <c r="QUM8" s="331"/>
      <c r="QUN8" s="331"/>
      <c r="QUO8" s="331"/>
      <c r="QUP8" s="331"/>
      <c r="QUQ8" s="331"/>
      <c r="QUR8" s="331"/>
      <c r="QUS8" s="331"/>
      <c r="QUT8" s="331"/>
      <c r="QUU8" s="331"/>
      <c r="QUV8" s="331"/>
      <c r="QUW8" s="331"/>
      <c r="QUX8" s="331"/>
      <c r="QUY8" s="331"/>
      <c r="QUZ8" s="331"/>
      <c r="QVA8" s="331"/>
      <c r="QVB8" s="331"/>
      <c r="QVC8" s="331"/>
      <c r="QVD8" s="331"/>
      <c r="QVE8" s="331"/>
      <c r="QVF8" s="331"/>
      <c r="QVG8" s="331"/>
      <c r="QVH8" s="331"/>
      <c r="QVI8" s="331"/>
      <c r="QVJ8" s="331"/>
      <c r="QVK8" s="331"/>
      <c r="QVL8" s="331"/>
      <c r="QVM8" s="331"/>
      <c r="QVN8" s="331"/>
      <c r="QVO8" s="331"/>
      <c r="QVP8" s="331"/>
      <c r="QVQ8" s="331"/>
      <c r="QVR8" s="331"/>
      <c r="QVS8" s="331"/>
      <c r="QVT8" s="331"/>
      <c r="QVU8" s="331"/>
      <c r="QVV8" s="331"/>
      <c r="QVW8" s="331"/>
      <c r="QVX8" s="331"/>
      <c r="QVY8" s="331"/>
      <c r="QVZ8" s="331"/>
      <c r="QWA8" s="331"/>
      <c r="QWB8" s="331"/>
      <c r="QWC8" s="331"/>
      <c r="QWD8" s="331"/>
      <c r="QWE8" s="331"/>
      <c r="QWF8" s="331"/>
      <c r="QWG8" s="331"/>
      <c r="QWH8" s="331"/>
      <c r="QWI8" s="331"/>
      <c r="QWJ8" s="331"/>
      <c r="QWK8" s="331"/>
      <c r="QWL8" s="331"/>
      <c r="QWM8" s="331"/>
      <c r="QWN8" s="331"/>
      <c r="QWO8" s="331"/>
      <c r="QWP8" s="331"/>
      <c r="QWQ8" s="331"/>
      <c r="QWR8" s="331"/>
      <c r="QWS8" s="331"/>
      <c r="QWT8" s="331"/>
      <c r="QWU8" s="331"/>
      <c r="QWV8" s="331"/>
      <c r="QWW8" s="331"/>
      <c r="QWX8" s="331"/>
      <c r="QWY8" s="331"/>
      <c r="QWZ8" s="331"/>
      <c r="QXA8" s="331"/>
      <c r="QXB8" s="331"/>
      <c r="QXC8" s="331"/>
      <c r="QXD8" s="331"/>
      <c r="QXE8" s="331"/>
      <c r="QXF8" s="331"/>
      <c r="QXG8" s="331"/>
      <c r="QXH8" s="331"/>
      <c r="QXI8" s="331"/>
      <c r="QXJ8" s="331"/>
      <c r="QXK8" s="331"/>
      <c r="QXL8" s="331"/>
      <c r="QXM8" s="331"/>
      <c r="QXN8" s="331"/>
      <c r="QXO8" s="331"/>
      <c r="QXP8" s="331"/>
      <c r="QXQ8" s="331"/>
      <c r="QXR8" s="331"/>
      <c r="QXS8" s="331"/>
      <c r="QXT8" s="331"/>
      <c r="QXU8" s="331"/>
      <c r="QXV8" s="331"/>
      <c r="QXW8" s="331"/>
      <c r="QXX8" s="331"/>
      <c r="QXY8" s="331"/>
      <c r="QXZ8" s="331"/>
      <c r="QYA8" s="331"/>
      <c r="QYB8" s="331"/>
      <c r="QYC8" s="331"/>
      <c r="QYD8" s="331"/>
      <c r="QYE8" s="331"/>
      <c r="QYF8" s="331"/>
      <c r="QYG8" s="331"/>
      <c r="QYH8" s="331"/>
      <c r="QYI8" s="331"/>
      <c r="QYJ8" s="331"/>
      <c r="QYK8" s="331"/>
      <c r="QYL8" s="331"/>
      <c r="QYM8" s="331"/>
      <c r="QYN8" s="331"/>
      <c r="QYO8" s="331"/>
      <c r="QYP8" s="331"/>
      <c r="QYQ8" s="331"/>
      <c r="QYR8" s="331"/>
      <c r="QYS8" s="331"/>
      <c r="QYT8" s="331"/>
      <c r="QYU8" s="331"/>
      <c r="QYV8" s="331"/>
      <c r="QYW8" s="331"/>
      <c r="QYX8" s="331"/>
      <c r="QYY8" s="331"/>
      <c r="QYZ8" s="331"/>
      <c r="QZA8" s="331"/>
      <c r="QZB8" s="331"/>
      <c r="QZC8" s="331"/>
      <c r="QZD8" s="331"/>
      <c r="QZE8" s="331"/>
      <c r="QZF8" s="331"/>
      <c r="QZG8" s="331"/>
      <c r="QZH8" s="331"/>
      <c r="QZI8" s="331"/>
      <c r="QZJ8" s="331"/>
      <c r="QZK8" s="331"/>
      <c r="QZL8" s="331"/>
      <c r="QZM8" s="331"/>
      <c r="QZN8" s="331"/>
      <c r="QZO8" s="331"/>
      <c r="QZP8" s="331"/>
      <c r="QZQ8" s="331"/>
      <c r="QZR8" s="331"/>
      <c r="QZS8" s="331"/>
      <c r="QZT8" s="331"/>
      <c r="QZU8" s="331"/>
      <c r="QZV8" s="331"/>
      <c r="QZW8" s="331"/>
      <c r="QZX8" s="331"/>
      <c r="QZY8" s="331"/>
      <c r="QZZ8" s="331"/>
      <c r="RAA8" s="331"/>
      <c r="RAB8" s="331"/>
      <c r="RAC8" s="331"/>
      <c r="RAD8" s="331"/>
      <c r="RAE8" s="331"/>
      <c r="RAF8" s="331"/>
      <c r="RAG8" s="331"/>
      <c r="RAH8" s="331"/>
      <c r="RAI8" s="331"/>
      <c r="RAJ8" s="331"/>
      <c r="RAK8" s="331"/>
      <c r="RAL8" s="331"/>
      <c r="RAM8" s="331"/>
      <c r="RAN8" s="331"/>
      <c r="RAO8" s="331"/>
      <c r="RAP8" s="331"/>
      <c r="RAQ8" s="331"/>
      <c r="RAR8" s="331"/>
      <c r="RAS8" s="331"/>
      <c r="RAT8" s="331"/>
      <c r="RAU8" s="331"/>
      <c r="RAV8" s="331"/>
      <c r="RAW8" s="331"/>
      <c r="RAX8" s="331"/>
      <c r="RAY8" s="331"/>
      <c r="RAZ8" s="331"/>
      <c r="RBA8" s="331"/>
      <c r="RBB8" s="331"/>
      <c r="RBC8" s="331"/>
      <c r="RBD8" s="331"/>
      <c r="RBE8" s="331"/>
      <c r="RBF8" s="331"/>
      <c r="RBG8" s="331"/>
      <c r="RBH8" s="331"/>
      <c r="RBI8" s="331"/>
      <c r="RBJ8" s="331"/>
      <c r="RBK8" s="331"/>
      <c r="RBL8" s="331"/>
      <c r="RBM8" s="331"/>
      <c r="RBN8" s="331"/>
      <c r="RBO8" s="331"/>
      <c r="RBP8" s="331"/>
      <c r="RBQ8" s="331"/>
      <c r="RBR8" s="331"/>
      <c r="RBS8" s="331"/>
      <c r="RBT8" s="331"/>
      <c r="RBU8" s="331"/>
      <c r="RBV8" s="331"/>
      <c r="RBW8" s="331"/>
      <c r="RBX8" s="331"/>
      <c r="RBY8" s="331"/>
      <c r="RBZ8" s="331"/>
      <c r="RCA8" s="331"/>
      <c r="RCB8" s="331"/>
      <c r="RCC8" s="331"/>
      <c r="RCD8" s="331"/>
      <c r="RCE8" s="331"/>
      <c r="RCF8" s="331"/>
      <c r="RCG8" s="331"/>
      <c r="RCH8" s="331"/>
      <c r="RCI8" s="331"/>
      <c r="RCJ8" s="331"/>
      <c r="RCK8" s="331"/>
      <c r="RCL8" s="331"/>
      <c r="RCM8" s="331"/>
      <c r="RCN8" s="331"/>
      <c r="RCO8" s="331"/>
      <c r="RCP8" s="331"/>
      <c r="RCQ8" s="331"/>
      <c r="RCR8" s="331"/>
      <c r="RCS8" s="331"/>
      <c r="RCT8" s="331"/>
      <c r="RCU8" s="331"/>
      <c r="RCV8" s="331"/>
      <c r="RCW8" s="331"/>
      <c r="RCX8" s="331"/>
      <c r="RCY8" s="331"/>
      <c r="RCZ8" s="331"/>
      <c r="RDA8" s="331"/>
      <c r="RDB8" s="331"/>
      <c r="RDC8" s="331"/>
      <c r="RDD8" s="331"/>
      <c r="RDE8" s="331"/>
      <c r="RDF8" s="331"/>
      <c r="RDG8" s="331"/>
      <c r="RDH8" s="331"/>
      <c r="RDI8" s="331"/>
      <c r="RDJ8" s="331"/>
      <c r="RDK8" s="331"/>
      <c r="RDL8" s="331"/>
      <c r="RDM8" s="331"/>
      <c r="RDN8" s="331"/>
      <c r="RDO8" s="331"/>
      <c r="RDP8" s="331"/>
      <c r="RDQ8" s="331"/>
      <c r="RDR8" s="331"/>
      <c r="RDS8" s="331"/>
      <c r="RDT8" s="331"/>
      <c r="RDU8" s="331"/>
      <c r="RDV8" s="331"/>
      <c r="RDW8" s="331"/>
      <c r="RDX8" s="331"/>
      <c r="RDY8" s="331"/>
      <c r="RDZ8" s="331"/>
      <c r="REA8" s="331"/>
      <c r="REB8" s="331"/>
      <c r="REC8" s="331"/>
      <c r="RED8" s="331"/>
      <c r="REE8" s="331"/>
      <c r="REF8" s="331"/>
      <c r="REG8" s="331"/>
      <c r="REH8" s="331"/>
      <c r="REI8" s="331"/>
      <c r="REJ8" s="331"/>
      <c r="REK8" s="331"/>
      <c r="REL8" s="331"/>
      <c r="REM8" s="331"/>
      <c r="REN8" s="331"/>
      <c r="REO8" s="331"/>
      <c r="REP8" s="331"/>
      <c r="REQ8" s="331"/>
      <c r="RER8" s="331"/>
      <c r="RES8" s="331"/>
      <c r="RET8" s="331"/>
      <c r="REU8" s="331"/>
      <c r="REV8" s="331"/>
      <c r="REW8" s="331"/>
      <c r="REX8" s="331"/>
      <c r="REY8" s="331"/>
      <c r="REZ8" s="331"/>
      <c r="RFA8" s="331"/>
      <c r="RFB8" s="331"/>
      <c r="RFC8" s="331"/>
      <c r="RFD8" s="331"/>
      <c r="RFE8" s="331"/>
      <c r="RFF8" s="331"/>
      <c r="RFG8" s="331"/>
      <c r="RFH8" s="331"/>
      <c r="RFI8" s="331"/>
      <c r="RFJ8" s="331"/>
      <c r="RFK8" s="331"/>
      <c r="RFL8" s="331"/>
      <c r="RFM8" s="331"/>
      <c r="RFN8" s="331"/>
      <c r="RFO8" s="331"/>
      <c r="RFP8" s="331"/>
      <c r="RFQ8" s="331"/>
      <c r="RFR8" s="331"/>
      <c r="RFS8" s="331"/>
      <c r="RFT8" s="331"/>
      <c r="RFU8" s="331"/>
      <c r="RFV8" s="331"/>
      <c r="RFW8" s="331"/>
      <c r="RFX8" s="331"/>
      <c r="RFY8" s="331"/>
      <c r="RFZ8" s="331"/>
      <c r="RGA8" s="331"/>
      <c r="RGB8" s="331"/>
      <c r="RGC8" s="331"/>
      <c r="RGD8" s="331"/>
      <c r="RGE8" s="331"/>
      <c r="RGF8" s="331"/>
      <c r="RGG8" s="331"/>
      <c r="RGH8" s="331"/>
      <c r="RGI8" s="331"/>
      <c r="RGJ8" s="331"/>
      <c r="RGK8" s="331"/>
      <c r="RGL8" s="331"/>
      <c r="RGM8" s="331"/>
      <c r="RGN8" s="331"/>
      <c r="RGO8" s="331"/>
      <c r="RGP8" s="331"/>
      <c r="RGQ8" s="331"/>
      <c r="RGR8" s="331"/>
      <c r="RGS8" s="331"/>
      <c r="RGT8" s="331"/>
      <c r="RGU8" s="331"/>
      <c r="RGV8" s="331"/>
      <c r="RGW8" s="331"/>
      <c r="RGX8" s="331"/>
      <c r="RGY8" s="331"/>
      <c r="RGZ8" s="331"/>
      <c r="RHA8" s="331"/>
      <c r="RHB8" s="331"/>
      <c r="RHC8" s="331"/>
      <c r="RHD8" s="331"/>
      <c r="RHE8" s="331"/>
      <c r="RHF8" s="331"/>
      <c r="RHG8" s="331"/>
      <c r="RHH8" s="331"/>
      <c r="RHI8" s="331"/>
      <c r="RHJ8" s="331"/>
      <c r="RHK8" s="331"/>
      <c r="RHL8" s="331"/>
      <c r="RHM8" s="331"/>
      <c r="RHN8" s="331"/>
      <c r="RHO8" s="331"/>
      <c r="RHP8" s="331"/>
      <c r="RHQ8" s="331"/>
      <c r="RHR8" s="331"/>
      <c r="RHS8" s="331"/>
      <c r="RHT8" s="331"/>
      <c r="RHU8" s="331"/>
      <c r="RHV8" s="331"/>
      <c r="RHW8" s="331"/>
      <c r="RHX8" s="331"/>
      <c r="RHY8" s="331"/>
      <c r="RHZ8" s="331"/>
      <c r="RIA8" s="331"/>
      <c r="RIB8" s="331"/>
      <c r="RIC8" s="331"/>
      <c r="RID8" s="331"/>
      <c r="RIE8" s="331"/>
      <c r="RIF8" s="331"/>
      <c r="RIG8" s="331"/>
      <c r="RIH8" s="331"/>
      <c r="RII8" s="331"/>
      <c r="RIJ8" s="331"/>
      <c r="RIK8" s="331"/>
      <c r="RIL8" s="331"/>
      <c r="RIM8" s="331"/>
      <c r="RIN8" s="331"/>
      <c r="RIO8" s="331"/>
      <c r="RIP8" s="331"/>
      <c r="RIQ8" s="331"/>
      <c r="RIR8" s="331"/>
      <c r="RIS8" s="331"/>
      <c r="RIT8" s="331"/>
      <c r="RIU8" s="331"/>
      <c r="RIV8" s="331"/>
      <c r="RIW8" s="331"/>
      <c r="RIX8" s="331"/>
      <c r="RIY8" s="331"/>
      <c r="RIZ8" s="331"/>
      <c r="RJA8" s="331"/>
      <c r="RJB8" s="331"/>
      <c r="RJC8" s="331"/>
      <c r="RJD8" s="331"/>
      <c r="RJE8" s="331"/>
      <c r="RJF8" s="331"/>
      <c r="RJG8" s="331"/>
      <c r="RJH8" s="331"/>
      <c r="RJI8" s="331"/>
      <c r="RJJ8" s="331"/>
      <c r="RJK8" s="331"/>
      <c r="RJL8" s="331"/>
      <c r="RJM8" s="331"/>
      <c r="RJN8" s="331"/>
      <c r="RJO8" s="331"/>
      <c r="RJP8" s="331"/>
      <c r="RJQ8" s="331"/>
      <c r="RJR8" s="331"/>
      <c r="RJS8" s="331"/>
      <c r="RJT8" s="331"/>
      <c r="RJU8" s="331"/>
      <c r="RJV8" s="331"/>
      <c r="RJW8" s="331"/>
      <c r="RJX8" s="331"/>
      <c r="RJY8" s="331"/>
      <c r="RJZ8" s="331"/>
      <c r="RKA8" s="331"/>
      <c r="RKB8" s="331"/>
      <c r="RKC8" s="331"/>
      <c r="RKD8" s="331"/>
      <c r="RKE8" s="331"/>
      <c r="RKF8" s="331"/>
      <c r="RKG8" s="331"/>
      <c r="RKH8" s="331"/>
      <c r="RKI8" s="331"/>
      <c r="RKJ8" s="331"/>
      <c r="RKK8" s="331"/>
      <c r="RKL8" s="331"/>
      <c r="RKM8" s="331"/>
      <c r="RKN8" s="331"/>
      <c r="RKO8" s="331"/>
      <c r="RKP8" s="331"/>
      <c r="RKQ8" s="331"/>
      <c r="RKR8" s="331"/>
      <c r="RKS8" s="331"/>
      <c r="RKT8" s="331"/>
      <c r="RKU8" s="331"/>
      <c r="RKV8" s="331"/>
      <c r="RKW8" s="331"/>
      <c r="RKX8" s="331"/>
      <c r="RKY8" s="331"/>
      <c r="RKZ8" s="331"/>
      <c r="RLA8" s="331"/>
      <c r="RLB8" s="331"/>
      <c r="RLC8" s="331"/>
      <c r="RLD8" s="331"/>
      <c r="RLE8" s="331"/>
      <c r="RLF8" s="331"/>
      <c r="RLG8" s="331"/>
      <c r="RLH8" s="331"/>
      <c r="RLI8" s="331"/>
      <c r="RLJ8" s="331"/>
      <c r="RLK8" s="331"/>
      <c r="RLL8" s="331"/>
      <c r="RLM8" s="331"/>
      <c r="RLN8" s="331"/>
      <c r="RLO8" s="331"/>
      <c r="RLP8" s="331"/>
      <c r="RLQ8" s="331"/>
      <c r="RLR8" s="331"/>
      <c r="RLS8" s="331"/>
      <c r="RLT8" s="331"/>
      <c r="RLU8" s="331"/>
      <c r="RLV8" s="331"/>
      <c r="RLW8" s="331"/>
      <c r="RLX8" s="331"/>
      <c r="RLY8" s="331"/>
      <c r="RLZ8" s="331"/>
      <c r="RMA8" s="331"/>
      <c r="RMB8" s="331"/>
      <c r="RMC8" s="331"/>
      <c r="RMD8" s="331"/>
      <c r="RME8" s="331"/>
      <c r="RMF8" s="331"/>
      <c r="RMG8" s="331"/>
      <c r="RMH8" s="331"/>
      <c r="RMI8" s="331"/>
      <c r="RMJ8" s="331"/>
      <c r="RMK8" s="331"/>
      <c r="RML8" s="331"/>
      <c r="RMM8" s="331"/>
      <c r="RMN8" s="331"/>
      <c r="RMO8" s="331"/>
      <c r="RMP8" s="331"/>
      <c r="RMQ8" s="331"/>
      <c r="RMR8" s="331"/>
      <c r="RMS8" s="331"/>
      <c r="RMT8" s="331"/>
      <c r="RMU8" s="331"/>
      <c r="RMV8" s="331"/>
      <c r="RMW8" s="331"/>
      <c r="RMX8" s="331"/>
      <c r="RMY8" s="331"/>
      <c r="RMZ8" s="331"/>
      <c r="RNA8" s="331"/>
      <c r="RNB8" s="331"/>
      <c r="RNC8" s="331"/>
      <c r="RND8" s="331"/>
      <c r="RNE8" s="331"/>
      <c r="RNF8" s="331"/>
      <c r="RNG8" s="331"/>
      <c r="RNH8" s="331"/>
      <c r="RNI8" s="331"/>
      <c r="RNJ8" s="331"/>
      <c r="RNK8" s="331"/>
      <c r="RNL8" s="331"/>
      <c r="RNM8" s="331"/>
      <c r="RNN8" s="331"/>
      <c r="RNO8" s="331"/>
      <c r="RNP8" s="331"/>
      <c r="RNQ8" s="331"/>
      <c r="RNR8" s="331"/>
      <c r="RNS8" s="331"/>
      <c r="RNT8" s="331"/>
      <c r="RNU8" s="331"/>
      <c r="RNV8" s="331"/>
      <c r="RNW8" s="331"/>
      <c r="RNX8" s="331"/>
      <c r="RNY8" s="331"/>
      <c r="RNZ8" s="331"/>
      <c r="ROA8" s="331"/>
      <c r="ROB8" s="331"/>
      <c r="ROC8" s="331"/>
      <c r="ROD8" s="331"/>
      <c r="ROE8" s="331"/>
      <c r="ROF8" s="331"/>
      <c r="ROG8" s="331"/>
      <c r="ROH8" s="331"/>
      <c r="ROI8" s="331"/>
      <c r="ROJ8" s="331"/>
      <c r="ROK8" s="331"/>
      <c r="ROL8" s="331"/>
      <c r="ROM8" s="331"/>
      <c r="RON8" s="331"/>
      <c r="ROO8" s="331"/>
      <c r="ROP8" s="331"/>
      <c r="ROQ8" s="331"/>
      <c r="ROR8" s="331"/>
      <c r="ROS8" s="331"/>
      <c r="ROT8" s="331"/>
      <c r="ROU8" s="331"/>
      <c r="ROV8" s="331"/>
      <c r="ROW8" s="331"/>
      <c r="ROX8" s="331"/>
      <c r="ROY8" s="331"/>
      <c r="ROZ8" s="331"/>
      <c r="RPA8" s="331"/>
      <c r="RPB8" s="331"/>
      <c r="RPC8" s="331"/>
      <c r="RPD8" s="331"/>
      <c r="RPE8" s="331"/>
      <c r="RPF8" s="331"/>
      <c r="RPG8" s="331"/>
      <c r="RPH8" s="331"/>
      <c r="RPI8" s="331"/>
      <c r="RPJ8" s="331"/>
      <c r="RPK8" s="331"/>
      <c r="RPL8" s="331"/>
      <c r="RPM8" s="331"/>
      <c r="RPN8" s="331"/>
      <c r="RPO8" s="331"/>
      <c r="RPP8" s="331"/>
      <c r="RPQ8" s="331"/>
      <c r="RPR8" s="331"/>
      <c r="RPS8" s="331"/>
      <c r="RPT8" s="331"/>
      <c r="RPU8" s="331"/>
      <c r="RPV8" s="331"/>
      <c r="RPW8" s="331"/>
      <c r="RPX8" s="331"/>
      <c r="RPY8" s="331"/>
      <c r="RPZ8" s="331"/>
      <c r="RQA8" s="331"/>
      <c r="RQB8" s="331"/>
      <c r="RQC8" s="331"/>
      <c r="RQD8" s="331"/>
      <c r="RQE8" s="331"/>
      <c r="RQF8" s="331"/>
      <c r="RQG8" s="331"/>
      <c r="RQH8" s="331"/>
      <c r="RQI8" s="331"/>
      <c r="RQJ8" s="331"/>
      <c r="RQK8" s="331"/>
      <c r="RQL8" s="331"/>
      <c r="RQM8" s="331"/>
      <c r="RQN8" s="331"/>
      <c r="RQO8" s="331"/>
      <c r="RQP8" s="331"/>
      <c r="RQQ8" s="331"/>
      <c r="RQR8" s="331"/>
      <c r="RQS8" s="331"/>
      <c r="RQT8" s="331"/>
      <c r="RQU8" s="331"/>
      <c r="RQV8" s="331"/>
      <c r="RQW8" s="331"/>
      <c r="RQX8" s="331"/>
      <c r="RQY8" s="331"/>
      <c r="RQZ8" s="331"/>
      <c r="RRA8" s="331"/>
      <c r="RRB8" s="331"/>
      <c r="RRC8" s="331"/>
      <c r="RRD8" s="331"/>
      <c r="RRE8" s="331"/>
      <c r="RRF8" s="331"/>
      <c r="RRG8" s="331"/>
      <c r="RRH8" s="331"/>
      <c r="RRI8" s="331"/>
      <c r="RRJ8" s="331"/>
      <c r="RRK8" s="331"/>
      <c r="RRL8" s="331"/>
      <c r="RRM8" s="331"/>
      <c r="RRN8" s="331"/>
      <c r="RRO8" s="331"/>
      <c r="RRP8" s="331"/>
      <c r="RRQ8" s="331"/>
      <c r="RRR8" s="331"/>
      <c r="RRS8" s="331"/>
      <c r="RRT8" s="331"/>
      <c r="RRU8" s="331"/>
      <c r="RRV8" s="331"/>
      <c r="RRW8" s="331"/>
      <c r="RRX8" s="331"/>
      <c r="RRY8" s="331"/>
      <c r="RRZ8" s="331"/>
      <c r="RSA8" s="331"/>
      <c r="RSB8" s="331"/>
      <c r="RSC8" s="331"/>
      <c r="RSD8" s="331"/>
      <c r="RSE8" s="331"/>
      <c r="RSF8" s="331"/>
      <c r="RSG8" s="331"/>
      <c r="RSH8" s="331"/>
      <c r="RSI8" s="331"/>
      <c r="RSJ8" s="331"/>
      <c r="RSK8" s="331"/>
      <c r="RSL8" s="331"/>
      <c r="RSM8" s="331"/>
      <c r="RSN8" s="331"/>
      <c r="RSO8" s="331"/>
      <c r="RSP8" s="331"/>
      <c r="RSQ8" s="331"/>
      <c r="RSR8" s="331"/>
      <c r="RSS8" s="331"/>
      <c r="RST8" s="331"/>
      <c r="RSU8" s="331"/>
      <c r="RSV8" s="331"/>
      <c r="RSW8" s="331"/>
      <c r="RSX8" s="331"/>
      <c r="RSY8" s="331"/>
      <c r="RSZ8" s="331"/>
      <c r="RTA8" s="331"/>
      <c r="RTB8" s="331"/>
      <c r="RTC8" s="331"/>
      <c r="RTD8" s="331"/>
      <c r="RTE8" s="331"/>
      <c r="RTF8" s="331"/>
      <c r="RTG8" s="331"/>
      <c r="RTH8" s="331"/>
      <c r="RTI8" s="331"/>
      <c r="RTJ8" s="331"/>
      <c r="RTK8" s="331"/>
      <c r="RTL8" s="331"/>
      <c r="RTM8" s="331"/>
      <c r="RTN8" s="331"/>
      <c r="RTO8" s="331"/>
      <c r="RTP8" s="331"/>
      <c r="RTQ8" s="331"/>
      <c r="RTR8" s="331"/>
      <c r="RTS8" s="331"/>
      <c r="RTT8" s="331"/>
      <c r="RTU8" s="331"/>
      <c r="RTV8" s="331"/>
      <c r="RTW8" s="331"/>
      <c r="RTX8" s="331"/>
      <c r="RTY8" s="331"/>
      <c r="RTZ8" s="331"/>
      <c r="RUA8" s="331"/>
      <c r="RUB8" s="331"/>
      <c r="RUC8" s="331"/>
      <c r="RUD8" s="331"/>
      <c r="RUE8" s="331"/>
      <c r="RUF8" s="331"/>
      <c r="RUG8" s="331"/>
      <c r="RUH8" s="331"/>
      <c r="RUI8" s="331"/>
      <c r="RUJ8" s="331"/>
      <c r="RUK8" s="331"/>
      <c r="RUL8" s="331"/>
      <c r="RUM8" s="331"/>
      <c r="RUN8" s="331"/>
      <c r="RUO8" s="331"/>
      <c r="RUP8" s="331"/>
      <c r="RUQ8" s="331"/>
      <c r="RUR8" s="331"/>
      <c r="RUS8" s="331"/>
      <c r="RUT8" s="331"/>
      <c r="RUU8" s="331"/>
      <c r="RUV8" s="331"/>
      <c r="RUW8" s="331"/>
      <c r="RUX8" s="331"/>
      <c r="RUY8" s="331"/>
      <c r="RUZ8" s="331"/>
      <c r="RVA8" s="331"/>
      <c r="RVB8" s="331"/>
      <c r="RVC8" s="331"/>
      <c r="RVD8" s="331"/>
      <c r="RVE8" s="331"/>
      <c r="RVF8" s="331"/>
      <c r="RVG8" s="331"/>
      <c r="RVH8" s="331"/>
      <c r="RVI8" s="331"/>
      <c r="RVJ8" s="331"/>
      <c r="RVK8" s="331"/>
      <c r="RVL8" s="331"/>
      <c r="RVM8" s="331"/>
      <c r="RVN8" s="331"/>
      <c r="RVO8" s="331"/>
      <c r="RVP8" s="331"/>
      <c r="RVQ8" s="331"/>
      <c r="RVR8" s="331"/>
      <c r="RVS8" s="331"/>
      <c r="RVT8" s="331"/>
      <c r="RVU8" s="331"/>
      <c r="RVV8" s="331"/>
      <c r="RVW8" s="331"/>
      <c r="RVX8" s="331"/>
      <c r="RVY8" s="331"/>
      <c r="RVZ8" s="331"/>
      <c r="RWA8" s="331"/>
      <c r="RWB8" s="331"/>
      <c r="RWC8" s="331"/>
      <c r="RWD8" s="331"/>
      <c r="RWE8" s="331"/>
      <c r="RWF8" s="331"/>
      <c r="RWG8" s="331"/>
      <c r="RWH8" s="331"/>
      <c r="RWI8" s="331"/>
      <c r="RWJ8" s="331"/>
      <c r="RWK8" s="331"/>
      <c r="RWL8" s="331"/>
      <c r="RWM8" s="331"/>
      <c r="RWN8" s="331"/>
      <c r="RWO8" s="331"/>
      <c r="RWP8" s="331"/>
      <c r="RWQ8" s="331"/>
      <c r="RWR8" s="331"/>
      <c r="RWS8" s="331"/>
      <c r="RWT8" s="331"/>
      <c r="RWU8" s="331"/>
      <c r="RWV8" s="331"/>
      <c r="RWW8" s="331"/>
      <c r="RWX8" s="331"/>
      <c r="RWY8" s="331"/>
      <c r="RWZ8" s="331"/>
      <c r="RXA8" s="331"/>
      <c r="RXB8" s="331"/>
      <c r="RXC8" s="331"/>
      <c r="RXD8" s="331"/>
      <c r="RXE8" s="331"/>
      <c r="RXF8" s="331"/>
      <c r="RXG8" s="331"/>
      <c r="RXH8" s="331"/>
      <c r="RXI8" s="331"/>
      <c r="RXJ8" s="331"/>
      <c r="RXK8" s="331"/>
      <c r="RXL8" s="331"/>
      <c r="RXM8" s="331"/>
      <c r="RXN8" s="331"/>
      <c r="RXO8" s="331"/>
      <c r="RXP8" s="331"/>
      <c r="RXQ8" s="331"/>
      <c r="RXR8" s="331"/>
      <c r="RXS8" s="331"/>
      <c r="RXT8" s="331"/>
      <c r="RXU8" s="331"/>
      <c r="RXV8" s="331"/>
      <c r="RXW8" s="331"/>
      <c r="RXX8" s="331"/>
      <c r="RXY8" s="331"/>
      <c r="RXZ8" s="331"/>
      <c r="RYA8" s="331"/>
      <c r="RYB8" s="331"/>
      <c r="RYC8" s="331"/>
      <c r="RYD8" s="331"/>
      <c r="RYE8" s="331"/>
      <c r="RYF8" s="331"/>
      <c r="RYG8" s="331"/>
      <c r="RYH8" s="331"/>
      <c r="RYI8" s="331"/>
      <c r="RYJ8" s="331"/>
      <c r="RYK8" s="331"/>
      <c r="RYL8" s="331"/>
      <c r="RYM8" s="331"/>
      <c r="RYN8" s="331"/>
      <c r="RYO8" s="331"/>
      <c r="RYP8" s="331"/>
      <c r="RYQ8" s="331"/>
      <c r="RYR8" s="331"/>
      <c r="RYS8" s="331"/>
      <c r="RYT8" s="331"/>
      <c r="RYU8" s="331"/>
      <c r="RYV8" s="331"/>
      <c r="RYW8" s="331"/>
      <c r="RYX8" s="331"/>
      <c r="RYY8" s="331"/>
      <c r="RYZ8" s="331"/>
      <c r="RZA8" s="331"/>
      <c r="RZB8" s="331"/>
      <c r="RZC8" s="331"/>
      <c r="RZD8" s="331"/>
      <c r="RZE8" s="331"/>
      <c r="RZF8" s="331"/>
      <c r="RZG8" s="331"/>
      <c r="RZH8" s="331"/>
      <c r="RZI8" s="331"/>
      <c r="RZJ8" s="331"/>
      <c r="RZK8" s="331"/>
      <c r="RZL8" s="331"/>
      <c r="RZM8" s="331"/>
      <c r="RZN8" s="331"/>
      <c r="RZO8" s="331"/>
      <c r="RZP8" s="331"/>
      <c r="RZQ8" s="331"/>
      <c r="RZR8" s="331"/>
      <c r="RZS8" s="331"/>
      <c r="RZT8" s="331"/>
      <c r="RZU8" s="331"/>
      <c r="RZV8" s="331"/>
      <c r="RZW8" s="331"/>
      <c r="RZX8" s="331"/>
      <c r="RZY8" s="331"/>
      <c r="RZZ8" s="331"/>
      <c r="SAA8" s="331"/>
      <c r="SAB8" s="331"/>
      <c r="SAC8" s="331"/>
      <c r="SAD8" s="331"/>
      <c r="SAE8" s="331"/>
      <c r="SAF8" s="331"/>
      <c r="SAG8" s="331"/>
      <c r="SAH8" s="331"/>
      <c r="SAI8" s="331"/>
      <c r="SAJ8" s="331"/>
      <c r="SAK8" s="331"/>
      <c r="SAL8" s="331"/>
      <c r="SAM8" s="331"/>
      <c r="SAN8" s="331"/>
      <c r="SAO8" s="331"/>
      <c r="SAP8" s="331"/>
      <c r="SAQ8" s="331"/>
      <c r="SAR8" s="331"/>
      <c r="SAS8" s="331"/>
      <c r="SAT8" s="331"/>
      <c r="SAU8" s="331"/>
      <c r="SAV8" s="331"/>
      <c r="SAW8" s="331"/>
      <c r="SAX8" s="331"/>
      <c r="SAY8" s="331"/>
      <c r="SAZ8" s="331"/>
      <c r="SBA8" s="331"/>
      <c r="SBB8" s="331"/>
      <c r="SBC8" s="331"/>
      <c r="SBD8" s="331"/>
      <c r="SBE8" s="331"/>
      <c r="SBF8" s="331"/>
      <c r="SBG8" s="331"/>
      <c r="SBH8" s="331"/>
      <c r="SBI8" s="331"/>
      <c r="SBJ8" s="331"/>
      <c r="SBK8" s="331"/>
      <c r="SBL8" s="331"/>
      <c r="SBM8" s="331"/>
      <c r="SBN8" s="331"/>
      <c r="SBO8" s="331"/>
      <c r="SBP8" s="331"/>
      <c r="SBQ8" s="331"/>
      <c r="SBR8" s="331"/>
      <c r="SBS8" s="331"/>
      <c r="SBT8" s="331"/>
      <c r="SBU8" s="331"/>
      <c r="SBV8" s="331"/>
      <c r="SBW8" s="331"/>
      <c r="SBX8" s="331"/>
      <c r="SBY8" s="331"/>
      <c r="SBZ8" s="331"/>
      <c r="SCA8" s="331"/>
      <c r="SCB8" s="331"/>
      <c r="SCC8" s="331"/>
      <c r="SCD8" s="331"/>
      <c r="SCE8" s="331"/>
      <c r="SCF8" s="331"/>
      <c r="SCG8" s="331"/>
      <c r="SCH8" s="331"/>
      <c r="SCI8" s="331"/>
      <c r="SCJ8" s="331"/>
      <c r="SCK8" s="331"/>
      <c r="SCL8" s="331"/>
      <c r="SCM8" s="331"/>
      <c r="SCN8" s="331"/>
      <c r="SCO8" s="331"/>
      <c r="SCP8" s="331"/>
      <c r="SCQ8" s="331"/>
      <c r="SCR8" s="331"/>
      <c r="SCS8" s="331"/>
      <c r="SCT8" s="331"/>
      <c r="SCU8" s="331"/>
      <c r="SCV8" s="331"/>
      <c r="SCW8" s="331"/>
      <c r="SCX8" s="331"/>
      <c r="SCY8" s="331"/>
      <c r="SCZ8" s="331"/>
      <c r="SDA8" s="331"/>
      <c r="SDB8" s="331"/>
      <c r="SDC8" s="331"/>
      <c r="SDD8" s="331"/>
      <c r="SDE8" s="331"/>
      <c r="SDF8" s="331"/>
      <c r="SDG8" s="331"/>
      <c r="SDH8" s="331"/>
      <c r="SDI8" s="331"/>
      <c r="SDJ8" s="331"/>
      <c r="SDK8" s="331"/>
      <c r="SDL8" s="331"/>
      <c r="SDM8" s="331"/>
      <c r="SDN8" s="331"/>
      <c r="SDO8" s="331"/>
      <c r="SDP8" s="331"/>
      <c r="SDQ8" s="331"/>
      <c r="SDR8" s="331"/>
      <c r="SDS8" s="331"/>
      <c r="SDT8" s="331"/>
      <c r="SDU8" s="331"/>
      <c r="SDV8" s="331"/>
      <c r="SDW8" s="331"/>
      <c r="SDX8" s="331"/>
      <c r="SDY8" s="331"/>
      <c r="SDZ8" s="331"/>
      <c r="SEA8" s="331"/>
      <c r="SEB8" s="331"/>
      <c r="SEC8" s="331"/>
      <c r="SED8" s="331"/>
      <c r="SEE8" s="331"/>
      <c r="SEF8" s="331"/>
      <c r="SEG8" s="331"/>
      <c r="SEH8" s="331"/>
      <c r="SEI8" s="331"/>
      <c r="SEJ8" s="331"/>
      <c r="SEK8" s="331"/>
      <c r="SEL8" s="331"/>
      <c r="SEM8" s="331"/>
      <c r="SEN8" s="331"/>
      <c r="SEO8" s="331"/>
      <c r="SEP8" s="331"/>
      <c r="SEQ8" s="331"/>
      <c r="SER8" s="331"/>
      <c r="SES8" s="331"/>
      <c r="SET8" s="331"/>
      <c r="SEU8" s="331"/>
      <c r="SEV8" s="331"/>
      <c r="SEW8" s="331"/>
      <c r="SEX8" s="331"/>
      <c r="SEY8" s="331"/>
      <c r="SEZ8" s="331"/>
      <c r="SFA8" s="331"/>
      <c r="SFB8" s="331"/>
      <c r="SFC8" s="331"/>
      <c r="SFD8" s="331"/>
      <c r="SFE8" s="331"/>
      <c r="SFF8" s="331"/>
      <c r="SFG8" s="331"/>
      <c r="SFH8" s="331"/>
      <c r="SFI8" s="331"/>
      <c r="SFJ8" s="331"/>
      <c r="SFK8" s="331"/>
      <c r="SFL8" s="331"/>
      <c r="SFM8" s="331"/>
      <c r="SFN8" s="331"/>
      <c r="SFO8" s="331"/>
      <c r="SFP8" s="331"/>
      <c r="SFQ8" s="331"/>
      <c r="SFR8" s="331"/>
      <c r="SFS8" s="331"/>
      <c r="SFT8" s="331"/>
      <c r="SFU8" s="331"/>
      <c r="SFV8" s="331"/>
      <c r="SFW8" s="331"/>
      <c r="SFX8" s="331"/>
      <c r="SFY8" s="331"/>
      <c r="SFZ8" s="331"/>
      <c r="SGA8" s="331"/>
      <c r="SGB8" s="331"/>
      <c r="SGC8" s="331"/>
      <c r="SGD8" s="331"/>
      <c r="SGE8" s="331"/>
      <c r="SGF8" s="331"/>
      <c r="SGG8" s="331"/>
      <c r="SGH8" s="331"/>
      <c r="SGI8" s="331"/>
      <c r="SGJ8" s="331"/>
      <c r="SGK8" s="331"/>
      <c r="SGL8" s="331"/>
      <c r="SGM8" s="331"/>
      <c r="SGN8" s="331"/>
      <c r="SGO8" s="331"/>
      <c r="SGP8" s="331"/>
      <c r="SGQ8" s="331"/>
      <c r="SGR8" s="331"/>
      <c r="SGS8" s="331"/>
      <c r="SGT8" s="331"/>
      <c r="SGU8" s="331"/>
      <c r="SGV8" s="331"/>
      <c r="SGW8" s="331"/>
      <c r="SGX8" s="331"/>
      <c r="SGY8" s="331"/>
      <c r="SGZ8" s="331"/>
      <c r="SHA8" s="331"/>
      <c r="SHB8" s="331"/>
      <c r="SHC8" s="331"/>
      <c r="SHD8" s="331"/>
      <c r="SHE8" s="331"/>
      <c r="SHF8" s="331"/>
      <c r="SHG8" s="331"/>
      <c r="SHH8" s="331"/>
      <c r="SHI8" s="331"/>
      <c r="SHJ8" s="331"/>
      <c r="SHK8" s="331"/>
      <c r="SHL8" s="331"/>
      <c r="SHM8" s="331"/>
      <c r="SHN8" s="331"/>
      <c r="SHO8" s="331"/>
      <c r="SHP8" s="331"/>
      <c r="SHQ8" s="331"/>
      <c r="SHR8" s="331"/>
      <c r="SHS8" s="331"/>
      <c r="SHT8" s="331"/>
      <c r="SHU8" s="331"/>
      <c r="SHV8" s="331"/>
      <c r="SHW8" s="331"/>
      <c r="SHX8" s="331"/>
      <c r="SHY8" s="331"/>
      <c r="SHZ8" s="331"/>
      <c r="SIA8" s="331"/>
      <c r="SIB8" s="331"/>
      <c r="SIC8" s="331"/>
      <c r="SID8" s="331"/>
      <c r="SIE8" s="331"/>
      <c r="SIF8" s="331"/>
      <c r="SIG8" s="331"/>
      <c r="SIH8" s="331"/>
      <c r="SII8" s="331"/>
      <c r="SIJ8" s="331"/>
      <c r="SIK8" s="331"/>
      <c r="SIL8" s="331"/>
      <c r="SIM8" s="331"/>
      <c r="SIN8" s="331"/>
      <c r="SIO8" s="331"/>
      <c r="SIP8" s="331"/>
      <c r="SIQ8" s="331"/>
      <c r="SIR8" s="331"/>
      <c r="SIS8" s="331"/>
      <c r="SIT8" s="331"/>
      <c r="SIU8" s="331"/>
      <c r="SIV8" s="331"/>
      <c r="SIW8" s="331"/>
      <c r="SIX8" s="331"/>
      <c r="SIY8" s="331"/>
      <c r="SIZ8" s="331"/>
      <c r="SJA8" s="331"/>
      <c r="SJB8" s="331"/>
      <c r="SJC8" s="331"/>
      <c r="SJD8" s="331"/>
      <c r="SJE8" s="331"/>
      <c r="SJF8" s="331"/>
      <c r="SJG8" s="331"/>
      <c r="SJH8" s="331"/>
      <c r="SJI8" s="331"/>
      <c r="SJJ8" s="331"/>
      <c r="SJK8" s="331"/>
      <c r="SJL8" s="331"/>
      <c r="SJM8" s="331"/>
      <c r="SJN8" s="331"/>
      <c r="SJO8" s="331"/>
      <c r="SJP8" s="331"/>
      <c r="SJQ8" s="331"/>
      <c r="SJR8" s="331"/>
      <c r="SJS8" s="331"/>
      <c r="SJT8" s="331"/>
      <c r="SJU8" s="331"/>
      <c r="SJV8" s="331"/>
      <c r="SJW8" s="331"/>
      <c r="SJX8" s="331"/>
      <c r="SJY8" s="331"/>
      <c r="SJZ8" s="331"/>
      <c r="SKA8" s="331"/>
      <c r="SKB8" s="331"/>
      <c r="SKC8" s="331"/>
      <c r="SKD8" s="331"/>
      <c r="SKE8" s="331"/>
      <c r="SKF8" s="331"/>
      <c r="SKG8" s="331"/>
      <c r="SKH8" s="331"/>
      <c r="SKI8" s="331"/>
      <c r="SKJ8" s="331"/>
      <c r="SKK8" s="331"/>
      <c r="SKL8" s="331"/>
      <c r="SKM8" s="331"/>
      <c r="SKN8" s="331"/>
      <c r="SKO8" s="331"/>
      <c r="SKP8" s="331"/>
      <c r="SKQ8" s="331"/>
      <c r="SKR8" s="331"/>
      <c r="SKS8" s="331"/>
      <c r="SKT8" s="331"/>
      <c r="SKU8" s="331"/>
      <c r="SKV8" s="331"/>
      <c r="SKW8" s="331"/>
      <c r="SKX8" s="331"/>
      <c r="SKY8" s="331"/>
      <c r="SKZ8" s="331"/>
      <c r="SLA8" s="331"/>
      <c r="SLB8" s="331"/>
      <c r="SLC8" s="331"/>
      <c r="SLD8" s="331"/>
      <c r="SLE8" s="331"/>
      <c r="SLF8" s="331"/>
      <c r="SLG8" s="331"/>
      <c r="SLH8" s="331"/>
      <c r="SLI8" s="331"/>
      <c r="SLJ8" s="331"/>
      <c r="SLK8" s="331"/>
      <c r="SLL8" s="331"/>
      <c r="SLM8" s="331"/>
      <c r="SLN8" s="331"/>
      <c r="SLO8" s="331"/>
      <c r="SLP8" s="331"/>
      <c r="SLQ8" s="331"/>
      <c r="SLR8" s="331"/>
      <c r="SLS8" s="331"/>
      <c r="SLT8" s="331"/>
      <c r="SLU8" s="331"/>
      <c r="SLV8" s="331"/>
      <c r="SLW8" s="331"/>
      <c r="SLX8" s="331"/>
      <c r="SLY8" s="331"/>
      <c r="SLZ8" s="331"/>
      <c r="SMA8" s="331"/>
      <c r="SMB8" s="331"/>
      <c r="SMC8" s="331"/>
      <c r="SMD8" s="331"/>
      <c r="SME8" s="331"/>
      <c r="SMF8" s="331"/>
      <c r="SMG8" s="331"/>
      <c r="SMH8" s="331"/>
      <c r="SMI8" s="331"/>
      <c r="SMJ8" s="331"/>
      <c r="SMK8" s="331"/>
      <c r="SML8" s="331"/>
      <c r="SMM8" s="331"/>
      <c r="SMN8" s="331"/>
      <c r="SMO8" s="331"/>
      <c r="SMP8" s="331"/>
      <c r="SMQ8" s="331"/>
      <c r="SMR8" s="331"/>
      <c r="SMS8" s="331"/>
      <c r="SMT8" s="331"/>
      <c r="SMU8" s="331"/>
      <c r="SMV8" s="331"/>
      <c r="SMW8" s="331"/>
      <c r="SMX8" s="331"/>
      <c r="SMY8" s="331"/>
      <c r="SMZ8" s="331"/>
      <c r="SNA8" s="331"/>
      <c r="SNB8" s="331"/>
      <c r="SNC8" s="331"/>
      <c r="SND8" s="331"/>
      <c r="SNE8" s="331"/>
      <c r="SNF8" s="331"/>
      <c r="SNG8" s="331"/>
      <c r="SNH8" s="331"/>
      <c r="SNI8" s="331"/>
      <c r="SNJ8" s="331"/>
      <c r="SNK8" s="331"/>
      <c r="SNL8" s="331"/>
      <c r="SNM8" s="331"/>
      <c r="SNN8" s="331"/>
      <c r="SNO8" s="331"/>
      <c r="SNP8" s="331"/>
      <c r="SNQ8" s="331"/>
      <c r="SNR8" s="331"/>
      <c r="SNS8" s="331"/>
      <c r="SNT8" s="331"/>
      <c r="SNU8" s="331"/>
      <c r="SNV8" s="331"/>
      <c r="SNW8" s="331"/>
      <c r="SNX8" s="331"/>
      <c r="SNY8" s="331"/>
      <c r="SNZ8" s="331"/>
      <c r="SOA8" s="331"/>
      <c r="SOB8" s="331"/>
      <c r="SOC8" s="331"/>
      <c r="SOD8" s="331"/>
      <c r="SOE8" s="331"/>
      <c r="SOF8" s="331"/>
      <c r="SOG8" s="331"/>
      <c r="SOH8" s="331"/>
      <c r="SOI8" s="331"/>
      <c r="SOJ8" s="331"/>
      <c r="SOK8" s="331"/>
      <c r="SOL8" s="331"/>
      <c r="SOM8" s="331"/>
      <c r="SON8" s="331"/>
      <c r="SOO8" s="331"/>
      <c r="SOP8" s="331"/>
      <c r="SOQ8" s="331"/>
      <c r="SOR8" s="331"/>
      <c r="SOS8" s="331"/>
      <c r="SOT8" s="331"/>
      <c r="SOU8" s="331"/>
      <c r="SOV8" s="331"/>
      <c r="SOW8" s="331"/>
      <c r="SOX8" s="331"/>
      <c r="SOY8" s="331"/>
      <c r="SOZ8" s="331"/>
      <c r="SPA8" s="331"/>
      <c r="SPB8" s="331"/>
      <c r="SPC8" s="331"/>
      <c r="SPD8" s="331"/>
      <c r="SPE8" s="331"/>
      <c r="SPF8" s="331"/>
      <c r="SPG8" s="331"/>
      <c r="SPH8" s="331"/>
      <c r="SPI8" s="331"/>
      <c r="SPJ8" s="331"/>
      <c r="SPK8" s="331"/>
      <c r="SPL8" s="331"/>
      <c r="SPM8" s="331"/>
      <c r="SPN8" s="331"/>
      <c r="SPO8" s="331"/>
      <c r="SPP8" s="331"/>
      <c r="SPQ8" s="331"/>
      <c r="SPR8" s="331"/>
      <c r="SPS8" s="331"/>
      <c r="SPT8" s="331"/>
      <c r="SPU8" s="331"/>
      <c r="SPV8" s="331"/>
      <c r="SPW8" s="331"/>
      <c r="SPX8" s="331"/>
      <c r="SPY8" s="331"/>
      <c r="SPZ8" s="331"/>
      <c r="SQA8" s="331"/>
      <c r="SQB8" s="331"/>
      <c r="SQC8" s="331"/>
      <c r="SQD8" s="331"/>
      <c r="SQE8" s="331"/>
      <c r="SQF8" s="331"/>
      <c r="SQG8" s="331"/>
      <c r="SQH8" s="331"/>
      <c r="SQI8" s="331"/>
      <c r="SQJ8" s="331"/>
      <c r="SQK8" s="331"/>
      <c r="SQL8" s="331"/>
      <c r="SQM8" s="331"/>
      <c r="SQN8" s="331"/>
      <c r="SQO8" s="331"/>
      <c r="SQP8" s="331"/>
      <c r="SQQ8" s="331"/>
      <c r="SQR8" s="331"/>
      <c r="SQS8" s="331"/>
      <c r="SQT8" s="331"/>
      <c r="SQU8" s="331"/>
      <c r="SQV8" s="331"/>
      <c r="SQW8" s="331"/>
      <c r="SQX8" s="331"/>
      <c r="SQY8" s="331"/>
      <c r="SQZ8" s="331"/>
      <c r="SRA8" s="331"/>
      <c r="SRB8" s="331"/>
      <c r="SRC8" s="331"/>
      <c r="SRD8" s="331"/>
      <c r="SRE8" s="331"/>
      <c r="SRF8" s="331"/>
      <c r="SRG8" s="331"/>
      <c r="SRH8" s="331"/>
      <c r="SRI8" s="331"/>
      <c r="SRJ8" s="331"/>
      <c r="SRK8" s="331"/>
      <c r="SRL8" s="331"/>
      <c r="SRM8" s="331"/>
      <c r="SRN8" s="331"/>
      <c r="SRO8" s="331"/>
      <c r="SRP8" s="331"/>
      <c r="SRQ8" s="331"/>
      <c r="SRR8" s="331"/>
      <c r="SRS8" s="331"/>
      <c r="SRT8" s="331"/>
      <c r="SRU8" s="331"/>
      <c r="SRV8" s="331"/>
      <c r="SRW8" s="331"/>
      <c r="SRX8" s="331"/>
      <c r="SRY8" s="331"/>
      <c r="SRZ8" s="331"/>
      <c r="SSA8" s="331"/>
      <c r="SSB8" s="331"/>
      <c r="SSC8" s="331"/>
      <c r="SSD8" s="331"/>
      <c r="SSE8" s="331"/>
      <c r="SSF8" s="331"/>
      <c r="SSG8" s="331"/>
      <c r="SSH8" s="331"/>
      <c r="SSI8" s="331"/>
      <c r="SSJ8" s="331"/>
      <c r="SSK8" s="331"/>
      <c r="SSL8" s="331"/>
      <c r="SSM8" s="331"/>
      <c r="SSN8" s="331"/>
      <c r="SSO8" s="331"/>
      <c r="SSP8" s="331"/>
      <c r="SSQ8" s="331"/>
      <c r="SSR8" s="331"/>
      <c r="SSS8" s="331"/>
      <c r="SST8" s="331"/>
      <c r="SSU8" s="331"/>
      <c r="SSV8" s="331"/>
      <c r="SSW8" s="331"/>
      <c r="SSX8" s="331"/>
      <c r="SSY8" s="331"/>
      <c r="SSZ8" s="331"/>
      <c r="STA8" s="331"/>
      <c r="STB8" s="331"/>
      <c r="STC8" s="331"/>
      <c r="STD8" s="331"/>
      <c r="STE8" s="331"/>
      <c r="STF8" s="331"/>
      <c r="STG8" s="331"/>
      <c r="STH8" s="331"/>
      <c r="STI8" s="331"/>
      <c r="STJ8" s="331"/>
      <c r="STK8" s="331"/>
      <c r="STL8" s="331"/>
      <c r="STM8" s="331"/>
      <c r="STN8" s="331"/>
      <c r="STO8" s="331"/>
      <c r="STP8" s="331"/>
      <c r="STQ8" s="331"/>
      <c r="STR8" s="331"/>
      <c r="STS8" s="331"/>
      <c r="STT8" s="331"/>
      <c r="STU8" s="331"/>
      <c r="STV8" s="331"/>
      <c r="STW8" s="331"/>
      <c r="STX8" s="331"/>
      <c r="STY8" s="331"/>
      <c r="STZ8" s="331"/>
      <c r="SUA8" s="331"/>
      <c r="SUB8" s="331"/>
      <c r="SUC8" s="331"/>
      <c r="SUD8" s="331"/>
      <c r="SUE8" s="331"/>
      <c r="SUF8" s="331"/>
      <c r="SUG8" s="331"/>
      <c r="SUH8" s="331"/>
      <c r="SUI8" s="331"/>
      <c r="SUJ8" s="331"/>
      <c r="SUK8" s="331"/>
      <c r="SUL8" s="331"/>
      <c r="SUM8" s="331"/>
      <c r="SUN8" s="331"/>
      <c r="SUO8" s="331"/>
      <c r="SUP8" s="331"/>
      <c r="SUQ8" s="331"/>
      <c r="SUR8" s="331"/>
      <c r="SUS8" s="331"/>
      <c r="SUT8" s="331"/>
      <c r="SUU8" s="331"/>
      <c r="SUV8" s="331"/>
      <c r="SUW8" s="331"/>
      <c r="SUX8" s="331"/>
      <c r="SUY8" s="331"/>
      <c r="SUZ8" s="331"/>
      <c r="SVA8" s="331"/>
      <c r="SVB8" s="331"/>
      <c r="SVC8" s="331"/>
      <c r="SVD8" s="331"/>
      <c r="SVE8" s="331"/>
      <c r="SVF8" s="331"/>
      <c r="SVG8" s="331"/>
      <c r="SVH8" s="331"/>
      <c r="SVI8" s="331"/>
      <c r="SVJ8" s="331"/>
      <c r="SVK8" s="331"/>
      <c r="SVL8" s="331"/>
      <c r="SVM8" s="331"/>
      <c r="SVN8" s="331"/>
      <c r="SVO8" s="331"/>
      <c r="SVP8" s="331"/>
      <c r="SVQ8" s="331"/>
      <c r="SVR8" s="331"/>
      <c r="SVS8" s="331"/>
      <c r="SVT8" s="331"/>
      <c r="SVU8" s="331"/>
      <c r="SVV8" s="331"/>
      <c r="SVW8" s="331"/>
      <c r="SVX8" s="331"/>
      <c r="SVY8" s="331"/>
      <c r="SVZ8" s="331"/>
      <c r="SWA8" s="331"/>
      <c r="SWB8" s="331"/>
      <c r="SWC8" s="331"/>
      <c r="SWD8" s="331"/>
      <c r="SWE8" s="331"/>
      <c r="SWF8" s="331"/>
      <c r="SWG8" s="331"/>
      <c r="SWH8" s="331"/>
      <c r="SWI8" s="331"/>
      <c r="SWJ8" s="331"/>
      <c r="SWK8" s="331"/>
      <c r="SWL8" s="331"/>
      <c r="SWM8" s="331"/>
      <c r="SWN8" s="331"/>
      <c r="SWO8" s="331"/>
      <c r="SWP8" s="331"/>
      <c r="SWQ8" s="331"/>
      <c r="SWR8" s="331"/>
      <c r="SWS8" s="331"/>
      <c r="SWT8" s="331"/>
      <c r="SWU8" s="331"/>
      <c r="SWV8" s="331"/>
      <c r="SWW8" s="331"/>
      <c r="SWX8" s="331"/>
      <c r="SWY8" s="331"/>
      <c r="SWZ8" s="331"/>
      <c r="SXA8" s="331"/>
      <c r="SXB8" s="331"/>
      <c r="SXC8" s="331"/>
      <c r="SXD8" s="331"/>
      <c r="SXE8" s="331"/>
      <c r="SXF8" s="331"/>
      <c r="SXG8" s="331"/>
      <c r="SXH8" s="331"/>
      <c r="SXI8" s="331"/>
      <c r="SXJ8" s="331"/>
      <c r="SXK8" s="331"/>
      <c r="SXL8" s="331"/>
      <c r="SXM8" s="331"/>
      <c r="SXN8" s="331"/>
      <c r="SXO8" s="331"/>
      <c r="SXP8" s="331"/>
      <c r="SXQ8" s="331"/>
      <c r="SXR8" s="331"/>
      <c r="SXS8" s="331"/>
      <c r="SXT8" s="331"/>
      <c r="SXU8" s="331"/>
      <c r="SXV8" s="331"/>
      <c r="SXW8" s="331"/>
      <c r="SXX8" s="331"/>
      <c r="SXY8" s="331"/>
      <c r="SXZ8" s="331"/>
      <c r="SYA8" s="331"/>
      <c r="SYB8" s="331"/>
      <c r="SYC8" s="331"/>
      <c r="SYD8" s="331"/>
      <c r="SYE8" s="331"/>
      <c r="SYF8" s="331"/>
      <c r="SYG8" s="331"/>
      <c r="SYH8" s="331"/>
      <c r="SYI8" s="331"/>
      <c r="SYJ8" s="331"/>
      <c r="SYK8" s="331"/>
      <c r="SYL8" s="331"/>
      <c r="SYM8" s="331"/>
      <c r="SYN8" s="331"/>
      <c r="SYO8" s="331"/>
      <c r="SYP8" s="331"/>
      <c r="SYQ8" s="331"/>
      <c r="SYR8" s="331"/>
      <c r="SYS8" s="331"/>
      <c r="SYT8" s="331"/>
      <c r="SYU8" s="331"/>
      <c r="SYV8" s="331"/>
      <c r="SYW8" s="331"/>
      <c r="SYX8" s="331"/>
      <c r="SYY8" s="331"/>
      <c r="SYZ8" s="331"/>
      <c r="SZA8" s="331"/>
      <c r="SZB8" s="331"/>
      <c r="SZC8" s="331"/>
      <c r="SZD8" s="331"/>
      <c r="SZE8" s="331"/>
      <c r="SZF8" s="331"/>
      <c r="SZG8" s="331"/>
      <c r="SZH8" s="331"/>
      <c r="SZI8" s="331"/>
      <c r="SZJ8" s="331"/>
      <c r="SZK8" s="331"/>
      <c r="SZL8" s="331"/>
      <c r="SZM8" s="331"/>
      <c r="SZN8" s="331"/>
      <c r="SZO8" s="331"/>
      <c r="SZP8" s="331"/>
      <c r="SZQ8" s="331"/>
      <c r="SZR8" s="331"/>
      <c r="SZS8" s="331"/>
      <c r="SZT8" s="331"/>
      <c r="SZU8" s="331"/>
      <c r="SZV8" s="331"/>
      <c r="SZW8" s="331"/>
      <c r="SZX8" s="331"/>
      <c r="SZY8" s="331"/>
      <c r="SZZ8" s="331"/>
      <c r="TAA8" s="331"/>
      <c r="TAB8" s="331"/>
      <c r="TAC8" s="331"/>
      <c r="TAD8" s="331"/>
      <c r="TAE8" s="331"/>
      <c r="TAF8" s="331"/>
      <c r="TAG8" s="331"/>
      <c r="TAH8" s="331"/>
      <c r="TAI8" s="331"/>
      <c r="TAJ8" s="331"/>
      <c r="TAK8" s="331"/>
      <c r="TAL8" s="331"/>
      <c r="TAM8" s="331"/>
      <c r="TAN8" s="331"/>
      <c r="TAO8" s="331"/>
      <c r="TAP8" s="331"/>
      <c r="TAQ8" s="331"/>
      <c r="TAR8" s="331"/>
      <c r="TAS8" s="331"/>
      <c r="TAT8" s="331"/>
      <c r="TAU8" s="331"/>
      <c r="TAV8" s="331"/>
      <c r="TAW8" s="331"/>
      <c r="TAX8" s="331"/>
      <c r="TAY8" s="331"/>
      <c r="TAZ8" s="331"/>
      <c r="TBA8" s="331"/>
      <c r="TBB8" s="331"/>
      <c r="TBC8" s="331"/>
      <c r="TBD8" s="331"/>
      <c r="TBE8" s="331"/>
      <c r="TBF8" s="331"/>
      <c r="TBG8" s="331"/>
      <c r="TBH8" s="331"/>
      <c r="TBI8" s="331"/>
      <c r="TBJ8" s="331"/>
      <c r="TBK8" s="331"/>
      <c r="TBL8" s="331"/>
      <c r="TBM8" s="331"/>
      <c r="TBN8" s="331"/>
      <c r="TBO8" s="331"/>
      <c r="TBP8" s="331"/>
      <c r="TBQ8" s="331"/>
      <c r="TBR8" s="331"/>
      <c r="TBS8" s="331"/>
      <c r="TBT8" s="331"/>
      <c r="TBU8" s="331"/>
      <c r="TBV8" s="331"/>
      <c r="TBW8" s="331"/>
      <c r="TBX8" s="331"/>
      <c r="TBY8" s="331"/>
      <c r="TBZ8" s="331"/>
      <c r="TCA8" s="331"/>
      <c r="TCB8" s="331"/>
      <c r="TCC8" s="331"/>
      <c r="TCD8" s="331"/>
      <c r="TCE8" s="331"/>
      <c r="TCF8" s="331"/>
      <c r="TCG8" s="331"/>
      <c r="TCH8" s="331"/>
      <c r="TCI8" s="331"/>
      <c r="TCJ8" s="331"/>
      <c r="TCK8" s="331"/>
      <c r="TCL8" s="331"/>
      <c r="TCM8" s="331"/>
      <c r="TCN8" s="331"/>
      <c r="TCO8" s="331"/>
    </row>
    <row r="9" spans="1:13613" ht="11.25" customHeight="1">
      <c r="A9" s="104">
        <v>5</v>
      </c>
      <c r="B9" s="242" t="s">
        <v>64</v>
      </c>
      <c r="C9" s="243" t="s">
        <v>12</v>
      </c>
      <c r="D9" s="244"/>
      <c r="E9" s="381" t="s">
        <v>141</v>
      </c>
      <c r="F9" s="245">
        <v>-4.1866358177712337E-3</v>
      </c>
      <c r="G9" s="170">
        <v>3.7616861204847751E-3</v>
      </c>
      <c r="H9" s="170">
        <v>0.6659685863874345</v>
      </c>
      <c r="I9" s="171">
        <v>0.64509148140861716</v>
      </c>
      <c r="J9" s="246">
        <v>0.26124370853480017</v>
      </c>
      <c r="K9" s="352">
        <v>0.59487590072057639</v>
      </c>
      <c r="L9" s="247">
        <v>0.50516431924882621</v>
      </c>
      <c r="M9" s="247">
        <v>0.93478669423040772</v>
      </c>
      <c r="N9" s="247">
        <v>0.71900206340273887</v>
      </c>
      <c r="O9" s="247">
        <v>0.56395248751936644</v>
      </c>
      <c r="P9" s="247">
        <v>0.56111018224377185</v>
      </c>
      <c r="Q9" s="247">
        <v>0.5592917478882391</v>
      </c>
      <c r="R9" s="247">
        <v>0.52254390128144279</v>
      </c>
      <c r="S9" s="247">
        <v>0.40997229916897515</v>
      </c>
      <c r="T9" s="247">
        <v>0.31172701534793612</v>
      </c>
      <c r="U9" s="247">
        <v>0.21076040172166421</v>
      </c>
      <c r="V9" s="247" t="e">
        <v>#N/A</v>
      </c>
      <c r="W9" s="248" t="e">
        <v>#N/A</v>
      </c>
    </row>
    <row r="10" spans="1:13613" ht="20.25" customHeight="1">
      <c r="A10" s="104">
        <v>6</v>
      </c>
      <c r="B10" s="242" t="s">
        <v>92</v>
      </c>
      <c r="C10" s="243" t="s">
        <v>16</v>
      </c>
      <c r="D10" s="244"/>
      <c r="E10" s="382" t="s">
        <v>136</v>
      </c>
      <c r="F10" s="260">
        <v>10018.333333333334</v>
      </c>
      <c r="G10" s="169">
        <v>10000</v>
      </c>
      <c r="H10" s="169">
        <v>16355.833333333334</v>
      </c>
      <c r="I10" s="261">
        <v>27189.166666666668</v>
      </c>
      <c r="J10" s="223">
        <v>29475</v>
      </c>
      <c r="K10" s="355">
        <v>24860</v>
      </c>
      <c r="L10" s="262">
        <v>25390</v>
      </c>
      <c r="M10" s="262">
        <v>32780</v>
      </c>
      <c r="N10" s="262">
        <v>30460</v>
      </c>
      <c r="O10" s="262">
        <v>29650</v>
      </c>
      <c r="P10" s="262">
        <v>30740</v>
      </c>
      <c r="Q10" s="262">
        <v>31750</v>
      </c>
      <c r="R10" s="262">
        <v>32300</v>
      </c>
      <c r="S10" s="262">
        <v>31100</v>
      </c>
      <c r="T10" s="262">
        <v>30070</v>
      </c>
      <c r="U10" s="262">
        <v>28880</v>
      </c>
      <c r="V10" s="262" t="e">
        <v>#N/A</v>
      </c>
      <c r="W10" s="263" t="e">
        <v>#N/A</v>
      </c>
    </row>
    <row r="11" spans="1:13613" s="119" customFormat="1">
      <c r="A11" s="104">
        <v>7</v>
      </c>
      <c r="B11" s="242" t="s">
        <v>93</v>
      </c>
      <c r="C11" s="243" t="s">
        <v>12</v>
      </c>
      <c r="D11" s="244"/>
      <c r="E11" s="381" t="s">
        <v>141</v>
      </c>
      <c r="F11" s="245">
        <v>3.6642009289523436E-2</v>
      </c>
      <c r="G11" s="170">
        <v>-3.8997676734152664E-3</v>
      </c>
      <c r="H11" s="170">
        <v>0.61924198250728901</v>
      </c>
      <c r="I11" s="171">
        <v>0.66235288123503333</v>
      </c>
      <c r="J11" s="246">
        <v>0.33358131511950573</v>
      </c>
      <c r="K11" s="356">
        <v>0.59154929577464799</v>
      </c>
      <c r="L11" s="264">
        <v>0.47616279069767442</v>
      </c>
      <c r="M11" s="264">
        <v>0.94424673784104396</v>
      </c>
      <c r="N11" s="264">
        <v>0.75866050808314067</v>
      </c>
      <c r="O11" s="264">
        <v>0.5771276595744681</v>
      </c>
      <c r="P11" s="264">
        <v>0.56676860346585123</v>
      </c>
      <c r="Q11" s="264">
        <v>0.55484818805093039</v>
      </c>
      <c r="R11" s="264">
        <v>0.54841802492809211</v>
      </c>
      <c r="S11" s="264">
        <v>0.46975425330812848</v>
      </c>
      <c r="T11" s="264">
        <v>0.38189338235294118</v>
      </c>
      <c r="U11" s="264">
        <v>0.28526924788607033</v>
      </c>
      <c r="V11" s="264" t="e">
        <v>#N/A</v>
      </c>
      <c r="W11" s="265" t="e">
        <v>#N/A</v>
      </c>
      <c r="Y11" s="333"/>
      <c r="Z11" s="333"/>
      <c r="AA11" s="333"/>
      <c r="AB11" s="333"/>
      <c r="AC11" s="333"/>
      <c r="AD11" s="333"/>
      <c r="AE11" s="333"/>
      <c r="AF11" s="333"/>
      <c r="AG11" s="333"/>
      <c r="AH11" s="333"/>
      <c r="AI11" s="333"/>
      <c r="AJ11" s="333"/>
      <c r="AK11" s="333"/>
      <c r="AL11" s="333"/>
      <c r="AM11" s="333"/>
      <c r="AN11" s="333"/>
      <c r="AO11" s="333"/>
      <c r="AP11" s="333"/>
      <c r="AQ11" s="333"/>
      <c r="AR11" s="333"/>
      <c r="AS11" s="333"/>
      <c r="AT11" s="333"/>
      <c r="AU11" s="333"/>
      <c r="AV11" s="333"/>
      <c r="AW11" s="333"/>
      <c r="AX11" s="333"/>
      <c r="AY11" s="333"/>
      <c r="AZ11" s="333"/>
      <c r="BA11" s="333"/>
      <c r="BB11" s="333"/>
      <c r="BC11" s="333"/>
      <c r="BD11" s="333"/>
      <c r="BE11" s="333"/>
      <c r="BF11" s="333"/>
      <c r="BG11" s="333"/>
      <c r="BH11" s="333"/>
      <c r="BI11" s="333"/>
      <c r="BJ11" s="333"/>
      <c r="BK11" s="333"/>
      <c r="BL11" s="333"/>
      <c r="BM11" s="333"/>
      <c r="BN11" s="333"/>
      <c r="BO11" s="333"/>
      <c r="BP11" s="333"/>
      <c r="BQ11" s="333"/>
      <c r="BR11" s="333"/>
      <c r="BS11" s="333"/>
      <c r="BT11" s="333"/>
      <c r="BU11" s="333"/>
      <c r="BV11" s="333"/>
      <c r="BW11" s="333"/>
      <c r="BX11" s="333"/>
      <c r="BY11" s="333"/>
      <c r="BZ11" s="333"/>
      <c r="CA11" s="333"/>
      <c r="CB11" s="333"/>
      <c r="CC11" s="333"/>
      <c r="CD11" s="333"/>
      <c r="CE11" s="333"/>
      <c r="CF11" s="333"/>
      <c r="CG11" s="333"/>
      <c r="CH11" s="333"/>
      <c r="CI11" s="333"/>
      <c r="CJ11" s="333"/>
      <c r="CK11" s="333"/>
      <c r="CL11" s="333"/>
      <c r="CM11" s="333"/>
      <c r="CN11" s="333"/>
      <c r="CO11" s="333"/>
      <c r="CP11" s="333"/>
      <c r="CQ11" s="333"/>
      <c r="CR11" s="333"/>
      <c r="CS11" s="333"/>
      <c r="CT11" s="333"/>
      <c r="CU11" s="333"/>
      <c r="CV11" s="333"/>
      <c r="CW11" s="333"/>
      <c r="CX11" s="333"/>
      <c r="CY11" s="333"/>
      <c r="CZ11" s="333"/>
      <c r="DA11" s="333"/>
      <c r="DB11" s="333"/>
      <c r="DC11" s="333"/>
      <c r="DD11" s="333"/>
      <c r="DE11" s="333"/>
      <c r="DF11" s="333"/>
      <c r="DG11" s="333"/>
      <c r="DH11" s="333"/>
      <c r="DI11" s="333"/>
      <c r="DJ11" s="333"/>
      <c r="DK11" s="333"/>
      <c r="DL11" s="333"/>
      <c r="DM11" s="333"/>
      <c r="DN11" s="333"/>
      <c r="DO11" s="333"/>
      <c r="DP11" s="333"/>
      <c r="DQ11" s="333"/>
      <c r="DR11" s="333"/>
      <c r="DS11" s="333"/>
      <c r="DT11" s="333"/>
      <c r="DU11" s="333"/>
      <c r="DV11" s="333"/>
      <c r="DW11" s="333"/>
      <c r="DX11" s="333"/>
      <c r="DY11" s="333"/>
      <c r="DZ11" s="333"/>
      <c r="EA11" s="333"/>
      <c r="EB11" s="333"/>
      <c r="EC11" s="333"/>
      <c r="ED11" s="333"/>
      <c r="EE11" s="333"/>
      <c r="EF11" s="333"/>
      <c r="EG11" s="333"/>
      <c r="EH11" s="333"/>
      <c r="EI11" s="333"/>
      <c r="EJ11" s="333"/>
      <c r="EK11" s="333"/>
      <c r="EL11" s="333"/>
      <c r="EM11" s="333"/>
      <c r="EN11" s="333"/>
      <c r="EO11" s="333"/>
      <c r="EP11" s="333"/>
      <c r="EQ11" s="333"/>
      <c r="ER11" s="333"/>
      <c r="ES11" s="333"/>
      <c r="ET11" s="333"/>
      <c r="EU11" s="333"/>
      <c r="EV11" s="333"/>
      <c r="EW11" s="333"/>
      <c r="EX11" s="333"/>
      <c r="EY11" s="333"/>
      <c r="EZ11" s="333"/>
      <c r="FA11" s="333"/>
      <c r="FB11" s="333"/>
      <c r="FC11" s="333"/>
      <c r="FD11" s="333"/>
      <c r="FE11" s="333"/>
      <c r="FF11" s="333"/>
      <c r="FG11" s="333"/>
      <c r="FH11" s="333"/>
      <c r="FI11" s="333"/>
      <c r="FJ11" s="333"/>
      <c r="FK11" s="333"/>
      <c r="FL11" s="333"/>
      <c r="FM11" s="333"/>
      <c r="FN11" s="333"/>
      <c r="FO11" s="333"/>
      <c r="FP11" s="333"/>
      <c r="FQ11" s="333"/>
      <c r="FR11" s="333"/>
      <c r="FS11" s="333"/>
      <c r="FT11" s="333"/>
      <c r="FU11" s="333"/>
      <c r="FV11" s="333"/>
      <c r="FW11" s="333"/>
      <c r="FX11" s="333"/>
      <c r="FY11" s="333"/>
      <c r="FZ11" s="333"/>
      <c r="GA11" s="333"/>
      <c r="GB11" s="333"/>
      <c r="GC11" s="333"/>
      <c r="GD11" s="333"/>
      <c r="GE11" s="333"/>
      <c r="GF11" s="333"/>
      <c r="GG11" s="333"/>
      <c r="GH11" s="333"/>
      <c r="GI11" s="333"/>
      <c r="GJ11" s="333"/>
      <c r="GK11" s="333"/>
      <c r="GL11" s="333"/>
      <c r="GM11" s="333"/>
      <c r="GN11" s="333"/>
      <c r="GO11" s="333"/>
      <c r="GP11" s="333"/>
      <c r="GQ11" s="333"/>
      <c r="GR11" s="333"/>
      <c r="GS11" s="333"/>
      <c r="GT11" s="333"/>
      <c r="GU11" s="333"/>
      <c r="GV11" s="333"/>
      <c r="GW11" s="333"/>
      <c r="GX11" s="333"/>
      <c r="GY11" s="333"/>
      <c r="GZ11" s="333"/>
      <c r="HA11" s="333"/>
      <c r="HB11" s="333"/>
      <c r="HC11" s="333"/>
      <c r="HD11" s="333"/>
      <c r="HE11" s="333"/>
      <c r="HF11" s="333"/>
      <c r="HG11" s="333"/>
      <c r="HH11" s="333"/>
      <c r="HI11" s="333"/>
      <c r="HJ11" s="333"/>
      <c r="HK11" s="333"/>
      <c r="HL11" s="333"/>
      <c r="HM11" s="333"/>
      <c r="HN11" s="333"/>
      <c r="HO11" s="333"/>
      <c r="HP11" s="333"/>
      <c r="HQ11" s="333"/>
      <c r="HR11" s="333"/>
      <c r="HS11" s="333"/>
      <c r="HT11" s="333"/>
      <c r="HU11" s="333"/>
      <c r="HV11" s="333"/>
      <c r="HW11" s="333"/>
      <c r="HX11" s="333"/>
      <c r="HY11" s="333"/>
      <c r="HZ11" s="333"/>
      <c r="IA11" s="333"/>
      <c r="IB11" s="333"/>
      <c r="IC11" s="333"/>
      <c r="ID11" s="333"/>
      <c r="IE11" s="333"/>
      <c r="IF11" s="333"/>
      <c r="IG11" s="333"/>
      <c r="IH11" s="333"/>
      <c r="II11" s="333"/>
      <c r="IJ11" s="333"/>
      <c r="IK11" s="333"/>
      <c r="IL11" s="333"/>
      <c r="IM11" s="333"/>
      <c r="IN11" s="333"/>
      <c r="IO11" s="333"/>
      <c r="IP11" s="333"/>
      <c r="IQ11" s="333"/>
      <c r="IR11" s="333"/>
      <c r="IS11" s="333"/>
      <c r="IT11" s="333"/>
      <c r="IU11" s="333"/>
      <c r="IV11" s="333"/>
      <c r="IW11" s="333"/>
      <c r="IX11" s="333"/>
      <c r="IY11" s="333"/>
      <c r="IZ11" s="333"/>
      <c r="JA11" s="333"/>
      <c r="JB11" s="333"/>
      <c r="JC11" s="333"/>
      <c r="JD11" s="333"/>
      <c r="JE11" s="333"/>
      <c r="JF11" s="333"/>
      <c r="JG11" s="333"/>
      <c r="JH11" s="333"/>
      <c r="JI11" s="333"/>
      <c r="JJ11" s="333"/>
      <c r="JK11" s="333"/>
      <c r="JL11" s="333"/>
      <c r="JM11" s="333"/>
      <c r="JN11" s="333"/>
      <c r="JO11" s="333"/>
      <c r="JP11" s="333"/>
      <c r="JQ11" s="333"/>
      <c r="JR11" s="333"/>
      <c r="JS11" s="333"/>
      <c r="JT11" s="333"/>
      <c r="JU11" s="333"/>
      <c r="JV11" s="333"/>
      <c r="JW11" s="333"/>
      <c r="JX11" s="333"/>
      <c r="JY11" s="333"/>
      <c r="JZ11" s="333"/>
      <c r="KA11" s="333"/>
      <c r="KB11" s="333"/>
      <c r="KC11" s="333"/>
      <c r="KD11" s="333"/>
      <c r="KE11" s="333"/>
      <c r="KF11" s="333"/>
      <c r="KG11" s="333"/>
      <c r="KH11" s="333"/>
      <c r="KI11" s="333"/>
      <c r="KJ11" s="333"/>
      <c r="KK11" s="333"/>
      <c r="KL11" s="333"/>
      <c r="KM11" s="333"/>
      <c r="KN11" s="333"/>
      <c r="KO11" s="333"/>
      <c r="KP11" s="333"/>
      <c r="KQ11" s="333"/>
      <c r="KR11" s="333"/>
      <c r="KS11" s="333"/>
      <c r="KT11" s="333"/>
      <c r="KU11" s="333"/>
      <c r="KV11" s="333"/>
      <c r="KW11" s="333"/>
      <c r="KX11" s="333"/>
      <c r="KY11" s="333"/>
      <c r="KZ11" s="333"/>
      <c r="LA11" s="333"/>
      <c r="LB11" s="333"/>
      <c r="LC11" s="333"/>
      <c r="LD11" s="333"/>
      <c r="LE11" s="333"/>
      <c r="LF11" s="333"/>
      <c r="LG11" s="333"/>
      <c r="LH11" s="333"/>
      <c r="LI11" s="333"/>
      <c r="LJ11" s="333"/>
      <c r="LK11" s="333"/>
      <c r="LL11" s="333"/>
      <c r="LM11" s="333"/>
      <c r="LN11" s="333"/>
      <c r="LO11" s="333"/>
      <c r="LP11" s="333"/>
      <c r="LQ11" s="333"/>
      <c r="LR11" s="333"/>
      <c r="LS11" s="333"/>
      <c r="LT11" s="333"/>
      <c r="LU11" s="333"/>
      <c r="LV11" s="333"/>
      <c r="LW11" s="333"/>
      <c r="LX11" s="333"/>
      <c r="LY11" s="333"/>
      <c r="LZ11" s="333"/>
      <c r="MA11" s="333"/>
      <c r="MB11" s="333"/>
      <c r="MC11" s="333"/>
      <c r="MD11" s="333"/>
      <c r="ME11" s="333"/>
      <c r="MF11" s="333"/>
      <c r="MG11" s="333"/>
      <c r="MH11" s="333"/>
      <c r="MI11" s="333"/>
      <c r="MJ11" s="333"/>
      <c r="MK11" s="333"/>
      <c r="ML11" s="333"/>
      <c r="MM11" s="333"/>
      <c r="MN11" s="333"/>
      <c r="MO11" s="333"/>
      <c r="MP11" s="333"/>
      <c r="MQ11" s="333"/>
      <c r="MR11" s="333"/>
      <c r="MS11" s="333"/>
      <c r="MT11" s="333"/>
      <c r="MU11" s="333"/>
      <c r="MV11" s="333"/>
      <c r="MW11" s="333"/>
      <c r="MX11" s="333"/>
      <c r="MY11" s="333"/>
      <c r="MZ11" s="333"/>
      <c r="NA11" s="333"/>
      <c r="NB11" s="333"/>
      <c r="NC11" s="333"/>
      <c r="ND11" s="333"/>
      <c r="NE11" s="333"/>
      <c r="NF11" s="333"/>
      <c r="NG11" s="333"/>
      <c r="NH11" s="333"/>
      <c r="NI11" s="333"/>
      <c r="NJ11" s="333"/>
      <c r="NK11" s="333"/>
      <c r="NL11" s="333"/>
      <c r="NM11" s="333"/>
      <c r="NN11" s="333"/>
      <c r="NO11" s="333"/>
      <c r="NP11" s="333"/>
      <c r="NQ11" s="333"/>
      <c r="NR11" s="333"/>
      <c r="NS11" s="333"/>
      <c r="NT11" s="333"/>
      <c r="NU11" s="333"/>
      <c r="NV11" s="333"/>
      <c r="NW11" s="333"/>
      <c r="NX11" s="333"/>
      <c r="NY11" s="333"/>
      <c r="NZ11" s="333"/>
      <c r="OA11" s="333"/>
      <c r="OB11" s="333"/>
      <c r="OC11" s="333"/>
      <c r="OD11" s="333"/>
      <c r="OE11" s="333"/>
      <c r="OF11" s="333"/>
      <c r="OG11" s="333"/>
      <c r="OH11" s="333"/>
      <c r="OI11" s="333"/>
      <c r="OJ11" s="333"/>
      <c r="OK11" s="333"/>
      <c r="OL11" s="333"/>
      <c r="OM11" s="333"/>
      <c r="ON11" s="333"/>
      <c r="OO11" s="333"/>
      <c r="OP11" s="333"/>
      <c r="OQ11" s="333"/>
      <c r="OR11" s="333"/>
      <c r="OS11" s="333"/>
      <c r="OT11" s="333"/>
      <c r="OU11" s="333"/>
      <c r="OV11" s="333"/>
      <c r="OW11" s="333"/>
      <c r="OX11" s="333"/>
      <c r="OY11" s="333"/>
      <c r="OZ11" s="333"/>
      <c r="PA11" s="333"/>
      <c r="PB11" s="333"/>
      <c r="PC11" s="333"/>
      <c r="PD11" s="333"/>
      <c r="PE11" s="333"/>
      <c r="PF11" s="333"/>
      <c r="PG11" s="333"/>
      <c r="PH11" s="333"/>
      <c r="PI11" s="333"/>
      <c r="PJ11" s="333"/>
      <c r="PK11" s="333"/>
      <c r="PL11" s="333"/>
      <c r="PM11" s="333"/>
      <c r="PN11" s="333"/>
      <c r="PO11" s="333"/>
      <c r="PP11" s="333"/>
      <c r="PQ11" s="333"/>
      <c r="PR11" s="333"/>
      <c r="PS11" s="333"/>
      <c r="PT11" s="333"/>
      <c r="PU11" s="333"/>
      <c r="PV11" s="333"/>
      <c r="PW11" s="333"/>
      <c r="PX11" s="333"/>
      <c r="PY11" s="333"/>
      <c r="PZ11" s="333"/>
      <c r="QA11" s="333"/>
      <c r="QB11" s="333"/>
      <c r="QC11" s="333"/>
      <c r="QD11" s="333"/>
      <c r="QE11" s="333"/>
      <c r="QF11" s="333"/>
      <c r="QG11" s="333"/>
      <c r="QH11" s="333"/>
      <c r="QI11" s="333"/>
      <c r="QJ11" s="333"/>
      <c r="QK11" s="333"/>
      <c r="QL11" s="333"/>
      <c r="QM11" s="333"/>
      <c r="QN11" s="333"/>
      <c r="QO11" s="333"/>
      <c r="QP11" s="333"/>
      <c r="QQ11" s="333"/>
      <c r="QR11" s="333"/>
      <c r="QS11" s="333"/>
      <c r="QT11" s="333"/>
      <c r="QU11" s="333"/>
      <c r="QV11" s="333"/>
      <c r="QW11" s="333"/>
      <c r="QX11" s="333"/>
      <c r="QY11" s="333"/>
      <c r="QZ11" s="333"/>
      <c r="RA11" s="333"/>
      <c r="RB11" s="333"/>
      <c r="RC11" s="333"/>
      <c r="RD11" s="333"/>
      <c r="RE11" s="333"/>
      <c r="RF11" s="333"/>
      <c r="RG11" s="333"/>
      <c r="RH11" s="333"/>
      <c r="RI11" s="333"/>
      <c r="RJ11" s="333"/>
      <c r="RK11" s="333"/>
      <c r="RL11" s="333"/>
      <c r="RM11" s="333"/>
      <c r="RN11" s="333"/>
      <c r="RO11" s="333"/>
      <c r="RP11" s="333"/>
      <c r="RQ11" s="333"/>
      <c r="RR11" s="333"/>
      <c r="RS11" s="333"/>
      <c r="RT11" s="333"/>
      <c r="RU11" s="333"/>
      <c r="RV11" s="333"/>
      <c r="RW11" s="333"/>
      <c r="RX11" s="333"/>
      <c r="RY11" s="333"/>
      <c r="RZ11" s="333"/>
      <c r="SA11" s="333"/>
      <c r="SB11" s="333"/>
      <c r="SC11" s="333"/>
      <c r="SD11" s="333"/>
      <c r="SE11" s="333"/>
      <c r="SF11" s="333"/>
      <c r="SG11" s="333"/>
      <c r="SH11" s="333"/>
      <c r="SI11" s="333"/>
      <c r="SJ11" s="333"/>
      <c r="SK11" s="333"/>
      <c r="SL11" s="333"/>
      <c r="SM11" s="333"/>
      <c r="SN11" s="333"/>
      <c r="SO11" s="333"/>
      <c r="SP11" s="333"/>
      <c r="SQ11" s="333"/>
      <c r="SR11" s="333"/>
      <c r="SS11" s="333"/>
      <c r="ST11" s="333"/>
      <c r="SU11" s="333"/>
      <c r="SV11" s="333"/>
      <c r="SW11" s="333"/>
      <c r="SX11" s="333"/>
      <c r="SY11" s="333"/>
      <c r="SZ11" s="333"/>
      <c r="TA11" s="333"/>
      <c r="TB11" s="333"/>
      <c r="TC11" s="333"/>
      <c r="TD11" s="333"/>
      <c r="TE11" s="333"/>
      <c r="TF11" s="333"/>
      <c r="TG11" s="333"/>
      <c r="TH11" s="333"/>
      <c r="TI11" s="333"/>
      <c r="TJ11" s="333"/>
      <c r="TK11" s="333"/>
      <c r="TL11" s="333"/>
      <c r="TM11" s="333"/>
      <c r="TN11" s="333"/>
      <c r="TO11" s="333"/>
      <c r="TP11" s="333"/>
      <c r="TQ11" s="333"/>
      <c r="TR11" s="333"/>
      <c r="TS11" s="333"/>
      <c r="TT11" s="333"/>
      <c r="TU11" s="333"/>
      <c r="TV11" s="333"/>
      <c r="TW11" s="333"/>
      <c r="TX11" s="333"/>
      <c r="TY11" s="333"/>
      <c r="TZ11" s="333"/>
      <c r="UA11" s="333"/>
      <c r="UB11" s="333"/>
      <c r="UC11" s="333"/>
      <c r="UD11" s="333"/>
      <c r="UE11" s="333"/>
      <c r="UF11" s="333"/>
      <c r="UG11" s="333"/>
      <c r="UH11" s="333"/>
      <c r="UI11" s="333"/>
      <c r="UJ11" s="333"/>
      <c r="UK11" s="333"/>
      <c r="UL11" s="333"/>
      <c r="UM11" s="333"/>
      <c r="UN11" s="333"/>
      <c r="UO11" s="333"/>
      <c r="UP11" s="333"/>
      <c r="UQ11" s="333"/>
      <c r="UR11" s="333"/>
      <c r="US11" s="333"/>
      <c r="UT11" s="333"/>
      <c r="UU11" s="333"/>
      <c r="UV11" s="333"/>
      <c r="UW11" s="333"/>
      <c r="UX11" s="333"/>
      <c r="UY11" s="333"/>
      <c r="UZ11" s="333"/>
      <c r="VA11" s="333"/>
      <c r="VB11" s="333"/>
      <c r="VC11" s="333"/>
      <c r="VD11" s="333"/>
      <c r="VE11" s="333"/>
      <c r="VF11" s="333"/>
      <c r="VG11" s="333"/>
      <c r="VH11" s="333"/>
      <c r="VI11" s="333"/>
      <c r="VJ11" s="333"/>
      <c r="VK11" s="333"/>
      <c r="VL11" s="333"/>
      <c r="VM11" s="333"/>
      <c r="VN11" s="333"/>
      <c r="VO11" s="333"/>
      <c r="VP11" s="333"/>
      <c r="VQ11" s="333"/>
      <c r="VR11" s="333"/>
      <c r="VS11" s="333"/>
      <c r="VT11" s="333"/>
      <c r="VU11" s="333"/>
      <c r="VV11" s="333"/>
      <c r="VW11" s="333"/>
      <c r="VX11" s="333"/>
      <c r="VY11" s="333"/>
      <c r="VZ11" s="333"/>
      <c r="WA11" s="333"/>
      <c r="WB11" s="333"/>
      <c r="WC11" s="333"/>
      <c r="WD11" s="333"/>
      <c r="WE11" s="333"/>
      <c r="WF11" s="333"/>
      <c r="WG11" s="333"/>
      <c r="WH11" s="333"/>
      <c r="WI11" s="333"/>
      <c r="WJ11" s="333"/>
      <c r="WK11" s="333"/>
      <c r="WL11" s="333"/>
      <c r="WM11" s="333"/>
      <c r="WN11" s="333"/>
      <c r="WO11" s="333"/>
      <c r="WP11" s="333"/>
      <c r="WQ11" s="333"/>
      <c r="WR11" s="333"/>
      <c r="WS11" s="333"/>
      <c r="WT11" s="333"/>
      <c r="WU11" s="333"/>
      <c r="WV11" s="333"/>
      <c r="WW11" s="333"/>
      <c r="WX11" s="333"/>
      <c r="WY11" s="333"/>
      <c r="WZ11" s="333"/>
      <c r="XA11" s="333"/>
      <c r="XB11" s="333"/>
      <c r="XC11" s="333"/>
      <c r="XD11" s="333"/>
      <c r="XE11" s="333"/>
      <c r="XF11" s="333"/>
      <c r="XG11" s="333"/>
      <c r="XH11" s="333"/>
      <c r="XI11" s="333"/>
      <c r="XJ11" s="333"/>
      <c r="XK11" s="333"/>
      <c r="XL11" s="333"/>
      <c r="XM11" s="333"/>
      <c r="XN11" s="333"/>
      <c r="XO11" s="333"/>
      <c r="XP11" s="333"/>
      <c r="XQ11" s="333"/>
      <c r="XR11" s="333"/>
      <c r="XS11" s="333"/>
      <c r="XT11" s="333"/>
      <c r="XU11" s="333"/>
      <c r="XV11" s="333"/>
      <c r="XW11" s="333"/>
      <c r="XX11" s="333"/>
      <c r="XY11" s="333"/>
      <c r="XZ11" s="333"/>
      <c r="YA11" s="333"/>
      <c r="YB11" s="333"/>
      <c r="YC11" s="333"/>
      <c r="YD11" s="333"/>
      <c r="YE11" s="333"/>
      <c r="YF11" s="333"/>
      <c r="YG11" s="333"/>
      <c r="YH11" s="333"/>
      <c r="YI11" s="333"/>
      <c r="YJ11" s="333"/>
      <c r="YK11" s="333"/>
      <c r="YL11" s="333"/>
      <c r="YM11" s="333"/>
      <c r="YN11" s="333"/>
      <c r="YO11" s="333"/>
      <c r="YP11" s="333"/>
      <c r="YQ11" s="333"/>
      <c r="YR11" s="333"/>
      <c r="YS11" s="333"/>
      <c r="YT11" s="333"/>
      <c r="YU11" s="333"/>
      <c r="YV11" s="333"/>
      <c r="YW11" s="333"/>
      <c r="YX11" s="333"/>
      <c r="YY11" s="333"/>
      <c r="YZ11" s="333"/>
      <c r="ZA11" s="333"/>
      <c r="ZB11" s="333"/>
      <c r="ZC11" s="333"/>
      <c r="ZD11" s="333"/>
      <c r="ZE11" s="333"/>
      <c r="ZF11" s="333"/>
      <c r="ZG11" s="333"/>
      <c r="ZH11" s="333"/>
      <c r="ZI11" s="333"/>
      <c r="ZJ11" s="333"/>
      <c r="ZK11" s="333"/>
      <c r="ZL11" s="333"/>
      <c r="ZM11" s="333"/>
      <c r="ZN11" s="333"/>
      <c r="ZO11" s="333"/>
      <c r="ZP11" s="333"/>
      <c r="ZQ11" s="333"/>
      <c r="ZR11" s="333"/>
      <c r="ZS11" s="333"/>
      <c r="ZT11" s="333"/>
      <c r="ZU11" s="333"/>
      <c r="ZV11" s="333"/>
      <c r="ZW11" s="333"/>
      <c r="ZX11" s="333"/>
      <c r="ZY11" s="333"/>
      <c r="ZZ11" s="333"/>
      <c r="AAA11" s="333"/>
      <c r="AAB11" s="333"/>
      <c r="AAC11" s="333"/>
      <c r="AAD11" s="333"/>
      <c r="AAE11" s="333"/>
      <c r="AAF11" s="333"/>
      <c r="AAG11" s="333"/>
      <c r="AAH11" s="333"/>
      <c r="AAI11" s="333"/>
      <c r="AAJ11" s="333"/>
      <c r="AAK11" s="333"/>
      <c r="AAL11" s="333"/>
      <c r="AAM11" s="333"/>
      <c r="AAN11" s="333"/>
      <c r="AAO11" s="333"/>
      <c r="AAP11" s="333"/>
      <c r="AAQ11" s="333"/>
      <c r="AAR11" s="333"/>
      <c r="AAS11" s="333"/>
      <c r="AAT11" s="333"/>
      <c r="AAU11" s="333"/>
      <c r="AAV11" s="333"/>
      <c r="AAW11" s="333"/>
      <c r="AAX11" s="333"/>
      <c r="AAY11" s="333"/>
      <c r="AAZ11" s="333"/>
      <c r="ABA11" s="333"/>
      <c r="ABB11" s="333"/>
      <c r="ABC11" s="333"/>
      <c r="ABD11" s="333"/>
      <c r="ABE11" s="333"/>
      <c r="ABF11" s="333"/>
      <c r="ABG11" s="333"/>
      <c r="ABH11" s="333"/>
      <c r="ABI11" s="333"/>
      <c r="ABJ11" s="333"/>
      <c r="ABK11" s="333"/>
      <c r="ABL11" s="333"/>
      <c r="ABM11" s="333"/>
      <c r="ABN11" s="333"/>
      <c r="ABO11" s="333"/>
      <c r="ABP11" s="333"/>
      <c r="ABQ11" s="333"/>
      <c r="ABR11" s="333"/>
      <c r="ABS11" s="333"/>
      <c r="ABT11" s="333"/>
      <c r="ABU11" s="333"/>
      <c r="ABV11" s="333"/>
      <c r="ABW11" s="333"/>
      <c r="ABX11" s="333"/>
      <c r="ABY11" s="333"/>
      <c r="ABZ11" s="333"/>
      <c r="ACA11" s="333"/>
      <c r="ACB11" s="333"/>
      <c r="ACC11" s="333"/>
      <c r="ACD11" s="333"/>
      <c r="ACE11" s="333"/>
      <c r="ACF11" s="333"/>
      <c r="ACG11" s="333"/>
      <c r="ACH11" s="333"/>
      <c r="ACI11" s="333"/>
      <c r="ACJ11" s="333"/>
      <c r="ACK11" s="333"/>
      <c r="ACL11" s="333"/>
      <c r="ACM11" s="333"/>
      <c r="ACN11" s="333"/>
      <c r="ACO11" s="333"/>
      <c r="ACP11" s="333"/>
      <c r="ACQ11" s="333"/>
      <c r="ACR11" s="333"/>
      <c r="ACS11" s="333"/>
      <c r="ACT11" s="333"/>
      <c r="ACU11" s="333"/>
      <c r="ACV11" s="333"/>
      <c r="ACW11" s="333"/>
      <c r="ACX11" s="333"/>
      <c r="ACY11" s="333"/>
      <c r="ACZ11" s="333"/>
      <c r="ADA11" s="333"/>
      <c r="ADB11" s="333"/>
      <c r="ADC11" s="333"/>
      <c r="ADD11" s="333"/>
      <c r="ADE11" s="333"/>
      <c r="ADF11" s="333"/>
      <c r="ADG11" s="333"/>
      <c r="ADH11" s="333"/>
      <c r="ADI11" s="333"/>
      <c r="ADJ11" s="333"/>
      <c r="ADK11" s="333"/>
      <c r="ADL11" s="333"/>
      <c r="ADM11" s="333"/>
      <c r="ADN11" s="333"/>
      <c r="ADO11" s="333"/>
      <c r="ADP11" s="333"/>
      <c r="ADQ11" s="333"/>
      <c r="ADR11" s="333"/>
      <c r="ADS11" s="333"/>
      <c r="ADT11" s="333"/>
      <c r="ADU11" s="333"/>
      <c r="ADV11" s="333"/>
      <c r="ADW11" s="333"/>
      <c r="ADX11" s="333"/>
      <c r="ADY11" s="333"/>
      <c r="ADZ11" s="333"/>
      <c r="AEA11" s="333"/>
      <c r="AEB11" s="333"/>
      <c r="AEC11" s="333"/>
      <c r="AED11" s="333"/>
      <c r="AEE11" s="333"/>
      <c r="AEF11" s="333"/>
      <c r="AEG11" s="333"/>
      <c r="AEH11" s="333"/>
      <c r="AEI11" s="333"/>
      <c r="AEJ11" s="333"/>
      <c r="AEK11" s="333"/>
      <c r="AEL11" s="333"/>
      <c r="AEM11" s="333"/>
      <c r="AEN11" s="333"/>
      <c r="AEO11" s="333"/>
      <c r="AEP11" s="333"/>
      <c r="AEQ11" s="333"/>
      <c r="AER11" s="333"/>
      <c r="AES11" s="333"/>
      <c r="AET11" s="333"/>
      <c r="AEU11" s="333"/>
      <c r="AEV11" s="333"/>
      <c r="AEW11" s="333"/>
      <c r="AEX11" s="333"/>
      <c r="AEY11" s="333"/>
      <c r="AEZ11" s="333"/>
      <c r="AFA11" s="333"/>
      <c r="AFB11" s="333"/>
      <c r="AFC11" s="333"/>
      <c r="AFD11" s="333"/>
      <c r="AFE11" s="333"/>
      <c r="AFF11" s="333"/>
      <c r="AFG11" s="333"/>
      <c r="AFH11" s="333"/>
      <c r="AFI11" s="333"/>
      <c r="AFJ11" s="333"/>
      <c r="AFK11" s="333"/>
      <c r="AFL11" s="333"/>
      <c r="AFM11" s="333"/>
      <c r="AFN11" s="333"/>
      <c r="AFO11" s="333"/>
      <c r="AFP11" s="333"/>
      <c r="AFQ11" s="333"/>
      <c r="AFR11" s="333"/>
      <c r="AFS11" s="333"/>
      <c r="AFT11" s="333"/>
      <c r="AFU11" s="333"/>
      <c r="AFV11" s="333"/>
      <c r="AFW11" s="333"/>
      <c r="AFX11" s="333"/>
      <c r="AFY11" s="333"/>
      <c r="AFZ11" s="333"/>
      <c r="AGA11" s="333"/>
      <c r="AGB11" s="333"/>
      <c r="AGC11" s="333"/>
      <c r="AGD11" s="333"/>
      <c r="AGE11" s="333"/>
      <c r="AGF11" s="333"/>
      <c r="AGG11" s="333"/>
      <c r="AGH11" s="333"/>
      <c r="AGI11" s="333"/>
      <c r="AGJ11" s="333"/>
      <c r="AGK11" s="333"/>
      <c r="AGL11" s="333"/>
      <c r="AGM11" s="333"/>
      <c r="AGN11" s="333"/>
      <c r="AGO11" s="333"/>
      <c r="AGP11" s="333"/>
      <c r="AGQ11" s="333"/>
      <c r="AGR11" s="333"/>
      <c r="AGS11" s="333"/>
      <c r="AGT11" s="333"/>
      <c r="AGU11" s="333"/>
      <c r="AGV11" s="333"/>
      <c r="AGW11" s="333"/>
      <c r="AGX11" s="333"/>
      <c r="AGY11" s="333"/>
      <c r="AGZ11" s="333"/>
      <c r="AHA11" s="333"/>
      <c r="AHB11" s="333"/>
      <c r="AHC11" s="333"/>
      <c r="AHD11" s="333"/>
      <c r="AHE11" s="333"/>
      <c r="AHF11" s="333"/>
      <c r="AHG11" s="333"/>
      <c r="AHH11" s="333"/>
      <c r="AHI11" s="333"/>
      <c r="AHJ11" s="333"/>
      <c r="AHK11" s="333"/>
      <c r="AHL11" s="333"/>
      <c r="AHM11" s="333"/>
      <c r="AHN11" s="333"/>
      <c r="AHO11" s="333"/>
      <c r="AHP11" s="333"/>
      <c r="AHQ11" s="333"/>
      <c r="AHR11" s="333"/>
      <c r="AHS11" s="333"/>
      <c r="AHT11" s="333"/>
      <c r="AHU11" s="333"/>
      <c r="AHV11" s="333"/>
      <c r="AHW11" s="333"/>
      <c r="AHX11" s="333"/>
      <c r="AHY11" s="333"/>
      <c r="AHZ11" s="333"/>
      <c r="AIA11" s="333"/>
      <c r="AIB11" s="333"/>
      <c r="AIC11" s="333"/>
      <c r="AID11" s="333"/>
      <c r="AIE11" s="333"/>
      <c r="AIF11" s="333"/>
      <c r="AIG11" s="333"/>
      <c r="AIH11" s="333"/>
      <c r="AII11" s="333"/>
      <c r="AIJ11" s="333"/>
      <c r="AIK11" s="333"/>
      <c r="AIL11" s="333"/>
      <c r="AIM11" s="333"/>
      <c r="AIN11" s="333"/>
      <c r="AIO11" s="333"/>
      <c r="AIP11" s="333"/>
      <c r="AIQ11" s="333"/>
      <c r="AIR11" s="333"/>
      <c r="AIS11" s="333"/>
      <c r="AIT11" s="333"/>
      <c r="AIU11" s="333"/>
      <c r="AIV11" s="333"/>
      <c r="AIW11" s="333"/>
      <c r="AIX11" s="333"/>
      <c r="AIY11" s="333"/>
      <c r="AIZ11" s="333"/>
      <c r="AJA11" s="333"/>
      <c r="AJB11" s="333"/>
      <c r="AJC11" s="333"/>
      <c r="AJD11" s="333"/>
      <c r="AJE11" s="333"/>
      <c r="AJF11" s="333"/>
      <c r="AJG11" s="333"/>
      <c r="AJH11" s="333"/>
      <c r="AJI11" s="333"/>
      <c r="AJJ11" s="333"/>
      <c r="AJK11" s="333"/>
      <c r="AJL11" s="333"/>
      <c r="AJM11" s="333"/>
      <c r="AJN11" s="333"/>
      <c r="AJO11" s="333"/>
      <c r="AJP11" s="333"/>
      <c r="AJQ11" s="333"/>
      <c r="AJR11" s="333"/>
      <c r="AJS11" s="333"/>
      <c r="AJT11" s="333"/>
      <c r="AJU11" s="333"/>
      <c r="AJV11" s="333"/>
      <c r="AJW11" s="333"/>
      <c r="AJX11" s="333"/>
      <c r="AJY11" s="333"/>
      <c r="AJZ11" s="333"/>
      <c r="AKA11" s="333"/>
      <c r="AKB11" s="333"/>
      <c r="AKC11" s="333"/>
      <c r="AKD11" s="333"/>
      <c r="AKE11" s="333"/>
      <c r="AKF11" s="333"/>
      <c r="AKG11" s="333"/>
      <c r="AKH11" s="333"/>
      <c r="AKI11" s="333"/>
      <c r="AKJ11" s="333"/>
      <c r="AKK11" s="333"/>
      <c r="AKL11" s="333"/>
      <c r="AKM11" s="333"/>
      <c r="AKN11" s="333"/>
      <c r="AKO11" s="333"/>
      <c r="AKP11" s="333"/>
      <c r="AKQ11" s="333"/>
      <c r="AKR11" s="333"/>
      <c r="AKS11" s="333"/>
      <c r="AKT11" s="333"/>
      <c r="AKU11" s="333"/>
      <c r="AKV11" s="333"/>
      <c r="AKW11" s="333"/>
      <c r="AKX11" s="333"/>
      <c r="AKY11" s="333"/>
      <c r="AKZ11" s="333"/>
      <c r="ALA11" s="333"/>
      <c r="ALB11" s="333"/>
      <c r="ALC11" s="333"/>
      <c r="ALD11" s="333"/>
      <c r="ALE11" s="333"/>
      <c r="ALF11" s="333"/>
      <c r="ALG11" s="333"/>
      <c r="ALH11" s="333"/>
      <c r="ALI11" s="333"/>
      <c r="ALJ11" s="333"/>
      <c r="ALK11" s="333"/>
      <c r="ALL11" s="333"/>
      <c r="ALM11" s="333"/>
      <c r="ALN11" s="333"/>
      <c r="ALO11" s="333"/>
      <c r="ALP11" s="333"/>
      <c r="ALQ11" s="333"/>
      <c r="ALR11" s="333"/>
      <c r="ALS11" s="333"/>
      <c r="ALT11" s="333"/>
      <c r="ALU11" s="333"/>
      <c r="ALV11" s="333"/>
      <c r="ALW11" s="333"/>
      <c r="ALX11" s="333"/>
      <c r="ALY11" s="333"/>
      <c r="ALZ11" s="333"/>
      <c r="AMA11" s="333"/>
      <c r="AMB11" s="333"/>
      <c r="AMC11" s="333"/>
      <c r="AMD11" s="333"/>
      <c r="AME11" s="333"/>
      <c r="AMF11" s="333"/>
      <c r="AMG11" s="333"/>
      <c r="AMH11" s="333"/>
      <c r="AMI11" s="333"/>
      <c r="AMJ11" s="333"/>
      <c r="AMK11" s="333"/>
      <c r="AML11" s="333"/>
      <c r="AMM11" s="333"/>
      <c r="AMN11" s="333"/>
      <c r="AMO11" s="333"/>
      <c r="AMP11" s="333"/>
      <c r="AMQ11" s="333"/>
      <c r="AMR11" s="333"/>
      <c r="AMS11" s="333"/>
      <c r="AMT11" s="333"/>
      <c r="AMU11" s="333"/>
      <c r="AMV11" s="333"/>
      <c r="AMW11" s="333"/>
      <c r="AMX11" s="333"/>
      <c r="AMY11" s="333"/>
      <c r="AMZ11" s="333"/>
      <c r="ANA11" s="333"/>
      <c r="ANB11" s="333"/>
      <c r="ANC11" s="333"/>
      <c r="AND11" s="333"/>
      <c r="ANE11" s="333"/>
      <c r="ANF11" s="333"/>
      <c r="ANG11" s="333"/>
      <c r="ANH11" s="333"/>
      <c r="ANI11" s="333"/>
      <c r="ANJ11" s="333"/>
      <c r="ANK11" s="333"/>
      <c r="ANL11" s="333"/>
      <c r="ANM11" s="333"/>
      <c r="ANN11" s="333"/>
      <c r="ANO11" s="333"/>
      <c r="ANP11" s="333"/>
      <c r="ANQ11" s="333"/>
      <c r="ANR11" s="333"/>
      <c r="ANS11" s="333"/>
      <c r="ANT11" s="333"/>
      <c r="ANU11" s="333"/>
      <c r="ANV11" s="333"/>
      <c r="ANW11" s="333"/>
      <c r="ANX11" s="333"/>
      <c r="ANY11" s="333"/>
      <c r="ANZ11" s="333"/>
      <c r="AOA11" s="333"/>
      <c r="AOB11" s="333"/>
      <c r="AOC11" s="333"/>
      <c r="AOD11" s="333"/>
      <c r="AOE11" s="333"/>
      <c r="AOF11" s="333"/>
      <c r="AOG11" s="333"/>
      <c r="AOH11" s="333"/>
      <c r="AOI11" s="333"/>
      <c r="AOJ11" s="333"/>
      <c r="AOK11" s="333"/>
      <c r="AOL11" s="333"/>
      <c r="AOM11" s="333"/>
      <c r="AON11" s="333"/>
      <c r="AOO11" s="333"/>
      <c r="AOP11" s="333"/>
      <c r="AOQ11" s="333"/>
      <c r="AOR11" s="333"/>
      <c r="AOS11" s="333"/>
      <c r="AOT11" s="333"/>
      <c r="AOU11" s="333"/>
      <c r="AOV11" s="333"/>
      <c r="AOW11" s="333"/>
      <c r="AOX11" s="333"/>
      <c r="AOY11" s="333"/>
      <c r="AOZ11" s="333"/>
      <c r="APA11" s="333"/>
      <c r="APB11" s="333"/>
      <c r="APC11" s="333"/>
      <c r="APD11" s="333"/>
      <c r="APE11" s="333"/>
      <c r="APF11" s="333"/>
      <c r="APG11" s="333"/>
      <c r="APH11" s="333"/>
      <c r="API11" s="333"/>
      <c r="APJ11" s="333"/>
      <c r="APK11" s="333"/>
      <c r="APL11" s="333"/>
      <c r="APM11" s="333"/>
      <c r="APN11" s="333"/>
      <c r="APO11" s="333"/>
      <c r="APP11" s="333"/>
      <c r="APQ11" s="333"/>
      <c r="APR11" s="333"/>
      <c r="APS11" s="333"/>
      <c r="APT11" s="333"/>
      <c r="APU11" s="333"/>
      <c r="APV11" s="333"/>
      <c r="APW11" s="333"/>
      <c r="APX11" s="333"/>
      <c r="APY11" s="333"/>
      <c r="APZ11" s="333"/>
      <c r="AQA11" s="333"/>
      <c r="AQB11" s="333"/>
      <c r="AQC11" s="333"/>
      <c r="AQD11" s="333"/>
      <c r="AQE11" s="333"/>
      <c r="AQF11" s="333"/>
      <c r="AQG11" s="333"/>
      <c r="AQH11" s="333"/>
      <c r="AQI11" s="333"/>
      <c r="AQJ11" s="333"/>
      <c r="AQK11" s="333"/>
      <c r="AQL11" s="333"/>
      <c r="AQM11" s="333"/>
      <c r="AQN11" s="333"/>
      <c r="AQO11" s="333"/>
      <c r="AQP11" s="333"/>
      <c r="AQQ11" s="333"/>
      <c r="AQR11" s="333"/>
      <c r="AQS11" s="333"/>
      <c r="AQT11" s="333"/>
      <c r="AQU11" s="333"/>
      <c r="AQV11" s="333"/>
      <c r="AQW11" s="333"/>
      <c r="AQX11" s="333"/>
      <c r="AQY11" s="333"/>
      <c r="AQZ11" s="333"/>
      <c r="ARA11" s="333"/>
      <c r="ARB11" s="333"/>
      <c r="ARC11" s="333"/>
      <c r="ARD11" s="333"/>
      <c r="ARE11" s="333"/>
      <c r="ARF11" s="333"/>
      <c r="ARG11" s="333"/>
      <c r="ARH11" s="333"/>
      <c r="ARI11" s="333"/>
      <c r="ARJ11" s="333"/>
      <c r="ARK11" s="333"/>
      <c r="ARL11" s="333"/>
      <c r="ARM11" s="333"/>
      <c r="ARN11" s="333"/>
      <c r="ARO11" s="333"/>
      <c r="ARP11" s="333"/>
      <c r="ARQ11" s="333"/>
      <c r="ARR11" s="333"/>
      <c r="ARS11" s="333"/>
      <c r="ART11" s="333"/>
      <c r="ARU11" s="333"/>
      <c r="ARV11" s="333"/>
      <c r="ARW11" s="333"/>
      <c r="ARX11" s="333"/>
      <c r="ARY11" s="333"/>
      <c r="ARZ11" s="333"/>
      <c r="ASA11" s="333"/>
      <c r="ASB11" s="333"/>
      <c r="ASC11" s="333"/>
      <c r="ASD11" s="333"/>
      <c r="ASE11" s="333"/>
      <c r="ASF11" s="333"/>
      <c r="ASG11" s="333"/>
      <c r="ASH11" s="333"/>
      <c r="ASI11" s="333"/>
      <c r="ASJ11" s="333"/>
      <c r="ASK11" s="333"/>
      <c r="ASL11" s="333"/>
      <c r="ASM11" s="333"/>
      <c r="ASN11" s="333"/>
      <c r="ASO11" s="333"/>
      <c r="ASP11" s="333"/>
      <c r="ASQ11" s="333"/>
      <c r="ASR11" s="333"/>
      <c r="ASS11" s="333"/>
      <c r="AST11" s="333"/>
      <c r="ASU11" s="333"/>
      <c r="ASV11" s="333"/>
      <c r="ASW11" s="333"/>
      <c r="ASX11" s="333"/>
      <c r="ASY11" s="333"/>
      <c r="ASZ11" s="333"/>
      <c r="ATA11" s="333"/>
      <c r="ATB11" s="333"/>
      <c r="ATC11" s="333"/>
      <c r="ATD11" s="333"/>
      <c r="ATE11" s="333"/>
      <c r="ATF11" s="333"/>
      <c r="ATG11" s="333"/>
      <c r="ATH11" s="333"/>
      <c r="ATI11" s="333"/>
      <c r="ATJ11" s="333"/>
      <c r="ATK11" s="333"/>
      <c r="ATL11" s="333"/>
      <c r="ATM11" s="333"/>
      <c r="ATN11" s="333"/>
      <c r="ATO11" s="333"/>
      <c r="ATP11" s="333"/>
      <c r="ATQ11" s="333"/>
      <c r="ATR11" s="333"/>
      <c r="ATS11" s="333"/>
      <c r="ATT11" s="333"/>
      <c r="ATU11" s="333"/>
      <c r="ATV11" s="333"/>
      <c r="ATW11" s="333"/>
      <c r="ATX11" s="333"/>
      <c r="ATY11" s="333"/>
      <c r="ATZ11" s="333"/>
      <c r="AUA11" s="333"/>
      <c r="AUB11" s="333"/>
      <c r="AUC11" s="333"/>
      <c r="AUD11" s="333"/>
      <c r="AUE11" s="333"/>
      <c r="AUF11" s="333"/>
      <c r="AUG11" s="333"/>
      <c r="AUH11" s="333"/>
      <c r="AUI11" s="333"/>
      <c r="AUJ11" s="333"/>
      <c r="AUK11" s="333"/>
      <c r="AUL11" s="333"/>
      <c r="AUM11" s="333"/>
      <c r="AUN11" s="333"/>
      <c r="AUO11" s="333"/>
      <c r="AUP11" s="333"/>
      <c r="AUQ11" s="333"/>
      <c r="AUR11" s="333"/>
      <c r="AUS11" s="333"/>
      <c r="AUT11" s="333"/>
      <c r="AUU11" s="333"/>
      <c r="AUV11" s="333"/>
      <c r="AUW11" s="333"/>
      <c r="AUX11" s="333"/>
      <c r="AUY11" s="333"/>
      <c r="AUZ11" s="333"/>
      <c r="AVA11" s="333"/>
      <c r="AVB11" s="333"/>
      <c r="AVC11" s="333"/>
      <c r="AVD11" s="333"/>
      <c r="AVE11" s="333"/>
      <c r="AVF11" s="333"/>
      <c r="AVG11" s="333"/>
      <c r="AVH11" s="333"/>
      <c r="AVI11" s="333"/>
      <c r="AVJ11" s="333"/>
      <c r="AVK11" s="333"/>
      <c r="AVL11" s="333"/>
      <c r="AVM11" s="333"/>
      <c r="AVN11" s="333"/>
      <c r="AVO11" s="333"/>
      <c r="AVP11" s="333"/>
      <c r="AVQ11" s="333"/>
      <c r="AVR11" s="333"/>
      <c r="AVS11" s="333"/>
      <c r="AVT11" s="333"/>
      <c r="AVU11" s="333"/>
      <c r="AVV11" s="333"/>
      <c r="AVW11" s="333"/>
      <c r="AVX11" s="333"/>
      <c r="AVY11" s="333"/>
      <c r="AVZ11" s="333"/>
      <c r="AWA11" s="333"/>
      <c r="AWB11" s="333"/>
      <c r="AWC11" s="333"/>
      <c r="AWD11" s="333"/>
      <c r="AWE11" s="333"/>
      <c r="AWF11" s="333"/>
      <c r="AWG11" s="333"/>
      <c r="AWH11" s="333"/>
      <c r="AWI11" s="333"/>
      <c r="AWJ11" s="333"/>
      <c r="AWK11" s="333"/>
      <c r="AWL11" s="333"/>
      <c r="AWM11" s="333"/>
      <c r="AWN11" s="333"/>
      <c r="AWO11" s="333"/>
      <c r="AWP11" s="333"/>
      <c r="AWQ11" s="333"/>
      <c r="AWR11" s="333"/>
      <c r="AWS11" s="333"/>
      <c r="AWT11" s="333"/>
      <c r="AWU11" s="333"/>
      <c r="AWV11" s="333"/>
      <c r="AWW11" s="333"/>
      <c r="AWX11" s="333"/>
      <c r="AWY11" s="333"/>
      <c r="AWZ11" s="333"/>
      <c r="AXA11" s="333"/>
      <c r="AXB11" s="333"/>
      <c r="AXC11" s="333"/>
      <c r="AXD11" s="333"/>
      <c r="AXE11" s="333"/>
      <c r="AXF11" s="333"/>
      <c r="AXG11" s="333"/>
      <c r="AXH11" s="333"/>
      <c r="AXI11" s="333"/>
      <c r="AXJ11" s="333"/>
      <c r="AXK11" s="333"/>
      <c r="AXL11" s="333"/>
      <c r="AXM11" s="333"/>
      <c r="AXN11" s="333"/>
      <c r="AXO11" s="333"/>
      <c r="AXP11" s="333"/>
      <c r="AXQ11" s="333"/>
      <c r="AXR11" s="333"/>
      <c r="AXS11" s="333"/>
      <c r="AXT11" s="333"/>
      <c r="AXU11" s="333"/>
      <c r="AXV11" s="333"/>
      <c r="AXW11" s="333"/>
      <c r="AXX11" s="333"/>
      <c r="AXY11" s="333"/>
      <c r="AXZ11" s="333"/>
      <c r="AYA11" s="333"/>
      <c r="AYB11" s="333"/>
      <c r="AYC11" s="333"/>
      <c r="AYD11" s="333"/>
      <c r="AYE11" s="333"/>
      <c r="AYF11" s="333"/>
      <c r="AYG11" s="333"/>
      <c r="AYH11" s="333"/>
      <c r="AYI11" s="333"/>
      <c r="AYJ11" s="333"/>
      <c r="AYK11" s="333"/>
      <c r="AYL11" s="333"/>
      <c r="AYM11" s="333"/>
      <c r="AYN11" s="333"/>
      <c r="AYO11" s="333"/>
      <c r="AYP11" s="333"/>
      <c r="AYQ11" s="333"/>
      <c r="AYR11" s="333"/>
      <c r="AYS11" s="333"/>
      <c r="AYT11" s="333"/>
      <c r="AYU11" s="333"/>
      <c r="AYV11" s="333"/>
      <c r="AYW11" s="333"/>
      <c r="AYX11" s="333"/>
      <c r="AYY11" s="333"/>
      <c r="AYZ11" s="333"/>
      <c r="AZA11" s="333"/>
      <c r="AZB11" s="333"/>
      <c r="AZC11" s="333"/>
      <c r="AZD11" s="333"/>
      <c r="AZE11" s="333"/>
      <c r="AZF11" s="333"/>
      <c r="AZG11" s="333"/>
      <c r="AZH11" s="333"/>
      <c r="AZI11" s="333"/>
      <c r="AZJ11" s="333"/>
      <c r="AZK11" s="333"/>
      <c r="AZL11" s="333"/>
      <c r="AZM11" s="333"/>
      <c r="AZN11" s="333"/>
      <c r="AZO11" s="333"/>
      <c r="AZP11" s="333"/>
      <c r="AZQ11" s="333"/>
      <c r="AZR11" s="333"/>
      <c r="AZS11" s="333"/>
      <c r="AZT11" s="333"/>
      <c r="AZU11" s="333"/>
      <c r="AZV11" s="333"/>
      <c r="AZW11" s="333"/>
      <c r="AZX11" s="333"/>
      <c r="AZY11" s="333"/>
      <c r="AZZ11" s="333"/>
      <c r="BAA11" s="333"/>
      <c r="BAB11" s="333"/>
      <c r="BAC11" s="333"/>
      <c r="BAD11" s="333"/>
      <c r="BAE11" s="333"/>
      <c r="BAF11" s="333"/>
      <c r="BAG11" s="333"/>
      <c r="BAH11" s="333"/>
      <c r="BAI11" s="333"/>
      <c r="BAJ11" s="333"/>
      <c r="BAK11" s="333"/>
      <c r="BAL11" s="333"/>
      <c r="BAM11" s="333"/>
      <c r="BAN11" s="333"/>
      <c r="BAO11" s="333"/>
      <c r="BAP11" s="333"/>
      <c r="BAQ11" s="333"/>
      <c r="BAR11" s="333"/>
      <c r="BAS11" s="333"/>
      <c r="BAT11" s="333"/>
      <c r="BAU11" s="333"/>
      <c r="BAV11" s="333"/>
      <c r="BAW11" s="333"/>
      <c r="BAX11" s="333"/>
      <c r="BAY11" s="333"/>
      <c r="BAZ11" s="333"/>
      <c r="BBA11" s="333"/>
      <c r="BBB11" s="333"/>
      <c r="BBC11" s="333"/>
      <c r="BBD11" s="333"/>
      <c r="BBE11" s="333"/>
      <c r="BBF11" s="333"/>
      <c r="BBG11" s="333"/>
      <c r="BBH11" s="333"/>
      <c r="BBI11" s="333"/>
      <c r="BBJ11" s="333"/>
      <c r="BBK11" s="333"/>
      <c r="BBL11" s="333"/>
      <c r="BBM11" s="333"/>
      <c r="BBN11" s="333"/>
      <c r="BBO11" s="333"/>
      <c r="BBP11" s="333"/>
      <c r="BBQ11" s="333"/>
      <c r="BBR11" s="333"/>
      <c r="BBS11" s="333"/>
      <c r="BBT11" s="333"/>
      <c r="BBU11" s="333"/>
      <c r="BBV11" s="333"/>
      <c r="BBW11" s="333"/>
      <c r="BBX11" s="333"/>
      <c r="BBY11" s="333"/>
      <c r="BBZ11" s="333"/>
      <c r="BCA11" s="333"/>
      <c r="BCB11" s="333"/>
      <c r="BCC11" s="333"/>
      <c r="BCD11" s="333"/>
      <c r="BCE11" s="333"/>
      <c r="BCF11" s="333"/>
      <c r="BCG11" s="333"/>
      <c r="BCH11" s="333"/>
      <c r="BCI11" s="333"/>
      <c r="BCJ11" s="333"/>
      <c r="BCK11" s="333"/>
      <c r="BCL11" s="333"/>
      <c r="BCM11" s="333"/>
      <c r="BCN11" s="333"/>
      <c r="BCO11" s="333"/>
      <c r="BCP11" s="333"/>
      <c r="BCQ11" s="333"/>
      <c r="BCR11" s="333"/>
      <c r="BCS11" s="333"/>
      <c r="BCT11" s="333"/>
      <c r="BCU11" s="333"/>
      <c r="BCV11" s="333"/>
      <c r="BCW11" s="333"/>
      <c r="BCX11" s="333"/>
      <c r="BCY11" s="333"/>
      <c r="BCZ11" s="333"/>
      <c r="BDA11" s="333"/>
      <c r="BDB11" s="333"/>
      <c r="BDC11" s="333"/>
      <c r="BDD11" s="333"/>
      <c r="BDE11" s="333"/>
      <c r="BDF11" s="333"/>
      <c r="BDG11" s="333"/>
      <c r="BDH11" s="333"/>
      <c r="BDI11" s="333"/>
      <c r="BDJ11" s="333"/>
      <c r="BDK11" s="333"/>
      <c r="BDL11" s="333"/>
      <c r="BDM11" s="333"/>
      <c r="BDN11" s="333"/>
      <c r="BDO11" s="333"/>
      <c r="BDP11" s="333"/>
      <c r="BDQ11" s="333"/>
      <c r="BDR11" s="333"/>
      <c r="BDS11" s="333"/>
      <c r="BDT11" s="333"/>
      <c r="BDU11" s="333"/>
      <c r="BDV11" s="333"/>
      <c r="BDW11" s="333"/>
      <c r="BDX11" s="333"/>
      <c r="BDY11" s="333"/>
      <c r="BDZ11" s="333"/>
      <c r="BEA11" s="333"/>
      <c r="BEB11" s="333"/>
      <c r="BEC11" s="333"/>
      <c r="BED11" s="333"/>
      <c r="BEE11" s="333"/>
      <c r="BEF11" s="333"/>
      <c r="BEG11" s="333"/>
      <c r="BEH11" s="333"/>
      <c r="BEI11" s="333"/>
      <c r="BEJ11" s="333"/>
      <c r="BEK11" s="333"/>
      <c r="BEL11" s="333"/>
      <c r="BEM11" s="333"/>
      <c r="BEN11" s="333"/>
      <c r="BEO11" s="333"/>
      <c r="BEP11" s="333"/>
      <c r="BEQ11" s="333"/>
      <c r="BER11" s="333"/>
      <c r="BES11" s="333"/>
      <c r="BET11" s="333"/>
      <c r="BEU11" s="333"/>
      <c r="BEV11" s="333"/>
      <c r="BEW11" s="333"/>
      <c r="BEX11" s="333"/>
      <c r="BEY11" s="333"/>
      <c r="BEZ11" s="333"/>
      <c r="BFA11" s="333"/>
      <c r="BFB11" s="333"/>
      <c r="BFC11" s="333"/>
      <c r="BFD11" s="333"/>
      <c r="BFE11" s="333"/>
      <c r="BFF11" s="333"/>
      <c r="BFG11" s="333"/>
      <c r="BFH11" s="333"/>
      <c r="BFI11" s="333"/>
      <c r="BFJ11" s="333"/>
      <c r="BFK11" s="333"/>
      <c r="BFL11" s="333"/>
      <c r="BFM11" s="333"/>
      <c r="BFN11" s="333"/>
      <c r="BFO11" s="333"/>
      <c r="BFP11" s="333"/>
      <c r="BFQ11" s="333"/>
      <c r="BFR11" s="333"/>
      <c r="BFS11" s="333"/>
      <c r="BFT11" s="333"/>
      <c r="BFU11" s="333"/>
      <c r="BFV11" s="333"/>
      <c r="BFW11" s="333"/>
      <c r="BFX11" s="333"/>
      <c r="BFY11" s="333"/>
      <c r="BFZ11" s="333"/>
      <c r="BGA11" s="333"/>
      <c r="BGB11" s="333"/>
      <c r="BGC11" s="333"/>
      <c r="BGD11" s="333"/>
      <c r="BGE11" s="333"/>
      <c r="BGF11" s="333"/>
      <c r="BGG11" s="333"/>
      <c r="BGH11" s="333"/>
      <c r="BGI11" s="333"/>
      <c r="BGJ11" s="333"/>
      <c r="BGK11" s="333"/>
      <c r="BGL11" s="333"/>
      <c r="BGM11" s="333"/>
      <c r="BGN11" s="333"/>
      <c r="BGO11" s="333"/>
      <c r="BGP11" s="333"/>
      <c r="BGQ11" s="333"/>
      <c r="BGR11" s="333"/>
      <c r="BGS11" s="333"/>
      <c r="BGT11" s="333"/>
      <c r="BGU11" s="333"/>
      <c r="BGV11" s="333"/>
      <c r="BGW11" s="333"/>
      <c r="BGX11" s="333"/>
      <c r="BGY11" s="333"/>
      <c r="BGZ11" s="333"/>
      <c r="BHA11" s="333"/>
      <c r="BHB11" s="333"/>
      <c r="BHC11" s="333"/>
      <c r="BHD11" s="333"/>
      <c r="BHE11" s="333"/>
      <c r="BHF11" s="333"/>
      <c r="BHG11" s="333"/>
      <c r="BHH11" s="333"/>
      <c r="BHI11" s="333"/>
      <c r="BHJ11" s="333"/>
      <c r="BHK11" s="333"/>
      <c r="BHL11" s="333"/>
      <c r="BHM11" s="333"/>
      <c r="BHN11" s="333"/>
      <c r="BHO11" s="333"/>
      <c r="BHP11" s="333"/>
      <c r="BHQ11" s="333"/>
      <c r="BHR11" s="333"/>
      <c r="BHS11" s="333"/>
      <c r="BHT11" s="333"/>
      <c r="BHU11" s="333"/>
      <c r="BHV11" s="333"/>
      <c r="BHW11" s="333"/>
      <c r="BHX11" s="333"/>
      <c r="BHY11" s="333"/>
      <c r="BHZ11" s="333"/>
      <c r="BIA11" s="333"/>
      <c r="BIB11" s="333"/>
      <c r="BIC11" s="333"/>
      <c r="BID11" s="333"/>
      <c r="BIE11" s="333"/>
      <c r="BIF11" s="333"/>
      <c r="BIG11" s="333"/>
      <c r="BIH11" s="333"/>
      <c r="BII11" s="333"/>
      <c r="BIJ11" s="333"/>
      <c r="BIK11" s="333"/>
      <c r="BIL11" s="333"/>
      <c r="BIM11" s="333"/>
      <c r="BIN11" s="333"/>
      <c r="BIO11" s="333"/>
      <c r="BIP11" s="333"/>
      <c r="BIQ11" s="333"/>
      <c r="BIR11" s="333"/>
      <c r="BIS11" s="333"/>
      <c r="BIT11" s="333"/>
      <c r="BIU11" s="333"/>
      <c r="BIV11" s="333"/>
      <c r="BIW11" s="333"/>
      <c r="BIX11" s="333"/>
      <c r="BIY11" s="333"/>
      <c r="BIZ11" s="333"/>
      <c r="BJA11" s="333"/>
      <c r="BJB11" s="333"/>
      <c r="BJC11" s="333"/>
      <c r="BJD11" s="333"/>
      <c r="BJE11" s="333"/>
      <c r="BJF11" s="333"/>
      <c r="BJG11" s="333"/>
      <c r="BJH11" s="333"/>
      <c r="BJI11" s="333"/>
      <c r="BJJ11" s="333"/>
      <c r="BJK11" s="333"/>
      <c r="BJL11" s="333"/>
      <c r="BJM11" s="333"/>
      <c r="BJN11" s="333"/>
      <c r="BJO11" s="333"/>
      <c r="BJP11" s="333"/>
      <c r="BJQ11" s="333"/>
      <c r="BJR11" s="333"/>
      <c r="BJS11" s="333"/>
      <c r="BJT11" s="333"/>
      <c r="BJU11" s="333"/>
      <c r="BJV11" s="333"/>
      <c r="BJW11" s="333"/>
      <c r="BJX11" s="333"/>
      <c r="BJY11" s="333"/>
      <c r="BJZ11" s="333"/>
      <c r="BKA11" s="333"/>
      <c r="BKB11" s="333"/>
      <c r="BKC11" s="333"/>
      <c r="BKD11" s="333"/>
      <c r="BKE11" s="333"/>
      <c r="BKF11" s="333"/>
      <c r="BKG11" s="333"/>
      <c r="BKH11" s="333"/>
      <c r="BKI11" s="333"/>
      <c r="BKJ11" s="333"/>
      <c r="BKK11" s="333"/>
      <c r="BKL11" s="333"/>
      <c r="BKM11" s="333"/>
      <c r="BKN11" s="333"/>
      <c r="BKO11" s="333"/>
      <c r="BKP11" s="333"/>
      <c r="BKQ11" s="333"/>
      <c r="BKR11" s="333"/>
      <c r="BKS11" s="333"/>
      <c r="BKT11" s="333"/>
      <c r="BKU11" s="333"/>
      <c r="BKV11" s="333"/>
      <c r="BKW11" s="333"/>
      <c r="BKX11" s="333"/>
      <c r="BKY11" s="333"/>
      <c r="BKZ11" s="333"/>
      <c r="BLA11" s="333"/>
      <c r="BLB11" s="333"/>
      <c r="BLC11" s="333"/>
      <c r="BLD11" s="333"/>
      <c r="BLE11" s="333"/>
      <c r="BLF11" s="333"/>
      <c r="BLG11" s="333"/>
      <c r="BLH11" s="333"/>
      <c r="BLI11" s="333"/>
      <c r="BLJ11" s="333"/>
      <c r="BLK11" s="333"/>
      <c r="BLL11" s="333"/>
      <c r="BLM11" s="333"/>
      <c r="BLN11" s="333"/>
      <c r="BLO11" s="333"/>
      <c r="BLP11" s="333"/>
      <c r="BLQ11" s="333"/>
      <c r="BLR11" s="333"/>
      <c r="BLS11" s="333"/>
      <c r="BLT11" s="333"/>
      <c r="BLU11" s="333"/>
      <c r="BLV11" s="333"/>
      <c r="BLW11" s="333"/>
      <c r="BLX11" s="333"/>
      <c r="BLY11" s="333"/>
      <c r="BLZ11" s="333"/>
      <c r="BMA11" s="333"/>
      <c r="BMB11" s="333"/>
      <c r="BMC11" s="333"/>
      <c r="BMD11" s="333"/>
      <c r="BME11" s="333"/>
      <c r="BMF11" s="333"/>
      <c r="BMG11" s="333"/>
      <c r="BMH11" s="333"/>
      <c r="BMI11" s="333"/>
      <c r="BMJ11" s="333"/>
      <c r="BMK11" s="333"/>
      <c r="BML11" s="333"/>
      <c r="BMM11" s="333"/>
      <c r="BMN11" s="333"/>
      <c r="BMO11" s="333"/>
      <c r="BMP11" s="333"/>
      <c r="BMQ11" s="333"/>
      <c r="BMR11" s="333"/>
      <c r="BMS11" s="333"/>
      <c r="BMT11" s="333"/>
      <c r="BMU11" s="333"/>
      <c r="BMV11" s="333"/>
      <c r="BMW11" s="333"/>
      <c r="BMX11" s="333"/>
      <c r="BMY11" s="333"/>
      <c r="BMZ11" s="333"/>
      <c r="BNA11" s="333"/>
      <c r="BNB11" s="333"/>
      <c r="BNC11" s="333"/>
      <c r="BND11" s="333"/>
      <c r="BNE11" s="333"/>
      <c r="BNF11" s="333"/>
      <c r="BNG11" s="333"/>
      <c r="BNH11" s="333"/>
      <c r="BNI11" s="333"/>
      <c r="BNJ11" s="333"/>
      <c r="BNK11" s="333"/>
      <c r="BNL11" s="333"/>
      <c r="BNM11" s="333"/>
      <c r="BNN11" s="333"/>
      <c r="BNO11" s="333"/>
      <c r="BNP11" s="333"/>
      <c r="BNQ11" s="333"/>
      <c r="BNR11" s="333"/>
      <c r="BNS11" s="333"/>
      <c r="BNT11" s="333"/>
      <c r="BNU11" s="333"/>
      <c r="BNV11" s="333"/>
      <c r="BNW11" s="333"/>
      <c r="BNX11" s="333"/>
      <c r="BNY11" s="333"/>
      <c r="BNZ11" s="333"/>
      <c r="BOA11" s="333"/>
      <c r="BOB11" s="333"/>
      <c r="BOC11" s="333"/>
      <c r="BOD11" s="333"/>
      <c r="BOE11" s="333"/>
      <c r="BOF11" s="333"/>
      <c r="BOG11" s="333"/>
      <c r="BOH11" s="333"/>
      <c r="BOI11" s="333"/>
      <c r="BOJ11" s="333"/>
      <c r="BOK11" s="333"/>
      <c r="BOL11" s="333"/>
      <c r="BOM11" s="333"/>
      <c r="BON11" s="333"/>
      <c r="BOO11" s="333"/>
      <c r="BOP11" s="333"/>
      <c r="BOQ11" s="333"/>
      <c r="BOR11" s="333"/>
      <c r="BOS11" s="333"/>
      <c r="BOT11" s="333"/>
      <c r="BOU11" s="333"/>
      <c r="BOV11" s="333"/>
      <c r="BOW11" s="333"/>
      <c r="BOX11" s="333"/>
      <c r="BOY11" s="333"/>
      <c r="BOZ11" s="333"/>
      <c r="BPA11" s="333"/>
      <c r="BPB11" s="333"/>
      <c r="BPC11" s="333"/>
      <c r="BPD11" s="333"/>
      <c r="BPE11" s="333"/>
      <c r="BPF11" s="333"/>
      <c r="BPG11" s="333"/>
      <c r="BPH11" s="333"/>
      <c r="BPI11" s="333"/>
      <c r="BPJ11" s="333"/>
      <c r="BPK11" s="333"/>
      <c r="BPL11" s="333"/>
      <c r="BPM11" s="333"/>
      <c r="BPN11" s="333"/>
      <c r="BPO11" s="333"/>
      <c r="BPP11" s="333"/>
      <c r="BPQ11" s="333"/>
      <c r="BPR11" s="333"/>
      <c r="BPS11" s="333"/>
      <c r="BPT11" s="333"/>
      <c r="BPU11" s="333"/>
      <c r="BPV11" s="333"/>
      <c r="BPW11" s="333"/>
      <c r="BPX11" s="333"/>
      <c r="BPY11" s="333"/>
      <c r="BPZ11" s="333"/>
      <c r="BQA11" s="333"/>
      <c r="BQB11" s="333"/>
      <c r="BQC11" s="333"/>
      <c r="BQD11" s="333"/>
      <c r="BQE11" s="333"/>
      <c r="BQF11" s="333"/>
      <c r="BQG11" s="333"/>
      <c r="BQH11" s="333"/>
      <c r="BQI11" s="333"/>
      <c r="BQJ11" s="333"/>
      <c r="BQK11" s="333"/>
      <c r="BQL11" s="333"/>
      <c r="BQM11" s="333"/>
      <c r="BQN11" s="333"/>
      <c r="BQO11" s="333"/>
      <c r="BQP11" s="333"/>
      <c r="BQQ11" s="333"/>
      <c r="BQR11" s="333"/>
      <c r="BQS11" s="333"/>
      <c r="BQT11" s="333"/>
      <c r="BQU11" s="333"/>
      <c r="BQV11" s="333"/>
      <c r="BQW11" s="333"/>
      <c r="BQX11" s="333"/>
      <c r="BQY11" s="333"/>
      <c r="BQZ11" s="333"/>
      <c r="BRA11" s="333"/>
      <c r="BRB11" s="333"/>
      <c r="BRC11" s="333"/>
      <c r="BRD11" s="333"/>
      <c r="BRE11" s="333"/>
      <c r="BRF11" s="333"/>
      <c r="BRG11" s="333"/>
      <c r="BRH11" s="333"/>
      <c r="BRI11" s="333"/>
      <c r="BRJ11" s="333"/>
      <c r="BRK11" s="333"/>
      <c r="BRL11" s="333"/>
      <c r="BRM11" s="333"/>
      <c r="BRN11" s="333"/>
      <c r="BRO11" s="333"/>
      <c r="BRP11" s="333"/>
      <c r="BRQ11" s="333"/>
      <c r="BRR11" s="333"/>
      <c r="BRS11" s="333"/>
      <c r="BRT11" s="333"/>
      <c r="BRU11" s="333"/>
      <c r="BRV11" s="333"/>
      <c r="BRW11" s="333"/>
      <c r="BRX11" s="333"/>
      <c r="BRY11" s="333"/>
      <c r="BRZ11" s="333"/>
      <c r="BSA11" s="333"/>
      <c r="BSB11" s="333"/>
      <c r="BSC11" s="333"/>
      <c r="BSD11" s="333"/>
      <c r="BSE11" s="333"/>
      <c r="BSF11" s="333"/>
      <c r="BSG11" s="333"/>
      <c r="BSH11" s="333"/>
      <c r="BSI11" s="333"/>
      <c r="BSJ11" s="333"/>
      <c r="BSK11" s="333"/>
      <c r="BSL11" s="333"/>
      <c r="BSM11" s="333"/>
      <c r="BSN11" s="333"/>
      <c r="BSO11" s="333"/>
      <c r="BSP11" s="333"/>
      <c r="BSQ11" s="333"/>
      <c r="BSR11" s="333"/>
      <c r="BSS11" s="333"/>
      <c r="BST11" s="333"/>
      <c r="BSU11" s="333"/>
      <c r="BSV11" s="333"/>
      <c r="BSW11" s="333"/>
      <c r="BSX11" s="333"/>
      <c r="BSY11" s="333"/>
      <c r="BSZ11" s="333"/>
      <c r="BTA11" s="333"/>
      <c r="BTB11" s="333"/>
      <c r="BTC11" s="333"/>
      <c r="BTD11" s="333"/>
      <c r="BTE11" s="333"/>
      <c r="BTF11" s="333"/>
      <c r="BTG11" s="333"/>
      <c r="BTH11" s="333"/>
      <c r="BTI11" s="333"/>
      <c r="BTJ11" s="333"/>
      <c r="BTK11" s="333"/>
      <c r="BTL11" s="333"/>
      <c r="BTM11" s="333"/>
      <c r="BTN11" s="333"/>
      <c r="BTO11" s="333"/>
      <c r="BTP11" s="333"/>
      <c r="BTQ11" s="333"/>
      <c r="BTR11" s="333"/>
      <c r="BTS11" s="333"/>
      <c r="BTT11" s="333"/>
      <c r="BTU11" s="333"/>
      <c r="BTV11" s="333"/>
      <c r="BTW11" s="333"/>
      <c r="BTX11" s="333"/>
      <c r="BTY11" s="333"/>
      <c r="BTZ11" s="333"/>
      <c r="BUA11" s="333"/>
      <c r="BUB11" s="333"/>
      <c r="BUC11" s="333"/>
      <c r="BUD11" s="333"/>
      <c r="BUE11" s="333"/>
      <c r="BUF11" s="333"/>
      <c r="BUG11" s="333"/>
      <c r="BUH11" s="333"/>
      <c r="BUI11" s="333"/>
      <c r="BUJ11" s="333"/>
      <c r="BUK11" s="333"/>
      <c r="BUL11" s="333"/>
      <c r="BUM11" s="333"/>
      <c r="BUN11" s="333"/>
      <c r="BUO11" s="333"/>
      <c r="BUP11" s="333"/>
      <c r="BUQ11" s="333"/>
      <c r="BUR11" s="333"/>
      <c r="BUS11" s="333"/>
      <c r="BUT11" s="333"/>
      <c r="BUU11" s="333"/>
      <c r="BUV11" s="333"/>
      <c r="BUW11" s="333"/>
      <c r="BUX11" s="333"/>
      <c r="BUY11" s="333"/>
      <c r="BUZ11" s="333"/>
      <c r="BVA11" s="333"/>
      <c r="BVB11" s="333"/>
      <c r="BVC11" s="333"/>
      <c r="BVD11" s="333"/>
      <c r="BVE11" s="333"/>
      <c r="BVF11" s="333"/>
      <c r="BVG11" s="333"/>
      <c r="BVH11" s="333"/>
      <c r="BVI11" s="333"/>
      <c r="BVJ11" s="333"/>
      <c r="BVK11" s="333"/>
      <c r="BVL11" s="333"/>
      <c r="BVM11" s="333"/>
      <c r="BVN11" s="333"/>
      <c r="BVO11" s="333"/>
      <c r="BVP11" s="333"/>
      <c r="BVQ11" s="333"/>
      <c r="BVR11" s="333"/>
      <c r="BVS11" s="333"/>
      <c r="BVT11" s="333"/>
      <c r="BVU11" s="333"/>
      <c r="BVV11" s="333"/>
      <c r="BVW11" s="333"/>
      <c r="BVX11" s="333"/>
      <c r="BVY11" s="333"/>
      <c r="BVZ11" s="333"/>
      <c r="BWA11" s="333"/>
      <c r="BWB11" s="333"/>
      <c r="BWC11" s="333"/>
      <c r="BWD11" s="333"/>
      <c r="BWE11" s="333"/>
      <c r="BWF11" s="333"/>
      <c r="BWG11" s="333"/>
      <c r="BWH11" s="333"/>
      <c r="BWI11" s="333"/>
      <c r="BWJ11" s="333"/>
      <c r="BWK11" s="333"/>
      <c r="BWL11" s="333"/>
      <c r="BWM11" s="333"/>
      <c r="BWN11" s="333"/>
      <c r="BWO11" s="333"/>
      <c r="BWP11" s="333"/>
      <c r="BWQ11" s="333"/>
      <c r="BWR11" s="333"/>
      <c r="BWS11" s="333"/>
      <c r="BWT11" s="333"/>
      <c r="BWU11" s="333"/>
      <c r="BWV11" s="333"/>
      <c r="BWW11" s="333"/>
      <c r="BWX11" s="333"/>
      <c r="BWY11" s="333"/>
      <c r="BWZ11" s="333"/>
      <c r="BXA11" s="333"/>
      <c r="BXB11" s="333"/>
      <c r="BXC11" s="333"/>
      <c r="BXD11" s="333"/>
      <c r="BXE11" s="333"/>
      <c r="BXF11" s="333"/>
      <c r="BXG11" s="333"/>
      <c r="BXH11" s="333"/>
      <c r="BXI11" s="333"/>
      <c r="BXJ11" s="333"/>
      <c r="BXK11" s="333"/>
      <c r="BXL11" s="333"/>
      <c r="BXM11" s="333"/>
      <c r="BXN11" s="333"/>
      <c r="BXO11" s="333"/>
      <c r="BXP11" s="333"/>
      <c r="BXQ11" s="333"/>
      <c r="BXR11" s="333"/>
      <c r="BXS11" s="333"/>
      <c r="BXT11" s="333"/>
      <c r="BXU11" s="333"/>
      <c r="BXV11" s="333"/>
      <c r="BXW11" s="333"/>
      <c r="BXX11" s="333"/>
      <c r="BXY11" s="333"/>
      <c r="BXZ11" s="333"/>
      <c r="BYA11" s="333"/>
      <c r="BYB11" s="333"/>
      <c r="BYC11" s="333"/>
      <c r="BYD11" s="333"/>
      <c r="BYE11" s="333"/>
      <c r="BYF11" s="333"/>
      <c r="BYG11" s="333"/>
      <c r="BYH11" s="333"/>
      <c r="BYI11" s="333"/>
      <c r="BYJ11" s="333"/>
      <c r="BYK11" s="333"/>
      <c r="BYL11" s="333"/>
      <c r="BYM11" s="333"/>
      <c r="BYN11" s="333"/>
      <c r="BYO11" s="333"/>
      <c r="BYP11" s="333"/>
      <c r="BYQ11" s="333"/>
      <c r="BYR11" s="333"/>
      <c r="BYS11" s="333"/>
      <c r="BYT11" s="333"/>
      <c r="BYU11" s="333"/>
      <c r="BYV11" s="333"/>
      <c r="BYW11" s="333"/>
      <c r="BYX11" s="333"/>
      <c r="BYY11" s="333"/>
      <c r="BYZ11" s="333"/>
      <c r="BZA11" s="333"/>
      <c r="BZB11" s="333"/>
      <c r="BZC11" s="333"/>
      <c r="BZD11" s="333"/>
      <c r="BZE11" s="333"/>
      <c r="BZF11" s="333"/>
      <c r="BZG11" s="333"/>
      <c r="BZH11" s="333"/>
      <c r="BZI11" s="333"/>
      <c r="BZJ11" s="333"/>
      <c r="BZK11" s="333"/>
      <c r="BZL11" s="333"/>
      <c r="BZM11" s="333"/>
      <c r="BZN11" s="333"/>
      <c r="BZO11" s="333"/>
      <c r="BZP11" s="333"/>
      <c r="BZQ11" s="333"/>
      <c r="BZR11" s="333"/>
      <c r="BZS11" s="333"/>
      <c r="BZT11" s="333"/>
      <c r="BZU11" s="333"/>
      <c r="BZV11" s="333"/>
      <c r="BZW11" s="333"/>
      <c r="BZX11" s="333"/>
      <c r="BZY11" s="333"/>
      <c r="BZZ11" s="333"/>
      <c r="CAA11" s="333"/>
      <c r="CAB11" s="333"/>
      <c r="CAC11" s="333"/>
      <c r="CAD11" s="333"/>
      <c r="CAE11" s="333"/>
      <c r="CAF11" s="333"/>
      <c r="CAG11" s="333"/>
      <c r="CAH11" s="333"/>
      <c r="CAI11" s="333"/>
      <c r="CAJ11" s="333"/>
      <c r="CAK11" s="333"/>
      <c r="CAL11" s="333"/>
      <c r="CAM11" s="333"/>
      <c r="CAN11" s="333"/>
      <c r="CAO11" s="333"/>
      <c r="CAP11" s="333"/>
      <c r="CAQ11" s="333"/>
      <c r="CAR11" s="333"/>
      <c r="CAS11" s="333"/>
      <c r="CAT11" s="333"/>
      <c r="CAU11" s="333"/>
      <c r="CAV11" s="333"/>
      <c r="CAW11" s="333"/>
      <c r="CAX11" s="333"/>
      <c r="CAY11" s="333"/>
      <c r="CAZ11" s="333"/>
      <c r="CBA11" s="333"/>
      <c r="CBB11" s="333"/>
      <c r="CBC11" s="333"/>
      <c r="CBD11" s="333"/>
      <c r="CBE11" s="333"/>
      <c r="CBF11" s="333"/>
      <c r="CBG11" s="333"/>
      <c r="CBH11" s="333"/>
      <c r="CBI11" s="333"/>
      <c r="CBJ11" s="333"/>
      <c r="CBK11" s="333"/>
      <c r="CBL11" s="333"/>
      <c r="CBM11" s="333"/>
      <c r="CBN11" s="333"/>
      <c r="CBO11" s="333"/>
      <c r="CBP11" s="333"/>
      <c r="CBQ11" s="333"/>
      <c r="CBR11" s="333"/>
      <c r="CBS11" s="333"/>
      <c r="CBT11" s="333"/>
      <c r="CBU11" s="333"/>
      <c r="CBV11" s="333"/>
      <c r="CBW11" s="333"/>
      <c r="CBX11" s="333"/>
      <c r="CBY11" s="333"/>
      <c r="CBZ11" s="333"/>
      <c r="CCA11" s="333"/>
      <c r="CCB11" s="333"/>
      <c r="CCC11" s="333"/>
      <c r="CCD11" s="333"/>
      <c r="CCE11" s="333"/>
      <c r="CCF11" s="333"/>
      <c r="CCG11" s="333"/>
      <c r="CCH11" s="333"/>
      <c r="CCI11" s="333"/>
      <c r="CCJ11" s="333"/>
      <c r="CCK11" s="333"/>
      <c r="CCL11" s="333"/>
      <c r="CCM11" s="333"/>
      <c r="CCN11" s="333"/>
      <c r="CCO11" s="333"/>
      <c r="CCP11" s="333"/>
      <c r="CCQ11" s="333"/>
      <c r="CCR11" s="333"/>
      <c r="CCS11" s="333"/>
      <c r="CCT11" s="333"/>
      <c r="CCU11" s="333"/>
      <c r="CCV11" s="333"/>
      <c r="CCW11" s="333"/>
      <c r="CCX11" s="333"/>
      <c r="CCY11" s="333"/>
      <c r="CCZ11" s="333"/>
      <c r="CDA11" s="333"/>
      <c r="CDB11" s="333"/>
      <c r="CDC11" s="333"/>
      <c r="CDD11" s="333"/>
      <c r="CDE11" s="333"/>
      <c r="CDF11" s="333"/>
      <c r="CDG11" s="333"/>
      <c r="CDH11" s="333"/>
      <c r="CDI11" s="333"/>
      <c r="CDJ11" s="333"/>
      <c r="CDK11" s="333"/>
      <c r="CDL11" s="333"/>
      <c r="CDM11" s="333"/>
      <c r="CDN11" s="333"/>
      <c r="CDO11" s="333"/>
      <c r="CDP11" s="333"/>
      <c r="CDQ11" s="333"/>
      <c r="CDR11" s="333"/>
      <c r="CDS11" s="333"/>
      <c r="CDT11" s="333"/>
      <c r="CDU11" s="333"/>
      <c r="CDV11" s="333"/>
      <c r="CDW11" s="333"/>
      <c r="CDX11" s="333"/>
      <c r="CDY11" s="333"/>
      <c r="CDZ11" s="333"/>
      <c r="CEA11" s="333"/>
      <c r="CEB11" s="333"/>
      <c r="CEC11" s="333"/>
      <c r="CED11" s="333"/>
      <c r="CEE11" s="333"/>
      <c r="CEF11" s="333"/>
      <c r="CEG11" s="333"/>
      <c r="CEH11" s="333"/>
      <c r="CEI11" s="333"/>
      <c r="CEJ11" s="333"/>
      <c r="CEK11" s="333"/>
      <c r="CEL11" s="333"/>
      <c r="CEM11" s="333"/>
      <c r="CEN11" s="333"/>
      <c r="CEO11" s="333"/>
      <c r="CEP11" s="333"/>
      <c r="CEQ11" s="333"/>
      <c r="CER11" s="333"/>
      <c r="CES11" s="333"/>
      <c r="CET11" s="333"/>
      <c r="CEU11" s="333"/>
      <c r="CEV11" s="333"/>
      <c r="CEW11" s="333"/>
      <c r="CEX11" s="333"/>
      <c r="CEY11" s="333"/>
      <c r="CEZ11" s="333"/>
      <c r="CFA11" s="333"/>
      <c r="CFB11" s="333"/>
      <c r="CFC11" s="333"/>
      <c r="CFD11" s="333"/>
      <c r="CFE11" s="333"/>
      <c r="CFF11" s="333"/>
      <c r="CFG11" s="333"/>
      <c r="CFH11" s="333"/>
      <c r="CFI11" s="333"/>
      <c r="CFJ11" s="333"/>
      <c r="CFK11" s="333"/>
      <c r="CFL11" s="333"/>
      <c r="CFM11" s="333"/>
      <c r="CFN11" s="333"/>
      <c r="CFO11" s="333"/>
      <c r="CFP11" s="333"/>
      <c r="CFQ11" s="333"/>
      <c r="CFR11" s="333"/>
      <c r="CFS11" s="333"/>
      <c r="CFT11" s="333"/>
      <c r="CFU11" s="333"/>
      <c r="CFV11" s="333"/>
      <c r="CFW11" s="333"/>
      <c r="CFX11" s="333"/>
      <c r="CFY11" s="333"/>
      <c r="CFZ11" s="333"/>
      <c r="CGA11" s="333"/>
      <c r="CGB11" s="333"/>
      <c r="CGC11" s="333"/>
      <c r="CGD11" s="333"/>
      <c r="CGE11" s="333"/>
      <c r="CGF11" s="333"/>
      <c r="CGG11" s="333"/>
      <c r="CGH11" s="333"/>
      <c r="CGI11" s="333"/>
      <c r="CGJ11" s="333"/>
      <c r="CGK11" s="333"/>
      <c r="CGL11" s="333"/>
      <c r="CGM11" s="333"/>
      <c r="CGN11" s="333"/>
      <c r="CGO11" s="333"/>
      <c r="CGP11" s="333"/>
      <c r="CGQ11" s="333"/>
      <c r="CGR11" s="333"/>
      <c r="CGS11" s="333"/>
      <c r="CGT11" s="333"/>
      <c r="CGU11" s="333"/>
      <c r="CGV11" s="333"/>
      <c r="CGW11" s="333"/>
      <c r="CGX11" s="333"/>
      <c r="CGY11" s="333"/>
      <c r="CGZ11" s="333"/>
      <c r="CHA11" s="333"/>
      <c r="CHB11" s="333"/>
      <c r="CHC11" s="333"/>
      <c r="CHD11" s="333"/>
      <c r="CHE11" s="333"/>
      <c r="CHF11" s="333"/>
      <c r="CHG11" s="333"/>
      <c r="CHH11" s="333"/>
      <c r="CHI11" s="333"/>
      <c r="CHJ11" s="333"/>
      <c r="CHK11" s="333"/>
      <c r="CHL11" s="333"/>
      <c r="CHM11" s="333"/>
      <c r="CHN11" s="333"/>
      <c r="CHO11" s="333"/>
      <c r="CHP11" s="333"/>
      <c r="CHQ11" s="333"/>
      <c r="CHR11" s="333"/>
      <c r="CHS11" s="333"/>
      <c r="CHT11" s="333"/>
      <c r="CHU11" s="333"/>
      <c r="CHV11" s="333"/>
      <c r="CHW11" s="333"/>
      <c r="CHX11" s="333"/>
      <c r="CHY11" s="333"/>
      <c r="CHZ11" s="333"/>
      <c r="CIA11" s="333"/>
      <c r="CIB11" s="333"/>
      <c r="CIC11" s="333"/>
      <c r="CID11" s="333"/>
      <c r="CIE11" s="333"/>
      <c r="CIF11" s="333"/>
      <c r="CIG11" s="333"/>
      <c r="CIH11" s="333"/>
      <c r="CII11" s="333"/>
      <c r="CIJ11" s="333"/>
      <c r="CIK11" s="333"/>
      <c r="CIL11" s="333"/>
      <c r="CIM11" s="333"/>
      <c r="CIN11" s="333"/>
      <c r="CIO11" s="333"/>
      <c r="CIP11" s="333"/>
      <c r="CIQ11" s="333"/>
      <c r="CIR11" s="333"/>
      <c r="CIS11" s="333"/>
      <c r="CIT11" s="333"/>
      <c r="CIU11" s="333"/>
      <c r="CIV11" s="333"/>
      <c r="CIW11" s="333"/>
      <c r="CIX11" s="333"/>
      <c r="CIY11" s="333"/>
      <c r="CIZ11" s="333"/>
      <c r="CJA11" s="333"/>
      <c r="CJB11" s="333"/>
      <c r="CJC11" s="333"/>
      <c r="CJD11" s="333"/>
      <c r="CJE11" s="333"/>
      <c r="CJF11" s="333"/>
      <c r="CJG11" s="333"/>
      <c r="CJH11" s="333"/>
      <c r="CJI11" s="333"/>
      <c r="CJJ11" s="333"/>
      <c r="CJK11" s="333"/>
      <c r="CJL11" s="333"/>
      <c r="CJM11" s="333"/>
      <c r="CJN11" s="333"/>
      <c r="CJO11" s="333"/>
      <c r="CJP11" s="333"/>
      <c r="CJQ11" s="333"/>
      <c r="CJR11" s="333"/>
      <c r="CJS11" s="333"/>
      <c r="CJT11" s="333"/>
      <c r="CJU11" s="333"/>
      <c r="CJV11" s="333"/>
      <c r="CJW11" s="333"/>
      <c r="CJX11" s="333"/>
      <c r="CJY11" s="333"/>
      <c r="CJZ11" s="333"/>
      <c r="CKA11" s="333"/>
      <c r="CKB11" s="333"/>
      <c r="CKC11" s="333"/>
      <c r="CKD11" s="333"/>
      <c r="CKE11" s="333"/>
      <c r="CKF11" s="333"/>
      <c r="CKG11" s="333"/>
      <c r="CKH11" s="333"/>
      <c r="CKI11" s="333"/>
      <c r="CKJ11" s="333"/>
      <c r="CKK11" s="333"/>
      <c r="CKL11" s="333"/>
      <c r="CKM11" s="333"/>
      <c r="CKN11" s="333"/>
      <c r="CKO11" s="333"/>
      <c r="CKP11" s="333"/>
      <c r="CKQ11" s="333"/>
      <c r="CKR11" s="333"/>
      <c r="CKS11" s="333"/>
      <c r="CKT11" s="333"/>
      <c r="CKU11" s="333"/>
      <c r="CKV11" s="333"/>
      <c r="CKW11" s="333"/>
      <c r="CKX11" s="333"/>
      <c r="CKY11" s="333"/>
      <c r="CKZ11" s="333"/>
      <c r="CLA11" s="333"/>
      <c r="CLB11" s="333"/>
      <c r="CLC11" s="333"/>
      <c r="CLD11" s="333"/>
      <c r="CLE11" s="333"/>
      <c r="CLF11" s="333"/>
      <c r="CLG11" s="333"/>
      <c r="CLH11" s="333"/>
      <c r="CLI11" s="333"/>
      <c r="CLJ11" s="333"/>
      <c r="CLK11" s="333"/>
      <c r="CLL11" s="333"/>
      <c r="CLM11" s="333"/>
      <c r="CLN11" s="333"/>
      <c r="CLO11" s="333"/>
      <c r="CLP11" s="333"/>
      <c r="CLQ11" s="333"/>
      <c r="CLR11" s="333"/>
      <c r="CLS11" s="333"/>
      <c r="CLT11" s="333"/>
      <c r="CLU11" s="333"/>
      <c r="CLV11" s="333"/>
      <c r="CLW11" s="333"/>
      <c r="CLX11" s="333"/>
      <c r="CLY11" s="333"/>
      <c r="CLZ11" s="333"/>
      <c r="CMA11" s="333"/>
      <c r="CMB11" s="333"/>
      <c r="CMC11" s="333"/>
      <c r="CMD11" s="333"/>
      <c r="CME11" s="333"/>
      <c r="CMF11" s="333"/>
      <c r="CMG11" s="333"/>
      <c r="CMH11" s="333"/>
      <c r="CMI11" s="333"/>
      <c r="CMJ11" s="333"/>
      <c r="CMK11" s="333"/>
      <c r="CML11" s="333"/>
      <c r="CMM11" s="333"/>
      <c r="CMN11" s="333"/>
      <c r="CMO11" s="333"/>
      <c r="CMP11" s="333"/>
      <c r="CMQ11" s="333"/>
      <c r="CMR11" s="333"/>
      <c r="CMS11" s="333"/>
      <c r="CMT11" s="333"/>
      <c r="CMU11" s="333"/>
      <c r="CMV11" s="333"/>
      <c r="CMW11" s="333"/>
      <c r="CMX11" s="333"/>
      <c r="CMY11" s="333"/>
      <c r="CMZ11" s="333"/>
      <c r="CNA11" s="333"/>
      <c r="CNB11" s="333"/>
      <c r="CNC11" s="333"/>
      <c r="CND11" s="333"/>
      <c r="CNE11" s="333"/>
      <c r="CNF11" s="333"/>
      <c r="CNG11" s="333"/>
      <c r="CNH11" s="333"/>
      <c r="CNI11" s="333"/>
      <c r="CNJ11" s="333"/>
      <c r="CNK11" s="333"/>
      <c r="CNL11" s="333"/>
      <c r="CNM11" s="333"/>
      <c r="CNN11" s="333"/>
      <c r="CNO11" s="333"/>
      <c r="CNP11" s="333"/>
      <c r="CNQ11" s="333"/>
      <c r="CNR11" s="333"/>
      <c r="CNS11" s="333"/>
      <c r="CNT11" s="333"/>
      <c r="CNU11" s="333"/>
      <c r="CNV11" s="333"/>
      <c r="CNW11" s="333"/>
      <c r="CNX11" s="333"/>
      <c r="CNY11" s="333"/>
      <c r="CNZ11" s="333"/>
      <c r="COA11" s="333"/>
      <c r="COB11" s="333"/>
      <c r="COC11" s="333"/>
      <c r="COD11" s="333"/>
      <c r="COE11" s="333"/>
      <c r="COF11" s="333"/>
      <c r="COG11" s="333"/>
      <c r="COH11" s="333"/>
      <c r="COI11" s="333"/>
      <c r="COJ11" s="333"/>
      <c r="COK11" s="333"/>
      <c r="COL11" s="333"/>
      <c r="COM11" s="333"/>
      <c r="CON11" s="333"/>
      <c r="COO11" s="333"/>
      <c r="COP11" s="333"/>
      <c r="COQ11" s="333"/>
      <c r="COR11" s="333"/>
      <c r="COS11" s="333"/>
      <c r="COT11" s="333"/>
      <c r="COU11" s="333"/>
      <c r="COV11" s="333"/>
      <c r="COW11" s="333"/>
      <c r="COX11" s="333"/>
      <c r="COY11" s="333"/>
      <c r="COZ11" s="333"/>
      <c r="CPA11" s="333"/>
      <c r="CPB11" s="333"/>
      <c r="CPC11" s="333"/>
      <c r="CPD11" s="333"/>
      <c r="CPE11" s="333"/>
      <c r="CPF11" s="333"/>
      <c r="CPG11" s="333"/>
      <c r="CPH11" s="333"/>
      <c r="CPI11" s="333"/>
      <c r="CPJ11" s="333"/>
      <c r="CPK11" s="333"/>
      <c r="CPL11" s="333"/>
      <c r="CPM11" s="333"/>
      <c r="CPN11" s="333"/>
      <c r="CPO11" s="333"/>
      <c r="CPP11" s="333"/>
      <c r="CPQ11" s="333"/>
      <c r="CPR11" s="333"/>
      <c r="CPS11" s="333"/>
      <c r="CPT11" s="333"/>
      <c r="CPU11" s="333"/>
      <c r="CPV11" s="333"/>
      <c r="CPW11" s="333"/>
      <c r="CPX11" s="333"/>
      <c r="CPY11" s="333"/>
      <c r="CPZ11" s="333"/>
      <c r="CQA11" s="333"/>
      <c r="CQB11" s="333"/>
      <c r="CQC11" s="333"/>
      <c r="CQD11" s="333"/>
      <c r="CQE11" s="333"/>
      <c r="CQF11" s="333"/>
      <c r="CQG11" s="333"/>
      <c r="CQH11" s="333"/>
      <c r="CQI11" s="333"/>
      <c r="CQJ11" s="333"/>
      <c r="CQK11" s="333"/>
      <c r="CQL11" s="333"/>
      <c r="CQM11" s="333"/>
      <c r="CQN11" s="333"/>
      <c r="CQO11" s="333"/>
      <c r="CQP11" s="333"/>
      <c r="CQQ11" s="333"/>
      <c r="CQR11" s="333"/>
      <c r="CQS11" s="333"/>
      <c r="CQT11" s="333"/>
      <c r="CQU11" s="333"/>
      <c r="CQV11" s="333"/>
      <c r="CQW11" s="333"/>
      <c r="CQX11" s="333"/>
      <c r="CQY11" s="333"/>
      <c r="CQZ11" s="333"/>
      <c r="CRA11" s="333"/>
      <c r="CRB11" s="333"/>
      <c r="CRC11" s="333"/>
      <c r="CRD11" s="333"/>
      <c r="CRE11" s="333"/>
      <c r="CRF11" s="333"/>
      <c r="CRG11" s="333"/>
      <c r="CRH11" s="333"/>
      <c r="CRI11" s="333"/>
      <c r="CRJ11" s="333"/>
      <c r="CRK11" s="333"/>
      <c r="CRL11" s="333"/>
      <c r="CRM11" s="333"/>
      <c r="CRN11" s="333"/>
      <c r="CRO11" s="333"/>
      <c r="CRP11" s="333"/>
      <c r="CRQ11" s="333"/>
      <c r="CRR11" s="333"/>
      <c r="CRS11" s="333"/>
      <c r="CRT11" s="333"/>
      <c r="CRU11" s="333"/>
      <c r="CRV11" s="333"/>
      <c r="CRW11" s="333"/>
      <c r="CRX11" s="333"/>
      <c r="CRY11" s="333"/>
      <c r="CRZ11" s="333"/>
      <c r="CSA11" s="333"/>
      <c r="CSB11" s="333"/>
      <c r="CSC11" s="333"/>
      <c r="CSD11" s="333"/>
      <c r="CSE11" s="333"/>
      <c r="CSF11" s="333"/>
      <c r="CSG11" s="333"/>
      <c r="CSH11" s="333"/>
      <c r="CSI11" s="333"/>
      <c r="CSJ11" s="333"/>
      <c r="CSK11" s="333"/>
      <c r="CSL11" s="333"/>
      <c r="CSM11" s="333"/>
      <c r="CSN11" s="333"/>
      <c r="CSO11" s="333"/>
      <c r="CSP11" s="333"/>
      <c r="CSQ11" s="333"/>
      <c r="CSR11" s="333"/>
      <c r="CSS11" s="333"/>
      <c r="CST11" s="333"/>
      <c r="CSU11" s="333"/>
      <c r="CSV11" s="333"/>
      <c r="CSW11" s="333"/>
      <c r="CSX11" s="333"/>
      <c r="CSY11" s="333"/>
      <c r="CSZ11" s="333"/>
      <c r="CTA11" s="333"/>
      <c r="CTB11" s="333"/>
      <c r="CTC11" s="333"/>
      <c r="CTD11" s="333"/>
      <c r="CTE11" s="333"/>
      <c r="CTF11" s="333"/>
      <c r="CTG11" s="333"/>
      <c r="CTH11" s="333"/>
      <c r="CTI11" s="333"/>
      <c r="CTJ11" s="333"/>
      <c r="CTK11" s="333"/>
      <c r="CTL11" s="333"/>
      <c r="CTM11" s="333"/>
      <c r="CTN11" s="333"/>
      <c r="CTO11" s="333"/>
      <c r="CTP11" s="333"/>
      <c r="CTQ11" s="333"/>
      <c r="CTR11" s="333"/>
      <c r="CTS11" s="333"/>
      <c r="CTT11" s="333"/>
      <c r="CTU11" s="333"/>
      <c r="CTV11" s="333"/>
      <c r="CTW11" s="333"/>
      <c r="CTX11" s="333"/>
      <c r="CTY11" s="333"/>
      <c r="CTZ11" s="333"/>
      <c r="CUA11" s="333"/>
      <c r="CUB11" s="333"/>
      <c r="CUC11" s="333"/>
      <c r="CUD11" s="333"/>
      <c r="CUE11" s="333"/>
      <c r="CUF11" s="333"/>
      <c r="CUG11" s="333"/>
      <c r="CUH11" s="333"/>
      <c r="CUI11" s="333"/>
      <c r="CUJ11" s="333"/>
      <c r="CUK11" s="333"/>
      <c r="CUL11" s="333"/>
      <c r="CUM11" s="333"/>
      <c r="CUN11" s="333"/>
      <c r="CUO11" s="333"/>
      <c r="CUP11" s="333"/>
      <c r="CUQ11" s="333"/>
      <c r="CUR11" s="333"/>
      <c r="CUS11" s="333"/>
      <c r="CUT11" s="333"/>
      <c r="CUU11" s="333"/>
      <c r="CUV11" s="333"/>
      <c r="CUW11" s="333"/>
      <c r="CUX11" s="333"/>
      <c r="CUY11" s="333"/>
      <c r="CUZ11" s="333"/>
      <c r="CVA11" s="333"/>
      <c r="CVB11" s="333"/>
      <c r="CVC11" s="333"/>
      <c r="CVD11" s="333"/>
      <c r="CVE11" s="333"/>
      <c r="CVF11" s="333"/>
      <c r="CVG11" s="333"/>
      <c r="CVH11" s="333"/>
      <c r="CVI11" s="333"/>
      <c r="CVJ11" s="333"/>
      <c r="CVK11" s="333"/>
      <c r="CVL11" s="333"/>
      <c r="CVM11" s="333"/>
      <c r="CVN11" s="333"/>
      <c r="CVO11" s="333"/>
      <c r="CVP11" s="333"/>
      <c r="CVQ11" s="333"/>
      <c r="CVR11" s="333"/>
      <c r="CVS11" s="333"/>
      <c r="CVT11" s="333"/>
      <c r="CVU11" s="333"/>
      <c r="CVV11" s="333"/>
      <c r="CVW11" s="333"/>
      <c r="CVX11" s="333"/>
      <c r="CVY11" s="333"/>
      <c r="CVZ11" s="333"/>
      <c r="CWA11" s="333"/>
      <c r="CWB11" s="333"/>
      <c r="CWC11" s="333"/>
      <c r="CWD11" s="333"/>
      <c r="CWE11" s="333"/>
      <c r="CWF11" s="333"/>
      <c r="CWG11" s="333"/>
      <c r="CWH11" s="333"/>
      <c r="CWI11" s="333"/>
      <c r="CWJ11" s="333"/>
      <c r="CWK11" s="333"/>
      <c r="CWL11" s="333"/>
      <c r="CWM11" s="333"/>
      <c r="CWN11" s="333"/>
      <c r="CWO11" s="333"/>
      <c r="CWP11" s="333"/>
      <c r="CWQ11" s="333"/>
      <c r="CWR11" s="333"/>
      <c r="CWS11" s="333"/>
      <c r="CWT11" s="333"/>
      <c r="CWU11" s="333"/>
      <c r="CWV11" s="333"/>
      <c r="CWW11" s="333"/>
      <c r="CWX11" s="333"/>
      <c r="CWY11" s="333"/>
      <c r="CWZ11" s="333"/>
      <c r="CXA11" s="333"/>
      <c r="CXB11" s="333"/>
      <c r="CXC11" s="333"/>
      <c r="CXD11" s="333"/>
      <c r="CXE11" s="333"/>
      <c r="CXF11" s="333"/>
      <c r="CXG11" s="333"/>
      <c r="CXH11" s="333"/>
      <c r="CXI11" s="333"/>
      <c r="CXJ11" s="333"/>
      <c r="CXK11" s="333"/>
      <c r="CXL11" s="333"/>
      <c r="CXM11" s="333"/>
      <c r="CXN11" s="333"/>
      <c r="CXO11" s="333"/>
      <c r="CXP11" s="333"/>
      <c r="CXQ11" s="333"/>
      <c r="CXR11" s="333"/>
      <c r="CXS11" s="333"/>
      <c r="CXT11" s="333"/>
      <c r="CXU11" s="333"/>
      <c r="CXV11" s="333"/>
      <c r="CXW11" s="333"/>
      <c r="CXX11" s="333"/>
      <c r="CXY11" s="333"/>
      <c r="CXZ11" s="333"/>
      <c r="CYA11" s="333"/>
      <c r="CYB11" s="333"/>
      <c r="CYC11" s="333"/>
      <c r="CYD11" s="333"/>
      <c r="CYE11" s="333"/>
      <c r="CYF11" s="333"/>
      <c r="CYG11" s="333"/>
      <c r="CYH11" s="333"/>
      <c r="CYI11" s="333"/>
      <c r="CYJ11" s="333"/>
      <c r="CYK11" s="333"/>
      <c r="CYL11" s="333"/>
      <c r="CYM11" s="333"/>
      <c r="CYN11" s="333"/>
      <c r="CYO11" s="333"/>
      <c r="CYP11" s="333"/>
      <c r="CYQ11" s="333"/>
      <c r="CYR11" s="333"/>
      <c r="CYS11" s="333"/>
      <c r="CYT11" s="333"/>
      <c r="CYU11" s="333"/>
      <c r="CYV11" s="333"/>
      <c r="CYW11" s="333"/>
      <c r="CYX11" s="333"/>
      <c r="CYY11" s="333"/>
      <c r="CYZ11" s="333"/>
      <c r="CZA11" s="333"/>
      <c r="CZB11" s="333"/>
      <c r="CZC11" s="333"/>
      <c r="CZD11" s="333"/>
      <c r="CZE11" s="333"/>
      <c r="CZF11" s="333"/>
      <c r="CZG11" s="333"/>
      <c r="CZH11" s="333"/>
      <c r="CZI11" s="333"/>
      <c r="CZJ11" s="333"/>
      <c r="CZK11" s="333"/>
      <c r="CZL11" s="333"/>
      <c r="CZM11" s="333"/>
      <c r="CZN11" s="333"/>
      <c r="CZO11" s="333"/>
      <c r="CZP11" s="333"/>
      <c r="CZQ11" s="333"/>
      <c r="CZR11" s="333"/>
      <c r="CZS11" s="333"/>
      <c r="CZT11" s="333"/>
      <c r="CZU11" s="333"/>
      <c r="CZV11" s="333"/>
      <c r="CZW11" s="333"/>
      <c r="CZX11" s="333"/>
      <c r="CZY11" s="333"/>
      <c r="CZZ11" s="333"/>
      <c r="DAA11" s="333"/>
      <c r="DAB11" s="333"/>
      <c r="DAC11" s="333"/>
      <c r="DAD11" s="333"/>
      <c r="DAE11" s="333"/>
      <c r="DAF11" s="333"/>
      <c r="DAG11" s="333"/>
      <c r="DAH11" s="333"/>
      <c r="DAI11" s="333"/>
      <c r="DAJ11" s="333"/>
      <c r="DAK11" s="333"/>
      <c r="DAL11" s="333"/>
      <c r="DAM11" s="333"/>
      <c r="DAN11" s="333"/>
      <c r="DAO11" s="333"/>
      <c r="DAP11" s="333"/>
      <c r="DAQ11" s="333"/>
      <c r="DAR11" s="333"/>
      <c r="DAS11" s="333"/>
      <c r="DAT11" s="333"/>
      <c r="DAU11" s="333"/>
      <c r="DAV11" s="333"/>
      <c r="DAW11" s="333"/>
      <c r="DAX11" s="333"/>
      <c r="DAY11" s="333"/>
      <c r="DAZ11" s="333"/>
      <c r="DBA11" s="333"/>
      <c r="DBB11" s="333"/>
      <c r="DBC11" s="333"/>
      <c r="DBD11" s="333"/>
      <c r="DBE11" s="333"/>
      <c r="DBF11" s="333"/>
      <c r="DBG11" s="333"/>
      <c r="DBH11" s="333"/>
      <c r="DBI11" s="333"/>
      <c r="DBJ11" s="333"/>
      <c r="DBK11" s="333"/>
      <c r="DBL11" s="333"/>
      <c r="DBM11" s="333"/>
      <c r="DBN11" s="333"/>
      <c r="DBO11" s="333"/>
      <c r="DBP11" s="333"/>
      <c r="DBQ11" s="333"/>
      <c r="DBR11" s="333"/>
      <c r="DBS11" s="333"/>
      <c r="DBT11" s="333"/>
      <c r="DBU11" s="333"/>
      <c r="DBV11" s="333"/>
      <c r="DBW11" s="333"/>
      <c r="DBX11" s="333"/>
      <c r="DBY11" s="333"/>
      <c r="DBZ11" s="333"/>
      <c r="DCA11" s="333"/>
      <c r="DCB11" s="333"/>
      <c r="DCC11" s="333"/>
      <c r="DCD11" s="333"/>
      <c r="DCE11" s="333"/>
      <c r="DCF11" s="333"/>
      <c r="DCG11" s="333"/>
      <c r="DCH11" s="333"/>
      <c r="DCI11" s="333"/>
      <c r="DCJ11" s="333"/>
      <c r="DCK11" s="333"/>
      <c r="DCL11" s="333"/>
      <c r="DCM11" s="333"/>
      <c r="DCN11" s="333"/>
      <c r="DCO11" s="333"/>
      <c r="DCP11" s="333"/>
      <c r="DCQ11" s="333"/>
      <c r="DCR11" s="333"/>
      <c r="DCS11" s="333"/>
      <c r="DCT11" s="333"/>
      <c r="DCU11" s="333"/>
      <c r="DCV11" s="333"/>
      <c r="DCW11" s="333"/>
      <c r="DCX11" s="333"/>
      <c r="DCY11" s="333"/>
      <c r="DCZ11" s="333"/>
      <c r="DDA11" s="333"/>
      <c r="DDB11" s="333"/>
      <c r="DDC11" s="333"/>
      <c r="DDD11" s="333"/>
      <c r="DDE11" s="333"/>
      <c r="DDF11" s="333"/>
      <c r="DDG11" s="333"/>
      <c r="DDH11" s="333"/>
      <c r="DDI11" s="333"/>
      <c r="DDJ11" s="333"/>
      <c r="DDK11" s="333"/>
      <c r="DDL11" s="333"/>
      <c r="DDM11" s="333"/>
      <c r="DDN11" s="333"/>
      <c r="DDO11" s="333"/>
      <c r="DDP11" s="333"/>
      <c r="DDQ11" s="333"/>
      <c r="DDR11" s="333"/>
      <c r="DDS11" s="333"/>
      <c r="DDT11" s="333"/>
      <c r="DDU11" s="333"/>
      <c r="DDV11" s="333"/>
      <c r="DDW11" s="333"/>
      <c r="DDX11" s="333"/>
      <c r="DDY11" s="333"/>
      <c r="DDZ11" s="333"/>
      <c r="DEA11" s="333"/>
      <c r="DEB11" s="333"/>
      <c r="DEC11" s="333"/>
      <c r="DED11" s="333"/>
      <c r="DEE11" s="333"/>
      <c r="DEF11" s="333"/>
      <c r="DEG11" s="333"/>
      <c r="DEH11" s="333"/>
      <c r="DEI11" s="333"/>
      <c r="DEJ11" s="333"/>
      <c r="DEK11" s="333"/>
      <c r="DEL11" s="333"/>
      <c r="DEM11" s="333"/>
      <c r="DEN11" s="333"/>
      <c r="DEO11" s="333"/>
      <c r="DEP11" s="333"/>
      <c r="DEQ11" s="333"/>
      <c r="DER11" s="333"/>
      <c r="DES11" s="333"/>
      <c r="DET11" s="333"/>
      <c r="DEU11" s="333"/>
      <c r="DEV11" s="333"/>
      <c r="DEW11" s="333"/>
      <c r="DEX11" s="333"/>
      <c r="DEY11" s="333"/>
      <c r="DEZ11" s="333"/>
      <c r="DFA11" s="333"/>
      <c r="DFB11" s="333"/>
      <c r="DFC11" s="333"/>
      <c r="DFD11" s="333"/>
      <c r="DFE11" s="333"/>
      <c r="DFF11" s="333"/>
      <c r="DFG11" s="333"/>
      <c r="DFH11" s="333"/>
      <c r="DFI11" s="333"/>
      <c r="DFJ11" s="333"/>
      <c r="DFK11" s="333"/>
      <c r="DFL11" s="333"/>
      <c r="DFM11" s="333"/>
      <c r="DFN11" s="333"/>
      <c r="DFO11" s="333"/>
      <c r="DFP11" s="333"/>
      <c r="DFQ11" s="333"/>
      <c r="DFR11" s="333"/>
      <c r="DFS11" s="333"/>
      <c r="DFT11" s="333"/>
      <c r="DFU11" s="333"/>
      <c r="DFV11" s="333"/>
      <c r="DFW11" s="333"/>
      <c r="DFX11" s="333"/>
      <c r="DFY11" s="333"/>
      <c r="DFZ11" s="333"/>
      <c r="DGA11" s="333"/>
      <c r="DGB11" s="333"/>
      <c r="DGC11" s="333"/>
      <c r="DGD11" s="333"/>
      <c r="DGE11" s="333"/>
      <c r="DGF11" s="333"/>
      <c r="DGG11" s="333"/>
      <c r="DGH11" s="333"/>
      <c r="DGI11" s="333"/>
      <c r="DGJ11" s="333"/>
      <c r="DGK11" s="333"/>
      <c r="DGL11" s="333"/>
      <c r="DGM11" s="333"/>
      <c r="DGN11" s="333"/>
      <c r="DGO11" s="333"/>
      <c r="DGP11" s="333"/>
      <c r="DGQ11" s="333"/>
      <c r="DGR11" s="333"/>
      <c r="DGS11" s="333"/>
      <c r="DGT11" s="333"/>
      <c r="DGU11" s="333"/>
      <c r="DGV11" s="333"/>
      <c r="DGW11" s="333"/>
      <c r="DGX11" s="333"/>
      <c r="DGY11" s="333"/>
      <c r="DGZ11" s="333"/>
      <c r="DHA11" s="333"/>
      <c r="DHB11" s="333"/>
      <c r="DHC11" s="333"/>
      <c r="DHD11" s="333"/>
      <c r="DHE11" s="333"/>
      <c r="DHF11" s="333"/>
      <c r="DHG11" s="333"/>
      <c r="DHH11" s="333"/>
      <c r="DHI11" s="333"/>
      <c r="DHJ11" s="333"/>
      <c r="DHK11" s="333"/>
      <c r="DHL11" s="333"/>
      <c r="DHM11" s="333"/>
      <c r="DHN11" s="333"/>
      <c r="DHO11" s="333"/>
      <c r="DHP11" s="333"/>
      <c r="DHQ11" s="333"/>
      <c r="DHR11" s="333"/>
      <c r="DHS11" s="333"/>
      <c r="DHT11" s="333"/>
      <c r="DHU11" s="333"/>
      <c r="DHV11" s="333"/>
      <c r="DHW11" s="333"/>
      <c r="DHX11" s="333"/>
      <c r="DHY11" s="333"/>
      <c r="DHZ11" s="333"/>
      <c r="DIA11" s="333"/>
      <c r="DIB11" s="333"/>
      <c r="DIC11" s="333"/>
      <c r="DID11" s="333"/>
      <c r="DIE11" s="333"/>
      <c r="DIF11" s="333"/>
      <c r="DIG11" s="333"/>
      <c r="DIH11" s="333"/>
      <c r="DII11" s="333"/>
      <c r="DIJ11" s="333"/>
      <c r="DIK11" s="333"/>
      <c r="DIL11" s="333"/>
      <c r="DIM11" s="333"/>
      <c r="DIN11" s="333"/>
      <c r="DIO11" s="333"/>
      <c r="DIP11" s="333"/>
      <c r="DIQ11" s="333"/>
      <c r="DIR11" s="333"/>
      <c r="DIS11" s="333"/>
      <c r="DIT11" s="333"/>
      <c r="DIU11" s="333"/>
      <c r="DIV11" s="333"/>
      <c r="DIW11" s="333"/>
      <c r="DIX11" s="333"/>
      <c r="DIY11" s="333"/>
      <c r="DIZ11" s="333"/>
      <c r="DJA11" s="333"/>
      <c r="DJB11" s="333"/>
      <c r="DJC11" s="333"/>
      <c r="DJD11" s="333"/>
      <c r="DJE11" s="333"/>
      <c r="DJF11" s="333"/>
      <c r="DJG11" s="333"/>
      <c r="DJH11" s="333"/>
      <c r="DJI11" s="333"/>
      <c r="DJJ11" s="333"/>
      <c r="DJK11" s="333"/>
      <c r="DJL11" s="333"/>
      <c r="DJM11" s="333"/>
      <c r="DJN11" s="333"/>
      <c r="DJO11" s="333"/>
      <c r="DJP11" s="333"/>
      <c r="DJQ11" s="333"/>
      <c r="DJR11" s="333"/>
      <c r="DJS11" s="333"/>
      <c r="DJT11" s="333"/>
      <c r="DJU11" s="333"/>
      <c r="DJV11" s="333"/>
      <c r="DJW11" s="333"/>
      <c r="DJX11" s="333"/>
      <c r="DJY11" s="333"/>
      <c r="DJZ11" s="333"/>
      <c r="DKA11" s="333"/>
      <c r="DKB11" s="333"/>
      <c r="DKC11" s="333"/>
      <c r="DKD11" s="333"/>
      <c r="DKE11" s="333"/>
      <c r="DKF11" s="333"/>
      <c r="DKG11" s="333"/>
      <c r="DKH11" s="333"/>
      <c r="DKI11" s="333"/>
      <c r="DKJ11" s="333"/>
      <c r="DKK11" s="333"/>
      <c r="DKL11" s="333"/>
      <c r="DKM11" s="333"/>
      <c r="DKN11" s="333"/>
      <c r="DKO11" s="333"/>
      <c r="DKP11" s="333"/>
      <c r="DKQ11" s="333"/>
      <c r="DKR11" s="333"/>
      <c r="DKS11" s="333"/>
      <c r="DKT11" s="333"/>
      <c r="DKU11" s="333"/>
      <c r="DKV11" s="333"/>
      <c r="DKW11" s="333"/>
      <c r="DKX11" s="333"/>
      <c r="DKY11" s="333"/>
      <c r="DKZ11" s="333"/>
      <c r="DLA11" s="333"/>
      <c r="DLB11" s="333"/>
      <c r="DLC11" s="333"/>
      <c r="DLD11" s="333"/>
      <c r="DLE11" s="333"/>
      <c r="DLF11" s="333"/>
      <c r="DLG11" s="333"/>
      <c r="DLH11" s="333"/>
      <c r="DLI11" s="333"/>
      <c r="DLJ11" s="333"/>
      <c r="DLK11" s="333"/>
      <c r="DLL11" s="333"/>
      <c r="DLM11" s="333"/>
      <c r="DLN11" s="333"/>
      <c r="DLO11" s="333"/>
      <c r="DLP11" s="333"/>
      <c r="DLQ11" s="333"/>
      <c r="DLR11" s="333"/>
      <c r="DLS11" s="333"/>
      <c r="DLT11" s="333"/>
      <c r="DLU11" s="333"/>
      <c r="DLV11" s="333"/>
      <c r="DLW11" s="333"/>
      <c r="DLX11" s="333"/>
      <c r="DLY11" s="333"/>
      <c r="DLZ11" s="333"/>
      <c r="DMA11" s="333"/>
      <c r="DMB11" s="333"/>
      <c r="DMC11" s="333"/>
      <c r="DMD11" s="333"/>
      <c r="DME11" s="333"/>
      <c r="DMF11" s="333"/>
      <c r="DMG11" s="333"/>
      <c r="DMH11" s="333"/>
      <c r="DMI11" s="333"/>
      <c r="DMJ11" s="333"/>
      <c r="DMK11" s="333"/>
      <c r="DML11" s="333"/>
      <c r="DMM11" s="333"/>
      <c r="DMN11" s="333"/>
      <c r="DMO11" s="333"/>
      <c r="DMP11" s="333"/>
      <c r="DMQ11" s="333"/>
      <c r="DMR11" s="333"/>
      <c r="DMS11" s="333"/>
      <c r="DMT11" s="333"/>
      <c r="DMU11" s="333"/>
      <c r="DMV11" s="333"/>
      <c r="DMW11" s="333"/>
      <c r="DMX11" s="333"/>
      <c r="DMY11" s="333"/>
      <c r="DMZ11" s="333"/>
      <c r="DNA11" s="333"/>
      <c r="DNB11" s="333"/>
      <c r="DNC11" s="333"/>
      <c r="DND11" s="333"/>
      <c r="DNE11" s="333"/>
      <c r="DNF11" s="333"/>
      <c r="DNG11" s="333"/>
      <c r="DNH11" s="333"/>
      <c r="DNI11" s="333"/>
      <c r="DNJ11" s="333"/>
      <c r="DNK11" s="333"/>
      <c r="DNL11" s="333"/>
      <c r="DNM11" s="333"/>
      <c r="DNN11" s="333"/>
      <c r="DNO11" s="333"/>
      <c r="DNP11" s="333"/>
      <c r="DNQ11" s="333"/>
      <c r="DNR11" s="333"/>
      <c r="DNS11" s="333"/>
      <c r="DNT11" s="333"/>
      <c r="DNU11" s="333"/>
      <c r="DNV11" s="333"/>
      <c r="DNW11" s="333"/>
      <c r="DNX11" s="333"/>
      <c r="DNY11" s="333"/>
      <c r="DNZ11" s="333"/>
      <c r="DOA11" s="333"/>
      <c r="DOB11" s="333"/>
      <c r="DOC11" s="333"/>
      <c r="DOD11" s="333"/>
      <c r="DOE11" s="333"/>
      <c r="DOF11" s="333"/>
      <c r="DOG11" s="333"/>
      <c r="DOH11" s="333"/>
      <c r="DOI11" s="333"/>
      <c r="DOJ11" s="333"/>
      <c r="DOK11" s="333"/>
      <c r="DOL11" s="333"/>
      <c r="DOM11" s="333"/>
      <c r="DON11" s="333"/>
      <c r="DOO11" s="333"/>
      <c r="DOP11" s="333"/>
      <c r="DOQ11" s="333"/>
      <c r="DOR11" s="333"/>
      <c r="DOS11" s="333"/>
      <c r="DOT11" s="333"/>
      <c r="DOU11" s="333"/>
      <c r="DOV11" s="333"/>
      <c r="DOW11" s="333"/>
      <c r="DOX11" s="333"/>
      <c r="DOY11" s="333"/>
      <c r="DOZ11" s="333"/>
      <c r="DPA11" s="333"/>
      <c r="DPB11" s="333"/>
      <c r="DPC11" s="333"/>
      <c r="DPD11" s="333"/>
      <c r="DPE11" s="333"/>
      <c r="DPF11" s="333"/>
      <c r="DPG11" s="333"/>
      <c r="DPH11" s="333"/>
      <c r="DPI11" s="333"/>
      <c r="DPJ11" s="333"/>
      <c r="DPK11" s="333"/>
      <c r="DPL11" s="333"/>
      <c r="DPM11" s="333"/>
      <c r="DPN11" s="333"/>
      <c r="DPO11" s="333"/>
      <c r="DPP11" s="333"/>
      <c r="DPQ11" s="333"/>
      <c r="DPR11" s="333"/>
      <c r="DPS11" s="333"/>
      <c r="DPT11" s="333"/>
      <c r="DPU11" s="333"/>
      <c r="DPV11" s="333"/>
      <c r="DPW11" s="333"/>
      <c r="DPX11" s="333"/>
      <c r="DPY11" s="333"/>
      <c r="DPZ11" s="333"/>
      <c r="DQA11" s="333"/>
      <c r="DQB11" s="333"/>
      <c r="DQC11" s="333"/>
      <c r="DQD11" s="333"/>
      <c r="DQE11" s="333"/>
      <c r="DQF11" s="333"/>
      <c r="DQG11" s="333"/>
      <c r="DQH11" s="333"/>
      <c r="DQI11" s="333"/>
      <c r="DQJ11" s="333"/>
      <c r="DQK11" s="333"/>
      <c r="DQL11" s="333"/>
      <c r="DQM11" s="333"/>
      <c r="DQN11" s="333"/>
      <c r="DQO11" s="333"/>
      <c r="DQP11" s="333"/>
      <c r="DQQ11" s="333"/>
      <c r="DQR11" s="333"/>
      <c r="DQS11" s="333"/>
      <c r="DQT11" s="333"/>
      <c r="DQU11" s="333"/>
      <c r="DQV11" s="333"/>
      <c r="DQW11" s="333"/>
      <c r="DQX11" s="333"/>
      <c r="DQY11" s="333"/>
      <c r="DQZ11" s="333"/>
      <c r="DRA11" s="333"/>
      <c r="DRB11" s="333"/>
      <c r="DRC11" s="333"/>
      <c r="DRD11" s="333"/>
      <c r="DRE11" s="333"/>
      <c r="DRF11" s="333"/>
      <c r="DRG11" s="333"/>
      <c r="DRH11" s="333"/>
      <c r="DRI11" s="333"/>
      <c r="DRJ11" s="333"/>
      <c r="DRK11" s="333"/>
      <c r="DRL11" s="333"/>
      <c r="DRM11" s="333"/>
      <c r="DRN11" s="333"/>
      <c r="DRO11" s="333"/>
      <c r="DRP11" s="333"/>
      <c r="DRQ11" s="333"/>
      <c r="DRR11" s="333"/>
      <c r="DRS11" s="333"/>
      <c r="DRT11" s="333"/>
      <c r="DRU11" s="333"/>
      <c r="DRV11" s="333"/>
      <c r="DRW11" s="333"/>
      <c r="DRX11" s="333"/>
      <c r="DRY11" s="333"/>
      <c r="DRZ11" s="333"/>
      <c r="DSA11" s="333"/>
      <c r="DSB11" s="333"/>
      <c r="DSC11" s="333"/>
      <c r="DSD11" s="333"/>
      <c r="DSE11" s="333"/>
      <c r="DSF11" s="333"/>
      <c r="DSG11" s="333"/>
      <c r="DSH11" s="333"/>
      <c r="DSI11" s="333"/>
      <c r="DSJ11" s="333"/>
      <c r="DSK11" s="333"/>
      <c r="DSL11" s="333"/>
      <c r="DSM11" s="333"/>
      <c r="DSN11" s="333"/>
      <c r="DSO11" s="333"/>
      <c r="DSP11" s="333"/>
      <c r="DSQ11" s="333"/>
      <c r="DSR11" s="333"/>
      <c r="DSS11" s="333"/>
      <c r="DST11" s="333"/>
      <c r="DSU11" s="333"/>
      <c r="DSV11" s="333"/>
      <c r="DSW11" s="333"/>
      <c r="DSX11" s="333"/>
      <c r="DSY11" s="333"/>
      <c r="DSZ11" s="333"/>
      <c r="DTA11" s="333"/>
      <c r="DTB11" s="333"/>
      <c r="DTC11" s="333"/>
      <c r="DTD11" s="333"/>
      <c r="DTE11" s="333"/>
      <c r="DTF11" s="333"/>
      <c r="DTG11" s="333"/>
      <c r="DTH11" s="333"/>
      <c r="DTI11" s="333"/>
      <c r="DTJ11" s="333"/>
      <c r="DTK11" s="333"/>
      <c r="DTL11" s="333"/>
      <c r="DTM11" s="333"/>
      <c r="DTN11" s="333"/>
      <c r="DTO11" s="333"/>
      <c r="DTP11" s="333"/>
      <c r="DTQ11" s="333"/>
      <c r="DTR11" s="333"/>
      <c r="DTS11" s="333"/>
      <c r="DTT11" s="333"/>
      <c r="DTU11" s="333"/>
      <c r="DTV11" s="333"/>
      <c r="DTW11" s="333"/>
      <c r="DTX11" s="333"/>
      <c r="DTY11" s="333"/>
      <c r="DTZ11" s="333"/>
      <c r="DUA11" s="333"/>
      <c r="DUB11" s="333"/>
      <c r="DUC11" s="333"/>
      <c r="DUD11" s="333"/>
      <c r="DUE11" s="333"/>
      <c r="DUF11" s="333"/>
      <c r="DUG11" s="333"/>
      <c r="DUH11" s="333"/>
      <c r="DUI11" s="333"/>
      <c r="DUJ11" s="333"/>
      <c r="DUK11" s="333"/>
      <c r="DUL11" s="333"/>
      <c r="DUM11" s="333"/>
      <c r="DUN11" s="333"/>
      <c r="DUO11" s="333"/>
      <c r="DUP11" s="333"/>
      <c r="DUQ11" s="333"/>
      <c r="DUR11" s="333"/>
      <c r="DUS11" s="333"/>
      <c r="DUT11" s="333"/>
      <c r="DUU11" s="333"/>
      <c r="DUV11" s="333"/>
      <c r="DUW11" s="333"/>
      <c r="DUX11" s="333"/>
      <c r="DUY11" s="333"/>
      <c r="DUZ11" s="333"/>
      <c r="DVA11" s="333"/>
      <c r="DVB11" s="333"/>
      <c r="DVC11" s="333"/>
      <c r="DVD11" s="333"/>
      <c r="DVE11" s="333"/>
      <c r="DVF11" s="333"/>
      <c r="DVG11" s="333"/>
      <c r="DVH11" s="333"/>
      <c r="DVI11" s="333"/>
      <c r="DVJ11" s="333"/>
      <c r="DVK11" s="333"/>
      <c r="DVL11" s="333"/>
      <c r="DVM11" s="333"/>
      <c r="DVN11" s="333"/>
      <c r="DVO11" s="333"/>
      <c r="DVP11" s="333"/>
      <c r="DVQ11" s="333"/>
      <c r="DVR11" s="333"/>
      <c r="DVS11" s="333"/>
      <c r="DVT11" s="333"/>
      <c r="DVU11" s="333"/>
      <c r="DVV11" s="333"/>
      <c r="DVW11" s="333"/>
      <c r="DVX11" s="333"/>
      <c r="DVY11" s="333"/>
      <c r="DVZ11" s="333"/>
      <c r="DWA11" s="333"/>
      <c r="DWB11" s="333"/>
      <c r="DWC11" s="333"/>
      <c r="DWD11" s="333"/>
      <c r="DWE11" s="333"/>
      <c r="DWF11" s="333"/>
      <c r="DWG11" s="333"/>
      <c r="DWH11" s="333"/>
      <c r="DWI11" s="333"/>
      <c r="DWJ11" s="333"/>
      <c r="DWK11" s="333"/>
      <c r="DWL11" s="333"/>
      <c r="DWM11" s="333"/>
      <c r="DWN11" s="333"/>
      <c r="DWO11" s="333"/>
      <c r="DWP11" s="333"/>
      <c r="DWQ11" s="333"/>
      <c r="DWR11" s="333"/>
      <c r="DWS11" s="333"/>
      <c r="DWT11" s="333"/>
      <c r="DWU11" s="333"/>
      <c r="DWV11" s="333"/>
      <c r="DWW11" s="333"/>
      <c r="DWX11" s="333"/>
      <c r="DWY11" s="333"/>
      <c r="DWZ11" s="333"/>
      <c r="DXA11" s="333"/>
      <c r="DXB11" s="333"/>
      <c r="DXC11" s="333"/>
      <c r="DXD11" s="333"/>
      <c r="DXE11" s="333"/>
      <c r="DXF11" s="333"/>
      <c r="DXG11" s="333"/>
      <c r="DXH11" s="333"/>
      <c r="DXI11" s="333"/>
      <c r="DXJ11" s="333"/>
      <c r="DXK11" s="333"/>
      <c r="DXL11" s="333"/>
      <c r="DXM11" s="333"/>
      <c r="DXN11" s="333"/>
      <c r="DXO11" s="333"/>
      <c r="DXP11" s="333"/>
      <c r="DXQ11" s="333"/>
      <c r="DXR11" s="333"/>
      <c r="DXS11" s="333"/>
      <c r="DXT11" s="333"/>
      <c r="DXU11" s="333"/>
      <c r="DXV11" s="333"/>
      <c r="DXW11" s="333"/>
      <c r="DXX11" s="333"/>
      <c r="DXY11" s="333"/>
      <c r="DXZ11" s="333"/>
      <c r="DYA11" s="333"/>
      <c r="DYB11" s="333"/>
      <c r="DYC11" s="333"/>
      <c r="DYD11" s="333"/>
      <c r="DYE11" s="333"/>
      <c r="DYF11" s="333"/>
      <c r="DYG11" s="333"/>
      <c r="DYH11" s="333"/>
      <c r="DYI11" s="333"/>
      <c r="DYJ11" s="333"/>
      <c r="DYK11" s="333"/>
      <c r="DYL11" s="333"/>
      <c r="DYM11" s="333"/>
      <c r="DYN11" s="333"/>
      <c r="DYO11" s="333"/>
      <c r="DYP11" s="333"/>
      <c r="DYQ11" s="333"/>
      <c r="DYR11" s="333"/>
      <c r="DYS11" s="333"/>
      <c r="DYT11" s="333"/>
      <c r="DYU11" s="333"/>
      <c r="DYV11" s="333"/>
      <c r="DYW11" s="333"/>
      <c r="DYX11" s="333"/>
      <c r="DYY11" s="333"/>
      <c r="DYZ11" s="333"/>
      <c r="DZA11" s="333"/>
      <c r="DZB11" s="333"/>
      <c r="DZC11" s="333"/>
      <c r="DZD11" s="333"/>
      <c r="DZE11" s="333"/>
      <c r="DZF11" s="333"/>
      <c r="DZG11" s="333"/>
      <c r="DZH11" s="333"/>
      <c r="DZI11" s="333"/>
      <c r="DZJ11" s="333"/>
      <c r="DZK11" s="333"/>
      <c r="DZL11" s="333"/>
      <c r="DZM11" s="333"/>
      <c r="DZN11" s="333"/>
      <c r="DZO11" s="333"/>
      <c r="DZP11" s="333"/>
      <c r="DZQ11" s="333"/>
      <c r="DZR11" s="333"/>
      <c r="DZS11" s="333"/>
      <c r="DZT11" s="333"/>
      <c r="DZU11" s="333"/>
      <c r="DZV11" s="333"/>
      <c r="DZW11" s="333"/>
      <c r="DZX11" s="333"/>
      <c r="DZY11" s="333"/>
      <c r="DZZ11" s="333"/>
      <c r="EAA11" s="333"/>
      <c r="EAB11" s="333"/>
      <c r="EAC11" s="333"/>
      <c r="EAD11" s="333"/>
      <c r="EAE11" s="333"/>
      <c r="EAF11" s="333"/>
      <c r="EAG11" s="333"/>
      <c r="EAH11" s="333"/>
      <c r="EAI11" s="333"/>
      <c r="EAJ11" s="333"/>
      <c r="EAK11" s="333"/>
      <c r="EAL11" s="333"/>
      <c r="EAM11" s="333"/>
      <c r="EAN11" s="333"/>
      <c r="EAO11" s="333"/>
      <c r="EAP11" s="333"/>
      <c r="EAQ11" s="333"/>
      <c r="EAR11" s="333"/>
      <c r="EAS11" s="333"/>
      <c r="EAT11" s="333"/>
      <c r="EAU11" s="333"/>
      <c r="EAV11" s="333"/>
      <c r="EAW11" s="333"/>
      <c r="EAX11" s="333"/>
      <c r="EAY11" s="333"/>
      <c r="EAZ11" s="333"/>
      <c r="EBA11" s="333"/>
      <c r="EBB11" s="333"/>
      <c r="EBC11" s="333"/>
      <c r="EBD11" s="333"/>
      <c r="EBE11" s="333"/>
      <c r="EBF11" s="333"/>
      <c r="EBG11" s="333"/>
      <c r="EBH11" s="333"/>
      <c r="EBI11" s="333"/>
      <c r="EBJ11" s="333"/>
      <c r="EBK11" s="333"/>
      <c r="EBL11" s="333"/>
      <c r="EBM11" s="333"/>
      <c r="EBN11" s="333"/>
      <c r="EBO11" s="333"/>
      <c r="EBP11" s="333"/>
      <c r="EBQ11" s="333"/>
      <c r="EBR11" s="333"/>
      <c r="EBS11" s="333"/>
      <c r="EBT11" s="333"/>
      <c r="EBU11" s="333"/>
      <c r="EBV11" s="333"/>
      <c r="EBW11" s="333"/>
      <c r="EBX11" s="333"/>
      <c r="EBY11" s="333"/>
      <c r="EBZ11" s="333"/>
      <c r="ECA11" s="333"/>
      <c r="ECB11" s="333"/>
      <c r="ECC11" s="333"/>
      <c r="ECD11" s="333"/>
      <c r="ECE11" s="333"/>
      <c r="ECF11" s="333"/>
      <c r="ECG11" s="333"/>
      <c r="ECH11" s="333"/>
      <c r="ECI11" s="333"/>
      <c r="ECJ11" s="333"/>
      <c r="ECK11" s="333"/>
      <c r="ECL11" s="333"/>
      <c r="ECM11" s="333"/>
      <c r="ECN11" s="333"/>
      <c r="ECO11" s="333"/>
      <c r="ECP11" s="333"/>
      <c r="ECQ11" s="333"/>
      <c r="ECR11" s="333"/>
      <c r="ECS11" s="333"/>
      <c r="ECT11" s="333"/>
      <c r="ECU11" s="333"/>
      <c r="ECV11" s="333"/>
      <c r="ECW11" s="333"/>
      <c r="ECX11" s="333"/>
      <c r="ECY11" s="333"/>
      <c r="ECZ11" s="333"/>
      <c r="EDA11" s="333"/>
      <c r="EDB11" s="333"/>
      <c r="EDC11" s="333"/>
      <c r="EDD11" s="333"/>
      <c r="EDE11" s="333"/>
      <c r="EDF11" s="333"/>
      <c r="EDG11" s="333"/>
      <c r="EDH11" s="333"/>
      <c r="EDI11" s="333"/>
      <c r="EDJ11" s="333"/>
      <c r="EDK11" s="333"/>
      <c r="EDL11" s="333"/>
      <c r="EDM11" s="333"/>
      <c r="EDN11" s="333"/>
      <c r="EDO11" s="333"/>
      <c r="EDP11" s="333"/>
      <c r="EDQ11" s="333"/>
      <c r="EDR11" s="333"/>
      <c r="EDS11" s="333"/>
      <c r="EDT11" s="333"/>
      <c r="EDU11" s="333"/>
      <c r="EDV11" s="333"/>
      <c r="EDW11" s="333"/>
      <c r="EDX11" s="333"/>
      <c r="EDY11" s="333"/>
      <c r="EDZ11" s="333"/>
      <c r="EEA11" s="333"/>
      <c r="EEB11" s="333"/>
      <c r="EEC11" s="333"/>
      <c r="EED11" s="333"/>
      <c r="EEE11" s="333"/>
      <c r="EEF11" s="333"/>
      <c r="EEG11" s="333"/>
      <c r="EEH11" s="333"/>
      <c r="EEI11" s="333"/>
      <c r="EEJ11" s="333"/>
      <c r="EEK11" s="333"/>
      <c r="EEL11" s="333"/>
      <c r="EEM11" s="333"/>
      <c r="EEN11" s="333"/>
      <c r="EEO11" s="333"/>
      <c r="EEP11" s="333"/>
      <c r="EEQ11" s="333"/>
      <c r="EER11" s="333"/>
      <c r="EES11" s="333"/>
      <c r="EET11" s="333"/>
      <c r="EEU11" s="333"/>
      <c r="EEV11" s="333"/>
      <c r="EEW11" s="333"/>
      <c r="EEX11" s="333"/>
      <c r="EEY11" s="333"/>
      <c r="EEZ11" s="333"/>
      <c r="EFA11" s="333"/>
      <c r="EFB11" s="333"/>
      <c r="EFC11" s="333"/>
      <c r="EFD11" s="333"/>
      <c r="EFE11" s="333"/>
      <c r="EFF11" s="333"/>
      <c r="EFG11" s="333"/>
      <c r="EFH11" s="333"/>
      <c r="EFI11" s="333"/>
      <c r="EFJ11" s="333"/>
      <c r="EFK11" s="333"/>
      <c r="EFL11" s="333"/>
      <c r="EFM11" s="333"/>
      <c r="EFN11" s="333"/>
      <c r="EFO11" s="333"/>
      <c r="EFP11" s="333"/>
      <c r="EFQ11" s="333"/>
      <c r="EFR11" s="333"/>
      <c r="EFS11" s="333"/>
      <c r="EFT11" s="333"/>
      <c r="EFU11" s="333"/>
      <c r="EFV11" s="333"/>
      <c r="EFW11" s="333"/>
      <c r="EFX11" s="333"/>
      <c r="EFY11" s="333"/>
      <c r="EFZ11" s="333"/>
      <c r="EGA11" s="333"/>
      <c r="EGB11" s="333"/>
      <c r="EGC11" s="333"/>
      <c r="EGD11" s="333"/>
      <c r="EGE11" s="333"/>
      <c r="EGF11" s="333"/>
      <c r="EGG11" s="333"/>
      <c r="EGH11" s="333"/>
      <c r="EGI11" s="333"/>
      <c r="EGJ11" s="333"/>
      <c r="EGK11" s="333"/>
      <c r="EGL11" s="333"/>
      <c r="EGM11" s="333"/>
      <c r="EGN11" s="333"/>
      <c r="EGO11" s="333"/>
      <c r="EGP11" s="333"/>
      <c r="EGQ11" s="333"/>
      <c r="EGR11" s="333"/>
      <c r="EGS11" s="333"/>
      <c r="EGT11" s="333"/>
      <c r="EGU11" s="333"/>
      <c r="EGV11" s="333"/>
      <c r="EGW11" s="333"/>
      <c r="EGX11" s="333"/>
      <c r="EGY11" s="333"/>
      <c r="EGZ11" s="333"/>
      <c r="EHA11" s="333"/>
      <c r="EHB11" s="333"/>
      <c r="EHC11" s="333"/>
      <c r="EHD11" s="333"/>
      <c r="EHE11" s="333"/>
      <c r="EHF11" s="333"/>
      <c r="EHG11" s="333"/>
      <c r="EHH11" s="333"/>
      <c r="EHI11" s="333"/>
      <c r="EHJ11" s="333"/>
      <c r="EHK11" s="333"/>
      <c r="EHL11" s="333"/>
      <c r="EHM11" s="333"/>
      <c r="EHN11" s="333"/>
      <c r="EHO11" s="333"/>
      <c r="EHP11" s="333"/>
      <c r="EHQ11" s="333"/>
      <c r="EHR11" s="333"/>
      <c r="EHS11" s="333"/>
      <c r="EHT11" s="333"/>
      <c r="EHU11" s="333"/>
      <c r="EHV11" s="333"/>
      <c r="EHW11" s="333"/>
      <c r="EHX11" s="333"/>
      <c r="EHY11" s="333"/>
      <c r="EHZ11" s="333"/>
      <c r="EIA11" s="333"/>
      <c r="EIB11" s="333"/>
      <c r="EIC11" s="333"/>
      <c r="EID11" s="333"/>
      <c r="EIE11" s="333"/>
      <c r="EIF11" s="333"/>
      <c r="EIG11" s="333"/>
      <c r="EIH11" s="333"/>
      <c r="EII11" s="333"/>
      <c r="EIJ11" s="333"/>
      <c r="EIK11" s="333"/>
      <c r="EIL11" s="333"/>
      <c r="EIM11" s="333"/>
      <c r="EIN11" s="333"/>
      <c r="EIO11" s="333"/>
      <c r="EIP11" s="333"/>
      <c r="EIQ11" s="333"/>
      <c r="EIR11" s="333"/>
      <c r="EIS11" s="333"/>
      <c r="EIT11" s="333"/>
      <c r="EIU11" s="333"/>
      <c r="EIV11" s="333"/>
      <c r="EIW11" s="333"/>
      <c r="EIX11" s="333"/>
      <c r="EIY11" s="333"/>
      <c r="EIZ11" s="333"/>
      <c r="EJA11" s="333"/>
      <c r="EJB11" s="333"/>
      <c r="EJC11" s="333"/>
      <c r="EJD11" s="333"/>
      <c r="EJE11" s="333"/>
      <c r="EJF11" s="333"/>
      <c r="EJG11" s="333"/>
      <c r="EJH11" s="333"/>
      <c r="EJI11" s="333"/>
      <c r="EJJ11" s="333"/>
      <c r="EJK11" s="333"/>
      <c r="EJL11" s="333"/>
      <c r="EJM11" s="333"/>
      <c r="EJN11" s="333"/>
      <c r="EJO11" s="333"/>
      <c r="EJP11" s="333"/>
      <c r="EJQ11" s="333"/>
      <c r="EJR11" s="333"/>
      <c r="EJS11" s="333"/>
      <c r="EJT11" s="333"/>
      <c r="EJU11" s="333"/>
      <c r="EJV11" s="333"/>
      <c r="EJW11" s="333"/>
      <c r="EJX11" s="333"/>
      <c r="EJY11" s="333"/>
      <c r="EJZ11" s="333"/>
      <c r="EKA11" s="333"/>
      <c r="EKB11" s="333"/>
      <c r="EKC11" s="333"/>
      <c r="EKD11" s="333"/>
      <c r="EKE11" s="333"/>
      <c r="EKF11" s="333"/>
      <c r="EKG11" s="333"/>
      <c r="EKH11" s="333"/>
      <c r="EKI11" s="333"/>
      <c r="EKJ11" s="333"/>
      <c r="EKK11" s="333"/>
      <c r="EKL11" s="333"/>
      <c r="EKM11" s="333"/>
      <c r="EKN11" s="333"/>
      <c r="EKO11" s="333"/>
      <c r="EKP11" s="333"/>
      <c r="EKQ11" s="333"/>
      <c r="EKR11" s="333"/>
      <c r="EKS11" s="333"/>
      <c r="EKT11" s="333"/>
      <c r="EKU11" s="333"/>
      <c r="EKV11" s="333"/>
      <c r="EKW11" s="333"/>
      <c r="EKX11" s="333"/>
      <c r="EKY11" s="333"/>
      <c r="EKZ11" s="333"/>
      <c r="ELA11" s="333"/>
      <c r="ELB11" s="333"/>
      <c r="ELC11" s="333"/>
      <c r="ELD11" s="333"/>
      <c r="ELE11" s="333"/>
      <c r="ELF11" s="333"/>
      <c r="ELG11" s="333"/>
      <c r="ELH11" s="333"/>
      <c r="ELI11" s="333"/>
      <c r="ELJ11" s="333"/>
      <c r="ELK11" s="333"/>
      <c r="ELL11" s="333"/>
      <c r="ELM11" s="333"/>
      <c r="ELN11" s="333"/>
      <c r="ELO11" s="333"/>
      <c r="ELP11" s="333"/>
      <c r="ELQ11" s="333"/>
      <c r="ELR11" s="333"/>
      <c r="ELS11" s="333"/>
      <c r="ELT11" s="333"/>
      <c r="ELU11" s="333"/>
      <c r="ELV11" s="333"/>
      <c r="ELW11" s="333"/>
      <c r="ELX11" s="333"/>
      <c r="ELY11" s="333"/>
      <c r="ELZ11" s="333"/>
      <c r="EMA11" s="333"/>
      <c r="EMB11" s="333"/>
      <c r="EMC11" s="333"/>
      <c r="EMD11" s="333"/>
      <c r="EME11" s="333"/>
      <c r="EMF11" s="333"/>
      <c r="EMG11" s="333"/>
      <c r="EMH11" s="333"/>
      <c r="EMI11" s="333"/>
      <c r="EMJ11" s="333"/>
      <c r="EMK11" s="333"/>
      <c r="EML11" s="333"/>
      <c r="EMM11" s="333"/>
      <c r="EMN11" s="333"/>
      <c r="EMO11" s="333"/>
      <c r="EMP11" s="333"/>
      <c r="EMQ11" s="333"/>
      <c r="EMR11" s="333"/>
      <c r="EMS11" s="333"/>
      <c r="EMT11" s="333"/>
      <c r="EMU11" s="333"/>
      <c r="EMV11" s="333"/>
      <c r="EMW11" s="333"/>
      <c r="EMX11" s="333"/>
      <c r="EMY11" s="333"/>
      <c r="EMZ11" s="333"/>
      <c r="ENA11" s="333"/>
      <c r="ENB11" s="333"/>
      <c r="ENC11" s="333"/>
      <c r="END11" s="333"/>
      <c r="ENE11" s="333"/>
      <c r="ENF11" s="333"/>
      <c r="ENG11" s="333"/>
      <c r="ENH11" s="333"/>
      <c r="ENI11" s="333"/>
      <c r="ENJ11" s="333"/>
      <c r="ENK11" s="333"/>
      <c r="ENL11" s="333"/>
      <c r="ENM11" s="333"/>
      <c r="ENN11" s="333"/>
      <c r="ENO11" s="333"/>
      <c r="ENP11" s="333"/>
      <c r="ENQ11" s="333"/>
      <c r="ENR11" s="333"/>
      <c r="ENS11" s="333"/>
      <c r="ENT11" s="333"/>
      <c r="ENU11" s="333"/>
      <c r="ENV11" s="333"/>
      <c r="ENW11" s="333"/>
      <c r="ENX11" s="333"/>
      <c r="ENY11" s="333"/>
      <c r="ENZ11" s="333"/>
      <c r="EOA11" s="333"/>
      <c r="EOB11" s="333"/>
      <c r="EOC11" s="333"/>
      <c r="EOD11" s="333"/>
      <c r="EOE11" s="333"/>
      <c r="EOF11" s="333"/>
      <c r="EOG11" s="333"/>
      <c r="EOH11" s="333"/>
      <c r="EOI11" s="333"/>
      <c r="EOJ11" s="333"/>
      <c r="EOK11" s="333"/>
      <c r="EOL11" s="333"/>
      <c r="EOM11" s="333"/>
      <c r="EON11" s="333"/>
      <c r="EOO11" s="333"/>
      <c r="EOP11" s="333"/>
      <c r="EOQ11" s="333"/>
      <c r="EOR11" s="333"/>
      <c r="EOS11" s="333"/>
      <c r="EOT11" s="333"/>
      <c r="EOU11" s="333"/>
      <c r="EOV11" s="333"/>
      <c r="EOW11" s="333"/>
      <c r="EOX11" s="333"/>
      <c r="EOY11" s="333"/>
      <c r="EOZ11" s="333"/>
      <c r="EPA11" s="333"/>
      <c r="EPB11" s="333"/>
      <c r="EPC11" s="333"/>
      <c r="EPD11" s="333"/>
      <c r="EPE11" s="333"/>
      <c r="EPF11" s="333"/>
      <c r="EPG11" s="333"/>
      <c r="EPH11" s="333"/>
      <c r="EPI11" s="333"/>
      <c r="EPJ11" s="333"/>
      <c r="EPK11" s="333"/>
      <c r="EPL11" s="333"/>
      <c r="EPM11" s="333"/>
      <c r="EPN11" s="333"/>
      <c r="EPO11" s="333"/>
      <c r="EPP11" s="333"/>
      <c r="EPQ11" s="333"/>
      <c r="EPR11" s="333"/>
      <c r="EPS11" s="333"/>
      <c r="EPT11" s="333"/>
      <c r="EPU11" s="333"/>
      <c r="EPV11" s="333"/>
      <c r="EPW11" s="333"/>
      <c r="EPX11" s="333"/>
      <c r="EPY11" s="333"/>
      <c r="EPZ11" s="333"/>
      <c r="EQA11" s="333"/>
      <c r="EQB11" s="333"/>
      <c r="EQC11" s="333"/>
      <c r="EQD11" s="333"/>
      <c r="EQE11" s="333"/>
      <c r="EQF11" s="333"/>
      <c r="EQG11" s="333"/>
      <c r="EQH11" s="333"/>
      <c r="EQI11" s="333"/>
      <c r="EQJ11" s="333"/>
      <c r="EQK11" s="333"/>
      <c r="EQL11" s="333"/>
      <c r="EQM11" s="333"/>
      <c r="EQN11" s="333"/>
      <c r="EQO11" s="333"/>
      <c r="EQP11" s="333"/>
      <c r="EQQ11" s="333"/>
      <c r="EQR11" s="333"/>
      <c r="EQS11" s="333"/>
      <c r="EQT11" s="333"/>
      <c r="EQU11" s="333"/>
      <c r="EQV11" s="333"/>
      <c r="EQW11" s="333"/>
      <c r="EQX11" s="333"/>
      <c r="EQY11" s="333"/>
      <c r="EQZ11" s="333"/>
      <c r="ERA11" s="333"/>
      <c r="ERB11" s="333"/>
      <c r="ERC11" s="333"/>
      <c r="ERD11" s="333"/>
      <c r="ERE11" s="333"/>
      <c r="ERF11" s="333"/>
      <c r="ERG11" s="333"/>
      <c r="ERH11" s="333"/>
      <c r="ERI11" s="333"/>
      <c r="ERJ11" s="333"/>
      <c r="ERK11" s="333"/>
      <c r="ERL11" s="333"/>
      <c r="ERM11" s="333"/>
      <c r="ERN11" s="333"/>
      <c r="ERO11" s="333"/>
      <c r="ERP11" s="333"/>
      <c r="ERQ11" s="333"/>
      <c r="ERR11" s="333"/>
      <c r="ERS11" s="333"/>
      <c r="ERT11" s="333"/>
      <c r="ERU11" s="333"/>
      <c r="ERV11" s="333"/>
      <c r="ERW11" s="333"/>
      <c r="ERX11" s="333"/>
      <c r="ERY11" s="333"/>
      <c r="ERZ11" s="333"/>
      <c r="ESA11" s="333"/>
      <c r="ESB11" s="333"/>
      <c r="ESC11" s="333"/>
      <c r="ESD11" s="333"/>
      <c r="ESE11" s="333"/>
      <c r="ESF11" s="333"/>
      <c r="ESG11" s="333"/>
      <c r="ESH11" s="333"/>
      <c r="ESI11" s="333"/>
      <c r="ESJ11" s="333"/>
      <c r="ESK11" s="333"/>
      <c r="ESL11" s="333"/>
      <c r="ESM11" s="333"/>
      <c r="ESN11" s="333"/>
      <c r="ESO11" s="333"/>
      <c r="ESP11" s="333"/>
      <c r="ESQ11" s="333"/>
      <c r="ESR11" s="333"/>
      <c r="ESS11" s="333"/>
      <c r="EST11" s="333"/>
      <c r="ESU11" s="333"/>
      <c r="ESV11" s="333"/>
      <c r="ESW11" s="333"/>
      <c r="ESX11" s="333"/>
      <c r="ESY11" s="333"/>
      <c r="ESZ11" s="333"/>
      <c r="ETA11" s="333"/>
      <c r="ETB11" s="333"/>
      <c r="ETC11" s="333"/>
      <c r="ETD11" s="333"/>
      <c r="ETE11" s="333"/>
      <c r="ETF11" s="333"/>
      <c r="ETG11" s="333"/>
      <c r="ETH11" s="333"/>
      <c r="ETI11" s="333"/>
      <c r="ETJ11" s="333"/>
      <c r="ETK11" s="333"/>
      <c r="ETL11" s="333"/>
      <c r="ETM11" s="333"/>
      <c r="ETN11" s="333"/>
      <c r="ETO11" s="333"/>
      <c r="ETP11" s="333"/>
      <c r="ETQ11" s="333"/>
      <c r="ETR11" s="333"/>
      <c r="ETS11" s="333"/>
      <c r="ETT11" s="333"/>
      <c r="ETU11" s="333"/>
      <c r="ETV11" s="333"/>
      <c r="ETW11" s="333"/>
      <c r="ETX11" s="333"/>
      <c r="ETY11" s="333"/>
      <c r="ETZ11" s="333"/>
      <c r="EUA11" s="333"/>
      <c r="EUB11" s="333"/>
      <c r="EUC11" s="333"/>
      <c r="EUD11" s="333"/>
      <c r="EUE11" s="333"/>
      <c r="EUF11" s="333"/>
      <c r="EUG11" s="333"/>
      <c r="EUH11" s="333"/>
      <c r="EUI11" s="333"/>
      <c r="EUJ11" s="333"/>
      <c r="EUK11" s="333"/>
      <c r="EUL11" s="333"/>
      <c r="EUM11" s="333"/>
      <c r="EUN11" s="333"/>
      <c r="EUO11" s="333"/>
      <c r="EUP11" s="333"/>
      <c r="EUQ11" s="333"/>
      <c r="EUR11" s="333"/>
      <c r="EUS11" s="333"/>
      <c r="EUT11" s="333"/>
      <c r="EUU11" s="333"/>
      <c r="EUV11" s="333"/>
      <c r="EUW11" s="333"/>
      <c r="EUX11" s="333"/>
      <c r="EUY11" s="333"/>
      <c r="EUZ11" s="333"/>
      <c r="EVA11" s="333"/>
      <c r="EVB11" s="333"/>
      <c r="EVC11" s="333"/>
      <c r="EVD11" s="333"/>
      <c r="EVE11" s="333"/>
      <c r="EVF11" s="333"/>
      <c r="EVG11" s="333"/>
      <c r="EVH11" s="333"/>
      <c r="EVI11" s="333"/>
      <c r="EVJ11" s="333"/>
      <c r="EVK11" s="333"/>
      <c r="EVL11" s="333"/>
      <c r="EVM11" s="333"/>
      <c r="EVN11" s="333"/>
      <c r="EVO11" s="333"/>
      <c r="EVP11" s="333"/>
      <c r="EVQ11" s="333"/>
      <c r="EVR11" s="333"/>
      <c r="EVS11" s="333"/>
      <c r="EVT11" s="333"/>
      <c r="EVU11" s="333"/>
      <c r="EVV11" s="333"/>
      <c r="EVW11" s="333"/>
      <c r="EVX11" s="333"/>
      <c r="EVY11" s="333"/>
      <c r="EVZ11" s="333"/>
      <c r="EWA11" s="333"/>
      <c r="EWB11" s="333"/>
      <c r="EWC11" s="333"/>
      <c r="EWD11" s="333"/>
      <c r="EWE11" s="333"/>
      <c r="EWF11" s="333"/>
      <c r="EWG11" s="333"/>
      <c r="EWH11" s="333"/>
      <c r="EWI11" s="333"/>
      <c r="EWJ11" s="333"/>
      <c r="EWK11" s="333"/>
      <c r="EWL11" s="333"/>
      <c r="EWM11" s="333"/>
      <c r="EWN11" s="333"/>
      <c r="EWO11" s="333"/>
      <c r="EWP11" s="333"/>
      <c r="EWQ11" s="333"/>
      <c r="EWR11" s="333"/>
      <c r="EWS11" s="333"/>
      <c r="EWT11" s="333"/>
      <c r="EWU11" s="333"/>
      <c r="EWV11" s="333"/>
      <c r="EWW11" s="333"/>
      <c r="EWX11" s="333"/>
      <c r="EWY11" s="333"/>
      <c r="EWZ11" s="333"/>
      <c r="EXA11" s="333"/>
      <c r="EXB11" s="333"/>
      <c r="EXC11" s="333"/>
      <c r="EXD11" s="333"/>
      <c r="EXE11" s="333"/>
      <c r="EXF11" s="333"/>
      <c r="EXG11" s="333"/>
      <c r="EXH11" s="333"/>
      <c r="EXI11" s="333"/>
      <c r="EXJ11" s="333"/>
      <c r="EXK11" s="333"/>
      <c r="EXL11" s="333"/>
      <c r="EXM11" s="333"/>
      <c r="EXN11" s="333"/>
      <c r="EXO11" s="333"/>
      <c r="EXP11" s="333"/>
      <c r="EXQ11" s="333"/>
      <c r="EXR11" s="333"/>
      <c r="EXS11" s="333"/>
      <c r="EXT11" s="333"/>
      <c r="EXU11" s="333"/>
      <c r="EXV11" s="333"/>
      <c r="EXW11" s="333"/>
      <c r="EXX11" s="333"/>
      <c r="EXY11" s="333"/>
      <c r="EXZ11" s="333"/>
      <c r="EYA11" s="333"/>
      <c r="EYB11" s="333"/>
      <c r="EYC11" s="333"/>
      <c r="EYD11" s="333"/>
      <c r="EYE11" s="333"/>
      <c r="EYF11" s="333"/>
      <c r="EYG11" s="333"/>
      <c r="EYH11" s="333"/>
      <c r="EYI11" s="333"/>
      <c r="EYJ11" s="333"/>
      <c r="EYK11" s="333"/>
      <c r="EYL11" s="333"/>
      <c r="EYM11" s="333"/>
      <c r="EYN11" s="333"/>
      <c r="EYO11" s="333"/>
      <c r="EYP11" s="333"/>
      <c r="EYQ11" s="333"/>
      <c r="EYR11" s="333"/>
      <c r="EYS11" s="333"/>
      <c r="EYT11" s="333"/>
      <c r="EYU11" s="333"/>
      <c r="EYV11" s="333"/>
      <c r="EYW11" s="333"/>
      <c r="EYX11" s="333"/>
      <c r="EYY11" s="333"/>
      <c r="EYZ11" s="333"/>
      <c r="EZA11" s="333"/>
      <c r="EZB11" s="333"/>
      <c r="EZC11" s="333"/>
      <c r="EZD11" s="333"/>
      <c r="EZE11" s="333"/>
      <c r="EZF11" s="333"/>
      <c r="EZG11" s="333"/>
      <c r="EZH11" s="333"/>
      <c r="EZI11" s="333"/>
      <c r="EZJ11" s="333"/>
      <c r="EZK11" s="333"/>
      <c r="EZL11" s="333"/>
      <c r="EZM11" s="333"/>
      <c r="EZN11" s="333"/>
      <c r="EZO11" s="333"/>
      <c r="EZP11" s="333"/>
      <c r="EZQ11" s="333"/>
      <c r="EZR11" s="333"/>
      <c r="EZS11" s="333"/>
      <c r="EZT11" s="333"/>
      <c r="EZU11" s="333"/>
      <c r="EZV11" s="333"/>
      <c r="EZW11" s="333"/>
      <c r="EZX11" s="333"/>
      <c r="EZY11" s="333"/>
      <c r="EZZ11" s="333"/>
      <c r="FAA11" s="333"/>
      <c r="FAB11" s="333"/>
      <c r="FAC11" s="333"/>
      <c r="FAD11" s="333"/>
      <c r="FAE11" s="333"/>
      <c r="FAF11" s="333"/>
      <c r="FAG11" s="333"/>
      <c r="FAH11" s="333"/>
      <c r="FAI11" s="333"/>
      <c r="FAJ11" s="333"/>
      <c r="FAK11" s="333"/>
      <c r="FAL11" s="333"/>
      <c r="FAM11" s="333"/>
      <c r="FAN11" s="333"/>
      <c r="FAO11" s="333"/>
      <c r="FAP11" s="333"/>
      <c r="FAQ11" s="333"/>
      <c r="FAR11" s="333"/>
      <c r="FAS11" s="333"/>
      <c r="FAT11" s="333"/>
      <c r="FAU11" s="333"/>
      <c r="FAV11" s="333"/>
      <c r="FAW11" s="333"/>
      <c r="FAX11" s="333"/>
      <c r="FAY11" s="333"/>
      <c r="FAZ11" s="333"/>
      <c r="FBA11" s="333"/>
      <c r="FBB11" s="333"/>
      <c r="FBC11" s="333"/>
      <c r="FBD11" s="333"/>
      <c r="FBE11" s="333"/>
      <c r="FBF11" s="333"/>
      <c r="FBG11" s="333"/>
      <c r="FBH11" s="333"/>
      <c r="FBI11" s="333"/>
      <c r="FBJ11" s="333"/>
      <c r="FBK11" s="333"/>
      <c r="FBL11" s="333"/>
      <c r="FBM11" s="333"/>
      <c r="FBN11" s="333"/>
      <c r="FBO11" s="333"/>
      <c r="FBP11" s="333"/>
      <c r="FBQ11" s="333"/>
      <c r="FBR11" s="333"/>
      <c r="FBS11" s="333"/>
      <c r="FBT11" s="333"/>
      <c r="FBU11" s="333"/>
      <c r="FBV11" s="333"/>
      <c r="FBW11" s="333"/>
      <c r="FBX11" s="333"/>
      <c r="FBY11" s="333"/>
      <c r="FBZ11" s="333"/>
      <c r="FCA11" s="333"/>
      <c r="FCB11" s="333"/>
      <c r="FCC11" s="333"/>
      <c r="FCD11" s="333"/>
      <c r="FCE11" s="333"/>
      <c r="FCF11" s="333"/>
      <c r="FCG11" s="333"/>
      <c r="FCH11" s="333"/>
      <c r="FCI11" s="333"/>
      <c r="FCJ11" s="333"/>
      <c r="FCK11" s="333"/>
      <c r="FCL11" s="333"/>
      <c r="FCM11" s="333"/>
      <c r="FCN11" s="333"/>
      <c r="FCO11" s="333"/>
      <c r="FCP11" s="333"/>
      <c r="FCQ11" s="333"/>
      <c r="FCR11" s="333"/>
      <c r="FCS11" s="333"/>
      <c r="FCT11" s="333"/>
      <c r="FCU11" s="333"/>
      <c r="FCV11" s="333"/>
      <c r="FCW11" s="333"/>
      <c r="FCX11" s="333"/>
      <c r="FCY11" s="333"/>
      <c r="FCZ11" s="333"/>
      <c r="FDA11" s="333"/>
      <c r="FDB11" s="333"/>
      <c r="FDC11" s="333"/>
      <c r="FDD11" s="333"/>
      <c r="FDE11" s="333"/>
      <c r="FDF11" s="333"/>
      <c r="FDG11" s="333"/>
      <c r="FDH11" s="333"/>
      <c r="FDI11" s="333"/>
      <c r="FDJ11" s="333"/>
      <c r="FDK11" s="333"/>
      <c r="FDL11" s="333"/>
      <c r="FDM11" s="333"/>
      <c r="FDN11" s="333"/>
      <c r="FDO11" s="333"/>
      <c r="FDP11" s="333"/>
      <c r="FDQ11" s="333"/>
      <c r="FDR11" s="333"/>
      <c r="FDS11" s="333"/>
      <c r="FDT11" s="333"/>
      <c r="FDU11" s="333"/>
      <c r="FDV11" s="333"/>
      <c r="FDW11" s="333"/>
      <c r="FDX11" s="333"/>
      <c r="FDY11" s="333"/>
      <c r="FDZ11" s="333"/>
      <c r="FEA11" s="333"/>
      <c r="FEB11" s="333"/>
      <c r="FEC11" s="333"/>
      <c r="FED11" s="333"/>
      <c r="FEE11" s="333"/>
      <c r="FEF11" s="333"/>
      <c r="FEG11" s="333"/>
      <c r="FEH11" s="333"/>
      <c r="FEI11" s="333"/>
      <c r="FEJ11" s="333"/>
      <c r="FEK11" s="333"/>
      <c r="FEL11" s="333"/>
      <c r="FEM11" s="333"/>
      <c r="FEN11" s="333"/>
      <c r="FEO11" s="333"/>
      <c r="FEP11" s="333"/>
      <c r="FEQ11" s="333"/>
      <c r="FER11" s="333"/>
      <c r="FES11" s="333"/>
      <c r="FET11" s="333"/>
      <c r="FEU11" s="333"/>
      <c r="FEV11" s="333"/>
      <c r="FEW11" s="333"/>
      <c r="FEX11" s="333"/>
      <c r="FEY11" s="333"/>
      <c r="FEZ11" s="333"/>
      <c r="FFA11" s="333"/>
      <c r="FFB11" s="333"/>
      <c r="FFC11" s="333"/>
      <c r="FFD11" s="333"/>
      <c r="FFE11" s="333"/>
      <c r="FFF11" s="333"/>
      <c r="FFG11" s="333"/>
      <c r="FFH11" s="333"/>
      <c r="FFI11" s="333"/>
      <c r="FFJ11" s="333"/>
      <c r="FFK11" s="333"/>
      <c r="FFL11" s="333"/>
      <c r="FFM11" s="333"/>
      <c r="FFN11" s="333"/>
      <c r="FFO11" s="333"/>
      <c r="FFP11" s="333"/>
      <c r="FFQ11" s="333"/>
      <c r="FFR11" s="333"/>
      <c r="FFS11" s="333"/>
      <c r="FFT11" s="333"/>
      <c r="FFU11" s="333"/>
      <c r="FFV11" s="333"/>
      <c r="FFW11" s="333"/>
      <c r="FFX11" s="333"/>
      <c r="FFY11" s="333"/>
      <c r="FFZ11" s="333"/>
      <c r="FGA11" s="333"/>
      <c r="FGB11" s="333"/>
      <c r="FGC11" s="333"/>
      <c r="FGD11" s="333"/>
      <c r="FGE11" s="333"/>
      <c r="FGF11" s="333"/>
      <c r="FGG11" s="333"/>
      <c r="FGH11" s="333"/>
      <c r="FGI11" s="333"/>
      <c r="FGJ11" s="333"/>
      <c r="FGK11" s="333"/>
      <c r="FGL11" s="333"/>
      <c r="FGM11" s="333"/>
      <c r="FGN11" s="333"/>
      <c r="FGO11" s="333"/>
      <c r="FGP11" s="333"/>
      <c r="FGQ11" s="333"/>
      <c r="FGR11" s="333"/>
      <c r="FGS11" s="333"/>
      <c r="FGT11" s="333"/>
      <c r="FGU11" s="333"/>
      <c r="FGV11" s="333"/>
      <c r="FGW11" s="333"/>
      <c r="FGX11" s="333"/>
      <c r="FGY11" s="333"/>
      <c r="FGZ11" s="333"/>
      <c r="FHA11" s="333"/>
      <c r="FHB11" s="333"/>
      <c r="FHC11" s="333"/>
      <c r="FHD11" s="333"/>
      <c r="FHE11" s="333"/>
      <c r="FHF11" s="333"/>
      <c r="FHG11" s="333"/>
      <c r="FHH11" s="333"/>
      <c r="FHI11" s="333"/>
      <c r="FHJ11" s="333"/>
      <c r="FHK11" s="333"/>
      <c r="FHL11" s="333"/>
      <c r="FHM11" s="333"/>
      <c r="FHN11" s="333"/>
      <c r="FHO11" s="333"/>
      <c r="FHP11" s="333"/>
      <c r="FHQ11" s="333"/>
      <c r="FHR11" s="333"/>
      <c r="FHS11" s="333"/>
      <c r="FHT11" s="333"/>
      <c r="FHU11" s="333"/>
      <c r="FHV11" s="333"/>
      <c r="FHW11" s="333"/>
      <c r="FHX11" s="333"/>
      <c r="FHY11" s="333"/>
      <c r="FHZ11" s="333"/>
      <c r="FIA11" s="333"/>
      <c r="FIB11" s="333"/>
      <c r="FIC11" s="333"/>
      <c r="FID11" s="333"/>
      <c r="FIE11" s="333"/>
      <c r="FIF11" s="333"/>
      <c r="FIG11" s="333"/>
      <c r="FIH11" s="333"/>
      <c r="FII11" s="333"/>
      <c r="FIJ11" s="333"/>
      <c r="FIK11" s="333"/>
      <c r="FIL11" s="333"/>
      <c r="FIM11" s="333"/>
      <c r="FIN11" s="333"/>
      <c r="FIO11" s="333"/>
      <c r="FIP11" s="333"/>
      <c r="FIQ11" s="333"/>
      <c r="FIR11" s="333"/>
      <c r="FIS11" s="333"/>
      <c r="FIT11" s="333"/>
      <c r="FIU11" s="333"/>
      <c r="FIV11" s="333"/>
      <c r="FIW11" s="333"/>
      <c r="FIX11" s="333"/>
      <c r="FIY11" s="333"/>
      <c r="FIZ11" s="333"/>
      <c r="FJA11" s="333"/>
      <c r="FJB11" s="333"/>
      <c r="FJC11" s="333"/>
      <c r="FJD11" s="333"/>
      <c r="FJE11" s="333"/>
      <c r="FJF11" s="333"/>
      <c r="FJG11" s="333"/>
      <c r="FJH11" s="333"/>
      <c r="FJI11" s="333"/>
      <c r="FJJ11" s="333"/>
      <c r="FJK11" s="333"/>
      <c r="FJL11" s="333"/>
      <c r="FJM11" s="333"/>
      <c r="FJN11" s="333"/>
      <c r="FJO11" s="333"/>
      <c r="FJP11" s="333"/>
      <c r="FJQ11" s="333"/>
      <c r="FJR11" s="333"/>
      <c r="FJS11" s="333"/>
      <c r="FJT11" s="333"/>
      <c r="FJU11" s="333"/>
      <c r="FJV11" s="333"/>
      <c r="FJW11" s="333"/>
      <c r="FJX11" s="333"/>
      <c r="FJY11" s="333"/>
      <c r="FJZ11" s="333"/>
      <c r="FKA11" s="333"/>
      <c r="FKB11" s="333"/>
      <c r="FKC11" s="333"/>
      <c r="FKD11" s="333"/>
      <c r="FKE11" s="333"/>
      <c r="FKF11" s="333"/>
      <c r="FKG11" s="333"/>
      <c r="FKH11" s="333"/>
      <c r="FKI11" s="333"/>
      <c r="FKJ11" s="333"/>
      <c r="FKK11" s="333"/>
      <c r="FKL11" s="333"/>
      <c r="FKM11" s="333"/>
      <c r="FKN11" s="333"/>
      <c r="FKO11" s="333"/>
      <c r="FKP11" s="333"/>
      <c r="FKQ11" s="333"/>
      <c r="FKR11" s="333"/>
      <c r="FKS11" s="333"/>
      <c r="FKT11" s="333"/>
      <c r="FKU11" s="333"/>
      <c r="FKV11" s="333"/>
      <c r="FKW11" s="333"/>
      <c r="FKX11" s="333"/>
      <c r="FKY11" s="333"/>
      <c r="FKZ11" s="333"/>
      <c r="FLA11" s="333"/>
      <c r="FLB11" s="333"/>
      <c r="FLC11" s="333"/>
      <c r="FLD11" s="333"/>
      <c r="FLE11" s="333"/>
      <c r="FLF11" s="333"/>
      <c r="FLG11" s="333"/>
      <c r="FLH11" s="333"/>
      <c r="FLI11" s="333"/>
      <c r="FLJ11" s="333"/>
      <c r="FLK11" s="333"/>
      <c r="FLL11" s="333"/>
      <c r="FLM11" s="333"/>
      <c r="FLN11" s="333"/>
      <c r="FLO11" s="333"/>
      <c r="FLP11" s="333"/>
      <c r="FLQ11" s="333"/>
      <c r="FLR11" s="333"/>
      <c r="FLS11" s="333"/>
      <c r="FLT11" s="333"/>
      <c r="FLU11" s="333"/>
      <c r="FLV11" s="333"/>
      <c r="FLW11" s="333"/>
      <c r="FLX11" s="333"/>
      <c r="FLY11" s="333"/>
      <c r="FLZ11" s="333"/>
      <c r="FMA11" s="333"/>
      <c r="FMB11" s="333"/>
      <c r="FMC11" s="333"/>
      <c r="FMD11" s="333"/>
      <c r="FME11" s="333"/>
      <c r="FMF11" s="333"/>
      <c r="FMG11" s="333"/>
      <c r="FMH11" s="333"/>
      <c r="FMI11" s="333"/>
      <c r="FMJ11" s="333"/>
      <c r="FMK11" s="333"/>
      <c r="FML11" s="333"/>
      <c r="FMM11" s="333"/>
      <c r="FMN11" s="333"/>
      <c r="FMO11" s="333"/>
      <c r="FMP11" s="333"/>
      <c r="FMQ11" s="333"/>
      <c r="FMR11" s="333"/>
      <c r="FMS11" s="333"/>
      <c r="FMT11" s="333"/>
      <c r="FMU11" s="333"/>
      <c r="FMV11" s="333"/>
      <c r="FMW11" s="333"/>
      <c r="FMX11" s="333"/>
      <c r="FMY11" s="333"/>
      <c r="FMZ11" s="333"/>
      <c r="FNA11" s="333"/>
      <c r="FNB11" s="333"/>
      <c r="FNC11" s="333"/>
      <c r="FND11" s="333"/>
      <c r="FNE11" s="333"/>
      <c r="FNF11" s="333"/>
      <c r="FNG11" s="333"/>
      <c r="FNH11" s="333"/>
      <c r="FNI11" s="333"/>
      <c r="FNJ11" s="333"/>
      <c r="FNK11" s="333"/>
      <c r="FNL11" s="333"/>
      <c r="FNM11" s="333"/>
      <c r="FNN11" s="333"/>
      <c r="FNO11" s="333"/>
      <c r="FNP11" s="333"/>
      <c r="FNQ11" s="333"/>
      <c r="FNR11" s="333"/>
      <c r="FNS11" s="333"/>
      <c r="FNT11" s="333"/>
      <c r="FNU11" s="333"/>
      <c r="FNV11" s="333"/>
      <c r="FNW11" s="333"/>
      <c r="FNX11" s="333"/>
      <c r="FNY11" s="333"/>
      <c r="FNZ11" s="333"/>
      <c r="FOA11" s="333"/>
      <c r="FOB11" s="333"/>
      <c r="FOC11" s="333"/>
      <c r="FOD11" s="333"/>
      <c r="FOE11" s="333"/>
      <c r="FOF11" s="333"/>
      <c r="FOG11" s="333"/>
      <c r="FOH11" s="333"/>
      <c r="FOI11" s="333"/>
      <c r="FOJ11" s="333"/>
      <c r="FOK11" s="333"/>
      <c r="FOL11" s="333"/>
      <c r="FOM11" s="333"/>
      <c r="FON11" s="333"/>
      <c r="FOO11" s="333"/>
      <c r="FOP11" s="333"/>
      <c r="FOQ11" s="333"/>
      <c r="FOR11" s="333"/>
      <c r="FOS11" s="333"/>
      <c r="FOT11" s="333"/>
      <c r="FOU11" s="333"/>
      <c r="FOV11" s="333"/>
      <c r="FOW11" s="333"/>
      <c r="FOX11" s="333"/>
      <c r="FOY11" s="333"/>
      <c r="FOZ11" s="333"/>
      <c r="FPA11" s="333"/>
      <c r="FPB11" s="333"/>
      <c r="FPC11" s="333"/>
      <c r="FPD11" s="333"/>
      <c r="FPE11" s="333"/>
      <c r="FPF11" s="333"/>
      <c r="FPG11" s="333"/>
      <c r="FPH11" s="333"/>
      <c r="FPI11" s="333"/>
      <c r="FPJ11" s="333"/>
      <c r="FPK11" s="333"/>
      <c r="FPL11" s="333"/>
      <c r="FPM11" s="333"/>
      <c r="FPN11" s="333"/>
      <c r="FPO11" s="333"/>
      <c r="FPP11" s="333"/>
      <c r="FPQ11" s="333"/>
      <c r="FPR11" s="333"/>
      <c r="FPS11" s="333"/>
      <c r="FPT11" s="333"/>
      <c r="FPU11" s="333"/>
      <c r="FPV11" s="333"/>
      <c r="FPW11" s="333"/>
      <c r="FPX11" s="333"/>
      <c r="FPY11" s="333"/>
      <c r="FPZ11" s="333"/>
      <c r="FQA11" s="333"/>
      <c r="FQB11" s="333"/>
      <c r="FQC11" s="333"/>
      <c r="FQD11" s="333"/>
      <c r="FQE11" s="333"/>
      <c r="FQF11" s="333"/>
      <c r="FQG11" s="333"/>
      <c r="FQH11" s="333"/>
      <c r="FQI11" s="333"/>
      <c r="FQJ11" s="333"/>
      <c r="FQK11" s="333"/>
      <c r="FQL11" s="333"/>
      <c r="FQM11" s="333"/>
      <c r="FQN11" s="333"/>
      <c r="FQO11" s="333"/>
      <c r="FQP11" s="333"/>
      <c r="FQQ11" s="333"/>
      <c r="FQR11" s="333"/>
      <c r="FQS11" s="333"/>
      <c r="FQT11" s="333"/>
      <c r="FQU11" s="333"/>
      <c r="FQV11" s="333"/>
      <c r="FQW11" s="333"/>
      <c r="FQX11" s="333"/>
      <c r="FQY11" s="333"/>
      <c r="FQZ11" s="333"/>
      <c r="FRA11" s="333"/>
      <c r="FRB11" s="333"/>
      <c r="FRC11" s="333"/>
      <c r="FRD11" s="333"/>
      <c r="FRE11" s="333"/>
      <c r="FRF11" s="333"/>
      <c r="FRG11" s="333"/>
      <c r="FRH11" s="333"/>
      <c r="FRI11" s="333"/>
      <c r="FRJ11" s="333"/>
      <c r="FRK11" s="333"/>
      <c r="FRL11" s="333"/>
      <c r="FRM11" s="333"/>
      <c r="FRN11" s="333"/>
      <c r="FRO11" s="333"/>
      <c r="FRP11" s="333"/>
      <c r="FRQ11" s="333"/>
      <c r="FRR11" s="333"/>
      <c r="FRS11" s="333"/>
      <c r="FRT11" s="333"/>
      <c r="FRU11" s="333"/>
      <c r="FRV11" s="333"/>
      <c r="FRW11" s="333"/>
      <c r="FRX11" s="333"/>
      <c r="FRY11" s="333"/>
      <c r="FRZ11" s="333"/>
      <c r="FSA11" s="333"/>
      <c r="FSB11" s="333"/>
      <c r="FSC11" s="333"/>
      <c r="FSD11" s="333"/>
      <c r="FSE11" s="333"/>
      <c r="FSF11" s="333"/>
      <c r="FSG11" s="333"/>
      <c r="FSH11" s="333"/>
      <c r="FSI11" s="333"/>
      <c r="FSJ11" s="333"/>
      <c r="FSK11" s="333"/>
      <c r="FSL11" s="333"/>
      <c r="FSM11" s="333"/>
      <c r="FSN11" s="333"/>
      <c r="FSO11" s="333"/>
      <c r="FSP11" s="333"/>
      <c r="FSQ11" s="333"/>
      <c r="FSR11" s="333"/>
      <c r="FSS11" s="333"/>
      <c r="FST11" s="333"/>
      <c r="FSU11" s="333"/>
      <c r="FSV11" s="333"/>
      <c r="FSW11" s="333"/>
      <c r="FSX11" s="333"/>
      <c r="FSY11" s="333"/>
      <c r="FSZ11" s="333"/>
      <c r="FTA11" s="333"/>
      <c r="FTB11" s="333"/>
      <c r="FTC11" s="333"/>
      <c r="FTD11" s="333"/>
      <c r="FTE11" s="333"/>
      <c r="FTF11" s="333"/>
      <c r="FTG11" s="333"/>
      <c r="FTH11" s="333"/>
      <c r="FTI11" s="333"/>
      <c r="FTJ11" s="333"/>
      <c r="FTK11" s="333"/>
      <c r="FTL11" s="333"/>
      <c r="FTM11" s="333"/>
      <c r="FTN11" s="333"/>
      <c r="FTO11" s="333"/>
      <c r="FTP11" s="333"/>
      <c r="FTQ11" s="333"/>
      <c r="FTR11" s="333"/>
      <c r="FTS11" s="333"/>
      <c r="FTT11" s="333"/>
      <c r="FTU11" s="333"/>
      <c r="FTV11" s="333"/>
      <c r="FTW11" s="333"/>
      <c r="FTX11" s="333"/>
      <c r="FTY11" s="333"/>
      <c r="FTZ11" s="333"/>
      <c r="FUA11" s="333"/>
      <c r="FUB11" s="333"/>
      <c r="FUC11" s="333"/>
      <c r="FUD11" s="333"/>
      <c r="FUE11" s="333"/>
      <c r="FUF11" s="333"/>
      <c r="FUG11" s="333"/>
      <c r="FUH11" s="333"/>
      <c r="FUI11" s="333"/>
      <c r="FUJ11" s="333"/>
      <c r="FUK11" s="333"/>
      <c r="FUL11" s="333"/>
      <c r="FUM11" s="333"/>
      <c r="FUN11" s="333"/>
      <c r="FUO11" s="333"/>
      <c r="FUP11" s="333"/>
      <c r="FUQ11" s="333"/>
      <c r="FUR11" s="333"/>
      <c r="FUS11" s="333"/>
      <c r="FUT11" s="333"/>
      <c r="FUU11" s="333"/>
      <c r="FUV11" s="333"/>
      <c r="FUW11" s="333"/>
      <c r="FUX11" s="333"/>
      <c r="FUY11" s="333"/>
      <c r="FUZ11" s="333"/>
      <c r="FVA11" s="333"/>
      <c r="FVB11" s="333"/>
      <c r="FVC11" s="333"/>
      <c r="FVD11" s="333"/>
      <c r="FVE11" s="333"/>
      <c r="FVF11" s="333"/>
      <c r="FVG11" s="333"/>
      <c r="FVH11" s="333"/>
      <c r="FVI11" s="333"/>
      <c r="FVJ11" s="333"/>
      <c r="FVK11" s="333"/>
      <c r="FVL11" s="333"/>
      <c r="FVM11" s="333"/>
      <c r="FVN11" s="333"/>
      <c r="FVO11" s="333"/>
      <c r="FVP11" s="333"/>
      <c r="FVQ11" s="333"/>
      <c r="FVR11" s="333"/>
      <c r="FVS11" s="333"/>
      <c r="FVT11" s="333"/>
      <c r="FVU11" s="333"/>
      <c r="FVV11" s="333"/>
      <c r="FVW11" s="333"/>
      <c r="FVX11" s="333"/>
      <c r="FVY11" s="333"/>
      <c r="FVZ11" s="333"/>
      <c r="FWA11" s="333"/>
      <c r="FWB11" s="333"/>
      <c r="FWC11" s="333"/>
      <c r="FWD11" s="333"/>
      <c r="FWE11" s="333"/>
      <c r="FWF11" s="333"/>
      <c r="FWG11" s="333"/>
      <c r="FWH11" s="333"/>
      <c r="FWI11" s="333"/>
      <c r="FWJ11" s="333"/>
      <c r="FWK11" s="333"/>
      <c r="FWL11" s="333"/>
      <c r="FWM11" s="333"/>
      <c r="FWN11" s="333"/>
      <c r="FWO11" s="333"/>
      <c r="FWP11" s="333"/>
      <c r="FWQ11" s="333"/>
      <c r="FWR11" s="333"/>
      <c r="FWS11" s="333"/>
      <c r="FWT11" s="333"/>
      <c r="FWU11" s="333"/>
      <c r="FWV11" s="333"/>
      <c r="FWW11" s="333"/>
      <c r="FWX11" s="333"/>
      <c r="FWY11" s="333"/>
      <c r="FWZ11" s="333"/>
      <c r="FXA11" s="333"/>
      <c r="FXB11" s="333"/>
      <c r="FXC11" s="333"/>
      <c r="FXD11" s="333"/>
      <c r="FXE11" s="333"/>
      <c r="FXF11" s="333"/>
      <c r="FXG11" s="333"/>
      <c r="FXH11" s="333"/>
      <c r="FXI11" s="333"/>
      <c r="FXJ11" s="333"/>
      <c r="FXK11" s="333"/>
      <c r="FXL11" s="333"/>
      <c r="FXM11" s="333"/>
      <c r="FXN11" s="333"/>
      <c r="FXO11" s="333"/>
      <c r="FXP11" s="333"/>
      <c r="FXQ11" s="333"/>
      <c r="FXR11" s="333"/>
      <c r="FXS11" s="333"/>
      <c r="FXT11" s="333"/>
      <c r="FXU11" s="333"/>
      <c r="FXV11" s="333"/>
      <c r="FXW11" s="333"/>
      <c r="FXX11" s="333"/>
      <c r="FXY11" s="333"/>
      <c r="FXZ11" s="333"/>
      <c r="FYA11" s="333"/>
      <c r="FYB11" s="333"/>
      <c r="FYC11" s="333"/>
      <c r="FYD11" s="333"/>
      <c r="FYE11" s="333"/>
      <c r="FYF11" s="333"/>
      <c r="FYG11" s="333"/>
      <c r="FYH11" s="333"/>
      <c r="FYI11" s="333"/>
      <c r="FYJ11" s="333"/>
      <c r="FYK11" s="333"/>
      <c r="FYL11" s="333"/>
      <c r="FYM11" s="333"/>
      <c r="FYN11" s="333"/>
      <c r="FYO11" s="333"/>
      <c r="FYP11" s="333"/>
      <c r="FYQ11" s="333"/>
      <c r="FYR11" s="333"/>
      <c r="FYS11" s="333"/>
      <c r="FYT11" s="333"/>
      <c r="FYU11" s="333"/>
      <c r="FYV11" s="333"/>
      <c r="FYW11" s="333"/>
      <c r="FYX11" s="333"/>
      <c r="FYY11" s="333"/>
      <c r="FYZ11" s="333"/>
      <c r="FZA11" s="333"/>
      <c r="FZB11" s="333"/>
      <c r="FZC11" s="333"/>
      <c r="FZD11" s="333"/>
      <c r="FZE11" s="333"/>
      <c r="FZF11" s="333"/>
      <c r="FZG11" s="333"/>
      <c r="FZH11" s="333"/>
      <c r="FZI11" s="333"/>
      <c r="FZJ11" s="333"/>
      <c r="FZK11" s="333"/>
      <c r="FZL11" s="333"/>
      <c r="FZM11" s="333"/>
      <c r="FZN11" s="333"/>
      <c r="FZO11" s="333"/>
      <c r="FZP11" s="333"/>
      <c r="FZQ11" s="333"/>
      <c r="FZR11" s="333"/>
      <c r="FZS11" s="333"/>
      <c r="FZT11" s="333"/>
      <c r="FZU11" s="333"/>
      <c r="FZV11" s="333"/>
      <c r="FZW11" s="333"/>
      <c r="FZX11" s="333"/>
      <c r="FZY11" s="333"/>
      <c r="FZZ11" s="333"/>
      <c r="GAA11" s="333"/>
      <c r="GAB11" s="333"/>
      <c r="GAC11" s="333"/>
      <c r="GAD11" s="333"/>
      <c r="GAE11" s="333"/>
      <c r="GAF11" s="333"/>
      <c r="GAG11" s="333"/>
      <c r="GAH11" s="333"/>
      <c r="GAI11" s="333"/>
      <c r="GAJ11" s="333"/>
      <c r="GAK11" s="333"/>
      <c r="GAL11" s="333"/>
      <c r="GAM11" s="333"/>
      <c r="GAN11" s="333"/>
      <c r="GAO11" s="333"/>
      <c r="GAP11" s="333"/>
      <c r="GAQ11" s="333"/>
      <c r="GAR11" s="333"/>
      <c r="GAS11" s="333"/>
      <c r="GAT11" s="333"/>
      <c r="GAU11" s="333"/>
      <c r="GAV11" s="333"/>
      <c r="GAW11" s="333"/>
      <c r="GAX11" s="333"/>
      <c r="GAY11" s="333"/>
      <c r="GAZ11" s="333"/>
      <c r="GBA11" s="333"/>
      <c r="GBB11" s="333"/>
      <c r="GBC11" s="333"/>
      <c r="GBD11" s="333"/>
      <c r="GBE11" s="333"/>
      <c r="GBF11" s="333"/>
      <c r="GBG11" s="333"/>
      <c r="GBH11" s="333"/>
      <c r="GBI11" s="333"/>
      <c r="GBJ11" s="333"/>
      <c r="GBK11" s="333"/>
      <c r="GBL11" s="333"/>
      <c r="GBM11" s="333"/>
      <c r="GBN11" s="333"/>
      <c r="GBO11" s="333"/>
      <c r="GBP11" s="333"/>
      <c r="GBQ11" s="333"/>
      <c r="GBR11" s="333"/>
      <c r="GBS11" s="333"/>
      <c r="GBT11" s="333"/>
      <c r="GBU11" s="333"/>
      <c r="GBV11" s="333"/>
      <c r="GBW11" s="333"/>
      <c r="GBX11" s="333"/>
      <c r="GBY11" s="333"/>
      <c r="GBZ11" s="333"/>
      <c r="GCA11" s="333"/>
      <c r="GCB11" s="333"/>
      <c r="GCC11" s="333"/>
      <c r="GCD11" s="333"/>
      <c r="GCE11" s="333"/>
      <c r="GCF11" s="333"/>
      <c r="GCG11" s="333"/>
      <c r="GCH11" s="333"/>
      <c r="GCI11" s="333"/>
      <c r="GCJ11" s="333"/>
      <c r="GCK11" s="333"/>
      <c r="GCL11" s="333"/>
      <c r="GCM11" s="333"/>
      <c r="GCN11" s="333"/>
      <c r="GCO11" s="333"/>
      <c r="GCP11" s="333"/>
      <c r="GCQ11" s="333"/>
      <c r="GCR11" s="333"/>
      <c r="GCS11" s="333"/>
      <c r="GCT11" s="333"/>
      <c r="GCU11" s="333"/>
      <c r="GCV11" s="333"/>
      <c r="GCW11" s="333"/>
      <c r="GCX11" s="333"/>
      <c r="GCY11" s="333"/>
      <c r="GCZ11" s="333"/>
      <c r="GDA11" s="333"/>
      <c r="GDB11" s="333"/>
      <c r="GDC11" s="333"/>
      <c r="GDD11" s="333"/>
      <c r="GDE11" s="333"/>
      <c r="GDF11" s="333"/>
      <c r="GDG11" s="333"/>
      <c r="GDH11" s="333"/>
      <c r="GDI11" s="333"/>
      <c r="GDJ11" s="333"/>
      <c r="GDK11" s="333"/>
      <c r="GDL11" s="333"/>
      <c r="GDM11" s="333"/>
      <c r="GDN11" s="333"/>
      <c r="GDO11" s="333"/>
      <c r="GDP11" s="333"/>
      <c r="GDQ11" s="333"/>
      <c r="GDR11" s="333"/>
      <c r="GDS11" s="333"/>
      <c r="GDT11" s="333"/>
      <c r="GDU11" s="333"/>
      <c r="GDV11" s="333"/>
      <c r="GDW11" s="333"/>
      <c r="GDX11" s="333"/>
      <c r="GDY11" s="333"/>
      <c r="GDZ11" s="333"/>
      <c r="GEA11" s="333"/>
      <c r="GEB11" s="333"/>
      <c r="GEC11" s="333"/>
      <c r="GED11" s="333"/>
      <c r="GEE11" s="333"/>
      <c r="GEF11" s="333"/>
      <c r="GEG11" s="333"/>
      <c r="GEH11" s="333"/>
      <c r="GEI11" s="333"/>
      <c r="GEJ11" s="333"/>
      <c r="GEK11" s="333"/>
      <c r="GEL11" s="333"/>
      <c r="GEM11" s="333"/>
      <c r="GEN11" s="333"/>
      <c r="GEO11" s="333"/>
      <c r="GEP11" s="333"/>
      <c r="GEQ11" s="333"/>
      <c r="GER11" s="333"/>
      <c r="GES11" s="333"/>
      <c r="GET11" s="333"/>
      <c r="GEU11" s="333"/>
      <c r="GEV11" s="333"/>
      <c r="GEW11" s="333"/>
      <c r="GEX11" s="333"/>
      <c r="GEY11" s="333"/>
      <c r="GEZ11" s="333"/>
      <c r="GFA11" s="333"/>
      <c r="GFB11" s="333"/>
      <c r="GFC11" s="333"/>
      <c r="GFD11" s="333"/>
      <c r="GFE11" s="333"/>
      <c r="GFF11" s="333"/>
      <c r="GFG11" s="333"/>
      <c r="GFH11" s="333"/>
      <c r="GFI11" s="333"/>
      <c r="GFJ11" s="333"/>
      <c r="GFK11" s="333"/>
      <c r="GFL11" s="333"/>
      <c r="GFM11" s="333"/>
      <c r="GFN11" s="333"/>
      <c r="GFO11" s="333"/>
      <c r="GFP11" s="333"/>
      <c r="GFQ11" s="333"/>
      <c r="GFR11" s="333"/>
      <c r="GFS11" s="333"/>
      <c r="GFT11" s="333"/>
      <c r="GFU11" s="333"/>
      <c r="GFV11" s="333"/>
      <c r="GFW11" s="333"/>
      <c r="GFX11" s="333"/>
      <c r="GFY11" s="333"/>
      <c r="GFZ11" s="333"/>
      <c r="GGA11" s="333"/>
      <c r="GGB11" s="333"/>
      <c r="GGC11" s="333"/>
      <c r="GGD11" s="333"/>
      <c r="GGE11" s="333"/>
      <c r="GGF11" s="333"/>
      <c r="GGG11" s="333"/>
      <c r="GGH11" s="333"/>
      <c r="GGI11" s="333"/>
      <c r="GGJ11" s="333"/>
      <c r="GGK11" s="333"/>
      <c r="GGL11" s="333"/>
      <c r="GGM11" s="333"/>
      <c r="GGN11" s="333"/>
      <c r="GGO11" s="333"/>
      <c r="GGP11" s="333"/>
      <c r="GGQ11" s="333"/>
      <c r="GGR11" s="333"/>
      <c r="GGS11" s="333"/>
      <c r="GGT11" s="333"/>
      <c r="GGU11" s="333"/>
      <c r="GGV11" s="333"/>
      <c r="GGW11" s="333"/>
      <c r="GGX11" s="333"/>
      <c r="GGY11" s="333"/>
      <c r="GGZ11" s="333"/>
      <c r="GHA11" s="333"/>
      <c r="GHB11" s="333"/>
      <c r="GHC11" s="333"/>
      <c r="GHD11" s="333"/>
      <c r="GHE11" s="333"/>
      <c r="GHF11" s="333"/>
      <c r="GHG11" s="333"/>
      <c r="GHH11" s="333"/>
      <c r="GHI11" s="333"/>
      <c r="GHJ11" s="333"/>
      <c r="GHK11" s="333"/>
      <c r="GHL11" s="333"/>
      <c r="GHM11" s="333"/>
      <c r="GHN11" s="333"/>
      <c r="GHO11" s="333"/>
      <c r="GHP11" s="333"/>
      <c r="GHQ11" s="333"/>
      <c r="GHR11" s="333"/>
      <c r="GHS11" s="333"/>
      <c r="GHT11" s="333"/>
      <c r="GHU11" s="333"/>
      <c r="GHV11" s="333"/>
      <c r="GHW11" s="333"/>
      <c r="GHX11" s="333"/>
      <c r="GHY11" s="333"/>
      <c r="GHZ11" s="333"/>
      <c r="GIA11" s="333"/>
      <c r="GIB11" s="333"/>
      <c r="GIC11" s="333"/>
      <c r="GID11" s="333"/>
      <c r="GIE11" s="333"/>
      <c r="GIF11" s="333"/>
      <c r="GIG11" s="333"/>
      <c r="GIH11" s="333"/>
      <c r="GII11" s="333"/>
      <c r="GIJ11" s="333"/>
      <c r="GIK11" s="333"/>
      <c r="GIL11" s="333"/>
      <c r="GIM11" s="333"/>
      <c r="GIN11" s="333"/>
      <c r="GIO11" s="333"/>
      <c r="GIP11" s="333"/>
      <c r="GIQ11" s="333"/>
      <c r="GIR11" s="333"/>
      <c r="GIS11" s="333"/>
      <c r="GIT11" s="333"/>
      <c r="GIU11" s="333"/>
      <c r="GIV11" s="333"/>
      <c r="GIW11" s="333"/>
      <c r="GIX11" s="333"/>
      <c r="GIY11" s="333"/>
      <c r="GIZ11" s="333"/>
      <c r="GJA11" s="333"/>
      <c r="GJB11" s="333"/>
      <c r="GJC11" s="333"/>
      <c r="GJD11" s="333"/>
      <c r="GJE11" s="333"/>
      <c r="GJF11" s="333"/>
      <c r="GJG11" s="333"/>
      <c r="GJH11" s="333"/>
      <c r="GJI11" s="333"/>
      <c r="GJJ11" s="333"/>
      <c r="GJK11" s="333"/>
      <c r="GJL11" s="333"/>
      <c r="GJM11" s="333"/>
      <c r="GJN11" s="333"/>
      <c r="GJO11" s="333"/>
      <c r="GJP11" s="333"/>
      <c r="GJQ11" s="333"/>
      <c r="GJR11" s="333"/>
      <c r="GJS11" s="333"/>
      <c r="GJT11" s="333"/>
      <c r="GJU11" s="333"/>
      <c r="GJV11" s="333"/>
      <c r="GJW11" s="333"/>
      <c r="GJX11" s="333"/>
      <c r="GJY11" s="333"/>
      <c r="GJZ11" s="333"/>
      <c r="GKA11" s="333"/>
      <c r="GKB11" s="333"/>
      <c r="GKC11" s="333"/>
      <c r="GKD11" s="333"/>
      <c r="GKE11" s="333"/>
      <c r="GKF11" s="333"/>
      <c r="GKG11" s="333"/>
      <c r="GKH11" s="333"/>
      <c r="GKI11" s="333"/>
      <c r="GKJ11" s="333"/>
      <c r="GKK11" s="333"/>
      <c r="GKL11" s="333"/>
      <c r="GKM11" s="333"/>
      <c r="GKN11" s="333"/>
      <c r="GKO11" s="333"/>
      <c r="GKP11" s="333"/>
      <c r="GKQ11" s="333"/>
      <c r="GKR11" s="333"/>
      <c r="GKS11" s="333"/>
      <c r="GKT11" s="333"/>
      <c r="GKU11" s="333"/>
      <c r="GKV11" s="333"/>
      <c r="GKW11" s="333"/>
      <c r="GKX11" s="333"/>
      <c r="GKY11" s="333"/>
      <c r="GKZ11" s="333"/>
      <c r="GLA11" s="333"/>
      <c r="GLB11" s="333"/>
      <c r="GLC11" s="333"/>
      <c r="GLD11" s="333"/>
      <c r="GLE11" s="333"/>
      <c r="GLF11" s="333"/>
      <c r="GLG11" s="333"/>
      <c r="GLH11" s="333"/>
      <c r="GLI11" s="333"/>
      <c r="GLJ11" s="333"/>
      <c r="GLK11" s="333"/>
      <c r="GLL11" s="333"/>
      <c r="GLM11" s="333"/>
      <c r="GLN11" s="333"/>
      <c r="GLO11" s="333"/>
      <c r="GLP11" s="333"/>
      <c r="GLQ11" s="333"/>
      <c r="GLR11" s="333"/>
      <c r="GLS11" s="333"/>
      <c r="GLT11" s="333"/>
      <c r="GLU11" s="333"/>
      <c r="GLV11" s="333"/>
      <c r="GLW11" s="333"/>
      <c r="GLX11" s="333"/>
      <c r="GLY11" s="333"/>
      <c r="GLZ11" s="333"/>
      <c r="GMA11" s="333"/>
      <c r="GMB11" s="333"/>
      <c r="GMC11" s="333"/>
      <c r="GMD11" s="333"/>
      <c r="GME11" s="333"/>
      <c r="GMF11" s="333"/>
      <c r="GMG11" s="333"/>
      <c r="GMH11" s="333"/>
      <c r="GMI11" s="333"/>
      <c r="GMJ11" s="333"/>
      <c r="GMK11" s="333"/>
      <c r="GML11" s="333"/>
      <c r="GMM11" s="333"/>
      <c r="GMN11" s="333"/>
      <c r="GMO11" s="333"/>
      <c r="GMP11" s="333"/>
      <c r="GMQ11" s="333"/>
      <c r="GMR11" s="333"/>
      <c r="GMS11" s="333"/>
      <c r="GMT11" s="333"/>
      <c r="GMU11" s="333"/>
      <c r="GMV11" s="333"/>
      <c r="GMW11" s="333"/>
      <c r="GMX11" s="333"/>
      <c r="GMY11" s="333"/>
      <c r="GMZ11" s="333"/>
      <c r="GNA11" s="333"/>
      <c r="GNB11" s="333"/>
      <c r="GNC11" s="333"/>
      <c r="GND11" s="333"/>
      <c r="GNE11" s="333"/>
      <c r="GNF11" s="333"/>
      <c r="GNG11" s="333"/>
      <c r="GNH11" s="333"/>
      <c r="GNI11" s="333"/>
      <c r="GNJ11" s="333"/>
      <c r="GNK11" s="333"/>
      <c r="GNL11" s="333"/>
      <c r="GNM11" s="333"/>
      <c r="GNN11" s="333"/>
      <c r="GNO11" s="333"/>
      <c r="GNP11" s="333"/>
      <c r="GNQ11" s="333"/>
      <c r="GNR11" s="333"/>
      <c r="GNS11" s="333"/>
      <c r="GNT11" s="333"/>
      <c r="GNU11" s="333"/>
      <c r="GNV11" s="333"/>
      <c r="GNW11" s="333"/>
      <c r="GNX11" s="333"/>
      <c r="GNY11" s="333"/>
      <c r="GNZ11" s="333"/>
      <c r="GOA11" s="333"/>
      <c r="GOB11" s="333"/>
      <c r="GOC11" s="333"/>
      <c r="GOD11" s="333"/>
      <c r="GOE11" s="333"/>
      <c r="GOF11" s="333"/>
      <c r="GOG11" s="333"/>
      <c r="GOH11" s="333"/>
      <c r="GOI11" s="333"/>
      <c r="GOJ11" s="333"/>
      <c r="GOK11" s="333"/>
      <c r="GOL11" s="333"/>
      <c r="GOM11" s="333"/>
      <c r="GON11" s="333"/>
      <c r="GOO11" s="333"/>
      <c r="GOP11" s="333"/>
      <c r="GOQ11" s="333"/>
      <c r="GOR11" s="333"/>
      <c r="GOS11" s="333"/>
      <c r="GOT11" s="333"/>
      <c r="GOU11" s="333"/>
      <c r="GOV11" s="333"/>
      <c r="GOW11" s="333"/>
      <c r="GOX11" s="333"/>
      <c r="GOY11" s="333"/>
      <c r="GOZ11" s="333"/>
      <c r="GPA11" s="333"/>
      <c r="GPB11" s="333"/>
      <c r="GPC11" s="333"/>
      <c r="GPD11" s="333"/>
      <c r="GPE11" s="333"/>
      <c r="GPF11" s="333"/>
      <c r="GPG11" s="333"/>
      <c r="GPH11" s="333"/>
      <c r="GPI11" s="333"/>
      <c r="GPJ11" s="333"/>
      <c r="GPK11" s="333"/>
      <c r="GPL11" s="333"/>
      <c r="GPM11" s="333"/>
      <c r="GPN11" s="333"/>
      <c r="GPO11" s="333"/>
      <c r="GPP11" s="333"/>
      <c r="GPQ11" s="333"/>
      <c r="GPR11" s="333"/>
      <c r="GPS11" s="333"/>
      <c r="GPT11" s="333"/>
      <c r="GPU11" s="333"/>
      <c r="GPV11" s="333"/>
      <c r="GPW11" s="333"/>
      <c r="GPX11" s="333"/>
      <c r="GPY11" s="333"/>
      <c r="GPZ11" s="333"/>
      <c r="GQA11" s="333"/>
      <c r="GQB11" s="333"/>
      <c r="GQC11" s="333"/>
      <c r="GQD11" s="333"/>
      <c r="GQE11" s="333"/>
      <c r="GQF11" s="333"/>
      <c r="GQG11" s="333"/>
      <c r="GQH11" s="333"/>
      <c r="GQI11" s="333"/>
      <c r="GQJ11" s="333"/>
      <c r="GQK11" s="333"/>
      <c r="GQL11" s="333"/>
      <c r="GQM11" s="333"/>
      <c r="GQN11" s="333"/>
      <c r="GQO11" s="333"/>
      <c r="GQP11" s="333"/>
      <c r="GQQ11" s="333"/>
      <c r="GQR11" s="333"/>
      <c r="GQS11" s="333"/>
      <c r="GQT11" s="333"/>
      <c r="GQU11" s="333"/>
      <c r="GQV11" s="333"/>
      <c r="GQW11" s="333"/>
      <c r="GQX11" s="333"/>
      <c r="GQY11" s="333"/>
      <c r="GQZ11" s="333"/>
      <c r="GRA11" s="333"/>
      <c r="GRB11" s="333"/>
      <c r="GRC11" s="333"/>
      <c r="GRD11" s="333"/>
      <c r="GRE11" s="333"/>
      <c r="GRF11" s="333"/>
      <c r="GRG11" s="333"/>
      <c r="GRH11" s="333"/>
      <c r="GRI11" s="333"/>
      <c r="GRJ11" s="333"/>
      <c r="GRK11" s="333"/>
      <c r="GRL11" s="333"/>
      <c r="GRM11" s="333"/>
      <c r="GRN11" s="333"/>
      <c r="GRO11" s="333"/>
      <c r="GRP11" s="333"/>
      <c r="GRQ11" s="333"/>
      <c r="GRR11" s="333"/>
      <c r="GRS11" s="333"/>
      <c r="GRT11" s="333"/>
      <c r="GRU11" s="333"/>
      <c r="GRV11" s="333"/>
      <c r="GRW11" s="333"/>
      <c r="GRX11" s="333"/>
      <c r="GRY11" s="333"/>
      <c r="GRZ11" s="333"/>
      <c r="GSA11" s="333"/>
      <c r="GSB11" s="333"/>
      <c r="GSC11" s="333"/>
      <c r="GSD11" s="333"/>
      <c r="GSE11" s="333"/>
      <c r="GSF11" s="333"/>
      <c r="GSG11" s="333"/>
      <c r="GSH11" s="333"/>
      <c r="GSI11" s="333"/>
      <c r="GSJ11" s="333"/>
      <c r="GSK11" s="333"/>
      <c r="GSL11" s="333"/>
      <c r="GSM11" s="333"/>
      <c r="GSN11" s="333"/>
      <c r="GSO11" s="333"/>
      <c r="GSP11" s="333"/>
      <c r="GSQ11" s="333"/>
      <c r="GSR11" s="333"/>
      <c r="GSS11" s="333"/>
      <c r="GST11" s="333"/>
      <c r="GSU11" s="333"/>
      <c r="GSV11" s="333"/>
      <c r="GSW11" s="333"/>
      <c r="GSX11" s="333"/>
      <c r="GSY11" s="333"/>
      <c r="GSZ11" s="333"/>
      <c r="GTA11" s="333"/>
      <c r="GTB11" s="333"/>
      <c r="GTC11" s="333"/>
      <c r="GTD11" s="333"/>
      <c r="GTE11" s="333"/>
      <c r="GTF11" s="333"/>
      <c r="GTG11" s="333"/>
      <c r="GTH11" s="333"/>
      <c r="GTI11" s="333"/>
      <c r="GTJ11" s="333"/>
      <c r="GTK11" s="333"/>
      <c r="GTL11" s="333"/>
      <c r="GTM11" s="333"/>
      <c r="GTN11" s="333"/>
      <c r="GTO11" s="333"/>
      <c r="GTP11" s="333"/>
      <c r="GTQ11" s="333"/>
      <c r="GTR11" s="333"/>
      <c r="GTS11" s="333"/>
      <c r="GTT11" s="333"/>
      <c r="GTU11" s="333"/>
      <c r="GTV11" s="333"/>
      <c r="GTW11" s="333"/>
      <c r="GTX11" s="333"/>
      <c r="GTY11" s="333"/>
      <c r="GTZ11" s="333"/>
      <c r="GUA11" s="333"/>
      <c r="GUB11" s="333"/>
      <c r="GUC11" s="333"/>
      <c r="GUD11" s="333"/>
      <c r="GUE11" s="333"/>
      <c r="GUF11" s="333"/>
      <c r="GUG11" s="333"/>
      <c r="GUH11" s="333"/>
      <c r="GUI11" s="333"/>
      <c r="GUJ11" s="333"/>
      <c r="GUK11" s="333"/>
      <c r="GUL11" s="333"/>
      <c r="GUM11" s="333"/>
      <c r="GUN11" s="333"/>
      <c r="GUO11" s="333"/>
      <c r="GUP11" s="333"/>
      <c r="GUQ11" s="333"/>
      <c r="GUR11" s="333"/>
      <c r="GUS11" s="333"/>
      <c r="GUT11" s="333"/>
      <c r="GUU11" s="333"/>
      <c r="GUV11" s="333"/>
      <c r="GUW11" s="333"/>
      <c r="GUX11" s="333"/>
      <c r="GUY11" s="333"/>
      <c r="GUZ11" s="333"/>
      <c r="GVA11" s="333"/>
      <c r="GVB11" s="333"/>
      <c r="GVC11" s="333"/>
      <c r="GVD11" s="333"/>
      <c r="GVE11" s="333"/>
      <c r="GVF11" s="333"/>
      <c r="GVG11" s="333"/>
      <c r="GVH11" s="333"/>
      <c r="GVI11" s="333"/>
      <c r="GVJ11" s="333"/>
      <c r="GVK11" s="333"/>
      <c r="GVL11" s="333"/>
      <c r="GVM11" s="333"/>
      <c r="GVN11" s="333"/>
      <c r="GVO11" s="333"/>
      <c r="GVP11" s="333"/>
      <c r="GVQ11" s="333"/>
      <c r="GVR11" s="333"/>
      <c r="GVS11" s="333"/>
      <c r="GVT11" s="333"/>
      <c r="GVU11" s="333"/>
      <c r="GVV11" s="333"/>
      <c r="GVW11" s="333"/>
      <c r="GVX11" s="333"/>
      <c r="GVY11" s="333"/>
      <c r="GVZ11" s="333"/>
      <c r="GWA11" s="333"/>
      <c r="GWB11" s="333"/>
      <c r="GWC11" s="333"/>
      <c r="GWD11" s="333"/>
      <c r="GWE11" s="333"/>
      <c r="GWF11" s="333"/>
      <c r="GWG11" s="333"/>
      <c r="GWH11" s="333"/>
      <c r="GWI11" s="333"/>
      <c r="GWJ11" s="333"/>
      <c r="GWK11" s="333"/>
      <c r="GWL11" s="333"/>
      <c r="GWM11" s="333"/>
      <c r="GWN11" s="333"/>
      <c r="GWO11" s="333"/>
      <c r="GWP11" s="333"/>
      <c r="GWQ11" s="333"/>
      <c r="GWR11" s="333"/>
      <c r="GWS11" s="333"/>
      <c r="GWT11" s="333"/>
      <c r="GWU11" s="333"/>
      <c r="GWV11" s="333"/>
      <c r="GWW11" s="333"/>
      <c r="GWX11" s="333"/>
      <c r="GWY11" s="333"/>
      <c r="GWZ11" s="333"/>
      <c r="GXA11" s="333"/>
      <c r="GXB11" s="333"/>
      <c r="GXC11" s="333"/>
      <c r="GXD11" s="333"/>
      <c r="GXE11" s="333"/>
      <c r="GXF11" s="333"/>
      <c r="GXG11" s="333"/>
      <c r="GXH11" s="333"/>
      <c r="GXI11" s="333"/>
      <c r="GXJ11" s="333"/>
      <c r="GXK11" s="333"/>
      <c r="GXL11" s="333"/>
      <c r="GXM11" s="333"/>
      <c r="GXN11" s="333"/>
      <c r="GXO11" s="333"/>
      <c r="GXP11" s="333"/>
      <c r="GXQ11" s="333"/>
      <c r="GXR11" s="333"/>
      <c r="GXS11" s="333"/>
      <c r="GXT11" s="333"/>
      <c r="GXU11" s="333"/>
      <c r="GXV11" s="333"/>
      <c r="GXW11" s="333"/>
      <c r="GXX11" s="333"/>
      <c r="GXY11" s="333"/>
      <c r="GXZ11" s="333"/>
      <c r="GYA11" s="333"/>
      <c r="GYB11" s="333"/>
      <c r="GYC11" s="333"/>
      <c r="GYD11" s="333"/>
      <c r="GYE11" s="333"/>
      <c r="GYF11" s="333"/>
      <c r="GYG11" s="333"/>
      <c r="GYH11" s="333"/>
      <c r="GYI11" s="333"/>
      <c r="GYJ11" s="333"/>
      <c r="GYK11" s="333"/>
      <c r="GYL11" s="333"/>
      <c r="GYM11" s="333"/>
      <c r="GYN11" s="333"/>
      <c r="GYO11" s="333"/>
      <c r="GYP11" s="333"/>
      <c r="GYQ11" s="333"/>
      <c r="GYR11" s="333"/>
      <c r="GYS11" s="333"/>
      <c r="GYT11" s="333"/>
      <c r="GYU11" s="333"/>
      <c r="GYV11" s="333"/>
      <c r="GYW11" s="333"/>
      <c r="GYX11" s="333"/>
      <c r="GYY11" s="333"/>
      <c r="GYZ11" s="333"/>
      <c r="GZA11" s="333"/>
      <c r="GZB11" s="333"/>
      <c r="GZC11" s="333"/>
      <c r="GZD11" s="333"/>
      <c r="GZE11" s="333"/>
      <c r="GZF11" s="333"/>
      <c r="GZG11" s="333"/>
      <c r="GZH11" s="333"/>
      <c r="GZI11" s="333"/>
      <c r="GZJ11" s="333"/>
      <c r="GZK11" s="333"/>
      <c r="GZL11" s="333"/>
      <c r="GZM11" s="333"/>
      <c r="GZN11" s="333"/>
      <c r="GZO11" s="333"/>
      <c r="GZP11" s="333"/>
      <c r="GZQ11" s="333"/>
      <c r="GZR11" s="333"/>
      <c r="GZS11" s="333"/>
      <c r="GZT11" s="333"/>
      <c r="GZU11" s="333"/>
      <c r="GZV11" s="333"/>
      <c r="GZW11" s="333"/>
      <c r="GZX11" s="333"/>
      <c r="GZY11" s="333"/>
      <c r="GZZ11" s="333"/>
      <c r="HAA11" s="333"/>
      <c r="HAB11" s="333"/>
      <c r="HAC11" s="333"/>
      <c r="HAD11" s="333"/>
      <c r="HAE11" s="333"/>
      <c r="HAF11" s="333"/>
      <c r="HAG11" s="333"/>
      <c r="HAH11" s="333"/>
      <c r="HAI11" s="333"/>
      <c r="HAJ11" s="333"/>
      <c r="HAK11" s="333"/>
      <c r="HAL11" s="333"/>
      <c r="HAM11" s="333"/>
      <c r="HAN11" s="333"/>
      <c r="HAO11" s="333"/>
      <c r="HAP11" s="333"/>
      <c r="HAQ11" s="333"/>
      <c r="HAR11" s="333"/>
      <c r="HAS11" s="333"/>
      <c r="HAT11" s="333"/>
      <c r="HAU11" s="333"/>
      <c r="HAV11" s="333"/>
      <c r="HAW11" s="333"/>
      <c r="HAX11" s="333"/>
      <c r="HAY11" s="333"/>
      <c r="HAZ11" s="333"/>
      <c r="HBA11" s="333"/>
      <c r="HBB11" s="333"/>
      <c r="HBC11" s="333"/>
      <c r="HBD11" s="333"/>
      <c r="HBE11" s="333"/>
      <c r="HBF11" s="333"/>
      <c r="HBG11" s="333"/>
      <c r="HBH11" s="333"/>
      <c r="HBI11" s="333"/>
      <c r="HBJ11" s="333"/>
      <c r="HBK11" s="333"/>
      <c r="HBL11" s="333"/>
      <c r="HBM11" s="333"/>
      <c r="HBN11" s="333"/>
      <c r="HBO11" s="333"/>
      <c r="HBP11" s="333"/>
      <c r="HBQ11" s="333"/>
      <c r="HBR11" s="333"/>
      <c r="HBS11" s="333"/>
      <c r="HBT11" s="333"/>
      <c r="HBU11" s="333"/>
      <c r="HBV11" s="333"/>
      <c r="HBW11" s="333"/>
      <c r="HBX11" s="333"/>
      <c r="HBY11" s="333"/>
      <c r="HBZ11" s="333"/>
      <c r="HCA11" s="333"/>
      <c r="HCB11" s="333"/>
      <c r="HCC11" s="333"/>
      <c r="HCD11" s="333"/>
      <c r="HCE11" s="333"/>
      <c r="HCF11" s="333"/>
      <c r="HCG11" s="333"/>
      <c r="HCH11" s="333"/>
      <c r="HCI11" s="333"/>
      <c r="HCJ11" s="333"/>
      <c r="HCK11" s="333"/>
      <c r="HCL11" s="333"/>
      <c r="HCM11" s="333"/>
      <c r="HCN11" s="333"/>
      <c r="HCO11" s="333"/>
      <c r="HCP11" s="333"/>
      <c r="HCQ11" s="333"/>
      <c r="HCR11" s="333"/>
      <c r="HCS11" s="333"/>
      <c r="HCT11" s="333"/>
      <c r="HCU11" s="333"/>
      <c r="HCV11" s="333"/>
      <c r="HCW11" s="333"/>
      <c r="HCX11" s="333"/>
      <c r="HCY11" s="333"/>
      <c r="HCZ11" s="333"/>
      <c r="HDA11" s="333"/>
      <c r="HDB11" s="333"/>
      <c r="HDC11" s="333"/>
      <c r="HDD11" s="333"/>
      <c r="HDE11" s="333"/>
      <c r="HDF11" s="333"/>
      <c r="HDG11" s="333"/>
      <c r="HDH11" s="333"/>
      <c r="HDI11" s="333"/>
      <c r="HDJ11" s="333"/>
      <c r="HDK11" s="333"/>
      <c r="HDL11" s="333"/>
      <c r="HDM11" s="333"/>
      <c r="HDN11" s="333"/>
      <c r="HDO11" s="333"/>
      <c r="HDP11" s="333"/>
      <c r="HDQ11" s="333"/>
      <c r="HDR11" s="333"/>
      <c r="HDS11" s="333"/>
      <c r="HDT11" s="333"/>
      <c r="HDU11" s="333"/>
      <c r="HDV11" s="333"/>
      <c r="HDW11" s="333"/>
      <c r="HDX11" s="333"/>
      <c r="HDY11" s="333"/>
      <c r="HDZ11" s="333"/>
      <c r="HEA11" s="333"/>
      <c r="HEB11" s="333"/>
      <c r="HEC11" s="333"/>
      <c r="HED11" s="333"/>
      <c r="HEE11" s="333"/>
      <c r="HEF11" s="333"/>
      <c r="HEG11" s="333"/>
      <c r="HEH11" s="333"/>
      <c r="HEI11" s="333"/>
      <c r="HEJ11" s="333"/>
      <c r="HEK11" s="333"/>
      <c r="HEL11" s="333"/>
      <c r="HEM11" s="333"/>
      <c r="HEN11" s="333"/>
      <c r="HEO11" s="333"/>
      <c r="HEP11" s="333"/>
      <c r="HEQ11" s="333"/>
      <c r="HER11" s="333"/>
      <c r="HES11" s="333"/>
      <c r="HET11" s="333"/>
      <c r="HEU11" s="333"/>
      <c r="HEV11" s="333"/>
      <c r="HEW11" s="333"/>
      <c r="HEX11" s="333"/>
      <c r="HEY11" s="333"/>
      <c r="HEZ11" s="333"/>
      <c r="HFA11" s="333"/>
      <c r="HFB11" s="333"/>
      <c r="HFC11" s="333"/>
      <c r="HFD11" s="333"/>
      <c r="HFE11" s="333"/>
      <c r="HFF11" s="333"/>
      <c r="HFG11" s="333"/>
      <c r="HFH11" s="333"/>
      <c r="HFI11" s="333"/>
      <c r="HFJ11" s="333"/>
      <c r="HFK11" s="333"/>
      <c r="HFL11" s="333"/>
      <c r="HFM11" s="333"/>
      <c r="HFN11" s="333"/>
      <c r="HFO11" s="333"/>
      <c r="HFP11" s="333"/>
      <c r="HFQ11" s="333"/>
      <c r="HFR11" s="333"/>
      <c r="HFS11" s="333"/>
      <c r="HFT11" s="333"/>
      <c r="HFU11" s="333"/>
      <c r="HFV11" s="333"/>
      <c r="HFW11" s="333"/>
      <c r="HFX11" s="333"/>
      <c r="HFY11" s="333"/>
      <c r="HFZ11" s="333"/>
      <c r="HGA11" s="333"/>
      <c r="HGB11" s="333"/>
      <c r="HGC11" s="333"/>
      <c r="HGD11" s="333"/>
      <c r="HGE11" s="333"/>
      <c r="HGF11" s="333"/>
      <c r="HGG11" s="333"/>
      <c r="HGH11" s="333"/>
      <c r="HGI11" s="333"/>
      <c r="HGJ11" s="333"/>
      <c r="HGK11" s="333"/>
      <c r="HGL11" s="333"/>
      <c r="HGM11" s="333"/>
      <c r="HGN11" s="333"/>
      <c r="HGO11" s="333"/>
      <c r="HGP11" s="333"/>
      <c r="HGQ11" s="333"/>
      <c r="HGR11" s="333"/>
      <c r="HGS11" s="333"/>
      <c r="HGT11" s="333"/>
      <c r="HGU11" s="333"/>
      <c r="HGV11" s="333"/>
      <c r="HGW11" s="333"/>
      <c r="HGX11" s="333"/>
      <c r="HGY11" s="333"/>
      <c r="HGZ11" s="333"/>
      <c r="HHA11" s="333"/>
      <c r="HHB11" s="333"/>
      <c r="HHC11" s="333"/>
      <c r="HHD11" s="333"/>
      <c r="HHE11" s="333"/>
      <c r="HHF11" s="333"/>
      <c r="HHG11" s="333"/>
      <c r="HHH11" s="333"/>
      <c r="HHI11" s="333"/>
      <c r="HHJ11" s="333"/>
      <c r="HHK11" s="333"/>
      <c r="HHL11" s="333"/>
      <c r="HHM11" s="333"/>
      <c r="HHN11" s="333"/>
      <c r="HHO11" s="333"/>
      <c r="HHP11" s="333"/>
      <c r="HHQ11" s="333"/>
      <c r="HHR11" s="333"/>
      <c r="HHS11" s="333"/>
      <c r="HHT11" s="333"/>
      <c r="HHU11" s="333"/>
      <c r="HHV11" s="333"/>
      <c r="HHW11" s="333"/>
      <c r="HHX11" s="333"/>
      <c r="HHY11" s="333"/>
      <c r="HHZ11" s="333"/>
      <c r="HIA11" s="333"/>
      <c r="HIB11" s="333"/>
      <c r="HIC11" s="333"/>
      <c r="HID11" s="333"/>
      <c r="HIE11" s="333"/>
      <c r="HIF11" s="333"/>
      <c r="HIG11" s="333"/>
      <c r="HIH11" s="333"/>
      <c r="HII11" s="333"/>
      <c r="HIJ11" s="333"/>
      <c r="HIK11" s="333"/>
      <c r="HIL11" s="333"/>
      <c r="HIM11" s="333"/>
      <c r="HIN11" s="333"/>
      <c r="HIO11" s="333"/>
      <c r="HIP11" s="333"/>
      <c r="HIQ11" s="333"/>
      <c r="HIR11" s="333"/>
      <c r="HIS11" s="333"/>
      <c r="HIT11" s="333"/>
      <c r="HIU11" s="333"/>
      <c r="HIV11" s="333"/>
      <c r="HIW11" s="333"/>
      <c r="HIX11" s="333"/>
      <c r="HIY11" s="333"/>
      <c r="HIZ11" s="333"/>
      <c r="HJA11" s="333"/>
      <c r="HJB11" s="333"/>
      <c r="HJC11" s="333"/>
      <c r="HJD11" s="333"/>
      <c r="HJE11" s="333"/>
      <c r="HJF11" s="333"/>
      <c r="HJG11" s="333"/>
      <c r="HJH11" s="333"/>
      <c r="HJI11" s="333"/>
      <c r="HJJ11" s="333"/>
      <c r="HJK11" s="333"/>
      <c r="HJL11" s="333"/>
      <c r="HJM11" s="333"/>
      <c r="HJN11" s="333"/>
      <c r="HJO11" s="333"/>
      <c r="HJP11" s="333"/>
      <c r="HJQ11" s="333"/>
      <c r="HJR11" s="333"/>
      <c r="HJS11" s="333"/>
      <c r="HJT11" s="333"/>
      <c r="HJU11" s="333"/>
      <c r="HJV11" s="333"/>
      <c r="HJW11" s="333"/>
      <c r="HJX11" s="333"/>
      <c r="HJY11" s="333"/>
      <c r="HJZ11" s="333"/>
      <c r="HKA11" s="333"/>
      <c r="HKB11" s="333"/>
      <c r="HKC11" s="333"/>
      <c r="HKD11" s="333"/>
      <c r="HKE11" s="333"/>
      <c r="HKF11" s="333"/>
      <c r="HKG11" s="333"/>
      <c r="HKH11" s="333"/>
      <c r="HKI11" s="333"/>
      <c r="HKJ11" s="333"/>
      <c r="HKK11" s="333"/>
      <c r="HKL11" s="333"/>
      <c r="HKM11" s="333"/>
      <c r="HKN11" s="333"/>
      <c r="HKO11" s="333"/>
      <c r="HKP11" s="333"/>
      <c r="HKQ11" s="333"/>
      <c r="HKR11" s="333"/>
      <c r="HKS11" s="333"/>
      <c r="HKT11" s="333"/>
      <c r="HKU11" s="333"/>
      <c r="HKV11" s="333"/>
      <c r="HKW11" s="333"/>
      <c r="HKX11" s="333"/>
      <c r="HKY11" s="333"/>
      <c r="HKZ11" s="333"/>
      <c r="HLA11" s="333"/>
      <c r="HLB11" s="333"/>
      <c r="HLC11" s="333"/>
      <c r="HLD11" s="333"/>
      <c r="HLE11" s="333"/>
      <c r="HLF11" s="333"/>
      <c r="HLG11" s="333"/>
      <c r="HLH11" s="333"/>
      <c r="HLI11" s="333"/>
      <c r="HLJ11" s="333"/>
      <c r="HLK11" s="333"/>
      <c r="HLL11" s="333"/>
      <c r="HLM11" s="333"/>
      <c r="HLN11" s="333"/>
      <c r="HLO11" s="333"/>
      <c r="HLP11" s="333"/>
      <c r="HLQ11" s="333"/>
      <c r="HLR11" s="333"/>
      <c r="HLS11" s="333"/>
      <c r="HLT11" s="333"/>
      <c r="HLU11" s="333"/>
      <c r="HLV11" s="333"/>
      <c r="HLW11" s="333"/>
      <c r="HLX11" s="333"/>
      <c r="HLY11" s="333"/>
      <c r="HLZ11" s="333"/>
      <c r="HMA11" s="333"/>
      <c r="HMB11" s="333"/>
      <c r="HMC11" s="333"/>
      <c r="HMD11" s="333"/>
      <c r="HME11" s="333"/>
      <c r="HMF11" s="333"/>
      <c r="HMG11" s="333"/>
      <c r="HMH11" s="333"/>
      <c r="HMI11" s="333"/>
      <c r="HMJ11" s="333"/>
      <c r="HMK11" s="333"/>
      <c r="HML11" s="333"/>
      <c r="HMM11" s="333"/>
      <c r="HMN11" s="333"/>
      <c r="HMO11" s="333"/>
      <c r="HMP11" s="333"/>
      <c r="HMQ11" s="333"/>
      <c r="HMR11" s="333"/>
      <c r="HMS11" s="333"/>
      <c r="HMT11" s="333"/>
      <c r="HMU11" s="333"/>
      <c r="HMV11" s="333"/>
      <c r="HMW11" s="333"/>
      <c r="HMX11" s="333"/>
      <c r="HMY11" s="333"/>
      <c r="HMZ11" s="333"/>
      <c r="HNA11" s="333"/>
      <c r="HNB11" s="333"/>
      <c r="HNC11" s="333"/>
      <c r="HND11" s="333"/>
      <c r="HNE11" s="333"/>
      <c r="HNF11" s="333"/>
      <c r="HNG11" s="333"/>
      <c r="HNH11" s="333"/>
      <c r="HNI11" s="333"/>
      <c r="HNJ11" s="333"/>
      <c r="HNK11" s="333"/>
      <c r="HNL11" s="333"/>
      <c r="HNM11" s="333"/>
      <c r="HNN11" s="333"/>
      <c r="HNO11" s="333"/>
      <c r="HNP11" s="333"/>
      <c r="HNQ11" s="333"/>
      <c r="HNR11" s="333"/>
      <c r="HNS11" s="333"/>
      <c r="HNT11" s="333"/>
      <c r="HNU11" s="333"/>
      <c r="HNV11" s="333"/>
      <c r="HNW11" s="333"/>
      <c r="HNX11" s="333"/>
      <c r="HNY11" s="333"/>
      <c r="HNZ11" s="333"/>
      <c r="HOA11" s="333"/>
      <c r="HOB11" s="333"/>
      <c r="HOC11" s="333"/>
      <c r="HOD11" s="333"/>
      <c r="HOE11" s="333"/>
      <c r="HOF11" s="333"/>
      <c r="HOG11" s="333"/>
      <c r="HOH11" s="333"/>
      <c r="HOI11" s="333"/>
      <c r="HOJ11" s="333"/>
      <c r="HOK11" s="333"/>
      <c r="HOL11" s="333"/>
      <c r="HOM11" s="333"/>
      <c r="HON11" s="333"/>
      <c r="HOO11" s="333"/>
      <c r="HOP11" s="333"/>
      <c r="HOQ11" s="333"/>
      <c r="HOR11" s="333"/>
      <c r="HOS11" s="333"/>
      <c r="HOT11" s="333"/>
      <c r="HOU11" s="333"/>
      <c r="HOV11" s="333"/>
      <c r="HOW11" s="333"/>
      <c r="HOX11" s="333"/>
      <c r="HOY11" s="333"/>
      <c r="HOZ11" s="333"/>
      <c r="HPA11" s="333"/>
      <c r="HPB11" s="333"/>
      <c r="HPC11" s="333"/>
      <c r="HPD11" s="333"/>
      <c r="HPE11" s="333"/>
      <c r="HPF11" s="333"/>
      <c r="HPG11" s="333"/>
      <c r="HPH11" s="333"/>
      <c r="HPI11" s="333"/>
      <c r="HPJ11" s="333"/>
      <c r="HPK11" s="333"/>
      <c r="HPL11" s="333"/>
      <c r="HPM11" s="333"/>
      <c r="HPN11" s="333"/>
      <c r="HPO11" s="333"/>
      <c r="HPP11" s="333"/>
      <c r="HPQ11" s="333"/>
      <c r="HPR11" s="333"/>
      <c r="HPS11" s="333"/>
      <c r="HPT11" s="333"/>
      <c r="HPU11" s="333"/>
      <c r="HPV11" s="333"/>
      <c r="HPW11" s="333"/>
      <c r="HPX11" s="333"/>
      <c r="HPY11" s="333"/>
      <c r="HPZ11" s="333"/>
      <c r="HQA11" s="333"/>
      <c r="HQB11" s="333"/>
      <c r="HQC11" s="333"/>
      <c r="HQD11" s="333"/>
      <c r="HQE11" s="333"/>
      <c r="HQF11" s="333"/>
      <c r="HQG11" s="333"/>
      <c r="HQH11" s="333"/>
      <c r="HQI11" s="333"/>
      <c r="HQJ11" s="333"/>
      <c r="HQK11" s="333"/>
      <c r="HQL11" s="333"/>
      <c r="HQM11" s="333"/>
      <c r="HQN11" s="333"/>
      <c r="HQO11" s="333"/>
      <c r="HQP11" s="333"/>
      <c r="HQQ11" s="333"/>
      <c r="HQR11" s="333"/>
      <c r="HQS11" s="333"/>
      <c r="HQT11" s="333"/>
      <c r="HQU11" s="333"/>
      <c r="HQV11" s="333"/>
      <c r="HQW11" s="333"/>
      <c r="HQX11" s="333"/>
      <c r="HQY11" s="333"/>
      <c r="HQZ11" s="333"/>
      <c r="HRA11" s="333"/>
      <c r="HRB11" s="333"/>
      <c r="HRC11" s="333"/>
      <c r="HRD11" s="333"/>
      <c r="HRE11" s="333"/>
      <c r="HRF11" s="333"/>
      <c r="HRG11" s="333"/>
      <c r="HRH11" s="333"/>
      <c r="HRI11" s="333"/>
      <c r="HRJ11" s="333"/>
      <c r="HRK11" s="333"/>
      <c r="HRL11" s="333"/>
      <c r="HRM11" s="333"/>
      <c r="HRN11" s="333"/>
      <c r="HRO11" s="333"/>
      <c r="HRP11" s="333"/>
      <c r="HRQ11" s="333"/>
      <c r="HRR11" s="333"/>
      <c r="HRS11" s="333"/>
      <c r="HRT11" s="333"/>
      <c r="HRU11" s="333"/>
      <c r="HRV11" s="333"/>
      <c r="HRW11" s="333"/>
      <c r="HRX11" s="333"/>
      <c r="HRY11" s="333"/>
      <c r="HRZ11" s="333"/>
      <c r="HSA11" s="333"/>
      <c r="HSB11" s="333"/>
      <c r="HSC11" s="333"/>
      <c r="HSD11" s="333"/>
      <c r="HSE11" s="333"/>
      <c r="HSF11" s="333"/>
      <c r="HSG11" s="333"/>
      <c r="HSH11" s="333"/>
      <c r="HSI11" s="333"/>
      <c r="HSJ11" s="333"/>
      <c r="HSK11" s="333"/>
      <c r="HSL11" s="333"/>
      <c r="HSM11" s="333"/>
      <c r="HSN11" s="333"/>
      <c r="HSO11" s="333"/>
      <c r="HSP11" s="333"/>
      <c r="HSQ11" s="333"/>
      <c r="HSR11" s="333"/>
      <c r="HSS11" s="333"/>
      <c r="HST11" s="333"/>
      <c r="HSU11" s="333"/>
      <c r="HSV11" s="333"/>
      <c r="HSW11" s="333"/>
      <c r="HSX11" s="333"/>
      <c r="HSY11" s="333"/>
      <c r="HSZ11" s="333"/>
      <c r="HTA11" s="333"/>
      <c r="HTB11" s="333"/>
      <c r="HTC11" s="333"/>
      <c r="HTD11" s="333"/>
      <c r="HTE11" s="333"/>
      <c r="HTF11" s="333"/>
      <c r="HTG11" s="333"/>
      <c r="HTH11" s="333"/>
      <c r="HTI11" s="333"/>
      <c r="HTJ11" s="333"/>
      <c r="HTK11" s="333"/>
      <c r="HTL11" s="333"/>
      <c r="HTM11" s="333"/>
      <c r="HTN11" s="333"/>
      <c r="HTO11" s="333"/>
      <c r="HTP11" s="333"/>
      <c r="HTQ11" s="333"/>
      <c r="HTR11" s="333"/>
      <c r="HTS11" s="333"/>
      <c r="HTT11" s="333"/>
      <c r="HTU11" s="333"/>
      <c r="HTV11" s="333"/>
      <c r="HTW11" s="333"/>
      <c r="HTX11" s="333"/>
      <c r="HTY11" s="333"/>
      <c r="HTZ11" s="333"/>
      <c r="HUA11" s="333"/>
      <c r="HUB11" s="333"/>
      <c r="HUC11" s="333"/>
      <c r="HUD11" s="333"/>
      <c r="HUE11" s="333"/>
      <c r="HUF11" s="333"/>
      <c r="HUG11" s="333"/>
      <c r="HUH11" s="333"/>
      <c r="HUI11" s="333"/>
      <c r="HUJ11" s="333"/>
      <c r="HUK11" s="333"/>
      <c r="HUL11" s="333"/>
      <c r="HUM11" s="333"/>
      <c r="HUN11" s="333"/>
      <c r="HUO11" s="333"/>
      <c r="HUP11" s="333"/>
      <c r="HUQ11" s="333"/>
      <c r="HUR11" s="333"/>
      <c r="HUS11" s="333"/>
      <c r="HUT11" s="333"/>
      <c r="HUU11" s="333"/>
      <c r="HUV11" s="333"/>
      <c r="HUW11" s="333"/>
      <c r="HUX11" s="333"/>
      <c r="HUY11" s="333"/>
      <c r="HUZ11" s="333"/>
      <c r="HVA11" s="333"/>
      <c r="HVB11" s="333"/>
      <c r="HVC11" s="333"/>
      <c r="HVD11" s="333"/>
      <c r="HVE11" s="333"/>
      <c r="HVF11" s="333"/>
      <c r="HVG11" s="333"/>
      <c r="HVH11" s="333"/>
      <c r="HVI11" s="333"/>
      <c r="HVJ11" s="333"/>
      <c r="HVK11" s="333"/>
      <c r="HVL11" s="333"/>
      <c r="HVM11" s="333"/>
      <c r="HVN11" s="333"/>
      <c r="HVO11" s="333"/>
      <c r="HVP11" s="333"/>
      <c r="HVQ11" s="333"/>
      <c r="HVR11" s="333"/>
      <c r="HVS11" s="333"/>
      <c r="HVT11" s="333"/>
      <c r="HVU11" s="333"/>
      <c r="HVV11" s="333"/>
      <c r="HVW11" s="333"/>
      <c r="HVX11" s="333"/>
      <c r="HVY11" s="333"/>
      <c r="HVZ11" s="333"/>
      <c r="HWA11" s="333"/>
      <c r="HWB11" s="333"/>
      <c r="HWC11" s="333"/>
      <c r="HWD11" s="333"/>
      <c r="HWE11" s="333"/>
      <c r="HWF11" s="333"/>
      <c r="HWG11" s="333"/>
      <c r="HWH11" s="333"/>
      <c r="HWI11" s="333"/>
      <c r="HWJ11" s="333"/>
      <c r="HWK11" s="333"/>
      <c r="HWL11" s="333"/>
      <c r="HWM11" s="333"/>
      <c r="HWN11" s="333"/>
      <c r="HWO11" s="333"/>
      <c r="HWP11" s="333"/>
      <c r="HWQ11" s="333"/>
      <c r="HWR11" s="333"/>
      <c r="HWS11" s="333"/>
      <c r="HWT11" s="333"/>
      <c r="HWU11" s="333"/>
      <c r="HWV11" s="333"/>
      <c r="HWW11" s="333"/>
      <c r="HWX11" s="333"/>
      <c r="HWY11" s="333"/>
      <c r="HWZ11" s="333"/>
      <c r="HXA11" s="333"/>
      <c r="HXB11" s="333"/>
      <c r="HXC11" s="333"/>
      <c r="HXD11" s="333"/>
      <c r="HXE11" s="333"/>
      <c r="HXF11" s="333"/>
      <c r="HXG11" s="333"/>
      <c r="HXH11" s="333"/>
      <c r="HXI11" s="333"/>
      <c r="HXJ11" s="333"/>
      <c r="HXK11" s="333"/>
      <c r="HXL11" s="333"/>
      <c r="HXM11" s="333"/>
      <c r="HXN11" s="333"/>
      <c r="HXO11" s="333"/>
      <c r="HXP11" s="333"/>
      <c r="HXQ11" s="333"/>
      <c r="HXR11" s="333"/>
      <c r="HXS11" s="333"/>
      <c r="HXT11" s="333"/>
      <c r="HXU11" s="333"/>
      <c r="HXV11" s="333"/>
      <c r="HXW11" s="333"/>
      <c r="HXX11" s="333"/>
      <c r="HXY11" s="333"/>
      <c r="HXZ11" s="333"/>
      <c r="HYA11" s="333"/>
      <c r="HYB11" s="333"/>
      <c r="HYC11" s="333"/>
      <c r="HYD11" s="333"/>
      <c r="HYE11" s="333"/>
      <c r="HYF11" s="333"/>
      <c r="HYG11" s="333"/>
      <c r="HYH11" s="333"/>
      <c r="HYI11" s="333"/>
      <c r="HYJ11" s="333"/>
      <c r="HYK11" s="333"/>
      <c r="HYL11" s="333"/>
      <c r="HYM11" s="333"/>
      <c r="HYN11" s="333"/>
      <c r="HYO11" s="333"/>
      <c r="HYP11" s="333"/>
      <c r="HYQ11" s="333"/>
      <c r="HYR11" s="333"/>
      <c r="HYS11" s="333"/>
      <c r="HYT11" s="333"/>
      <c r="HYU11" s="333"/>
      <c r="HYV11" s="333"/>
      <c r="HYW11" s="333"/>
      <c r="HYX11" s="333"/>
      <c r="HYY11" s="333"/>
      <c r="HYZ11" s="333"/>
      <c r="HZA11" s="333"/>
      <c r="HZB11" s="333"/>
      <c r="HZC11" s="333"/>
      <c r="HZD11" s="333"/>
      <c r="HZE11" s="333"/>
      <c r="HZF11" s="333"/>
      <c r="HZG11" s="333"/>
      <c r="HZH11" s="333"/>
      <c r="HZI11" s="333"/>
      <c r="HZJ11" s="333"/>
      <c r="HZK11" s="333"/>
      <c r="HZL11" s="333"/>
      <c r="HZM11" s="333"/>
      <c r="HZN11" s="333"/>
      <c r="HZO11" s="333"/>
      <c r="HZP11" s="333"/>
      <c r="HZQ11" s="333"/>
      <c r="HZR11" s="333"/>
      <c r="HZS11" s="333"/>
      <c r="HZT11" s="333"/>
      <c r="HZU11" s="333"/>
      <c r="HZV11" s="333"/>
      <c r="HZW11" s="333"/>
      <c r="HZX11" s="333"/>
      <c r="HZY11" s="333"/>
      <c r="HZZ11" s="333"/>
      <c r="IAA11" s="333"/>
      <c r="IAB11" s="333"/>
      <c r="IAC11" s="333"/>
      <c r="IAD11" s="333"/>
      <c r="IAE11" s="333"/>
      <c r="IAF11" s="333"/>
      <c r="IAG11" s="333"/>
      <c r="IAH11" s="333"/>
      <c r="IAI11" s="333"/>
      <c r="IAJ11" s="333"/>
      <c r="IAK11" s="333"/>
      <c r="IAL11" s="333"/>
      <c r="IAM11" s="333"/>
      <c r="IAN11" s="333"/>
      <c r="IAO11" s="333"/>
      <c r="IAP11" s="333"/>
      <c r="IAQ11" s="333"/>
      <c r="IAR11" s="333"/>
      <c r="IAS11" s="333"/>
      <c r="IAT11" s="333"/>
      <c r="IAU11" s="333"/>
      <c r="IAV11" s="333"/>
      <c r="IAW11" s="333"/>
      <c r="IAX11" s="333"/>
      <c r="IAY11" s="333"/>
      <c r="IAZ11" s="333"/>
      <c r="IBA11" s="333"/>
      <c r="IBB11" s="333"/>
      <c r="IBC11" s="333"/>
      <c r="IBD11" s="333"/>
      <c r="IBE11" s="333"/>
      <c r="IBF11" s="333"/>
      <c r="IBG11" s="333"/>
      <c r="IBH11" s="333"/>
      <c r="IBI11" s="333"/>
      <c r="IBJ11" s="333"/>
      <c r="IBK11" s="333"/>
      <c r="IBL11" s="333"/>
      <c r="IBM11" s="333"/>
      <c r="IBN11" s="333"/>
      <c r="IBO11" s="333"/>
      <c r="IBP11" s="333"/>
      <c r="IBQ11" s="333"/>
      <c r="IBR11" s="333"/>
      <c r="IBS11" s="333"/>
      <c r="IBT11" s="333"/>
      <c r="IBU11" s="333"/>
      <c r="IBV11" s="333"/>
      <c r="IBW11" s="333"/>
      <c r="IBX11" s="333"/>
      <c r="IBY11" s="333"/>
      <c r="IBZ11" s="333"/>
      <c r="ICA11" s="333"/>
      <c r="ICB11" s="333"/>
      <c r="ICC11" s="333"/>
      <c r="ICD11" s="333"/>
      <c r="ICE11" s="333"/>
      <c r="ICF11" s="333"/>
      <c r="ICG11" s="333"/>
      <c r="ICH11" s="333"/>
      <c r="ICI11" s="333"/>
      <c r="ICJ11" s="333"/>
      <c r="ICK11" s="333"/>
      <c r="ICL11" s="333"/>
      <c r="ICM11" s="333"/>
      <c r="ICN11" s="333"/>
      <c r="ICO11" s="333"/>
      <c r="ICP11" s="333"/>
      <c r="ICQ11" s="333"/>
      <c r="ICR11" s="333"/>
      <c r="ICS11" s="333"/>
      <c r="ICT11" s="333"/>
      <c r="ICU11" s="333"/>
      <c r="ICV11" s="333"/>
      <c r="ICW11" s="333"/>
      <c r="ICX11" s="333"/>
      <c r="ICY11" s="333"/>
      <c r="ICZ11" s="333"/>
      <c r="IDA11" s="333"/>
      <c r="IDB11" s="333"/>
      <c r="IDC11" s="333"/>
      <c r="IDD11" s="333"/>
      <c r="IDE11" s="333"/>
      <c r="IDF11" s="333"/>
      <c r="IDG11" s="333"/>
      <c r="IDH11" s="333"/>
      <c r="IDI11" s="333"/>
      <c r="IDJ11" s="333"/>
      <c r="IDK11" s="333"/>
      <c r="IDL11" s="333"/>
      <c r="IDM11" s="333"/>
      <c r="IDN11" s="333"/>
      <c r="IDO11" s="333"/>
      <c r="IDP11" s="333"/>
      <c r="IDQ11" s="333"/>
      <c r="IDR11" s="333"/>
      <c r="IDS11" s="333"/>
      <c r="IDT11" s="333"/>
      <c r="IDU11" s="333"/>
      <c r="IDV11" s="333"/>
      <c r="IDW11" s="333"/>
      <c r="IDX11" s="333"/>
      <c r="IDY11" s="333"/>
      <c r="IDZ11" s="333"/>
      <c r="IEA11" s="333"/>
      <c r="IEB11" s="333"/>
      <c r="IEC11" s="333"/>
      <c r="IED11" s="333"/>
      <c r="IEE11" s="333"/>
      <c r="IEF11" s="333"/>
      <c r="IEG11" s="333"/>
      <c r="IEH11" s="333"/>
      <c r="IEI11" s="333"/>
      <c r="IEJ11" s="333"/>
      <c r="IEK11" s="333"/>
      <c r="IEL11" s="333"/>
      <c r="IEM11" s="333"/>
      <c r="IEN11" s="333"/>
      <c r="IEO11" s="333"/>
      <c r="IEP11" s="333"/>
      <c r="IEQ11" s="333"/>
      <c r="IER11" s="333"/>
      <c r="IES11" s="333"/>
      <c r="IET11" s="333"/>
      <c r="IEU11" s="333"/>
      <c r="IEV11" s="333"/>
      <c r="IEW11" s="333"/>
      <c r="IEX11" s="333"/>
      <c r="IEY11" s="333"/>
      <c r="IEZ11" s="333"/>
      <c r="IFA11" s="333"/>
      <c r="IFB11" s="333"/>
      <c r="IFC11" s="333"/>
      <c r="IFD11" s="333"/>
      <c r="IFE11" s="333"/>
      <c r="IFF11" s="333"/>
      <c r="IFG11" s="333"/>
      <c r="IFH11" s="333"/>
      <c r="IFI11" s="333"/>
      <c r="IFJ11" s="333"/>
      <c r="IFK11" s="333"/>
      <c r="IFL11" s="333"/>
      <c r="IFM11" s="333"/>
      <c r="IFN11" s="333"/>
      <c r="IFO11" s="333"/>
      <c r="IFP11" s="333"/>
      <c r="IFQ11" s="333"/>
      <c r="IFR11" s="333"/>
      <c r="IFS11" s="333"/>
      <c r="IFT11" s="333"/>
      <c r="IFU11" s="333"/>
      <c r="IFV11" s="333"/>
      <c r="IFW11" s="333"/>
      <c r="IFX11" s="333"/>
      <c r="IFY11" s="333"/>
      <c r="IFZ11" s="333"/>
      <c r="IGA11" s="333"/>
      <c r="IGB11" s="333"/>
      <c r="IGC11" s="333"/>
      <c r="IGD11" s="333"/>
      <c r="IGE11" s="333"/>
      <c r="IGF11" s="333"/>
      <c r="IGG11" s="333"/>
      <c r="IGH11" s="333"/>
      <c r="IGI11" s="333"/>
      <c r="IGJ11" s="333"/>
      <c r="IGK11" s="333"/>
      <c r="IGL11" s="333"/>
      <c r="IGM11" s="333"/>
      <c r="IGN11" s="333"/>
      <c r="IGO11" s="333"/>
      <c r="IGP11" s="333"/>
      <c r="IGQ11" s="333"/>
      <c r="IGR11" s="333"/>
      <c r="IGS11" s="333"/>
      <c r="IGT11" s="333"/>
      <c r="IGU11" s="333"/>
      <c r="IGV11" s="333"/>
      <c r="IGW11" s="333"/>
      <c r="IGX11" s="333"/>
      <c r="IGY11" s="333"/>
      <c r="IGZ11" s="333"/>
      <c r="IHA11" s="333"/>
      <c r="IHB11" s="333"/>
      <c r="IHC11" s="333"/>
      <c r="IHD11" s="333"/>
      <c r="IHE11" s="333"/>
      <c r="IHF11" s="333"/>
      <c r="IHG11" s="333"/>
      <c r="IHH11" s="333"/>
      <c r="IHI11" s="333"/>
      <c r="IHJ11" s="333"/>
      <c r="IHK11" s="333"/>
      <c r="IHL11" s="333"/>
      <c r="IHM11" s="333"/>
      <c r="IHN11" s="333"/>
      <c r="IHO11" s="333"/>
      <c r="IHP11" s="333"/>
      <c r="IHQ11" s="333"/>
      <c r="IHR11" s="333"/>
      <c r="IHS11" s="333"/>
      <c r="IHT11" s="333"/>
      <c r="IHU11" s="333"/>
      <c r="IHV11" s="333"/>
      <c r="IHW11" s="333"/>
      <c r="IHX11" s="333"/>
      <c r="IHY11" s="333"/>
      <c r="IHZ11" s="333"/>
      <c r="IIA11" s="333"/>
      <c r="IIB11" s="333"/>
      <c r="IIC11" s="333"/>
      <c r="IID11" s="333"/>
      <c r="IIE11" s="333"/>
      <c r="IIF11" s="333"/>
      <c r="IIG11" s="333"/>
      <c r="IIH11" s="333"/>
      <c r="III11" s="333"/>
      <c r="IIJ11" s="333"/>
      <c r="IIK11" s="333"/>
      <c r="IIL11" s="333"/>
      <c r="IIM11" s="333"/>
      <c r="IIN11" s="333"/>
      <c r="IIO11" s="333"/>
      <c r="IIP11" s="333"/>
      <c r="IIQ11" s="333"/>
      <c r="IIR11" s="333"/>
      <c r="IIS11" s="333"/>
      <c r="IIT11" s="333"/>
      <c r="IIU11" s="333"/>
      <c r="IIV11" s="333"/>
      <c r="IIW11" s="333"/>
      <c r="IIX11" s="333"/>
      <c r="IIY11" s="333"/>
      <c r="IIZ11" s="333"/>
      <c r="IJA11" s="333"/>
      <c r="IJB11" s="333"/>
      <c r="IJC11" s="333"/>
      <c r="IJD11" s="333"/>
      <c r="IJE11" s="333"/>
      <c r="IJF11" s="333"/>
      <c r="IJG11" s="333"/>
      <c r="IJH11" s="333"/>
      <c r="IJI11" s="333"/>
      <c r="IJJ11" s="333"/>
      <c r="IJK11" s="333"/>
      <c r="IJL11" s="333"/>
      <c r="IJM11" s="333"/>
      <c r="IJN11" s="333"/>
      <c r="IJO11" s="333"/>
      <c r="IJP11" s="333"/>
      <c r="IJQ11" s="333"/>
      <c r="IJR11" s="333"/>
      <c r="IJS11" s="333"/>
      <c r="IJT11" s="333"/>
      <c r="IJU11" s="333"/>
      <c r="IJV11" s="333"/>
      <c r="IJW11" s="333"/>
      <c r="IJX11" s="333"/>
      <c r="IJY11" s="333"/>
      <c r="IJZ11" s="333"/>
      <c r="IKA11" s="333"/>
      <c r="IKB11" s="333"/>
      <c r="IKC11" s="333"/>
      <c r="IKD11" s="333"/>
      <c r="IKE11" s="333"/>
      <c r="IKF11" s="333"/>
      <c r="IKG11" s="333"/>
      <c r="IKH11" s="333"/>
      <c r="IKI11" s="333"/>
      <c r="IKJ11" s="333"/>
      <c r="IKK11" s="333"/>
      <c r="IKL11" s="333"/>
      <c r="IKM11" s="333"/>
      <c r="IKN11" s="333"/>
      <c r="IKO11" s="333"/>
      <c r="IKP11" s="333"/>
      <c r="IKQ11" s="333"/>
      <c r="IKR11" s="333"/>
      <c r="IKS11" s="333"/>
      <c r="IKT11" s="333"/>
      <c r="IKU11" s="333"/>
      <c r="IKV11" s="333"/>
      <c r="IKW11" s="333"/>
      <c r="IKX11" s="333"/>
      <c r="IKY11" s="333"/>
      <c r="IKZ11" s="333"/>
      <c r="ILA11" s="333"/>
      <c r="ILB11" s="333"/>
      <c r="ILC11" s="333"/>
      <c r="ILD11" s="333"/>
      <c r="ILE11" s="333"/>
      <c r="ILF11" s="333"/>
      <c r="ILG11" s="333"/>
      <c r="ILH11" s="333"/>
      <c r="ILI11" s="333"/>
      <c r="ILJ11" s="333"/>
      <c r="ILK11" s="333"/>
      <c r="ILL11" s="333"/>
      <c r="ILM11" s="333"/>
      <c r="ILN11" s="333"/>
      <c r="ILO11" s="333"/>
      <c r="ILP11" s="333"/>
      <c r="ILQ11" s="333"/>
      <c r="ILR11" s="333"/>
      <c r="ILS11" s="333"/>
      <c r="ILT11" s="333"/>
      <c r="ILU11" s="333"/>
      <c r="ILV11" s="333"/>
      <c r="ILW11" s="333"/>
      <c r="ILX11" s="333"/>
      <c r="ILY11" s="333"/>
      <c r="ILZ11" s="333"/>
      <c r="IMA11" s="333"/>
      <c r="IMB11" s="333"/>
      <c r="IMC11" s="333"/>
      <c r="IMD11" s="333"/>
      <c r="IME11" s="333"/>
      <c r="IMF11" s="333"/>
      <c r="IMG11" s="333"/>
      <c r="IMH11" s="333"/>
      <c r="IMI11" s="333"/>
      <c r="IMJ11" s="333"/>
      <c r="IMK11" s="333"/>
      <c r="IML11" s="333"/>
      <c r="IMM11" s="333"/>
      <c r="IMN11" s="333"/>
      <c r="IMO11" s="333"/>
      <c r="IMP11" s="333"/>
      <c r="IMQ11" s="333"/>
      <c r="IMR11" s="333"/>
      <c r="IMS11" s="333"/>
      <c r="IMT11" s="333"/>
      <c r="IMU11" s="333"/>
      <c r="IMV11" s="333"/>
      <c r="IMW11" s="333"/>
      <c r="IMX11" s="333"/>
      <c r="IMY11" s="333"/>
      <c r="IMZ11" s="333"/>
      <c r="INA11" s="333"/>
      <c r="INB11" s="333"/>
      <c r="INC11" s="333"/>
      <c r="IND11" s="333"/>
      <c r="INE11" s="333"/>
      <c r="INF11" s="333"/>
      <c r="ING11" s="333"/>
      <c r="INH11" s="333"/>
      <c r="INI11" s="333"/>
      <c r="INJ11" s="333"/>
      <c r="INK11" s="333"/>
      <c r="INL11" s="333"/>
      <c r="INM11" s="333"/>
      <c r="INN11" s="333"/>
      <c r="INO11" s="333"/>
      <c r="INP11" s="333"/>
      <c r="INQ11" s="333"/>
      <c r="INR11" s="333"/>
      <c r="INS11" s="333"/>
      <c r="INT11" s="333"/>
      <c r="INU11" s="333"/>
      <c r="INV11" s="333"/>
      <c r="INW11" s="333"/>
      <c r="INX11" s="333"/>
      <c r="INY11" s="333"/>
      <c r="INZ11" s="333"/>
      <c r="IOA11" s="333"/>
      <c r="IOB11" s="333"/>
      <c r="IOC11" s="333"/>
      <c r="IOD11" s="333"/>
      <c r="IOE11" s="333"/>
      <c r="IOF11" s="333"/>
      <c r="IOG11" s="333"/>
      <c r="IOH11" s="333"/>
      <c r="IOI11" s="333"/>
      <c r="IOJ11" s="333"/>
      <c r="IOK11" s="333"/>
      <c r="IOL11" s="333"/>
      <c r="IOM11" s="333"/>
      <c r="ION11" s="333"/>
      <c r="IOO11" s="333"/>
      <c r="IOP11" s="333"/>
      <c r="IOQ11" s="333"/>
      <c r="IOR11" s="333"/>
      <c r="IOS11" s="333"/>
      <c r="IOT11" s="333"/>
      <c r="IOU11" s="333"/>
      <c r="IOV11" s="333"/>
      <c r="IOW11" s="333"/>
      <c r="IOX11" s="333"/>
      <c r="IOY11" s="333"/>
      <c r="IOZ11" s="333"/>
      <c r="IPA11" s="333"/>
      <c r="IPB11" s="333"/>
      <c r="IPC11" s="333"/>
      <c r="IPD11" s="333"/>
      <c r="IPE11" s="333"/>
      <c r="IPF11" s="333"/>
      <c r="IPG11" s="333"/>
      <c r="IPH11" s="333"/>
      <c r="IPI11" s="333"/>
      <c r="IPJ11" s="333"/>
      <c r="IPK11" s="333"/>
      <c r="IPL11" s="333"/>
      <c r="IPM11" s="333"/>
      <c r="IPN11" s="333"/>
      <c r="IPO11" s="333"/>
      <c r="IPP11" s="333"/>
      <c r="IPQ11" s="333"/>
      <c r="IPR11" s="333"/>
      <c r="IPS11" s="333"/>
      <c r="IPT11" s="333"/>
      <c r="IPU11" s="333"/>
      <c r="IPV11" s="333"/>
      <c r="IPW11" s="333"/>
      <c r="IPX11" s="333"/>
      <c r="IPY11" s="333"/>
      <c r="IPZ11" s="333"/>
      <c r="IQA11" s="333"/>
      <c r="IQB11" s="333"/>
      <c r="IQC11" s="333"/>
      <c r="IQD11" s="333"/>
      <c r="IQE11" s="333"/>
      <c r="IQF11" s="333"/>
      <c r="IQG11" s="333"/>
      <c r="IQH11" s="333"/>
      <c r="IQI11" s="333"/>
      <c r="IQJ11" s="333"/>
      <c r="IQK11" s="333"/>
      <c r="IQL11" s="333"/>
      <c r="IQM11" s="333"/>
      <c r="IQN11" s="333"/>
      <c r="IQO11" s="333"/>
      <c r="IQP11" s="333"/>
      <c r="IQQ11" s="333"/>
      <c r="IQR11" s="333"/>
      <c r="IQS11" s="333"/>
      <c r="IQT11" s="333"/>
      <c r="IQU11" s="333"/>
      <c r="IQV11" s="333"/>
      <c r="IQW11" s="333"/>
      <c r="IQX11" s="333"/>
      <c r="IQY11" s="333"/>
      <c r="IQZ11" s="333"/>
      <c r="IRA11" s="333"/>
      <c r="IRB11" s="333"/>
      <c r="IRC11" s="333"/>
      <c r="IRD11" s="333"/>
      <c r="IRE11" s="333"/>
      <c r="IRF11" s="333"/>
      <c r="IRG11" s="333"/>
      <c r="IRH11" s="333"/>
      <c r="IRI11" s="333"/>
      <c r="IRJ11" s="333"/>
      <c r="IRK11" s="333"/>
      <c r="IRL11" s="333"/>
      <c r="IRM11" s="333"/>
      <c r="IRN11" s="333"/>
      <c r="IRO11" s="333"/>
      <c r="IRP11" s="333"/>
      <c r="IRQ11" s="333"/>
      <c r="IRR11" s="333"/>
      <c r="IRS11" s="333"/>
      <c r="IRT11" s="333"/>
      <c r="IRU11" s="333"/>
      <c r="IRV11" s="333"/>
      <c r="IRW11" s="333"/>
      <c r="IRX11" s="333"/>
      <c r="IRY11" s="333"/>
      <c r="IRZ11" s="333"/>
      <c r="ISA11" s="333"/>
      <c r="ISB11" s="333"/>
      <c r="ISC11" s="333"/>
      <c r="ISD11" s="333"/>
      <c r="ISE11" s="333"/>
      <c r="ISF11" s="333"/>
      <c r="ISG11" s="333"/>
      <c r="ISH11" s="333"/>
      <c r="ISI11" s="333"/>
      <c r="ISJ11" s="333"/>
      <c r="ISK11" s="333"/>
      <c r="ISL11" s="333"/>
      <c r="ISM11" s="333"/>
      <c r="ISN11" s="333"/>
      <c r="ISO11" s="333"/>
      <c r="ISP11" s="333"/>
      <c r="ISQ11" s="333"/>
      <c r="ISR11" s="333"/>
      <c r="ISS11" s="333"/>
      <c r="IST11" s="333"/>
      <c r="ISU11" s="333"/>
      <c r="ISV11" s="333"/>
      <c r="ISW11" s="333"/>
      <c r="ISX11" s="333"/>
      <c r="ISY11" s="333"/>
      <c r="ISZ11" s="333"/>
      <c r="ITA11" s="333"/>
      <c r="ITB11" s="333"/>
      <c r="ITC11" s="333"/>
      <c r="ITD11" s="333"/>
      <c r="ITE11" s="333"/>
      <c r="ITF11" s="333"/>
      <c r="ITG11" s="333"/>
      <c r="ITH11" s="333"/>
      <c r="ITI11" s="333"/>
      <c r="ITJ11" s="333"/>
      <c r="ITK11" s="333"/>
      <c r="ITL11" s="333"/>
      <c r="ITM11" s="333"/>
      <c r="ITN11" s="333"/>
      <c r="ITO11" s="333"/>
      <c r="ITP11" s="333"/>
      <c r="ITQ11" s="333"/>
      <c r="ITR11" s="333"/>
      <c r="ITS11" s="333"/>
      <c r="ITT11" s="333"/>
      <c r="ITU11" s="333"/>
      <c r="ITV11" s="333"/>
      <c r="ITW11" s="333"/>
      <c r="ITX11" s="333"/>
      <c r="ITY11" s="333"/>
      <c r="ITZ11" s="333"/>
      <c r="IUA11" s="333"/>
      <c r="IUB11" s="333"/>
      <c r="IUC11" s="333"/>
      <c r="IUD11" s="333"/>
      <c r="IUE11" s="333"/>
      <c r="IUF11" s="333"/>
      <c r="IUG11" s="333"/>
      <c r="IUH11" s="333"/>
      <c r="IUI11" s="333"/>
      <c r="IUJ11" s="333"/>
      <c r="IUK11" s="333"/>
      <c r="IUL11" s="333"/>
      <c r="IUM11" s="333"/>
      <c r="IUN11" s="333"/>
      <c r="IUO11" s="333"/>
      <c r="IUP11" s="333"/>
      <c r="IUQ11" s="333"/>
      <c r="IUR11" s="333"/>
      <c r="IUS11" s="333"/>
      <c r="IUT11" s="333"/>
      <c r="IUU11" s="333"/>
      <c r="IUV11" s="333"/>
      <c r="IUW11" s="333"/>
      <c r="IUX11" s="333"/>
      <c r="IUY11" s="333"/>
      <c r="IUZ11" s="333"/>
      <c r="IVA11" s="333"/>
      <c r="IVB11" s="333"/>
      <c r="IVC11" s="333"/>
      <c r="IVD11" s="333"/>
      <c r="IVE11" s="333"/>
      <c r="IVF11" s="333"/>
      <c r="IVG11" s="333"/>
      <c r="IVH11" s="333"/>
      <c r="IVI11" s="333"/>
      <c r="IVJ11" s="333"/>
      <c r="IVK11" s="333"/>
      <c r="IVL11" s="333"/>
      <c r="IVM11" s="333"/>
      <c r="IVN11" s="333"/>
      <c r="IVO11" s="333"/>
      <c r="IVP11" s="333"/>
      <c r="IVQ11" s="333"/>
      <c r="IVR11" s="333"/>
      <c r="IVS11" s="333"/>
      <c r="IVT11" s="333"/>
      <c r="IVU11" s="333"/>
      <c r="IVV11" s="333"/>
      <c r="IVW11" s="333"/>
      <c r="IVX11" s="333"/>
      <c r="IVY11" s="333"/>
      <c r="IVZ11" s="333"/>
      <c r="IWA11" s="333"/>
      <c r="IWB11" s="333"/>
      <c r="IWC11" s="333"/>
      <c r="IWD11" s="333"/>
      <c r="IWE11" s="333"/>
      <c r="IWF11" s="333"/>
      <c r="IWG11" s="333"/>
      <c r="IWH11" s="333"/>
      <c r="IWI11" s="333"/>
      <c r="IWJ11" s="333"/>
      <c r="IWK11" s="333"/>
      <c r="IWL11" s="333"/>
      <c r="IWM11" s="333"/>
      <c r="IWN11" s="333"/>
      <c r="IWO11" s="333"/>
      <c r="IWP11" s="333"/>
      <c r="IWQ11" s="333"/>
      <c r="IWR11" s="333"/>
      <c r="IWS11" s="333"/>
      <c r="IWT11" s="333"/>
      <c r="IWU11" s="333"/>
      <c r="IWV11" s="333"/>
      <c r="IWW11" s="333"/>
      <c r="IWX11" s="333"/>
      <c r="IWY11" s="333"/>
      <c r="IWZ11" s="333"/>
      <c r="IXA11" s="333"/>
      <c r="IXB11" s="333"/>
      <c r="IXC11" s="333"/>
      <c r="IXD11" s="333"/>
      <c r="IXE11" s="333"/>
      <c r="IXF11" s="333"/>
      <c r="IXG11" s="333"/>
      <c r="IXH11" s="333"/>
      <c r="IXI11" s="333"/>
      <c r="IXJ11" s="333"/>
      <c r="IXK11" s="333"/>
      <c r="IXL11" s="333"/>
      <c r="IXM11" s="333"/>
      <c r="IXN11" s="333"/>
      <c r="IXO11" s="333"/>
      <c r="IXP11" s="333"/>
      <c r="IXQ11" s="333"/>
      <c r="IXR11" s="333"/>
      <c r="IXS11" s="333"/>
      <c r="IXT11" s="333"/>
      <c r="IXU11" s="333"/>
      <c r="IXV11" s="333"/>
      <c r="IXW11" s="333"/>
      <c r="IXX11" s="333"/>
      <c r="IXY11" s="333"/>
      <c r="IXZ11" s="333"/>
      <c r="IYA11" s="333"/>
      <c r="IYB11" s="333"/>
      <c r="IYC11" s="333"/>
      <c r="IYD11" s="333"/>
      <c r="IYE11" s="333"/>
      <c r="IYF11" s="333"/>
      <c r="IYG11" s="333"/>
      <c r="IYH11" s="333"/>
      <c r="IYI11" s="333"/>
      <c r="IYJ11" s="333"/>
      <c r="IYK11" s="333"/>
      <c r="IYL11" s="333"/>
      <c r="IYM11" s="333"/>
      <c r="IYN11" s="333"/>
      <c r="IYO11" s="333"/>
      <c r="IYP11" s="333"/>
      <c r="IYQ11" s="333"/>
      <c r="IYR11" s="333"/>
      <c r="IYS11" s="333"/>
      <c r="IYT11" s="333"/>
      <c r="IYU11" s="333"/>
      <c r="IYV11" s="333"/>
      <c r="IYW11" s="333"/>
      <c r="IYX11" s="333"/>
      <c r="IYY11" s="333"/>
      <c r="IYZ11" s="333"/>
      <c r="IZA11" s="333"/>
      <c r="IZB11" s="333"/>
      <c r="IZC11" s="333"/>
      <c r="IZD11" s="333"/>
      <c r="IZE11" s="333"/>
      <c r="IZF11" s="333"/>
      <c r="IZG11" s="333"/>
      <c r="IZH11" s="333"/>
      <c r="IZI11" s="333"/>
      <c r="IZJ11" s="333"/>
      <c r="IZK11" s="333"/>
      <c r="IZL11" s="333"/>
      <c r="IZM11" s="333"/>
      <c r="IZN11" s="333"/>
      <c r="IZO11" s="333"/>
      <c r="IZP11" s="333"/>
      <c r="IZQ11" s="333"/>
      <c r="IZR11" s="333"/>
      <c r="IZS11" s="333"/>
      <c r="IZT11" s="333"/>
      <c r="IZU11" s="333"/>
      <c r="IZV11" s="333"/>
      <c r="IZW11" s="333"/>
      <c r="IZX11" s="333"/>
      <c r="IZY11" s="333"/>
      <c r="IZZ11" s="333"/>
      <c r="JAA11" s="333"/>
      <c r="JAB11" s="333"/>
      <c r="JAC11" s="333"/>
      <c r="JAD11" s="333"/>
      <c r="JAE11" s="333"/>
      <c r="JAF11" s="333"/>
      <c r="JAG11" s="333"/>
      <c r="JAH11" s="333"/>
      <c r="JAI11" s="333"/>
      <c r="JAJ11" s="333"/>
      <c r="JAK11" s="333"/>
      <c r="JAL11" s="333"/>
      <c r="JAM11" s="333"/>
      <c r="JAN11" s="333"/>
      <c r="JAO11" s="333"/>
      <c r="JAP11" s="333"/>
      <c r="JAQ11" s="333"/>
      <c r="JAR11" s="333"/>
      <c r="JAS11" s="333"/>
      <c r="JAT11" s="333"/>
      <c r="JAU11" s="333"/>
      <c r="JAV11" s="333"/>
      <c r="JAW11" s="333"/>
      <c r="JAX11" s="333"/>
      <c r="JAY11" s="333"/>
      <c r="JAZ11" s="333"/>
      <c r="JBA11" s="333"/>
      <c r="JBB11" s="333"/>
      <c r="JBC11" s="333"/>
      <c r="JBD11" s="333"/>
      <c r="JBE11" s="333"/>
      <c r="JBF11" s="333"/>
      <c r="JBG11" s="333"/>
      <c r="JBH11" s="333"/>
      <c r="JBI11" s="333"/>
      <c r="JBJ11" s="333"/>
      <c r="JBK11" s="333"/>
      <c r="JBL11" s="333"/>
      <c r="JBM11" s="333"/>
      <c r="JBN11" s="333"/>
      <c r="JBO11" s="333"/>
      <c r="JBP11" s="333"/>
      <c r="JBQ11" s="333"/>
      <c r="JBR11" s="333"/>
      <c r="JBS11" s="333"/>
      <c r="JBT11" s="333"/>
      <c r="JBU11" s="333"/>
      <c r="JBV11" s="333"/>
      <c r="JBW11" s="333"/>
      <c r="JBX11" s="333"/>
      <c r="JBY11" s="333"/>
      <c r="JBZ11" s="333"/>
      <c r="JCA11" s="333"/>
      <c r="JCB11" s="333"/>
      <c r="JCC11" s="333"/>
      <c r="JCD11" s="333"/>
      <c r="JCE11" s="333"/>
      <c r="JCF11" s="333"/>
      <c r="JCG11" s="333"/>
      <c r="JCH11" s="333"/>
      <c r="JCI11" s="333"/>
      <c r="JCJ11" s="333"/>
      <c r="JCK11" s="333"/>
      <c r="JCL11" s="333"/>
      <c r="JCM11" s="333"/>
      <c r="JCN11" s="333"/>
      <c r="JCO11" s="333"/>
      <c r="JCP11" s="333"/>
      <c r="JCQ11" s="333"/>
      <c r="JCR11" s="333"/>
      <c r="JCS11" s="333"/>
      <c r="JCT11" s="333"/>
      <c r="JCU11" s="333"/>
      <c r="JCV11" s="333"/>
      <c r="JCW11" s="333"/>
      <c r="JCX11" s="333"/>
      <c r="JCY11" s="333"/>
      <c r="JCZ11" s="333"/>
      <c r="JDA11" s="333"/>
      <c r="JDB11" s="333"/>
      <c r="JDC11" s="333"/>
      <c r="JDD11" s="333"/>
      <c r="JDE11" s="333"/>
      <c r="JDF11" s="333"/>
      <c r="JDG11" s="333"/>
      <c r="JDH11" s="333"/>
      <c r="JDI11" s="333"/>
      <c r="JDJ11" s="333"/>
      <c r="JDK11" s="333"/>
      <c r="JDL11" s="333"/>
      <c r="JDM11" s="333"/>
      <c r="JDN11" s="333"/>
      <c r="JDO11" s="333"/>
      <c r="JDP11" s="333"/>
      <c r="JDQ11" s="333"/>
      <c r="JDR11" s="333"/>
      <c r="JDS11" s="333"/>
      <c r="JDT11" s="333"/>
      <c r="JDU11" s="333"/>
      <c r="JDV11" s="333"/>
      <c r="JDW11" s="333"/>
      <c r="JDX11" s="333"/>
      <c r="JDY11" s="333"/>
      <c r="JDZ11" s="333"/>
      <c r="JEA11" s="333"/>
      <c r="JEB11" s="333"/>
      <c r="JEC11" s="333"/>
      <c r="JED11" s="333"/>
      <c r="JEE11" s="333"/>
      <c r="JEF11" s="333"/>
      <c r="JEG11" s="333"/>
      <c r="JEH11" s="333"/>
      <c r="JEI11" s="333"/>
      <c r="JEJ11" s="333"/>
      <c r="JEK11" s="333"/>
      <c r="JEL11" s="333"/>
      <c r="JEM11" s="333"/>
      <c r="JEN11" s="333"/>
      <c r="JEO11" s="333"/>
      <c r="JEP11" s="333"/>
      <c r="JEQ11" s="333"/>
      <c r="JER11" s="333"/>
      <c r="JES11" s="333"/>
      <c r="JET11" s="333"/>
      <c r="JEU11" s="333"/>
      <c r="JEV11" s="333"/>
      <c r="JEW11" s="333"/>
      <c r="JEX11" s="333"/>
      <c r="JEY11" s="333"/>
      <c r="JEZ11" s="333"/>
      <c r="JFA11" s="333"/>
      <c r="JFB11" s="333"/>
      <c r="JFC11" s="333"/>
      <c r="JFD11" s="333"/>
      <c r="JFE11" s="333"/>
      <c r="JFF11" s="333"/>
      <c r="JFG11" s="333"/>
      <c r="JFH11" s="333"/>
      <c r="JFI11" s="333"/>
      <c r="JFJ11" s="333"/>
      <c r="JFK11" s="333"/>
      <c r="JFL11" s="333"/>
      <c r="JFM11" s="333"/>
      <c r="JFN11" s="333"/>
      <c r="JFO11" s="333"/>
      <c r="JFP11" s="333"/>
      <c r="JFQ11" s="333"/>
      <c r="JFR11" s="333"/>
      <c r="JFS11" s="333"/>
      <c r="JFT11" s="333"/>
      <c r="JFU11" s="333"/>
      <c r="JFV11" s="333"/>
      <c r="JFW11" s="333"/>
      <c r="JFX11" s="333"/>
      <c r="JFY11" s="333"/>
      <c r="JFZ11" s="333"/>
      <c r="JGA11" s="333"/>
      <c r="JGB11" s="333"/>
      <c r="JGC11" s="333"/>
      <c r="JGD11" s="333"/>
      <c r="JGE11" s="333"/>
      <c r="JGF11" s="333"/>
      <c r="JGG11" s="333"/>
      <c r="JGH11" s="333"/>
      <c r="JGI11" s="333"/>
      <c r="JGJ11" s="333"/>
      <c r="JGK11" s="333"/>
      <c r="JGL11" s="333"/>
      <c r="JGM11" s="333"/>
      <c r="JGN11" s="333"/>
      <c r="JGO11" s="333"/>
      <c r="JGP11" s="333"/>
      <c r="JGQ11" s="333"/>
      <c r="JGR11" s="333"/>
      <c r="JGS11" s="333"/>
      <c r="JGT11" s="333"/>
      <c r="JGU11" s="333"/>
      <c r="JGV11" s="333"/>
      <c r="JGW11" s="333"/>
      <c r="JGX11" s="333"/>
      <c r="JGY11" s="333"/>
      <c r="JGZ11" s="333"/>
      <c r="JHA11" s="333"/>
      <c r="JHB11" s="333"/>
      <c r="JHC11" s="333"/>
      <c r="JHD11" s="333"/>
      <c r="JHE11" s="333"/>
      <c r="JHF11" s="333"/>
      <c r="JHG11" s="333"/>
      <c r="JHH11" s="333"/>
      <c r="JHI11" s="333"/>
      <c r="JHJ11" s="333"/>
      <c r="JHK11" s="333"/>
      <c r="JHL11" s="333"/>
      <c r="JHM11" s="333"/>
      <c r="JHN11" s="333"/>
      <c r="JHO11" s="333"/>
      <c r="JHP11" s="333"/>
      <c r="JHQ11" s="333"/>
      <c r="JHR11" s="333"/>
      <c r="JHS11" s="333"/>
      <c r="JHT11" s="333"/>
      <c r="JHU11" s="333"/>
      <c r="JHV11" s="333"/>
      <c r="JHW11" s="333"/>
      <c r="JHX11" s="333"/>
      <c r="JHY11" s="333"/>
      <c r="JHZ11" s="333"/>
      <c r="JIA11" s="333"/>
      <c r="JIB11" s="333"/>
      <c r="JIC11" s="333"/>
      <c r="JID11" s="333"/>
      <c r="JIE11" s="333"/>
      <c r="JIF11" s="333"/>
      <c r="JIG11" s="333"/>
      <c r="JIH11" s="333"/>
      <c r="JII11" s="333"/>
      <c r="JIJ11" s="333"/>
      <c r="JIK11" s="333"/>
      <c r="JIL11" s="333"/>
      <c r="JIM11" s="333"/>
      <c r="JIN11" s="333"/>
      <c r="JIO11" s="333"/>
      <c r="JIP11" s="333"/>
      <c r="JIQ11" s="333"/>
      <c r="JIR11" s="333"/>
      <c r="JIS11" s="333"/>
      <c r="JIT11" s="333"/>
      <c r="JIU11" s="333"/>
      <c r="JIV11" s="333"/>
      <c r="JIW11" s="333"/>
      <c r="JIX11" s="333"/>
      <c r="JIY11" s="333"/>
      <c r="JIZ11" s="333"/>
      <c r="JJA11" s="333"/>
      <c r="JJB11" s="333"/>
      <c r="JJC11" s="333"/>
      <c r="JJD11" s="333"/>
      <c r="JJE11" s="333"/>
      <c r="JJF11" s="333"/>
      <c r="JJG11" s="333"/>
      <c r="JJH11" s="333"/>
      <c r="JJI11" s="333"/>
      <c r="JJJ11" s="333"/>
      <c r="JJK11" s="333"/>
      <c r="JJL11" s="333"/>
      <c r="JJM11" s="333"/>
      <c r="JJN11" s="333"/>
      <c r="JJO11" s="333"/>
      <c r="JJP11" s="333"/>
      <c r="JJQ11" s="333"/>
      <c r="JJR11" s="333"/>
      <c r="JJS11" s="333"/>
      <c r="JJT11" s="333"/>
      <c r="JJU11" s="333"/>
      <c r="JJV11" s="333"/>
      <c r="JJW11" s="333"/>
      <c r="JJX11" s="333"/>
      <c r="JJY11" s="333"/>
      <c r="JJZ11" s="333"/>
      <c r="JKA11" s="333"/>
      <c r="JKB11" s="333"/>
      <c r="JKC11" s="333"/>
      <c r="JKD11" s="333"/>
      <c r="JKE11" s="333"/>
      <c r="JKF11" s="333"/>
      <c r="JKG11" s="333"/>
      <c r="JKH11" s="333"/>
      <c r="JKI11" s="333"/>
      <c r="JKJ11" s="333"/>
      <c r="JKK11" s="333"/>
      <c r="JKL11" s="333"/>
      <c r="JKM11" s="333"/>
      <c r="JKN11" s="333"/>
      <c r="JKO11" s="333"/>
      <c r="JKP11" s="333"/>
      <c r="JKQ11" s="333"/>
      <c r="JKR11" s="333"/>
      <c r="JKS11" s="333"/>
      <c r="JKT11" s="333"/>
      <c r="JKU11" s="333"/>
      <c r="JKV11" s="333"/>
      <c r="JKW11" s="333"/>
      <c r="JKX11" s="333"/>
      <c r="JKY11" s="333"/>
      <c r="JKZ11" s="333"/>
      <c r="JLA11" s="333"/>
      <c r="JLB11" s="333"/>
      <c r="JLC11" s="333"/>
      <c r="JLD11" s="333"/>
      <c r="JLE11" s="333"/>
      <c r="JLF11" s="333"/>
      <c r="JLG11" s="333"/>
      <c r="JLH11" s="333"/>
      <c r="JLI11" s="333"/>
      <c r="JLJ11" s="333"/>
      <c r="JLK11" s="333"/>
      <c r="JLL11" s="333"/>
      <c r="JLM11" s="333"/>
      <c r="JLN11" s="333"/>
      <c r="JLO11" s="333"/>
      <c r="JLP11" s="333"/>
      <c r="JLQ11" s="333"/>
      <c r="JLR11" s="333"/>
      <c r="JLS11" s="333"/>
      <c r="JLT11" s="333"/>
      <c r="JLU11" s="333"/>
      <c r="JLV11" s="333"/>
      <c r="JLW11" s="333"/>
      <c r="JLX11" s="333"/>
      <c r="JLY11" s="333"/>
      <c r="JLZ11" s="333"/>
      <c r="JMA11" s="333"/>
      <c r="JMB11" s="333"/>
      <c r="JMC11" s="333"/>
      <c r="JMD11" s="333"/>
      <c r="JME11" s="333"/>
      <c r="JMF11" s="333"/>
      <c r="JMG11" s="333"/>
      <c r="JMH11" s="333"/>
      <c r="JMI11" s="333"/>
      <c r="JMJ11" s="333"/>
      <c r="JMK11" s="333"/>
      <c r="JML11" s="333"/>
      <c r="JMM11" s="333"/>
      <c r="JMN11" s="333"/>
      <c r="JMO11" s="333"/>
      <c r="JMP11" s="333"/>
      <c r="JMQ11" s="333"/>
      <c r="JMR11" s="333"/>
      <c r="JMS11" s="333"/>
      <c r="JMT11" s="333"/>
      <c r="JMU11" s="333"/>
      <c r="JMV11" s="333"/>
      <c r="JMW11" s="333"/>
      <c r="JMX11" s="333"/>
      <c r="JMY11" s="333"/>
      <c r="JMZ11" s="333"/>
      <c r="JNA11" s="333"/>
      <c r="JNB11" s="333"/>
      <c r="JNC11" s="333"/>
      <c r="JND11" s="333"/>
      <c r="JNE11" s="333"/>
      <c r="JNF11" s="333"/>
      <c r="JNG11" s="333"/>
      <c r="JNH11" s="333"/>
      <c r="JNI11" s="333"/>
      <c r="JNJ11" s="333"/>
      <c r="JNK11" s="333"/>
      <c r="JNL11" s="333"/>
      <c r="JNM11" s="333"/>
      <c r="JNN11" s="333"/>
      <c r="JNO11" s="333"/>
      <c r="JNP11" s="333"/>
      <c r="JNQ11" s="333"/>
      <c r="JNR11" s="333"/>
      <c r="JNS11" s="333"/>
      <c r="JNT11" s="333"/>
      <c r="JNU11" s="333"/>
      <c r="JNV11" s="333"/>
      <c r="JNW11" s="333"/>
      <c r="JNX11" s="333"/>
      <c r="JNY11" s="333"/>
      <c r="JNZ11" s="333"/>
      <c r="JOA11" s="333"/>
      <c r="JOB11" s="333"/>
      <c r="JOC11" s="333"/>
      <c r="JOD11" s="333"/>
      <c r="JOE11" s="333"/>
      <c r="JOF11" s="333"/>
      <c r="JOG11" s="333"/>
      <c r="JOH11" s="333"/>
      <c r="JOI11" s="333"/>
      <c r="JOJ11" s="333"/>
      <c r="JOK11" s="333"/>
      <c r="JOL11" s="333"/>
      <c r="JOM11" s="333"/>
      <c r="JON11" s="333"/>
      <c r="JOO11" s="333"/>
      <c r="JOP11" s="333"/>
      <c r="JOQ11" s="333"/>
      <c r="JOR11" s="333"/>
      <c r="JOS11" s="333"/>
      <c r="JOT11" s="333"/>
      <c r="JOU11" s="333"/>
      <c r="JOV11" s="333"/>
      <c r="JOW11" s="333"/>
      <c r="JOX11" s="333"/>
      <c r="JOY11" s="333"/>
      <c r="JOZ11" s="333"/>
      <c r="JPA11" s="333"/>
      <c r="JPB11" s="333"/>
      <c r="JPC11" s="333"/>
      <c r="JPD11" s="333"/>
      <c r="JPE11" s="333"/>
      <c r="JPF11" s="333"/>
      <c r="JPG11" s="333"/>
      <c r="JPH11" s="333"/>
      <c r="JPI11" s="333"/>
      <c r="JPJ11" s="333"/>
      <c r="JPK11" s="333"/>
      <c r="JPL11" s="333"/>
      <c r="JPM11" s="333"/>
      <c r="JPN11" s="333"/>
      <c r="JPO11" s="333"/>
      <c r="JPP11" s="333"/>
      <c r="JPQ11" s="333"/>
      <c r="JPR11" s="333"/>
      <c r="JPS11" s="333"/>
      <c r="JPT11" s="333"/>
      <c r="JPU11" s="333"/>
      <c r="JPV11" s="333"/>
      <c r="JPW11" s="333"/>
      <c r="JPX11" s="333"/>
      <c r="JPY11" s="333"/>
      <c r="JPZ11" s="333"/>
      <c r="JQA11" s="333"/>
      <c r="JQB11" s="333"/>
      <c r="JQC11" s="333"/>
      <c r="JQD11" s="333"/>
      <c r="JQE11" s="333"/>
      <c r="JQF11" s="333"/>
      <c r="JQG11" s="333"/>
      <c r="JQH11" s="333"/>
      <c r="JQI11" s="333"/>
      <c r="JQJ11" s="333"/>
      <c r="JQK11" s="333"/>
      <c r="JQL11" s="333"/>
      <c r="JQM11" s="333"/>
      <c r="JQN11" s="333"/>
      <c r="JQO11" s="333"/>
      <c r="JQP11" s="333"/>
      <c r="JQQ11" s="333"/>
      <c r="JQR11" s="333"/>
      <c r="JQS11" s="333"/>
      <c r="JQT11" s="333"/>
      <c r="JQU11" s="333"/>
      <c r="JQV11" s="333"/>
      <c r="JQW11" s="333"/>
      <c r="JQX11" s="333"/>
      <c r="JQY11" s="333"/>
      <c r="JQZ11" s="333"/>
      <c r="JRA11" s="333"/>
      <c r="JRB11" s="333"/>
      <c r="JRC11" s="333"/>
      <c r="JRD11" s="333"/>
      <c r="JRE11" s="333"/>
      <c r="JRF11" s="333"/>
      <c r="JRG11" s="333"/>
      <c r="JRH11" s="333"/>
      <c r="JRI11" s="333"/>
      <c r="JRJ11" s="333"/>
      <c r="JRK11" s="333"/>
      <c r="JRL11" s="333"/>
      <c r="JRM11" s="333"/>
      <c r="JRN11" s="333"/>
      <c r="JRO11" s="333"/>
      <c r="JRP11" s="333"/>
      <c r="JRQ11" s="333"/>
      <c r="JRR11" s="333"/>
      <c r="JRS11" s="333"/>
      <c r="JRT11" s="333"/>
      <c r="JRU11" s="333"/>
      <c r="JRV11" s="333"/>
      <c r="JRW11" s="333"/>
      <c r="JRX11" s="333"/>
      <c r="JRY11" s="333"/>
      <c r="JRZ11" s="333"/>
      <c r="JSA11" s="333"/>
      <c r="JSB11" s="333"/>
      <c r="JSC11" s="333"/>
      <c r="JSD11" s="333"/>
      <c r="JSE11" s="333"/>
      <c r="JSF11" s="333"/>
      <c r="JSG11" s="333"/>
      <c r="JSH11" s="333"/>
      <c r="JSI11" s="333"/>
      <c r="JSJ11" s="333"/>
      <c r="JSK11" s="333"/>
      <c r="JSL11" s="333"/>
      <c r="JSM11" s="333"/>
      <c r="JSN11" s="333"/>
      <c r="JSO11" s="333"/>
      <c r="JSP11" s="333"/>
      <c r="JSQ11" s="333"/>
      <c r="JSR11" s="333"/>
      <c r="JSS11" s="333"/>
      <c r="JST11" s="333"/>
      <c r="JSU11" s="333"/>
      <c r="JSV11" s="333"/>
      <c r="JSW11" s="333"/>
      <c r="JSX11" s="333"/>
      <c r="JSY11" s="333"/>
      <c r="JSZ11" s="333"/>
      <c r="JTA11" s="333"/>
      <c r="JTB11" s="333"/>
      <c r="JTC11" s="333"/>
      <c r="JTD11" s="333"/>
      <c r="JTE11" s="333"/>
      <c r="JTF11" s="333"/>
      <c r="JTG11" s="333"/>
      <c r="JTH11" s="333"/>
      <c r="JTI11" s="333"/>
      <c r="JTJ11" s="333"/>
      <c r="JTK11" s="333"/>
      <c r="JTL11" s="333"/>
      <c r="JTM11" s="333"/>
      <c r="JTN11" s="333"/>
      <c r="JTO11" s="333"/>
      <c r="JTP11" s="333"/>
      <c r="JTQ11" s="333"/>
      <c r="JTR11" s="333"/>
      <c r="JTS11" s="333"/>
      <c r="JTT11" s="333"/>
      <c r="JTU11" s="333"/>
      <c r="JTV11" s="333"/>
      <c r="JTW11" s="333"/>
      <c r="JTX11" s="333"/>
      <c r="JTY11" s="333"/>
      <c r="JTZ11" s="333"/>
      <c r="JUA11" s="333"/>
      <c r="JUB11" s="333"/>
      <c r="JUC11" s="333"/>
      <c r="JUD11" s="333"/>
      <c r="JUE11" s="333"/>
      <c r="JUF11" s="333"/>
      <c r="JUG11" s="333"/>
      <c r="JUH11" s="333"/>
      <c r="JUI11" s="333"/>
      <c r="JUJ11" s="333"/>
      <c r="JUK11" s="333"/>
      <c r="JUL11" s="333"/>
      <c r="JUM11" s="333"/>
      <c r="JUN11" s="333"/>
      <c r="JUO11" s="333"/>
      <c r="JUP11" s="333"/>
      <c r="JUQ11" s="333"/>
      <c r="JUR11" s="333"/>
      <c r="JUS11" s="333"/>
      <c r="JUT11" s="333"/>
      <c r="JUU11" s="333"/>
      <c r="JUV11" s="333"/>
      <c r="JUW11" s="333"/>
      <c r="JUX11" s="333"/>
      <c r="JUY11" s="333"/>
      <c r="JUZ11" s="333"/>
      <c r="JVA11" s="333"/>
      <c r="JVB11" s="333"/>
      <c r="JVC11" s="333"/>
      <c r="JVD11" s="333"/>
      <c r="JVE11" s="333"/>
      <c r="JVF11" s="333"/>
      <c r="JVG11" s="333"/>
      <c r="JVH11" s="333"/>
      <c r="JVI11" s="333"/>
      <c r="JVJ11" s="333"/>
      <c r="JVK11" s="333"/>
      <c r="JVL11" s="333"/>
      <c r="JVM11" s="333"/>
      <c r="JVN11" s="333"/>
      <c r="JVO11" s="333"/>
      <c r="JVP11" s="333"/>
      <c r="JVQ11" s="333"/>
      <c r="JVR11" s="333"/>
      <c r="JVS11" s="333"/>
      <c r="JVT11" s="333"/>
      <c r="JVU11" s="333"/>
      <c r="JVV11" s="333"/>
      <c r="JVW11" s="333"/>
      <c r="JVX11" s="333"/>
      <c r="JVY11" s="333"/>
      <c r="JVZ11" s="333"/>
      <c r="JWA11" s="333"/>
      <c r="JWB11" s="333"/>
      <c r="JWC11" s="333"/>
      <c r="JWD11" s="333"/>
      <c r="JWE11" s="333"/>
      <c r="JWF11" s="333"/>
      <c r="JWG11" s="333"/>
      <c r="JWH11" s="333"/>
      <c r="JWI11" s="333"/>
      <c r="JWJ11" s="333"/>
      <c r="JWK11" s="333"/>
      <c r="JWL11" s="333"/>
      <c r="JWM11" s="333"/>
      <c r="JWN11" s="333"/>
      <c r="JWO11" s="333"/>
      <c r="JWP11" s="333"/>
      <c r="JWQ11" s="333"/>
      <c r="JWR11" s="333"/>
      <c r="JWS11" s="333"/>
      <c r="JWT11" s="333"/>
      <c r="JWU11" s="333"/>
      <c r="JWV11" s="333"/>
      <c r="JWW11" s="333"/>
      <c r="JWX11" s="333"/>
      <c r="JWY11" s="333"/>
      <c r="JWZ11" s="333"/>
      <c r="JXA11" s="333"/>
      <c r="JXB11" s="333"/>
      <c r="JXC11" s="333"/>
      <c r="JXD11" s="333"/>
      <c r="JXE11" s="333"/>
      <c r="JXF11" s="333"/>
      <c r="JXG11" s="333"/>
      <c r="JXH11" s="333"/>
      <c r="JXI11" s="333"/>
      <c r="JXJ11" s="333"/>
      <c r="JXK11" s="333"/>
      <c r="JXL11" s="333"/>
      <c r="JXM11" s="333"/>
      <c r="JXN11" s="333"/>
      <c r="JXO11" s="333"/>
      <c r="JXP11" s="333"/>
      <c r="JXQ11" s="333"/>
      <c r="JXR11" s="333"/>
      <c r="JXS11" s="333"/>
      <c r="JXT11" s="333"/>
      <c r="JXU11" s="333"/>
      <c r="JXV11" s="333"/>
      <c r="JXW11" s="333"/>
      <c r="JXX11" s="333"/>
      <c r="JXY11" s="333"/>
      <c r="JXZ11" s="333"/>
      <c r="JYA11" s="333"/>
      <c r="JYB11" s="333"/>
      <c r="JYC11" s="333"/>
      <c r="JYD11" s="333"/>
      <c r="JYE11" s="333"/>
      <c r="JYF11" s="333"/>
      <c r="JYG11" s="333"/>
      <c r="JYH11" s="333"/>
      <c r="JYI11" s="333"/>
      <c r="JYJ11" s="333"/>
      <c r="JYK11" s="333"/>
      <c r="JYL11" s="333"/>
      <c r="JYM11" s="333"/>
      <c r="JYN11" s="333"/>
      <c r="JYO11" s="333"/>
      <c r="JYP11" s="333"/>
      <c r="JYQ11" s="333"/>
      <c r="JYR11" s="333"/>
      <c r="JYS11" s="333"/>
      <c r="JYT11" s="333"/>
      <c r="JYU11" s="333"/>
      <c r="JYV11" s="333"/>
      <c r="JYW11" s="333"/>
      <c r="JYX11" s="333"/>
      <c r="JYY11" s="333"/>
      <c r="JYZ11" s="333"/>
      <c r="JZA11" s="333"/>
      <c r="JZB11" s="333"/>
      <c r="JZC11" s="333"/>
      <c r="JZD11" s="333"/>
      <c r="JZE11" s="333"/>
      <c r="JZF11" s="333"/>
      <c r="JZG11" s="333"/>
      <c r="JZH11" s="333"/>
      <c r="JZI11" s="333"/>
      <c r="JZJ11" s="333"/>
      <c r="JZK11" s="333"/>
      <c r="JZL11" s="333"/>
      <c r="JZM11" s="333"/>
      <c r="JZN11" s="333"/>
      <c r="JZO11" s="333"/>
      <c r="JZP11" s="333"/>
      <c r="JZQ11" s="333"/>
      <c r="JZR11" s="333"/>
      <c r="JZS11" s="333"/>
      <c r="JZT11" s="333"/>
      <c r="JZU11" s="333"/>
      <c r="JZV11" s="333"/>
      <c r="JZW11" s="333"/>
      <c r="JZX11" s="333"/>
      <c r="JZY11" s="333"/>
      <c r="JZZ11" s="333"/>
      <c r="KAA11" s="333"/>
      <c r="KAB11" s="333"/>
      <c r="KAC11" s="333"/>
      <c r="KAD11" s="333"/>
      <c r="KAE11" s="333"/>
      <c r="KAF11" s="333"/>
      <c r="KAG11" s="333"/>
      <c r="KAH11" s="333"/>
      <c r="KAI11" s="333"/>
      <c r="KAJ11" s="333"/>
      <c r="KAK11" s="333"/>
      <c r="KAL11" s="333"/>
      <c r="KAM11" s="333"/>
      <c r="KAN11" s="333"/>
      <c r="KAO11" s="333"/>
      <c r="KAP11" s="333"/>
      <c r="KAQ11" s="333"/>
      <c r="KAR11" s="333"/>
      <c r="KAS11" s="333"/>
      <c r="KAT11" s="333"/>
      <c r="KAU11" s="333"/>
      <c r="KAV11" s="333"/>
      <c r="KAW11" s="333"/>
      <c r="KAX11" s="333"/>
      <c r="KAY11" s="333"/>
      <c r="KAZ11" s="333"/>
      <c r="KBA11" s="333"/>
      <c r="KBB11" s="333"/>
      <c r="KBC11" s="333"/>
      <c r="KBD11" s="333"/>
      <c r="KBE11" s="333"/>
      <c r="KBF11" s="333"/>
      <c r="KBG11" s="333"/>
      <c r="KBH11" s="333"/>
      <c r="KBI11" s="333"/>
      <c r="KBJ11" s="333"/>
      <c r="KBK11" s="333"/>
      <c r="KBL11" s="333"/>
      <c r="KBM11" s="333"/>
      <c r="KBN11" s="333"/>
      <c r="KBO11" s="333"/>
      <c r="KBP11" s="333"/>
      <c r="KBQ11" s="333"/>
      <c r="KBR11" s="333"/>
      <c r="KBS11" s="333"/>
      <c r="KBT11" s="333"/>
      <c r="KBU11" s="333"/>
      <c r="KBV11" s="333"/>
      <c r="KBW11" s="333"/>
      <c r="KBX11" s="333"/>
      <c r="KBY11" s="333"/>
      <c r="KBZ11" s="333"/>
      <c r="KCA11" s="333"/>
      <c r="KCB11" s="333"/>
      <c r="KCC11" s="333"/>
      <c r="KCD11" s="333"/>
      <c r="KCE11" s="333"/>
      <c r="KCF11" s="333"/>
      <c r="KCG11" s="333"/>
      <c r="KCH11" s="333"/>
      <c r="KCI11" s="333"/>
      <c r="KCJ11" s="333"/>
      <c r="KCK11" s="333"/>
      <c r="KCL11" s="333"/>
      <c r="KCM11" s="333"/>
      <c r="KCN11" s="333"/>
      <c r="KCO11" s="333"/>
      <c r="KCP11" s="333"/>
      <c r="KCQ11" s="333"/>
      <c r="KCR11" s="333"/>
      <c r="KCS11" s="333"/>
      <c r="KCT11" s="333"/>
      <c r="KCU11" s="333"/>
      <c r="KCV11" s="333"/>
      <c r="KCW11" s="333"/>
      <c r="KCX11" s="333"/>
      <c r="KCY11" s="333"/>
      <c r="KCZ11" s="333"/>
      <c r="KDA11" s="333"/>
      <c r="KDB11" s="333"/>
      <c r="KDC11" s="333"/>
      <c r="KDD11" s="333"/>
      <c r="KDE11" s="333"/>
      <c r="KDF11" s="333"/>
      <c r="KDG11" s="333"/>
      <c r="KDH11" s="333"/>
      <c r="KDI11" s="333"/>
      <c r="KDJ11" s="333"/>
      <c r="KDK11" s="333"/>
      <c r="KDL11" s="333"/>
      <c r="KDM11" s="333"/>
      <c r="KDN11" s="333"/>
      <c r="KDO11" s="333"/>
      <c r="KDP11" s="333"/>
      <c r="KDQ11" s="333"/>
      <c r="KDR11" s="333"/>
      <c r="KDS11" s="333"/>
      <c r="KDT11" s="333"/>
      <c r="KDU11" s="333"/>
      <c r="KDV11" s="333"/>
      <c r="KDW11" s="333"/>
      <c r="KDX11" s="333"/>
      <c r="KDY11" s="333"/>
      <c r="KDZ11" s="333"/>
      <c r="KEA11" s="333"/>
      <c r="KEB11" s="333"/>
      <c r="KEC11" s="333"/>
      <c r="KED11" s="333"/>
      <c r="KEE11" s="333"/>
      <c r="KEF11" s="333"/>
      <c r="KEG11" s="333"/>
      <c r="KEH11" s="333"/>
      <c r="KEI11" s="333"/>
      <c r="KEJ11" s="333"/>
      <c r="KEK11" s="333"/>
      <c r="KEL11" s="333"/>
      <c r="KEM11" s="333"/>
      <c r="KEN11" s="333"/>
      <c r="KEO11" s="333"/>
      <c r="KEP11" s="333"/>
      <c r="KEQ11" s="333"/>
      <c r="KER11" s="333"/>
      <c r="KES11" s="333"/>
      <c r="KET11" s="333"/>
      <c r="KEU11" s="333"/>
      <c r="KEV11" s="333"/>
      <c r="KEW11" s="333"/>
      <c r="KEX11" s="333"/>
      <c r="KEY11" s="333"/>
      <c r="KEZ11" s="333"/>
      <c r="KFA11" s="333"/>
      <c r="KFB11" s="333"/>
      <c r="KFC11" s="333"/>
      <c r="KFD11" s="333"/>
      <c r="KFE11" s="333"/>
      <c r="KFF11" s="333"/>
      <c r="KFG11" s="333"/>
      <c r="KFH11" s="333"/>
      <c r="KFI11" s="333"/>
      <c r="KFJ11" s="333"/>
      <c r="KFK11" s="333"/>
      <c r="KFL11" s="333"/>
      <c r="KFM11" s="333"/>
      <c r="KFN11" s="333"/>
      <c r="KFO11" s="333"/>
      <c r="KFP11" s="333"/>
      <c r="KFQ11" s="333"/>
      <c r="KFR11" s="333"/>
      <c r="KFS11" s="333"/>
      <c r="KFT11" s="333"/>
      <c r="KFU11" s="333"/>
      <c r="KFV11" s="333"/>
      <c r="KFW11" s="333"/>
      <c r="KFX11" s="333"/>
      <c r="KFY11" s="333"/>
      <c r="KFZ11" s="333"/>
      <c r="KGA11" s="333"/>
      <c r="KGB11" s="333"/>
      <c r="KGC11" s="333"/>
      <c r="KGD11" s="333"/>
      <c r="KGE11" s="333"/>
      <c r="KGF11" s="333"/>
      <c r="KGG11" s="333"/>
      <c r="KGH11" s="333"/>
      <c r="KGI11" s="333"/>
      <c r="KGJ11" s="333"/>
      <c r="KGK11" s="333"/>
      <c r="KGL11" s="333"/>
      <c r="KGM11" s="333"/>
      <c r="KGN11" s="333"/>
      <c r="KGO11" s="333"/>
      <c r="KGP11" s="333"/>
      <c r="KGQ11" s="333"/>
      <c r="KGR11" s="333"/>
      <c r="KGS11" s="333"/>
      <c r="KGT11" s="333"/>
      <c r="KGU11" s="333"/>
      <c r="KGV11" s="333"/>
      <c r="KGW11" s="333"/>
      <c r="KGX11" s="333"/>
      <c r="KGY11" s="333"/>
      <c r="KGZ11" s="333"/>
      <c r="KHA11" s="333"/>
      <c r="KHB11" s="333"/>
      <c r="KHC11" s="333"/>
      <c r="KHD11" s="333"/>
      <c r="KHE11" s="333"/>
      <c r="KHF11" s="333"/>
      <c r="KHG11" s="333"/>
      <c r="KHH11" s="333"/>
      <c r="KHI11" s="333"/>
      <c r="KHJ11" s="333"/>
      <c r="KHK11" s="333"/>
      <c r="KHL11" s="333"/>
      <c r="KHM11" s="333"/>
      <c r="KHN11" s="333"/>
      <c r="KHO11" s="333"/>
      <c r="KHP11" s="333"/>
      <c r="KHQ11" s="333"/>
      <c r="KHR11" s="333"/>
      <c r="KHS11" s="333"/>
      <c r="KHT11" s="333"/>
      <c r="KHU11" s="333"/>
      <c r="KHV11" s="333"/>
      <c r="KHW11" s="333"/>
      <c r="KHX11" s="333"/>
      <c r="KHY11" s="333"/>
      <c r="KHZ11" s="333"/>
      <c r="KIA11" s="333"/>
      <c r="KIB11" s="333"/>
      <c r="KIC11" s="333"/>
      <c r="KID11" s="333"/>
      <c r="KIE11" s="333"/>
      <c r="KIF11" s="333"/>
      <c r="KIG11" s="333"/>
      <c r="KIH11" s="333"/>
      <c r="KII11" s="333"/>
      <c r="KIJ11" s="333"/>
      <c r="KIK11" s="333"/>
      <c r="KIL11" s="333"/>
      <c r="KIM11" s="333"/>
      <c r="KIN11" s="333"/>
      <c r="KIO11" s="333"/>
      <c r="KIP11" s="333"/>
      <c r="KIQ11" s="333"/>
      <c r="KIR11" s="333"/>
      <c r="KIS11" s="333"/>
      <c r="KIT11" s="333"/>
      <c r="KIU11" s="333"/>
      <c r="KIV11" s="333"/>
      <c r="KIW11" s="333"/>
      <c r="KIX11" s="333"/>
      <c r="KIY11" s="333"/>
      <c r="KIZ11" s="333"/>
      <c r="KJA11" s="333"/>
      <c r="KJB11" s="333"/>
      <c r="KJC11" s="333"/>
      <c r="KJD11" s="333"/>
      <c r="KJE11" s="333"/>
      <c r="KJF11" s="333"/>
      <c r="KJG11" s="333"/>
      <c r="KJH11" s="333"/>
      <c r="KJI11" s="333"/>
      <c r="KJJ11" s="333"/>
      <c r="KJK11" s="333"/>
      <c r="KJL11" s="333"/>
      <c r="KJM11" s="333"/>
      <c r="KJN11" s="333"/>
      <c r="KJO11" s="333"/>
      <c r="KJP11" s="333"/>
      <c r="KJQ11" s="333"/>
      <c r="KJR11" s="333"/>
      <c r="KJS11" s="333"/>
      <c r="KJT11" s="333"/>
      <c r="KJU11" s="333"/>
      <c r="KJV11" s="333"/>
      <c r="KJW11" s="333"/>
      <c r="KJX11" s="333"/>
      <c r="KJY11" s="333"/>
      <c r="KJZ11" s="333"/>
      <c r="KKA11" s="333"/>
      <c r="KKB11" s="333"/>
      <c r="KKC11" s="333"/>
      <c r="KKD11" s="333"/>
      <c r="KKE11" s="333"/>
      <c r="KKF11" s="333"/>
      <c r="KKG11" s="333"/>
      <c r="KKH11" s="333"/>
      <c r="KKI11" s="333"/>
      <c r="KKJ11" s="333"/>
      <c r="KKK11" s="333"/>
      <c r="KKL11" s="333"/>
      <c r="KKM11" s="333"/>
      <c r="KKN11" s="333"/>
      <c r="KKO11" s="333"/>
      <c r="KKP11" s="333"/>
      <c r="KKQ11" s="333"/>
      <c r="KKR11" s="333"/>
      <c r="KKS11" s="333"/>
      <c r="KKT11" s="333"/>
      <c r="KKU11" s="333"/>
      <c r="KKV11" s="333"/>
      <c r="KKW11" s="333"/>
      <c r="KKX11" s="333"/>
      <c r="KKY11" s="333"/>
      <c r="KKZ11" s="333"/>
      <c r="KLA11" s="333"/>
      <c r="KLB11" s="333"/>
      <c r="KLC11" s="333"/>
      <c r="KLD11" s="333"/>
      <c r="KLE11" s="333"/>
      <c r="KLF11" s="333"/>
      <c r="KLG11" s="333"/>
      <c r="KLH11" s="333"/>
      <c r="KLI11" s="333"/>
      <c r="KLJ11" s="333"/>
      <c r="KLK11" s="333"/>
      <c r="KLL11" s="333"/>
      <c r="KLM11" s="333"/>
      <c r="KLN11" s="333"/>
      <c r="KLO11" s="333"/>
      <c r="KLP11" s="333"/>
      <c r="KLQ11" s="333"/>
      <c r="KLR11" s="333"/>
      <c r="KLS11" s="333"/>
      <c r="KLT11" s="333"/>
      <c r="KLU11" s="333"/>
      <c r="KLV11" s="333"/>
      <c r="KLW11" s="333"/>
      <c r="KLX11" s="333"/>
      <c r="KLY11" s="333"/>
      <c r="KLZ11" s="333"/>
      <c r="KMA11" s="333"/>
      <c r="KMB11" s="333"/>
      <c r="KMC11" s="333"/>
      <c r="KMD11" s="333"/>
      <c r="KME11" s="333"/>
      <c r="KMF11" s="333"/>
      <c r="KMG11" s="333"/>
      <c r="KMH11" s="333"/>
      <c r="KMI11" s="333"/>
      <c r="KMJ11" s="333"/>
      <c r="KMK11" s="333"/>
      <c r="KML11" s="333"/>
      <c r="KMM11" s="333"/>
      <c r="KMN11" s="333"/>
      <c r="KMO11" s="333"/>
      <c r="KMP11" s="333"/>
      <c r="KMQ11" s="333"/>
      <c r="KMR11" s="333"/>
      <c r="KMS11" s="333"/>
      <c r="KMT11" s="333"/>
      <c r="KMU11" s="333"/>
      <c r="KMV11" s="333"/>
      <c r="KMW11" s="333"/>
      <c r="KMX11" s="333"/>
      <c r="KMY11" s="333"/>
      <c r="KMZ11" s="333"/>
      <c r="KNA11" s="333"/>
      <c r="KNB11" s="333"/>
      <c r="KNC11" s="333"/>
      <c r="KND11" s="333"/>
      <c r="KNE11" s="333"/>
      <c r="KNF11" s="333"/>
      <c r="KNG11" s="333"/>
      <c r="KNH11" s="333"/>
      <c r="KNI11" s="333"/>
      <c r="KNJ11" s="333"/>
      <c r="KNK11" s="333"/>
      <c r="KNL11" s="333"/>
      <c r="KNM11" s="333"/>
      <c r="KNN11" s="333"/>
      <c r="KNO11" s="333"/>
      <c r="KNP11" s="333"/>
      <c r="KNQ11" s="333"/>
      <c r="KNR11" s="333"/>
      <c r="KNS11" s="333"/>
      <c r="KNT11" s="333"/>
      <c r="KNU11" s="333"/>
      <c r="KNV11" s="333"/>
      <c r="KNW11" s="333"/>
      <c r="KNX11" s="333"/>
      <c r="KNY11" s="333"/>
      <c r="KNZ11" s="333"/>
      <c r="KOA11" s="333"/>
      <c r="KOB11" s="333"/>
      <c r="KOC11" s="333"/>
      <c r="KOD11" s="333"/>
      <c r="KOE11" s="333"/>
      <c r="KOF11" s="333"/>
      <c r="KOG11" s="333"/>
      <c r="KOH11" s="333"/>
      <c r="KOI11" s="333"/>
      <c r="KOJ11" s="333"/>
      <c r="KOK11" s="333"/>
      <c r="KOL11" s="333"/>
      <c r="KOM11" s="333"/>
      <c r="KON11" s="333"/>
      <c r="KOO11" s="333"/>
      <c r="KOP11" s="333"/>
      <c r="KOQ11" s="333"/>
      <c r="KOR11" s="333"/>
      <c r="KOS11" s="333"/>
      <c r="KOT11" s="333"/>
      <c r="KOU11" s="333"/>
      <c r="KOV11" s="333"/>
      <c r="KOW11" s="333"/>
      <c r="KOX11" s="333"/>
      <c r="KOY11" s="333"/>
      <c r="KOZ11" s="333"/>
      <c r="KPA11" s="333"/>
      <c r="KPB11" s="333"/>
      <c r="KPC11" s="333"/>
      <c r="KPD11" s="333"/>
      <c r="KPE11" s="333"/>
      <c r="KPF11" s="333"/>
      <c r="KPG11" s="333"/>
      <c r="KPH11" s="333"/>
      <c r="KPI11" s="333"/>
      <c r="KPJ11" s="333"/>
      <c r="KPK11" s="333"/>
      <c r="KPL11" s="333"/>
      <c r="KPM11" s="333"/>
      <c r="KPN11" s="333"/>
      <c r="KPO11" s="333"/>
      <c r="KPP11" s="333"/>
      <c r="KPQ11" s="333"/>
      <c r="KPR11" s="333"/>
      <c r="KPS11" s="333"/>
      <c r="KPT11" s="333"/>
      <c r="KPU11" s="333"/>
      <c r="KPV11" s="333"/>
      <c r="KPW11" s="333"/>
      <c r="KPX11" s="333"/>
      <c r="KPY11" s="333"/>
      <c r="KPZ11" s="333"/>
      <c r="KQA11" s="333"/>
      <c r="KQB11" s="333"/>
      <c r="KQC11" s="333"/>
      <c r="KQD11" s="333"/>
      <c r="KQE11" s="333"/>
      <c r="KQF11" s="333"/>
      <c r="KQG11" s="333"/>
      <c r="KQH11" s="333"/>
      <c r="KQI11" s="333"/>
      <c r="KQJ11" s="333"/>
      <c r="KQK11" s="333"/>
      <c r="KQL11" s="333"/>
      <c r="KQM11" s="333"/>
      <c r="KQN11" s="333"/>
      <c r="KQO11" s="333"/>
      <c r="KQP11" s="333"/>
      <c r="KQQ11" s="333"/>
      <c r="KQR11" s="333"/>
      <c r="KQS11" s="333"/>
      <c r="KQT11" s="333"/>
      <c r="KQU11" s="333"/>
      <c r="KQV11" s="333"/>
      <c r="KQW11" s="333"/>
      <c r="KQX11" s="333"/>
      <c r="KQY11" s="333"/>
      <c r="KQZ11" s="333"/>
      <c r="KRA11" s="333"/>
      <c r="KRB11" s="333"/>
      <c r="KRC11" s="333"/>
      <c r="KRD11" s="333"/>
      <c r="KRE11" s="333"/>
      <c r="KRF11" s="333"/>
      <c r="KRG11" s="333"/>
      <c r="KRH11" s="333"/>
      <c r="KRI11" s="333"/>
      <c r="KRJ11" s="333"/>
      <c r="KRK11" s="333"/>
      <c r="KRL11" s="333"/>
      <c r="KRM11" s="333"/>
      <c r="KRN11" s="333"/>
      <c r="KRO11" s="333"/>
      <c r="KRP11" s="333"/>
      <c r="KRQ11" s="333"/>
      <c r="KRR11" s="333"/>
      <c r="KRS11" s="333"/>
      <c r="KRT11" s="333"/>
      <c r="KRU11" s="333"/>
      <c r="KRV11" s="333"/>
      <c r="KRW11" s="333"/>
      <c r="KRX11" s="333"/>
      <c r="KRY11" s="333"/>
      <c r="KRZ11" s="333"/>
      <c r="KSA11" s="333"/>
      <c r="KSB11" s="333"/>
      <c r="KSC11" s="333"/>
      <c r="KSD11" s="333"/>
      <c r="KSE11" s="333"/>
      <c r="KSF11" s="333"/>
      <c r="KSG11" s="333"/>
      <c r="KSH11" s="333"/>
      <c r="KSI11" s="333"/>
      <c r="KSJ11" s="333"/>
      <c r="KSK11" s="333"/>
      <c r="KSL11" s="333"/>
      <c r="KSM11" s="333"/>
      <c r="KSN11" s="333"/>
      <c r="KSO11" s="333"/>
      <c r="KSP11" s="333"/>
      <c r="KSQ11" s="333"/>
      <c r="KSR11" s="333"/>
      <c r="KSS11" s="333"/>
      <c r="KST11" s="333"/>
      <c r="KSU11" s="333"/>
      <c r="KSV11" s="333"/>
      <c r="KSW11" s="333"/>
      <c r="KSX11" s="333"/>
      <c r="KSY11" s="333"/>
      <c r="KSZ11" s="333"/>
      <c r="KTA11" s="333"/>
      <c r="KTB11" s="333"/>
      <c r="KTC11" s="333"/>
      <c r="KTD11" s="333"/>
      <c r="KTE11" s="333"/>
      <c r="KTF11" s="333"/>
      <c r="KTG11" s="333"/>
      <c r="KTH11" s="333"/>
      <c r="KTI11" s="333"/>
      <c r="KTJ11" s="333"/>
      <c r="KTK11" s="333"/>
      <c r="KTL11" s="333"/>
      <c r="KTM11" s="333"/>
      <c r="KTN11" s="333"/>
      <c r="KTO11" s="333"/>
      <c r="KTP11" s="333"/>
      <c r="KTQ11" s="333"/>
      <c r="KTR11" s="333"/>
      <c r="KTS11" s="333"/>
      <c r="KTT11" s="333"/>
      <c r="KTU11" s="333"/>
      <c r="KTV11" s="333"/>
      <c r="KTW11" s="333"/>
      <c r="KTX11" s="333"/>
      <c r="KTY11" s="333"/>
      <c r="KTZ11" s="333"/>
      <c r="KUA11" s="333"/>
      <c r="KUB11" s="333"/>
      <c r="KUC11" s="333"/>
      <c r="KUD11" s="333"/>
      <c r="KUE11" s="333"/>
      <c r="KUF11" s="333"/>
      <c r="KUG11" s="333"/>
      <c r="KUH11" s="333"/>
      <c r="KUI11" s="333"/>
      <c r="KUJ11" s="333"/>
      <c r="KUK11" s="333"/>
      <c r="KUL11" s="333"/>
      <c r="KUM11" s="333"/>
      <c r="KUN11" s="333"/>
      <c r="KUO11" s="333"/>
      <c r="KUP11" s="333"/>
      <c r="KUQ11" s="333"/>
      <c r="KUR11" s="333"/>
      <c r="KUS11" s="333"/>
      <c r="KUT11" s="333"/>
      <c r="KUU11" s="333"/>
      <c r="KUV11" s="333"/>
      <c r="KUW11" s="333"/>
      <c r="KUX11" s="333"/>
      <c r="KUY11" s="333"/>
      <c r="KUZ11" s="333"/>
      <c r="KVA11" s="333"/>
      <c r="KVB11" s="333"/>
      <c r="KVC11" s="333"/>
      <c r="KVD11" s="333"/>
      <c r="KVE11" s="333"/>
      <c r="KVF11" s="333"/>
      <c r="KVG11" s="333"/>
      <c r="KVH11" s="333"/>
      <c r="KVI11" s="333"/>
      <c r="KVJ11" s="333"/>
      <c r="KVK11" s="333"/>
      <c r="KVL11" s="333"/>
      <c r="KVM11" s="333"/>
      <c r="KVN11" s="333"/>
      <c r="KVO11" s="333"/>
      <c r="KVP11" s="333"/>
      <c r="KVQ11" s="333"/>
      <c r="KVR11" s="333"/>
      <c r="KVS11" s="333"/>
      <c r="KVT11" s="333"/>
      <c r="KVU11" s="333"/>
      <c r="KVV11" s="333"/>
      <c r="KVW11" s="333"/>
      <c r="KVX11" s="333"/>
      <c r="KVY11" s="333"/>
      <c r="KVZ11" s="333"/>
      <c r="KWA11" s="333"/>
      <c r="KWB11" s="333"/>
      <c r="KWC11" s="333"/>
      <c r="KWD11" s="333"/>
      <c r="KWE11" s="333"/>
      <c r="KWF11" s="333"/>
      <c r="KWG11" s="333"/>
      <c r="KWH11" s="333"/>
      <c r="KWI11" s="333"/>
      <c r="KWJ11" s="333"/>
      <c r="KWK11" s="333"/>
      <c r="KWL11" s="333"/>
      <c r="KWM11" s="333"/>
      <c r="KWN11" s="333"/>
      <c r="KWO11" s="333"/>
      <c r="KWP11" s="333"/>
      <c r="KWQ11" s="333"/>
      <c r="KWR11" s="333"/>
      <c r="KWS11" s="333"/>
      <c r="KWT11" s="333"/>
      <c r="KWU11" s="333"/>
      <c r="KWV11" s="333"/>
      <c r="KWW11" s="333"/>
      <c r="KWX11" s="333"/>
      <c r="KWY11" s="333"/>
      <c r="KWZ11" s="333"/>
      <c r="KXA11" s="333"/>
      <c r="KXB11" s="333"/>
      <c r="KXC11" s="333"/>
      <c r="KXD11" s="333"/>
      <c r="KXE11" s="333"/>
      <c r="KXF11" s="333"/>
      <c r="KXG11" s="333"/>
      <c r="KXH11" s="333"/>
      <c r="KXI11" s="333"/>
      <c r="KXJ11" s="333"/>
      <c r="KXK11" s="333"/>
      <c r="KXL11" s="333"/>
      <c r="KXM11" s="333"/>
      <c r="KXN11" s="333"/>
      <c r="KXO11" s="333"/>
      <c r="KXP11" s="333"/>
      <c r="KXQ11" s="333"/>
      <c r="KXR11" s="333"/>
      <c r="KXS11" s="333"/>
      <c r="KXT11" s="333"/>
      <c r="KXU11" s="333"/>
      <c r="KXV11" s="333"/>
      <c r="KXW11" s="333"/>
      <c r="KXX11" s="333"/>
      <c r="KXY11" s="333"/>
      <c r="KXZ11" s="333"/>
      <c r="KYA11" s="333"/>
      <c r="KYB11" s="333"/>
      <c r="KYC11" s="333"/>
      <c r="KYD11" s="333"/>
      <c r="KYE11" s="333"/>
      <c r="KYF11" s="333"/>
      <c r="KYG11" s="333"/>
      <c r="KYH11" s="333"/>
      <c r="KYI11" s="333"/>
      <c r="KYJ11" s="333"/>
      <c r="KYK11" s="333"/>
      <c r="KYL11" s="333"/>
      <c r="KYM11" s="333"/>
      <c r="KYN11" s="333"/>
      <c r="KYO11" s="333"/>
      <c r="KYP11" s="333"/>
      <c r="KYQ11" s="333"/>
      <c r="KYR11" s="333"/>
      <c r="KYS11" s="333"/>
      <c r="KYT11" s="333"/>
      <c r="KYU11" s="333"/>
      <c r="KYV11" s="333"/>
      <c r="KYW11" s="333"/>
      <c r="KYX11" s="333"/>
      <c r="KYY11" s="333"/>
      <c r="KYZ11" s="333"/>
      <c r="KZA11" s="333"/>
      <c r="KZB11" s="333"/>
      <c r="KZC11" s="333"/>
      <c r="KZD11" s="333"/>
      <c r="KZE11" s="333"/>
      <c r="KZF11" s="333"/>
      <c r="KZG11" s="333"/>
      <c r="KZH11" s="333"/>
      <c r="KZI11" s="333"/>
      <c r="KZJ11" s="333"/>
      <c r="KZK11" s="333"/>
      <c r="KZL11" s="333"/>
      <c r="KZM11" s="333"/>
      <c r="KZN11" s="333"/>
      <c r="KZO11" s="333"/>
      <c r="KZP11" s="333"/>
      <c r="KZQ11" s="333"/>
      <c r="KZR11" s="333"/>
      <c r="KZS11" s="333"/>
      <c r="KZT11" s="333"/>
      <c r="KZU11" s="333"/>
      <c r="KZV11" s="333"/>
      <c r="KZW11" s="333"/>
      <c r="KZX11" s="333"/>
      <c r="KZY11" s="333"/>
      <c r="KZZ11" s="333"/>
      <c r="LAA11" s="333"/>
      <c r="LAB11" s="333"/>
      <c r="LAC11" s="333"/>
      <c r="LAD11" s="333"/>
      <c r="LAE11" s="333"/>
      <c r="LAF11" s="333"/>
      <c r="LAG11" s="333"/>
      <c r="LAH11" s="333"/>
      <c r="LAI11" s="333"/>
      <c r="LAJ11" s="333"/>
      <c r="LAK11" s="333"/>
      <c r="LAL11" s="333"/>
      <c r="LAM11" s="333"/>
      <c r="LAN11" s="333"/>
      <c r="LAO11" s="333"/>
      <c r="LAP11" s="333"/>
      <c r="LAQ11" s="333"/>
      <c r="LAR11" s="333"/>
      <c r="LAS11" s="333"/>
      <c r="LAT11" s="333"/>
      <c r="LAU11" s="333"/>
      <c r="LAV11" s="333"/>
      <c r="LAW11" s="333"/>
      <c r="LAX11" s="333"/>
      <c r="LAY11" s="333"/>
      <c r="LAZ11" s="333"/>
      <c r="LBA11" s="333"/>
      <c r="LBB11" s="333"/>
      <c r="LBC11" s="333"/>
      <c r="LBD11" s="333"/>
      <c r="LBE11" s="333"/>
      <c r="LBF11" s="333"/>
      <c r="LBG11" s="333"/>
      <c r="LBH11" s="333"/>
      <c r="LBI11" s="333"/>
      <c r="LBJ11" s="333"/>
      <c r="LBK11" s="333"/>
      <c r="LBL11" s="333"/>
      <c r="LBM11" s="333"/>
      <c r="LBN11" s="333"/>
      <c r="LBO11" s="333"/>
      <c r="LBP11" s="333"/>
      <c r="LBQ11" s="333"/>
      <c r="LBR11" s="333"/>
      <c r="LBS11" s="333"/>
      <c r="LBT11" s="333"/>
      <c r="LBU11" s="333"/>
      <c r="LBV11" s="333"/>
      <c r="LBW11" s="333"/>
      <c r="LBX11" s="333"/>
      <c r="LBY11" s="333"/>
      <c r="LBZ11" s="333"/>
      <c r="LCA11" s="333"/>
      <c r="LCB11" s="333"/>
      <c r="LCC11" s="333"/>
      <c r="LCD11" s="333"/>
      <c r="LCE11" s="333"/>
      <c r="LCF11" s="333"/>
      <c r="LCG11" s="333"/>
      <c r="LCH11" s="333"/>
      <c r="LCI11" s="333"/>
      <c r="LCJ11" s="333"/>
      <c r="LCK11" s="333"/>
      <c r="LCL11" s="333"/>
      <c r="LCM11" s="333"/>
      <c r="LCN11" s="333"/>
      <c r="LCO11" s="333"/>
      <c r="LCP11" s="333"/>
      <c r="LCQ11" s="333"/>
      <c r="LCR11" s="333"/>
      <c r="LCS11" s="333"/>
      <c r="LCT11" s="333"/>
      <c r="LCU11" s="333"/>
      <c r="LCV11" s="333"/>
      <c r="LCW11" s="333"/>
      <c r="LCX11" s="333"/>
      <c r="LCY11" s="333"/>
      <c r="LCZ11" s="333"/>
      <c r="LDA11" s="333"/>
      <c r="LDB11" s="333"/>
      <c r="LDC11" s="333"/>
      <c r="LDD11" s="333"/>
      <c r="LDE11" s="333"/>
      <c r="LDF11" s="333"/>
      <c r="LDG11" s="333"/>
      <c r="LDH11" s="333"/>
      <c r="LDI11" s="333"/>
      <c r="LDJ11" s="333"/>
      <c r="LDK11" s="333"/>
      <c r="LDL11" s="333"/>
      <c r="LDM11" s="333"/>
      <c r="LDN11" s="333"/>
      <c r="LDO11" s="333"/>
      <c r="LDP11" s="333"/>
      <c r="LDQ11" s="333"/>
      <c r="LDR11" s="333"/>
      <c r="LDS11" s="333"/>
      <c r="LDT11" s="333"/>
      <c r="LDU11" s="333"/>
      <c r="LDV11" s="333"/>
      <c r="LDW11" s="333"/>
      <c r="LDX11" s="333"/>
      <c r="LDY11" s="333"/>
      <c r="LDZ11" s="333"/>
      <c r="LEA11" s="333"/>
      <c r="LEB11" s="333"/>
      <c r="LEC11" s="333"/>
      <c r="LED11" s="333"/>
      <c r="LEE11" s="333"/>
      <c r="LEF11" s="333"/>
      <c r="LEG11" s="333"/>
      <c r="LEH11" s="333"/>
      <c r="LEI11" s="333"/>
      <c r="LEJ11" s="333"/>
      <c r="LEK11" s="333"/>
      <c r="LEL11" s="333"/>
      <c r="LEM11" s="333"/>
      <c r="LEN11" s="333"/>
      <c r="LEO11" s="333"/>
      <c r="LEP11" s="333"/>
      <c r="LEQ11" s="333"/>
      <c r="LER11" s="333"/>
      <c r="LES11" s="333"/>
      <c r="LET11" s="333"/>
      <c r="LEU11" s="333"/>
      <c r="LEV11" s="333"/>
      <c r="LEW11" s="333"/>
      <c r="LEX11" s="333"/>
      <c r="LEY11" s="333"/>
      <c r="LEZ11" s="333"/>
      <c r="LFA11" s="333"/>
      <c r="LFB11" s="333"/>
      <c r="LFC11" s="333"/>
      <c r="LFD11" s="333"/>
      <c r="LFE11" s="333"/>
      <c r="LFF11" s="333"/>
      <c r="LFG11" s="333"/>
      <c r="LFH11" s="333"/>
      <c r="LFI11" s="333"/>
      <c r="LFJ11" s="333"/>
      <c r="LFK11" s="333"/>
      <c r="LFL11" s="333"/>
      <c r="LFM11" s="333"/>
      <c r="LFN11" s="333"/>
      <c r="LFO11" s="333"/>
      <c r="LFP11" s="333"/>
      <c r="LFQ11" s="333"/>
      <c r="LFR11" s="333"/>
      <c r="LFS11" s="333"/>
      <c r="LFT11" s="333"/>
      <c r="LFU11" s="333"/>
      <c r="LFV11" s="333"/>
      <c r="LFW11" s="333"/>
      <c r="LFX11" s="333"/>
      <c r="LFY11" s="333"/>
      <c r="LFZ11" s="333"/>
      <c r="LGA11" s="333"/>
      <c r="LGB11" s="333"/>
      <c r="LGC11" s="333"/>
      <c r="LGD11" s="333"/>
      <c r="LGE11" s="333"/>
      <c r="LGF11" s="333"/>
      <c r="LGG11" s="333"/>
      <c r="LGH11" s="333"/>
      <c r="LGI11" s="333"/>
      <c r="LGJ11" s="333"/>
      <c r="LGK11" s="333"/>
      <c r="LGL11" s="333"/>
      <c r="LGM11" s="333"/>
      <c r="LGN11" s="333"/>
      <c r="LGO11" s="333"/>
      <c r="LGP11" s="333"/>
      <c r="LGQ11" s="333"/>
      <c r="LGR11" s="333"/>
      <c r="LGS11" s="333"/>
      <c r="LGT11" s="333"/>
      <c r="LGU11" s="333"/>
      <c r="LGV11" s="333"/>
      <c r="LGW11" s="333"/>
      <c r="LGX11" s="333"/>
      <c r="LGY11" s="333"/>
      <c r="LGZ11" s="333"/>
      <c r="LHA11" s="333"/>
      <c r="LHB11" s="333"/>
      <c r="LHC11" s="333"/>
      <c r="LHD11" s="333"/>
      <c r="LHE11" s="333"/>
      <c r="LHF11" s="333"/>
      <c r="LHG11" s="333"/>
      <c r="LHH11" s="333"/>
      <c r="LHI11" s="333"/>
      <c r="LHJ11" s="333"/>
      <c r="LHK11" s="333"/>
      <c r="LHL11" s="333"/>
      <c r="LHM11" s="333"/>
      <c r="LHN11" s="333"/>
      <c r="LHO11" s="333"/>
      <c r="LHP11" s="333"/>
      <c r="LHQ11" s="333"/>
      <c r="LHR11" s="333"/>
      <c r="LHS11" s="333"/>
      <c r="LHT11" s="333"/>
      <c r="LHU11" s="333"/>
      <c r="LHV11" s="333"/>
      <c r="LHW11" s="333"/>
      <c r="LHX11" s="333"/>
      <c r="LHY11" s="333"/>
      <c r="LHZ11" s="333"/>
      <c r="LIA11" s="333"/>
      <c r="LIB11" s="333"/>
      <c r="LIC11" s="333"/>
      <c r="LID11" s="333"/>
      <c r="LIE11" s="333"/>
      <c r="LIF11" s="333"/>
      <c r="LIG11" s="333"/>
      <c r="LIH11" s="333"/>
      <c r="LII11" s="333"/>
      <c r="LIJ11" s="333"/>
      <c r="LIK11" s="333"/>
      <c r="LIL11" s="333"/>
      <c r="LIM11" s="333"/>
      <c r="LIN11" s="333"/>
      <c r="LIO11" s="333"/>
      <c r="LIP11" s="333"/>
      <c r="LIQ11" s="333"/>
      <c r="LIR11" s="333"/>
      <c r="LIS11" s="333"/>
      <c r="LIT11" s="333"/>
      <c r="LIU11" s="333"/>
      <c r="LIV11" s="333"/>
      <c r="LIW11" s="333"/>
      <c r="LIX11" s="333"/>
      <c r="LIY11" s="333"/>
      <c r="LIZ11" s="333"/>
      <c r="LJA11" s="333"/>
      <c r="LJB11" s="333"/>
      <c r="LJC11" s="333"/>
      <c r="LJD11" s="333"/>
      <c r="LJE11" s="333"/>
      <c r="LJF11" s="333"/>
      <c r="LJG11" s="333"/>
      <c r="LJH11" s="333"/>
      <c r="LJI11" s="333"/>
      <c r="LJJ11" s="333"/>
      <c r="LJK11" s="333"/>
      <c r="LJL11" s="333"/>
      <c r="LJM11" s="333"/>
      <c r="LJN11" s="333"/>
      <c r="LJO11" s="333"/>
      <c r="LJP11" s="333"/>
      <c r="LJQ11" s="333"/>
      <c r="LJR11" s="333"/>
      <c r="LJS11" s="333"/>
      <c r="LJT11" s="333"/>
      <c r="LJU11" s="333"/>
      <c r="LJV11" s="333"/>
      <c r="LJW11" s="333"/>
      <c r="LJX11" s="333"/>
      <c r="LJY11" s="333"/>
      <c r="LJZ11" s="333"/>
      <c r="LKA11" s="333"/>
      <c r="LKB11" s="333"/>
      <c r="LKC11" s="333"/>
      <c r="LKD11" s="333"/>
      <c r="LKE11" s="333"/>
      <c r="LKF11" s="333"/>
      <c r="LKG11" s="333"/>
      <c r="LKH11" s="333"/>
      <c r="LKI11" s="333"/>
      <c r="LKJ11" s="333"/>
      <c r="LKK11" s="333"/>
      <c r="LKL11" s="333"/>
      <c r="LKM11" s="333"/>
      <c r="LKN11" s="333"/>
      <c r="LKO11" s="333"/>
      <c r="LKP11" s="333"/>
      <c r="LKQ11" s="333"/>
      <c r="LKR11" s="333"/>
      <c r="LKS11" s="333"/>
      <c r="LKT11" s="333"/>
      <c r="LKU11" s="333"/>
      <c r="LKV11" s="333"/>
      <c r="LKW11" s="333"/>
      <c r="LKX11" s="333"/>
      <c r="LKY11" s="333"/>
      <c r="LKZ11" s="333"/>
      <c r="LLA11" s="333"/>
      <c r="LLB11" s="333"/>
      <c r="LLC11" s="333"/>
      <c r="LLD11" s="333"/>
      <c r="LLE11" s="333"/>
      <c r="LLF11" s="333"/>
      <c r="LLG11" s="333"/>
      <c r="LLH11" s="333"/>
      <c r="LLI11" s="333"/>
      <c r="LLJ11" s="333"/>
      <c r="LLK11" s="333"/>
      <c r="LLL11" s="333"/>
      <c r="LLM11" s="333"/>
      <c r="LLN11" s="333"/>
      <c r="LLO11" s="333"/>
      <c r="LLP11" s="333"/>
      <c r="LLQ11" s="333"/>
      <c r="LLR11" s="333"/>
      <c r="LLS11" s="333"/>
      <c r="LLT11" s="333"/>
      <c r="LLU11" s="333"/>
      <c r="LLV11" s="333"/>
      <c r="LLW11" s="333"/>
      <c r="LLX11" s="333"/>
      <c r="LLY11" s="333"/>
      <c r="LLZ11" s="333"/>
      <c r="LMA11" s="333"/>
      <c r="LMB11" s="333"/>
      <c r="LMC11" s="333"/>
      <c r="LMD11" s="333"/>
      <c r="LME11" s="333"/>
      <c r="LMF11" s="333"/>
      <c r="LMG11" s="333"/>
      <c r="LMH11" s="333"/>
      <c r="LMI11" s="333"/>
      <c r="LMJ11" s="333"/>
      <c r="LMK11" s="333"/>
      <c r="LML11" s="333"/>
      <c r="LMM11" s="333"/>
      <c r="LMN11" s="333"/>
      <c r="LMO11" s="333"/>
      <c r="LMP11" s="333"/>
      <c r="LMQ11" s="333"/>
      <c r="LMR11" s="333"/>
      <c r="LMS11" s="333"/>
      <c r="LMT11" s="333"/>
      <c r="LMU11" s="333"/>
      <c r="LMV11" s="333"/>
      <c r="LMW11" s="333"/>
      <c r="LMX11" s="333"/>
      <c r="LMY11" s="333"/>
      <c r="LMZ11" s="333"/>
      <c r="LNA11" s="333"/>
      <c r="LNB11" s="333"/>
      <c r="LNC11" s="333"/>
      <c r="LND11" s="333"/>
      <c r="LNE11" s="333"/>
      <c r="LNF11" s="333"/>
      <c r="LNG11" s="333"/>
      <c r="LNH11" s="333"/>
      <c r="LNI11" s="333"/>
      <c r="LNJ11" s="333"/>
      <c r="LNK11" s="333"/>
      <c r="LNL11" s="333"/>
      <c r="LNM11" s="333"/>
      <c r="LNN11" s="333"/>
      <c r="LNO11" s="333"/>
      <c r="LNP11" s="333"/>
      <c r="LNQ11" s="333"/>
      <c r="LNR11" s="333"/>
      <c r="LNS11" s="333"/>
      <c r="LNT11" s="333"/>
      <c r="LNU11" s="333"/>
      <c r="LNV11" s="333"/>
      <c r="LNW11" s="333"/>
      <c r="LNX11" s="333"/>
      <c r="LNY11" s="333"/>
      <c r="LNZ11" s="333"/>
      <c r="LOA11" s="333"/>
      <c r="LOB11" s="333"/>
      <c r="LOC11" s="333"/>
      <c r="LOD11" s="333"/>
      <c r="LOE11" s="333"/>
      <c r="LOF11" s="333"/>
      <c r="LOG11" s="333"/>
      <c r="LOH11" s="333"/>
      <c r="LOI11" s="333"/>
      <c r="LOJ11" s="333"/>
      <c r="LOK11" s="333"/>
      <c r="LOL11" s="333"/>
      <c r="LOM11" s="333"/>
      <c r="LON11" s="333"/>
      <c r="LOO11" s="333"/>
      <c r="LOP11" s="333"/>
      <c r="LOQ11" s="333"/>
      <c r="LOR11" s="333"/>
      <c r="LOS11" s="333"/>
      <c r="LOT11" s="333"/>
      <c r="LOU11" s="333"/>
      <c r="LOV11" s="333"/>
      <c r="LOW11" s="333"/>
      <c r="LOX11" s="333"/>
      <c r="LOY11" s="333"/>
      <c r="LOZ11" s="333"/>
      <c r="LPA11" s="333"/>
      <c r="LPB11" s="333"/>
      <c r="LPC11" s="333"/>
      <c r="LPD11" s="333"/>
      <c r="LPE11" s="333"/>
      <c r="LPF11" s="333"/>
      <c r="LPG11" s="333"/>
      <c r="LPH11" s="333"/>
      <c r="LPI11" s="333"/>
      <c r="LPJ11" s="333"/>
      <c r="LPK11" s="333"/>
      <c r="LPL11" s="333"/>
      <c r="LPM11" s="333"/>
      <c r="LPN11" s="333"/>
      <c r="LPO11" s="333"/>
      <c r="LPP11" s="333"/>
      <c r="LPQ11" s="333"/>
      <c r="LPR11" s="333"/>
      <c r="LPS11" s="333"/>
      <c r="LPT11" s="333"/>
      <c r="LPU11" s="333"/>
      <c r="LPV11" s="333"/>
      <c r="LPW11" s="333"/>
      <c r="LPX11" s="333"/>
      <c r="LPY11" s="333"/>
      <c r="LPZ11" s="333"/>
      <c r="LQA11" s="333"/>
      <c r="LQB11" s="333"/>
      <c r="LQC11" s="333"/>
      <c r="LQD11" s="333"/>
      <c r="LQE11" s="333"/>
      <c r="LQF11" s="333"/>
      <c r="LQG11" s="333"/>
      <c r="LQH11" s="333"/>
      <c r="LQI11" s="333"/>
      <c r="LQJ11" s="333"/>
      <c r="LQK11" s="333"/>
      <c r="LQL11" s="333"/>
      <c r="LQM11" s="333"/>
      <c r="LQN11" s="333"/>
      <c r="LQO11" s="333"/>
      <c r="LQP11" s="333"/>
      <c r="LQQ11" s="333"/>
      <c r="LQR11" s="333"/>
      <c r="LQS11" s="333"/>
      <c r="LQT11" s="333"/>
      <c r="LQU11" s="333"/>
      <c r="LQV11" s="333"/>
      <c r="LQW11" s="333"/>
      <c r="LQX11" s="333"/>
      <c r="LQY11" s="333"/>
      <c r="LQZ11" s="333"/>
      <c r="LRA11" s="333"/>
      <c r="LRB11" s="333"/>
      <c r="LRC11" s="333"/>
      <c r="LRD11" s="333"/>
      <c r="LRE11" s="333"/>
      <c r="LRF11" s="333"/>
      <c r="LRG11" s="333"/>
      <c r="LRH11" s="333"/>
      <c r="LRI11" s="333"/>
      <c r="LRJ11" s="333"/>
      <c r="LRK11" s="333"/>
      <c r="LRL11" s="333"/>
      <c r="LRM11" s="333"/>
      <c r="LRN11" s="333"/>
      <c r="LRO11" s="333"/>
      <c r="LRP11" s="333"/>
      <c r="LRQ11" s="333"/>
      <c r="LRR11" s="333"/>
      <c r="LRS11" s="333"/>
      <c r="LRT11" s="333"/>
      <c r="LRU11" s="333"/>
      <c r="LRV11" s="333"/>
      <c r="LRW11" s="333"/>
      <c r="LRX11" s="333"/>
      <c r="LRY11" s="333"/>
      <c r="LRZ11" s="333"/>
      <c r="LSA11" s="333"/>
      <c r="LSB11" s="333"/>
      <c r="LSC11" s="333"/>
      <c r="LSD11" s="333"/>
      <c r="LSE11" s="333"/>
      <c r="LSF11" s="333"/>
      <c r="LSG11" s="333"/>
      <c r="LSH11" s="333"/>
      <c r="LSI11" s="333"/>
      <c r="LSJ11" s="333"/>
      <c r="LSK11" s="333"/>
      <c r="LSL11" s="333"/>
      <c r="LSM11" s="333"/>
      <c r="LSN11" s="333"/>
      <c r="LSO11" s="333"/>
      <c r="LSP11" s="333"/>
      <c r="LSQ11" s="333"/>
      <c r="LSR11" s="333"/>
      <c r="LSS11" s="333"/>
      <c r="LST11" s="333"/>
      <c r="LSU11" s="333"/>
      <c r="LSV11" s="333"/>
      <c r="LSW11" s="333"/>
      <c r="LSX11" s="333"/>
      <c r="LSY11" s="333"/>
      <c r="LSZ11" s="333"/>
      <c r="LTA11" s="333"/>
      <c r="LTB11" s="333"/>
      <c r="LTC11" s="333"/>
      <c r="LTD11" s="333"/>
      <c r="LTE11" s="333"/>
      <c r="LTF11" s="333"/>
      <c r="LTG11" s="333"/>
      <c r="LTH11" s="333"/>
      <c r="LTI11" s="333"/>
      <c r="LTJ11" s="333"/>
      <c r="LTK11" s="333"/>
      <c r="LTL11" s="333"/>
      <c r="LTM11" s="333"/>
      <c r="LTN11" s="333"/>
      <c r="LTO11" s="333"/>
      <c r="LTP11" s="333"/>
      <c r="LTQ11" s="333"/>
      <c r="LTR11" s="333"/>
      <c r="LTS11" s="333"/>
      <c r="LTT11" s="333"/>
      <c r="LTU11" s="333"/>
      <c r="LTV11" s="333"/>
      <c r="LTW11" s="333"/>
      <c r="LTX11" s="333"/>
      <c r="LTY11" s="333"/>
      <c r="LTZ11" s="333"/>
      <c r="LUA11" s="333"/>
      <c r="LUB11" s="333"/>
      <c r="LUC11" s="333"/>
      <c r="LUD11" s="333"/>
      <c r="LUE11" s="333"/>
      <c r="LUF11" s="333"/>
      <c r="LUG11" s="333"/>
      <c r="LUH11" s="333"/>
      <c r="LUI11" s="333"/>
      <c r="LUJ11" s="333"/>
      <c r="LUK11" s="333"/>
      <c r="LUL11" s="333"/>
      <c r="LUM11" s="333"/>
      <c r="LUN11" s="333"/>
      <c r="LUO11" s="333"/>
      <c r="LUP11" s="333"/>
      <c r="LUQ11" s="333"/>
      <c r="LUR11" s="333"/>
      <c r="LUS11" s="333"/>
      <c r="LUT11" s="333"/>
      <c r="LUU11" s="333"/>
      <c r="LUV11" s="333"/>
      <c r="LUW11" s="333"/>
      <c r="LUX11" s="333"/>
      <c r="LUY11" s="333"/>
      <c r="LUZ11" s="333"/>
      <c r="LVA11" s="333"/>
      <c r="LVB11" s="333"/>
      <c r="LVC11" s="333"/>
      <c r="LVD11" s="333"/>
      <c r="LVE11" s="333"/>
      <c r="LVF11" s="333"/>
      <c r="LVG11" s="333"/>
      <c r="LVH11" s="333"/>
      <c r="LVI11" s="333"/>
      <c r="LVJ11" s="333"/>
      <c r="LVK11" s="333"/>
      <c r="LVL11" s="333"/>
      <c r="LVM11" s="333"/>
      <c r="LVN11" s="333"/>
      <c r="LVO11" s="333"/>
      <c r="LVP11" s="333"/>
      <c r="LVQ11" s="333"/>
      <c r="LVR11" s="333"/>
      <c r="LVS11" s="333"/>
      <c r="LVT11" s="333"/>
      <c r="LVU11" s="333"/>
      <c r="LVV11" s="333"/>
      <c r="LVW11" s="333"/>
      <c r="LVX11" s="333"/>
      <c r="LVY11" s="333"/>
      <c r="LVZ11" s="333"/>
      <c r="LWA11" s="333"/>
      <c r="LWB11" s="333"/>
      <c r="LWC11" s="333"/>
      <c r="LWD11" s="333"/>
      <c r="LWE11" s="333"/>
      <c r="LWF11" s="333"/>
      <c r="LWG11" s="333"/>
      <c r="LWH11" s="333"/>
      <c r="LWI11" s="333"/>
      <c r="LWJ11" s="333"/>
      <c r="LWK11" s="333"/>
      <c r="LWL11" s="333"/>
      <c r="LWM11" s="333"/>
      <c r="LWN11" s="333"/>
      <c r="LWO11" s="333"/>
      <c r="LWP11" s="333"/>
      <c r="LWQ11" s="333"/>
      <c r="LWR11" s="333"/>
      <c r="LWS11" s="333"/>
      <c r="LWT11" s="333"/>
      <c r="LWU11" s="333"/>
      <c r="LWV11" s="333"/>
      <c r="LWW11" s="333"/>
      <c r="LWX11" s="333"/>
      <c r="LWY11" s="333"/>
      <c r="LWZ11" s="333"/>
      <c r="LXA11" s="333"/>
      <c r="LXB11" s="333"/>
      <c r="LXC11" s="333"/>
      <c r="LXD11" s="333"/>
      <c r="LXE11" s="333"/>
      <c r="LXF11" s="333"/>
      <c r="LXG11" s="333"/>
      <c r="LXH11" s="333"/>
      <c r="LXI11" s="333"/>
      <c r="LXJ11" s="333"/>
      <c r="LXK11" s="333"/>
      <c r="LXL11" s="333"/>
      <c r="LXM11" s="333"/>
      <c r="LXN11" s="333"/>
      <c r="LXO11" s="333"/>
      <c r="LXP11" s="333"/>
      <c r="LXQ11" s="333"/>
      <c r="LXR11" s="333"/>
      <c r="LXS11" s="333"/>
      <c r="LXT11" s="333"/>
      <c r="LXU11" s="333"/>
      <c r="LXV11" s="333"/>
      <c r="LXW11" s="333"/>
      <c r="LXX11" s="333"/>
      <c r="LXY11" s="333"/>
      <c r="LXZ11" s="333"/>
      <c r="LYA11" s="333"/>
      <c r="LYB11" s="333"/>
      <c r="LYC11" s="333"/>
      <c r="LYD11" s="333"/>
      <c r="LYE11" s="333"/>
      <c r="LYF11" s="333"/>
      <c r="LYG11" s="333"/>
      <c r="LYH11" s="333"/>
      <c r="LYI11" s="333"/>
      <c r="LYJ11" s="333"/>
      <c r="LYK11" s="333"/>
      <c r="LYL11" s="333"/>
      <c r="LYM11" s="333"/>
      <c r="LYN11" s="333"/>
      <c r="LYO11" s="333"/>
      <c r="LYP11" s="333"/>
      <c r="LYQ11" s="333"/>
      <c r="LYR11" s="333"/>
      <c r="LYS11" s="333"/>
      <c r="LYT11" s="333"/>
      <c r="LYU11" s="333"/>
      <c r="LYV11" s="333"/>
      <c r="LYW11" s="333"/>
      <c r="LYX11" s="333"/>
      <c r="LYY11" s="333"/>
      <c r="LYZ11" s="333"/>
      <c r="LZA11" s="333"/>
      <c r="LZB11" s="333"/>
      <c r="LZC11" s="333"/>
      <c r="LZD11" s="333"/>
      <c r="LZE11" s="333"/>
      <c r="LZF11" s="333"/>
      <c r="LZG11" s="333"/>
      <c r="LZH11" s="333"/>
      <c r="LZI11" s="333"/>
      <c r="LZJ11" s="333"/>
      <c r="LZK11" s="333"/>
      <c r="LZL11" s="333"/>
      <c r="LZM11" s="333"/>
      <c r="LZN11" s="333"/>
      <c r="LZO11" s="333"/>
      <c r="LZP11" s="333"/>
      <c r="LZQ11" s="333"/>
      <c r="LZR11" s="333"/>
      <c r="LZS11" s="333"/>
      <c r="LZT11" s="333"/>
      <c r="LZU11" s="333"/>
      <c r="LZV11" s="333"/>
      <c r="LZW11" s="333"/>
      <c r="LZX11" s="333"/>
      <c r="LZY11" s="333"/>
      <c r="LZZ11" s="333"/>
      <c r="MAA11" s="333"/>
      <c r="MAB11" s="333"/>
      <c r="MAC11" s="333"/>
      <c r="MAD11" s="333"/>
      <c r="MAE11" s="333"/>
      <c r="MAF11" s="333"/>
      <c r="MAG11" s="333"/>
      <c r="MAH11" s="333"/>
      <c r="MAI11" s="333"/>
      <c r="MAJ11" s="333"/>
      <c r="MAK11" s="333"/>
      <c r="MAL11" s="333"/>
      <c r="MAM11" s="333"/>
      <c r="MAN11" s="333"/>
      <c r="MAO11" s="333"/>
      <c r="MAP11" s="333"/>
      <c r="MAQ11" s="333"/>
      <c r="MAR11" s="333"/>
      <c r="MAS11" s="333"/>
      <c r="MAT11" s="333"/>
      <c r="MAU11" s="333"/>
      <c r="MAV11" s="333"/>
      <c r="MAW11" s="333"/>
      <c r="MAX11" s="333"/>
      <c r="MAY11" s="333"/>
      <c r="MAZ11" s="333"/>
      <c r="MBA11" s="333"/>
      <c r="MBB11" s="333"/>
      <c r="MBC11" s="333"/>
      <c r="MBD11" s="333"/>
      <c r="MBE11" s="333"/>
      <c r="MBF11" s="333"/>
      <c r="MBG11" s="333"/>
      <c r="MBH11" s="333"/>
      <c r="MBI11" s="333"/>
      <c r="MBJ11" s="333"/>
      <c r="MBK11" s="333"/>
      <c r="MBL11" s="333"/>
      <c r="MBM11" s="333"/>
      <c r="MBN11" s="333"/>
      <c r="MBO11" s="333"/>
      <c r="MBP11" s="333"/>
      <c r="MBQ11" s="333"/>
      <c r="MBR11" s="333"/>
      <c r="MBS11" s="333"/>
      <c r="MBT11" s="333"/>
      <c r="MBU11" s="333"/>
      <c r="MBV11" s="333"/>
      <c r="MBW11" s="333"/>
      <c r="MBX11" s="333"/>
      <c r="MBY11" s="333"/>
      <c r="MBZ11" s="333"/>
      <c r="MCA11" s="333"/>
      <c r="MCB11" s="333"/>
      <c r="MCC11" s="333"/>
      <c r="MCD11" s="333"/>
      <c r="MCE11" s="333"/>
      <c r="MCF11" s="333"/>
      <c r="MCG11" s="333"/>
      <c r="MCH11" s="333"/>
      <c r="MCI11" s="333"/>
      <c r="MCJ11" s="333"/>
      <c r="MCK11" s="333"/>
      <c r="MCL11" s="333"/>
      <c r="MCM11" s="333"/>
      <c r="MCN11" s="333"/>
      <c r="MCO11" s="333"/>
      <c r="MCP11" s="333"/>
      <c r="MCQ11" s="333"/>
      <c r="MCR11" s="333"/>
      <c r="MCS11" s="333"/>
      <c r="MCT11" s="333"/>
      <c r="MCU11" s="333"/>
      <c r="MCV11" s="333"/>
      <c r="MCW11" s="333"/>
      <c r="MCX11" s="333"/>
      <c r="MCY11" s="333"/>
      <c r="MCZ11" s="333"/>
      <c r="MDA11" s="333"/>
      <c r="MDB11" s="333"/>
      <c r="MDC11" s="333"/>
      <c r="MDD11" s="333"/>
      <c r="MDE11" s="333"/>
      <c r="MDF11" s="333"/>
      <c r="MDG11" s="333"/>
      <c r="MDH11" s="333"/>
      <c r="MDI11" s="333"/>
      <c r="MDJ11" s="333"/>
      <c r="MDK11" s="333"/>
      <c r="MDL11" s="333"/>
      <c r="MDM11" s="333"/>
      <c r="MDN11" s="333"/>
      <c r="MDO11" s="333"/>
      <c r="MDP11" s="333"/>
      <c r="MDQ11" s="333"/>
      <c r="MDR11" s="333"/>
      <c r="MDS11" s="333"/>
      <c r="MDT11" s="333"/>
      <c r="MDU11" s="333"/>
      <c r="MDV11" s="333"/>
      <c r="MDW11" s="333"/>
      <c r="MDX11" s="333"/>
      <c r="MDY11" s="333"/>
      <c r="MDZ11" s="333"/>
      <c r="MEA11" s="333"/>
      <c r="MEB11" s="333"/>
      <c r="MEC11" s="333"/>
      <c r="MED11" s="333"/>
      <c r="MEE11" s="333"/>
      <c r="MEF11" s="333"/>
      <c r="MEG11" s="333"/>
      <c r="MEH11" s="333"/>
      <c r="MEI11" s="333"/>
      <c r="MEJ11" s="333"/>
      <c r="MEK11" s="333"/>
      <c r="MEL11" s="333"/>
      <c r="MEM11" s="333"/>
      <c r="MEN11" s="333"/>
      <c r="MEO11" s="333"/>
      <c r="MEP11" s="333"/>
      <c r="MEQ11" s="333"/>
      <c r="MER11" s="333"/>
      <c r="MES11" s="333"/>
      <c r="MET11" s="333"/>
      <c r="MEU11" s="333"/>
      <c r="MEV11" s="333"/>
      <c r="MEW11" s="333"/>
      <c r="MEX11" s="333"/>
      <c r="MEY11" s="333"/>
      <c r="MEZ11" s="333"/>
      <c r="MFA11" s="333"/>
      <c r="MFB11" s="333"/>
      <c r="MFC11" s="333"/>
      <c r="MFD11" s="333"/>
      <c r="MFE11" s="333"/>
      <c r="MFF11" s="333"/>
      <c r="MFG11" s="333"/>
      <c r="MFH11" s="333"/>
      <c r="MFI11" s="333"/>
      <c r="MFJ11" s="333"/>
      <c r="MFK11" s="333"/>
      <c r="MFL11" s="333"/>
      <c r="MFM11" s="333"/>
      <c r="MFN11" s="333"/>
      <c r="MFO11" s="333"/>
      <c r="MFP11" s="333"/>
      <c r="MFQ11" s="333"/>
      <c r="MFR11" s="333"/>
      <c r="MFS11" s="333"/>
      <c r="MFT11" s="333"/>
      <c r="MFU11" s="333"/>
      <c r="MFV11" s="333"/>
      <c r="MFW11" s="333"/>
      <c r="MFX11" s="333"/>
      <c r="MFY11" s="333"/>
      <c r="MFZ11" s="333"/>
      <c r="MGA11" s="333"/>
      <c r="MGB11" s="333"/>
      <c r="MGC11" s="333"/>
      <c r="MGD11" s="333"/>
      <c r="MGE11" s="333"/>
      <c r="MGF11" s="333"/>
      <c r="MGG11" s="333"/>
      <c r="MGH11" s="333"/>
      <c r="MGI11" s="333"/>
      <c r="MGJ11" s="333"/>
      <c r="MGK11" s="333"/>
      <c r="MGL11" s="333"/>
      <c r="MGM11" s="333"/>
      <c r="MGN11" s="333"/>
      <c r="MGO11" s="333"/>
      <c r="MGP11" s="333"/>
      <c r="MGQ11" s="333"/>
      <c r="MGR11" s="333"/>
      <c r="MGS11" s="333"/>
      <c r="MGT11" s="333"/>
      <c r="MGU11" s="333"/>
      <c r="MGV11" s="333"/>
      <c r="MGW11" s="333"/>
      <c r="MGX11" s="333"/>
      <c r="MGY11" s="333"/>
      <c r="MGZ11" s="333"/>
      <c r="MHA11" s="333"/>
      <c r="MHB11" s="333"/>
      <c r="MHC11" s="333"/>
      <c r="MHD11" s="333"/>
      <c r="MHE11" s="333"/>
      <c r="MHF11" s="333"/>
      <c r="MHG11" s="333"/>
      <c r="MHH11" s="333"/>
      <c r="MHI11" s="333"/>
      <c r="MHJ11" s="333"/>
      <c r="MHK11" s="333"/>
      <c r="MHL11" s="333"/>
      <c r="MHM11" s="333"/>
      <c r="MHN11" s="333"/>
      <c r="MHO11" s="333"/>
      <c r="MHP11" s="333"/>
      <c r="MHQ11" s="333"/>
      <c r="MHR11" s="333"/>
      <c r="MHS11" s="333"/>
      <c r="MHT11" s="333"/>
      <c r="MHU11" s="333"/>
      <c r="MHV11" s="333"/>
      <c r="MHW11" s="333"/>
      <c r="MHX11" s="333"/>
      <c r="MHY11" s="333"/>
      <c r="MHZ11" s="333"/>
      <c r="MIA11" s="333"/>
      <c r="MIB11" s="333"/>
      <c r="MIC11" s="333"/>
      <c r="MID11" s="333"/>
      <c r="MIE11" s="333"/>
      <c r="MIF11" s="333"/>
      <c r="MIG11" s="333"/>
      <c r="MIH11" s="333"/>
      <c r="MII11" s="333"/>
      <c r="MIJ11" s="333"/>
      <c r="MIK11" s="333"/>
      <c r="MIL11" s="333"/>
      <c r="MIM11" s="333"/>
      <c r="MIN11" s="333"/>
      <c r="MIO11" s="333"/>
      <c r="MIP11" s="333"/>
      <c r="MIQ11" s="333"/>
      <c r="MIR11" s="333"/>
      <c r="MIS11" s="333"/>
      <c r="MIT11" s="333"/>
      <c r="MIU11" s="333"/>
      <c r="MIV11" s="333"/>
      <c r="MIW11" s="333"/>
      <c r="MIX11" s="333"/>
      <c r="MIY11" s="333"/>
      <c r="MIZ11" s="333"/>
      <c r="MJA11" s="333"/>
      <c r="MJB11" s="333"/>
      <c r="MJC11" s="333"/>
      <c r="MJD11" s="333"/>
      <c r="MJE11" s="333"/>
      <c r="MJF11" s="333"/>
      <c r="MJG11" s="333"/>
      <c r="MJH11" s="333"/>
      <c r="MJI11" s="333"/>
      <c r="MJJ11" s="333"/>
      <c r="MJK11" s="333"/>
      <c r="MJL11" s="333"/>
      <c r="MJM11" s="333"/>
      <c r="MJN11" s="333"/>
      <c r="MJO11" s="333"/>
      <c r="MJP11" s="333"/>
      <c r="MJQ11" s="333"/>
      <c r="MJR11" s="333"/>
      <c r="MJS11" s="333"/>
      <c r="MJT11" s="333"/>
      <c r="MJU11" s="333"/>
      <c r="MJV11" s="333"/>
      <c r="MJW11" s="333"/>
      <c r="MJX11" s="333"/>
      <c r="MJY11" s="333"/>
      <c r="MJZ11" s="333"/>
      <c r="MKA11" s="333"/>
      <c r="MKB11" s="333"/>
      <c r="MKC11" s="333"/>
      <c r="MKD11" s="333"/>
      <c r="MKE11" s="333"/>
      <c r="MKF11" s="333"/>
      <c r="MKG11" s="333"/>
      <c r="MKH11" s="333"/>
      <c r="MKI11" s="333"/>
      <c r="MKJ11" s="333"/>
      <c r="MKK11" s="333"/>
      <c r="MKL11" s="333"/>
      <c r="MKM11" s="333"/>
      <c r="MKN11" s="333"/>
      <c r="MKO11" s="333"/>
      <c r="MKP11" s="333"/>
      <c r="MKQ11" s="333"/>
      <c r="MKR11" s="333"/>
      <c r="MKS11" s="333"/>
      <c r="MKT11" s="333"/>
      <c r="MKU11" s="333"/>
      <c r="MKV11" s="333"/>
      <c r="MKW11" s="333"/>
      <c r="MKX11" s="333"/>
      <c r="MKY11" s="333"/>
      <c r="MKZ11" s="333"/>
      <c r="MLA11" s="333"/>
      <c r="MLB11" s="333"/>
      <c r="MLC11" s="333"/>
      <c r="MLD11" s="333"/>
      <c r="MLE11" s="333"/>
      <c r="MLF11" s="333"/>
      <c r="MLG11" s="333"/>
      <c r="MLH11" s="333"/>
      <c r="MLI11" s="333"/>
      <c r="MLJ11" s="333"/>
      <c r="MLK11" s="333"/>
      <c r="MLL11" s="333"/>
      <c r="MLM11" s="333"/>
      <c r="MLN11" s="333"/>
      <c r="MLO11" s="333"/>
      <c r="MLP11" s="333"/>
      <c r="MLQ11" s="333"/>
      <c r="MLR11" s="333"/>
      <c r="MLS11" s="333"/>
      <c r="MLT11" s="333"/>
      <c r="MLU11" s="333"/>
      <c r="MLV11" s="333"/>
      <c r="MLW11" s="333"/>
      <c r="MLX11" s="333"/>
      <c r="MLY11" s="333"/>
      <c r="MLZ11" s="333"/>
      <c r="MMA11" s="333"/>
      <c r="MMB11" s="333"/>
      <c r="MMC11" s="333"/>
      <c r="MMD11" s="333"/>
      <c r="MME11" s="333"/>
      <c r="MMF11" s="333"/>
      <c r="MMG11" s="333"/>
      <c r="MMH11" s="333"/>
      <c r="MMI11" s="333"/>
      <c r="MMJ11" s="333"/>
      <c r="MMK11" s="333"/>
      <c r="MML11" s="333"/>
      <c r="MMM11" s="333"/>
      <c r="MMN11" s="333"/>
      <c r="MMO11" s="333"/>
      <c r="MMP11" s="333"/>
      <c r="MMQ11" s="333"/>
      <c r="MMR11" s="333"/>
      <c r="MMS11" s="333"/>
      <c r="MMT11" s="333"/>
      <c r="MMU11" s="333"/>
      <c r="MMV11" s="333"/>
      <c r="MMW11" s="333"/>
      <c r="MMX11" s="333"/>
      <c r="MMY11" s="333"/>
      <c r="MMZ11" s="333"/>
      <c r="MNA11" s="333"/>
      <c r="MNB11" s="333"/>
      <c r="MNC11" s="333"/>
      <c r="MND11" s="333"/>
      <c r="MNE11" s="333"/>
      <c r="MNF11" s="333"/>
      <c r="MNG11" s="333"/>
      <c r="MNH11" s="333"/>
      <c r="MNI11" s="333"/>
      <c r="MNJ11" s="333"/>
      <c r="MNK11" s="333"/>
      <c r="MNL11" s="333"/>
      <c r="MNM11" s="333"/>
      <c r="MNN11" s="333"/>
      <c r="MNO11" s="333"/>
      <c r="MNP11" s="333"/>
      <c r="MNQ11" s="333"/>
      <c r="MNR11" s="333"/>
      <c r="MNS11" s="333"/>
      <c r="MNT11" s="333"/>
      <c r="MNU11" s="333"/>
      <c r="MNV11" s="333"/>
      <c r="MNW11" s="333"/>
      <c r="MNX11" s="333"/>
      <c r="MNY11" s="333"/>
      <c r="MNZ11" s="333"/>
      <c r="MOA11" s="333"/>
      <c r="MOB11" s="333"/>
      <c r="MOC11" s="333"/>
      <c r="MOD11" s="333"/>
      <c r="MOE11" s="333"/>
      <c r="MOF11" s="333"/>
      <c r="MOG11" s="333"/>
      <c r="MOH11" s="333"/>
      <c r="MOI11" s="333"/>
      <c r="MOJ11" s="333"/>
      <c r="MOK11" s="333"/>
      <c r="MOL11" s="333"/>
      <c r="MOM11" s="333"/>
      <c r="MON11" s="333"/>
      <c r="MOO11" s="333"/>
      <c r="MOP11" s="333"/>
      <c r="MOQ11" s="333"/>
      <c r="MOR11" s="333"/>
      <c r="MOS11" s="333"/>
      <c r="MOT11" s="333"/>
      <c r="MOU11" s="333"/>
      <c r="MOV11" s="333"/>
      <c r="MOW11" s="333"/>
      <c r="MOX11" s="333"/>
      <c r="MOY11" s="333"/>
      <c r="MOZ11" s="333"/>
      <c r="MPA11" s="333"/>
      <c r="MPB11" s="333"/>
      <c r="MPC11" s="333"/>
      <c r="MPD11" s="333"/>
      <c r="MPE11" s="333"/>
      <c r="MPF11" s="333"/>
      <c r="MPG11" s="333"/>
      <c r="MPH11" s="333"/>
      <c r="MPI11" s="333"/>
      <c r="MPJ11" s="333"/>
      <c r="MPK11" s="333"/>
      <c r="MPL11" s="333"/>
      <c r="MPM11" s="333"/>
      <c r="MPN11" s="333"/>
      <c r="MPO11" s="333"/>
      <c r="MPP11" s="333"/>
      <c r="MPQ11" s="333"/>
      <c r="MPR11" s="333"/>
      <c r="MPS11" s="333"/>
      <c r="MPT11" s="333"/>
      <c r="MPU11" s="333"/>
      <c r="MPV11" s="333"/>
      <c r="MPW11" s="333"/>
      <c r="MPX11" s="333"/>
      <c r="MPY11" s="333"/>
      <c r="MPZ11" s="333"/>
      <c r="MQA11" s="333"/>
      <c r="MQB11" s="333"/>
      <c r="MQC11" s="333"/>
      <c r="MQD11" s="333"/>
      <c r="MQE11" s="333"/>
      <c r="MQF11" s="333"/>
      <c r="MQG11" s="333"/>
      <c r="MQH11" s="333"/>
      <c r="MQI11" s="333"/>
      <c r="MQJ11" s="333"/>
      <c r="MQK11" s="333"/>
      <c r="MQL11" s="333"/>
      <c r="MQM11" s="333"/>
      <c r="MQN11" s="333"/>
      <c r="MQO11" s="333"/>
      <c r="MQP11" s="333"/>
      <c r="MQQ11" s="333"/>
      <c r="MQR11" s="333"/>
      <c r="MQS11" s="333"/>
      <c r="MQT11" s="333"/>
      <c r="MQU11" s="333"/>
      <c r="MQV11" s="333"/>
      <c r="MQW11" s="333"/>
      <c r="MQX11" s="333"/>
      <c r="MQY11" s="333"/>
      <c r="MQZ11" s="333"/>
      <c r="MRA11" s="333"/>
      <c r="MRB11" s="333"/>
      <c r="MRC11" s="333"/>
      <c r="MRD11" s="333"/>
      <c r="MRE11" s="333"/>
      <c r="MRF11" s="333"/>
      <c r="MRG11" s="333"/>
      <c r="MRH11" s="333"/>
      <c r="MRI11" s="333"/>
      <c r="MRJ11" s="333"/>
      <c r="MRK11" s="333"/>
      <c r="MRL11" s="333"/>
      <c r="MRM11" s="333"/>
      <c r="MRN11" s="333"/>
      <c r="MRO11" s="333"/>
      <c r="MRP11" s="333"/>
      <c r="MRQ11" s="333"/>
      <c r="MRR11" s="333"/>
      <c r="MRS11" s="333"/>
      <c r="MRT11" s="333"/>
      <c r="MRU11" s="333"/>
      <c r="MRV11" s="333"/>
      <c r="MRW11" s="333"/>
      <c r="MRX11" s="333"/>
      <c r="MRY11" s="333"/>
      <c r="MRZ11" s="333"/>
      <c r="MSA11" s="333"/>
      <c r="MSB11" s="333"/>
      <c r="MSC11" s="333"/>
      <c r="MSD11" s="333"/>
      <c r="MSE11" s="333"/>
      <c r="MSF11" s="333"/>
      <c r="MSG11" s="333"/>
      <c r="MSH11" s="333"/>
      <c r="MSI11" s="333"/>
      <c r="MSJ11" s="333"/>
      <c r="MSK11" s="333"/>
      <c r="MSL11" s="333"/>
      <c r="MSM11" s="333"/>
      <c r="MSN11" s="333"/>
      <c r="MSO11" s="333"/>
      <c r="MSP11" s="333"/>
      <c r="MSQ11" s="333"/>
      <c r="MSR11" s="333"/>
      <c r="MSS11" s="333"/>
      <c r="MST11" s="333"/>
      <c r="MSU11" s="333"/>
      <c r="MSV11" s="333"/>
      <c r="MSW11" s="333"/>
      <c r="MSX11" s="333"/>
      <c r="MSY11" s="333"/>
      <c r="MSZ11" s="333"/>
      <c r="MTA11" s="333"/>
      <c r="MTB11" s="333"/>
      <c r="MTC11" s="333"/>
      <c r="MTD11" s="333"/>
      <c r="MTE11" s="333"/>
      <c r="MTF11" s="333"/>
      <c r="MTG11" s="333"/>
      <c r="MTH11" s="333"/>
      <c r="MTI11" s="333"/>
      <c r="MTJ11" s="333"/>
      <c r="MTK11" s="333"/>
      <c r="MTL11" s="333"/>
      <c r="MTM11" s="333"/>
      <c r="MTN11" s="333"/>
      <c r="MTO11" s="333"/>
      <c r="MTP11" s="333"/>
      <c r="MTQ11" s="333"/>
      <c r="MTR11" s="333"/>
      <c r="MTS11" s="333"/>
      <c r="MTT11" s="333"/>
      <c r="MTU11" s="333"/>
      <c r="MTV11" s="333"/>
      <c r="MTW11" s="333"/>
      <c r="MTX11" s="333"/>
      <c r="MTY11" s="333"/>
      <c r="MTZ11" s="333"/>
      <c r="MUA11" s="333"/>
      <c r="MUB11" s="333"/>
      <c r="MUC11" s="333"/>
      <c r="MUD11" s="333"/>
      <c r="MUE11" s="333"/>
      <c r="MUF11" s="333"/>
      <c r="MUG11" s="333"/>
      <c r="MUH11" s="333"/>
      <c r="MUI11" s="333"/>
      <c r="MUJ11" s="333"/>
      <c r="MUK11" s="333"/>
      <c r="MUL11" s="333"/>
      <c r="MUM11" s="333"/>
      <c r="MUN11" s="333"/>
      <c r="MUO11" s="333"/>
      <c r="MUP11" s="333"/>
      <c r="MUQ11" s="333"/>
      <c r="MUR11" s="333"/>
      <c r="MUS11" s="333"/>
      <c r="MUT11" s="333"/>
      <c r="MUU11" s="333"/>
      <c r="MUV11" s="333"/>
      <c r="MUW11" s="333"/>
      <c r="MUX11" s="333"/>
      <c r="MUY11" s="333"/>
      <c r="MUZ11" s="333"/>
      <c r="MVA11" s="333"/>
      <c r="MVB11" s="333"/>
      <c r="MVC11" s="333"/>
      <c r="MVD11" s="333"/>
      <c r="MVE11" s="333"/>
      <c r="MVF11" s="333"/>
      <c r="MVG11" s="333"/>
      <c r="MVH11" s="333"/>
      <c r="MVI11" s="333"/>
      <c r="MVJ11" s="333"/>
      <c r="MVK11" s="333"/>
      <c r="MVL11" s="333"/>
      <c r="MVM11" s="333"/>
      <c r="MVN11" s="333"/>
      <c r="MVO11" s="333"/>
      <c r="MVP11" s="333"/>
      <c r="MVQ11" s="333"/>
      <c r="MVR11" s="333"/>
      <c r="MVS11" s="333"/>
      <c r="MVT11" s="333"/>
      <c r="MVU11" s="333"/>
      <c r="MVV11" s="333"/>
      <c r="MVW11" s="333"/>
      <c r="MVX11" s="333"/>
      <c r="MVY11" s="333"/>
      <c r="MVZ11" s="333"/>
      <c r="MWA11" s="333"/>
      <c r="MWB11" s="333"/>
      <c r="MWC11" s="333"/>
      <c r="MWD11" s="333"/>
      <c r="MWE11" s="333"/>
      <c r="MWF11" s="333"/>
      <c r="MWG11" s="333"/>
      <c r="MWH11" s="333"/>
      <c r="MWI11" s="333"/>
      <c r="MWJ11" s="333"/>
      <c r="MWK11" s="333"/>
      <c r="MWL11" s="333"/>
      <c r="MWM11" s="333"/>
      <c r="MWN11" s="333"/>
      <c r="MWO11" s="333"/>
      <c r="MWP11" s="333"/>
      <c r="MWQ11" s="333"/>
      <c r="MWR11" s="333"/>
      <c r="MWS11" s="333"/>
      <c r="MWT11" s="333"/>
      <c r="MWU11" s="333"/>
      <c r="MWV11" s="333"/>
      <c r="MWW11" s="333"/>
      <c r="MWX11" s="333"/>
      <c r="MWY11" s="333"/>
      <c r="MWZ11" s="333"/>
      <c r="MXA11" s="333"/>
      <c r="MXB11" s="333"/>
      <c r="MXC11" s="333"/>
      <c r="MXD11" s="333"/>
      <c r="MXE11" s="333"/>
      <c r="MXF11" s="333"/>
      <c r="MXG11" s="333"/>
      <c r="MXH11" s="333"/>
      <c r="MXI11" s="333"/>
      <c r="MXJ11" s="333"/>
      <c r="MXK11" s="333"/>
      <c r="MXL11" s="333"/>
      <c r="MXM11" s="333"/>
      <c r="MXN11" s="333"/>
      <c r="MXO11" s="333"/>
      <c r="MXP11" s="333"/>
      <c r="MXQ11" s="333"/>
      <c r="MXR11" s="333"/>
      <c r="MXS11" s="333"/>
      <c r="MXT11" s="333"/>
      <c r="MXU11" s="333"/>
      <c r="MXV11" s="333"/>
      <c r="MXW11" s="333"/>
      <c r="MXX11" s="333"/>
      <c r="MXY11" s="333"/>
      <c r="MXZ11" s="333"/>
      <c r="MYA11" s="333"/>
      <c r="MYB11" s="333"/>
      <c r="MYC11" s="333"/>
      <c r="MYD11" s="333"/>
      <c r="MYE11" s="333"/>
      <c r="MYF11" s="333"/>
      <c r="MYG11" s="333"/>
      <c r="MYH11" s="333"/>
      <c r="MYI11" s="333"/>
      <c r="MYJ11" s="333"/>
      <c r="MYK11" s="333"/>
      <c r="MYL11" s="333"/>
      <c r="MYM11" s="333"/>
      <c r="MYN11" s="333"/>
      <c r="MYO11" s="333"/>
      <c r="MYP11" s="333"/>
      <c r="MYQ11" s="333"/>
      <c r="MYR11" s="333"/>
      <c r="MYS11" s="333"/>
      <c r="MYT11" s="333"/>
      <c r="MYU11" s="333"/>
      <c r="MYV11" s="333"/>
      <c r="MYW11" s="333"/>
      <c r="MYX11" s="333"/>
      <c r="MYY11" s="333"/>
      <c r="MYZ11" s="333"/>
      <c r="MZA11" s="333"/>
      <c r="MZB11" s="333"/>
      <c r="MZC11" s="333"/>
      <c r="MZD11" s="333"/>
      <c r="MZE11" s="333"/>
      <c r="MZF11" s="333"/>
      <c r="MZG11" s="333"/>
      <c r="MZH11" s="333"/>
      <c r="MZI11" s="333"/>
      <c r="MZJ11" s="333"/>
      <c r="MZK11" s="333"/>
      <c r="MZL11" s="333"/>
      <c r="MZM11" s="333"/>
      <c r="MZN11" s="333"/>
      <c r="MZO11" s="333"/>
      <c r="MZP11" s="333"/>
      <c r="MZQ11" s="333"/>
      <c r="MZR11" s="333"/>
      <c r="MZS11" s="333"/>
      <c r="MZT11" s="333"/>
      <c r="MZU11" s="333"/>
      <c r="MZV11" s="333"/>
      <c r="MZW11" s="333"/>
      <c r="MZX11" s="333"/>
      <c r="MZY11" s="333"/>
      <c r="MZZ11" s="333"/>
      <c r="NAA11" s="333"/>
      <c r="NAB11" s="333"/>
      <c r="NAC11" s="333"/>
      <c r="NAD11" s="333"/>
      <c r="NAE11" s="333"/>
      <c r="NAF11" s="333"/>
      <c r="NAG11" s="333"/>
      <c r="NAH11" s="333"/>
      <c r="NAI11" s="333"/>
      <c r="NAJ11" s="333"/>
      <c r="NAK11" s="333"/>
      <c r="NAL11" s="333"/>
      <c r="NAM11" s="333"/>
      <c r="NAN11" s="333"/>
      <c r="NAO11" s="333"/>
      <c r="NAP11" s="333"/>
      <c r="NAQ11" s="333"/>
      <c r="NAR11" s="333"/>
      <c r="NAS11" s="333"/>
      <c r="NAT11" s="333"/>
      <c r="NAU11" s="333"/>
      <c r="NAV11" s="333"/>
      <c r="NAW11" s="333"/>
      <c r="NAX11" s="333"/>
      <c r="NAY11" s="333"/>
      <c r="NAZ11" s="333"/>
      <c r="NBA11" s="333"/>
      <c r="NBB11" s="333"/>
      <c r="NBC11" s="333"/>
      <c r="NBD11" s="333"/>
      <c r="NBE11" s="333"/>
      <c r="NBF11" s="333"/>
      <c r="NBG11" s="333"/>
      <c r="NBH11" s="333"/>
      <c r="NBI11" s="333"/>
      <c r="NBJ11" s="333"/>
      <c r="NBK11" s="333"/>
      <c r="NBL11" s="333"/>
      <c r="NBM11" s="333"/>
      <c r="NBN11" s="333"/>
      <c r="NBO11" s="333"/>
      <c r="NBP11" s="333"/>
      <c r="NBQ11" s="333"/>
      <c r="NBR11" s="333"/>
      <c r="NBS11" s="333"/>
      <c r="NBT11" s="333"/>
      <c r="NBU11" s="333"/>
      <c r="NBV11" s="333"/>
      <c r="NBW11" s="333"/>
      <c r="NBX11" s="333"/>
      <c r="NBY11" s="333"/>
      <c r="NBZ11" s="333"/>
      <c r="NCA11" s="333"/>
      <c r="NCB11" s="333"/>
      <c r="NCC11" s="333"/>
      <c r="NCD11" s="333"/>
      <c r="NCE11" s="333"/>
      <c r="NCF11" s="333"/>
      <c r="NCG11" s="333"/>
      <c r="NCH11" s="333"/>
      <c r="NCI11" s="333"/>
      <c r="NCJ11" s="333"/>
      <c r="NCK11" s="333"/>
      <c r="NCL11" s="333"/>
      <c r="NCM11" s="333"/>
      <c r="NCN11" s="333"/>
      <c r="NCO11" s="333"/>
      <c r="NCP11" s="333"/>
      <c r="NCQ11" s="333"/>
      <c r="NCR11" s="333"/>
      <c r="NCS11" s="333"/>
      <c r="NCT11" s="333"/>
      <c r="NCU11" s="333"/>
      <c r="NCV11" s="333"/>
      <c r="NCW11" s="333"/>
      <c r="NCX11" s="333"/>
      <c r="NCY11" s="333"/>
      <c r="NCZ11" s="333"/>
      <c r="NDA11" s="333"/>
      <c r="NDB11" s="333"/>
      <c r="NDC11" s="333"/>
      <c r="NDD11" s="333"/>
      <c r="NDE11" s="333"/>
      <c r="NDF11" s="333"/>
      <c r="NDG11" s="333"/>
      <c r="NDH11" s="333"/>
      <c r="NDI11" s="333"/>
      <c r="NDJ11" s="333"/>
      <c r="NDK11" s="333"/>
      <c r="NDL11" s="333"/>
      <c r="NDM11" s="333"/>
      <c r="NDN11" s="333"/>
      <c r="NDO11" s="333"/>
      <c r="NDP11" s="333"/>
      <c r="NDQ11" s="333"/>
      <c r="NDR11" s="333"/>
      <c r="NDS11" s="333"/>
      <c r="NDT11" s="333"/>
      <c r="NDU11" s="333"/>
      <c r="NDV11" s="333"/>
      <c r="NDW11" s="333"/>
      <c r="NDX11" s="333"/>
      <c r="NDY11" s="333"/>
      <c r="NDZ11" s="333"/>
      <c r="NEA11" s="333"/>
      <c r="NEB11" s="333"/>
      <c r="NEC11" s="333"/>
      <c r="NED11" s="333"/>
      <c r="NEE11" s="333"/>
      <c r="NEF11" s="333"/>
      <c r="NEG11" s="333"/>
      <c r="NEH11" s="333"/>
      <c r="NEI11" s="333"/>
      <c r="NEJ11" s="333"/>
      <c r="NEK11" s="333"/>
      <c r="NEL11" s="333"/>
      <c r="NEM11" s="333"/>
      <c r="NEN11" s="333"/>
      <c r="NEO11" s="333"/>
      <c r="NEP11" s="333"/>
      <c r="NEQ11" s="333"/>
      <c r="NER11" s="333"/>
      <c r="NES11" s="333"/>
      <c r="NET11" s="333"/>
      <c r="NEU11" s="333"/>
      <c r="NEV11" s="333"/>
      <c r="NEW11" s="333"/>
      <c r="NEX11" s="333"/>
      <c r="NEY11" s="333"/>
      <c r="NEZ11" s="333"/>
      <c r="NFA11" s="333"/>
      <c r="NFB11" s="333"/>
      <c r="NFC11" s="333"/>
      <c r="NFD11" s="333"/>
      <c r="NFE11" s="333"/>
      <c r="NFF11" s="333"/>
      <c r="NFG11" s="333"/>
      <c r="NFH11" s="333"/>
      <c r="NFI11" s="333"/>
      <c r="NFJ11" s="333"/>
      <c r="NFK11" s="333"/>
      <c r="NFL11" s="333"/>
      <c r="NFM11" s="333"/>
      <c r="NFN11" s="333"/>
      <c r="NFO11" s="333"/>
      <c r="NFP11" s="333"/>
      <c r="NFQ11" s="333"/>
      <c r="NFR11" s="333"/>
      <c r="NFS11" s="333"/>
      <c r="NFT11" s="333"/>
      <c r="NFU11" s="333"/>
      <c r="NFV11" s="333"/>
      <c r="NFW11" s="333"/>
      <c r="NFX11" s="333"/>
      <c r="NFY11" s="333"/>
      <c r="NFZ11" s="333"/>
      <c r="NGA11" s="333"/>
      <c r="NGB11" s="333"/>
      <c r="NGC11" s="333"/>
      <c r="NGD11" s="333"/>
      <c r="NGE11" s="333"/>
      <c r="NGF11" s="333"/>
      <c r="NGG11" s="333"/>
      <c r="NGH11" s="333"/>
      <c r="NGI11" s="333"/>
      <c r="NGJ11" s="333"/>
      <c r="NGK11" s="333"/>
      <c r="NGL11" s="333"/>
      <c r="NGM11" s="333"/>
      <c r="NGN11" s="333"/>
      <c r="NGO11" s="333"/>
      <c r="NGP11" s="333"/>
      <c r="NGQ11" s="333"/>
      <c r="NGR11" s="333"/>
      <c r="NGS11" s="333"/>
      <c r="NGT11" s="333"/>
      <c r="NGU11" s="333"/>
      <c r="NGV11" s="333"/>
      <c r="NGW11" s="333"/>
      <c r="NGX11" s="333"/>
      <c r="NGY11" s="333"/>
      <c r="NGZ11" s="333"/>
      <c r="NHA11" s="333"/>
      <c r="NHB11" s="333"/>
      <c r="NHC11" s="333"/>
      <c r="NHD11" s="333"/>
      <c r="NHE11" s="333"/>
      <c r="NHF11" s="333"/>
      <c r="NHG11" s="333"/>
      <c r="NHH11" s="333"/>
      <c r="NHI11" s="333"/>
      <c r="NHJ11" s="333"/>
      <c r="NHK11" s="333"/>
      <c r="NHL11" s="333"/>
      <c r="NHM11" s="333"/>
      <c r="NHN11" s="333"/>
      <c r="NHO11" s="333"/>
      <c r="NHP11" s="333"/>
      <c r="NHQ11" s="333"/>
      <c r="NHR11" s="333"/>
      <c r="NHS11" s="333"/>
      <c r="NHT11" s="333"/>
      <c r="NHU11" s="333"/>
      <c r="NHV11" s="333"/>
      <c r="NHW11" s="333"/>
      <c r="NHX11" s="333"/>
      <c r="NHY11" s="333"/>
      <c r="NHZ11" s="333"/>
      <c r="NIA11" s="333"/>
      <c r="NIB11" s="333"/>
      <c r="NIC11" s="333"/>
      <c r="NID11" s="333"/>
      <c r="NIE11" s="333"/>
      <c r="NIF11" s="333"/>
      <c r="NIG11" s="333"/>
      <c r="NIH11" s="333"/>
      <c r="NII11" s="333"/>
      <c r="NIJ11" s="333"/>
      <c r="NIK11" s="333"/>
      <c r="NIL11" s="333"/>
      <c r="NIM11" s="333"/>
      <c r="NIN11" s="333"/>
      <c r="NIO11" s="333"/>
      <c r="NIP11" s="333"/>
      <c r="NIQ11" s="333"/>
      <c r="NIR11" s="333"/>
      <c r="NIS11" s="333"/>
      <c r="NIT11" s="333"/>
      <c r="NIU11" s="333"/>
      <c r="NIV11" s="333"/>
      <c r="NIW11" s="333"/>
      <c r="NIX11" s="333"/>
      <c r="NIY11" s="333"/>
      <c r="NIZ11" s="333"/>
      <c r="NJA11" s="333"/>
      <c r="NJB11" s="333"/>
      <c r="NJC11" s="333"/>
      <c r="NJD11" s="333"/>
      <c r="NJE11" s="333"/>
      <c r="NJF11" s="333"/>
      <c r="NJG11" s="333"/>
      <c r="NJH11" s="333"/>
      <c r="NJI11" s="333"/>
      <c r="NJJ11" s="333"/>
      <c r="NJK11" s="333"/>
      <c r="NJL11" s="333"/>
      <c r="NJM11" s="333"/>
      <c r="NJN11" s="333"/>
      <c r="NJO11" s="333"/>
      <c r="NJP11" s="333"/>
      <c r="NJQ11" s="333"/>
      <c r="NJR11" s="333"/>
      <c r="NJS11" s="333"/>
      <c r="NJT11" s="333"/>
      <c r="NJU11" s="333"/>
      <c r="NJV11" s="333"/>
      <c r="NJW11" s="333"/>
      <c r="NJX11" s="333"/>
      <c r="NJY11" s="333"/>
      <c r="NJZ11" s="333"/>
      <c r="NKA11" s="333"/>
      <c r="NKB11" s="333"/>
      <c r="NKC11" s="333"/>
      <c r="NKD11" s="333"/>
      <c r="NKE11" s="333"/>
      <c r="NKF11" s="333"/>
      <c r="NKG11" s="333"/>
      <c r="NKH11" s="333"/>
      <c r="NKI11" s="333"/>
      <c r="NKJ11" s="333"/>
      <c r="NKK11" s="333"/>
      <c r="NKL11" s="333"/>
      <c r="NKM11" s="333"/>
      <c r="NKN11" s="333"/>
      <c r="NKO11" s="333"/>
      <c r="NKP11" s="333"/>
      <c r="NKQ11" s="333"/>
      <c r="NKR11" s="333"/>
      <c r="NKS11" s="333"/>
      <c r="NKT11" s="333"/>
      <c r="NKU11" s="333"/>
      <c r="NKV11" s="333"/>
      <c r="NKW11" s="333"/>
      <c r="NKX11" s="333"/>
      <c r="NKY11" s="333"/>
      <c r="NKZ11" s="333"/>
      <c r="NLA11" s="333"/>
      <c r="NLB11" s="333"/>
      <c r="NLC11" s="333"/>
      <c r="NLD11" s="333"/>
      <c r="NLE11" s="333"/>
      <c r="NLF11" s="333"/>
      <c r="NLG11" s="333"/>
      <c r="NLH11" s="333"/>
      <c r="NLI11" s="333"/>
      <c r="NLJ11" s="333"/>
      <c r="NLK11" s="333"/>
      <c r="NLL11" s="333"/>
      <c r="NLM11" s="333"/>
      <c r="NLN11" s="333"/>
      <c r="NLO11" s="333"/>
      <c r="NLP11" s="333"/>
      <c r="NLQ11" s="333"/>
      <c r="NLR11" s="333"/>
      <c r="NLS11" s="333"/>
      <c r="NLT11" s="333"/>
      <c r="NLU11" s="333"/>
      <c r="NLV11" s="333"/>
      <c r="NLW11" s="333"/>
      <c r="NLX11" s="333"/>
      <c r="NLY11" s="333"/>
      <c r="NLZ11" s="333"/>
      <c r="NMA11" s="333"/>
      <c r="NMB11" s="333"/>
      <c r="NMC11" s="333"/>
      <c r="NMD11" s="333"/>
      <c r="NME11" s="333"/>
      <c r="NMF11" s="333"/>
      <c r="NMG11" s="333"/>
      <c r="NMH11" s="333"/>
      <c r="NMI11" s="333"/>
      <c r="NMJ11" s="333"/>
      <c r="NMK11" s="333"/>
      <c r="NML11" s="333"/>
      <c r="NMM11" s="333"/>
      <c r="NMN11" s="333"/>
      <c r="NMO11" s="333"/>
      <c r="NMP11" s="333"/>
      <c r="NMQ11" s="333"/>
      <c r="NMR11" s="333"/>
      <c r="NMS11" s="333"/>
      <c r="NMT11" s="333"/>
      <c r="NMU11" s="333"/>
      <c r="NMV11" s="333"/>
      <c r="NMW11" s="333"/>
      <c r="NMX11" s="333"/>
      <c r="NMY11" s="333"/>
      <c r="NMZ11" s="333"/>
      <c r="NNA11" s="333"/>
      <c r="NNB11" s="333"/>
      <c r="NNC11" s="333"/>
      <c r="NND11" s="333"/>
      <c r="NNE11" s="333"/>
      <c r="NNF11" s="333"/>
      <c r="NNG11" s="333"/>
      <c r="NNH11" s="333"/>
      <c r="NNI11" s="333"/>
      <c r="NNJ11" s="333"/>
      <c r="NNK11" s="333"/>
      <c r="NNL11" s="333"/>
      <c r="NNM11" s="333"/>
      <c r="NNN11" s="333"/>
      <c r="NNO11" s="333"/>
      <c r="NNP11" s="333"/>
      <c r="NNQ11" s="333"/>
      <c r="NNR11" s="333"/>
      <c r="NNS11" s="333"/>
      <c r="NNT11" s="333"/>
      <c r="NNU11" s="333"/>
      <c r="NNV11" s="333"/>
      <c r="NNW11" s="333"/>
      <c r="NNX11" s="333"/>
      <c r="NNY11" s="333"/>
      <c r="NNZ11" s="333"/>
      <c r="NOA11" s="333"/>
      <c r="NOB11" s="333"/>
      <c r="NOC11" s="333"/>
      <c r="NOD11" s="333"/>
      <c r="NOE11" s="333"/>
      <c r="NOF11" s="333"/>
      <c r="NOG11" s="333"/>
      <c r="NOH11" s="333"/>
      <c r="NOI11" s="333"/>
      <c r="NOJ11" s="333"/>
      <c r="NOK11" s="333"/>
      <c r="NOL11" s="333"/>
      <c r="NOM11" s="333"/>
      <c r="NON11" s="333"/>
      <c r="NOO11" s="333"/>
      <c r="NOP11" s="333"/>
      <c r="NOQ11" s="333"/>
      <c r="NOR11" s="333"/>
      <c r="NOS11" s="333"/>
      <c r="NOT11" s="333"/>
      <c r="NOU11" s="333"/>
      <c r="NOV11" s="333"/>
      <c r="NOW11" s="333"/>
      <c r="NOX11" s="333"/>
      <c r="NOY11" s="333"/>
      <c r="NOZ11" s="333"/>
      <c r="NPA11" s="333"/>
      <c r="NPB11" s="333"/>
      <c r="NPC11" s="333"/>
      <c r="NPD11" s="333"/>
      <c r="NPE11" s="333"/>
      <c r="NPF11" s="333"/>
      <c r="NPG11" s="333"/>
      <c r="NPH11" s="333"/>
      <c r="NPI11" s="333"/>
      <c r="NPJ11" s="333"/>
      <c r="NPK11" s="333"/>
      <c r="NPL11" s="333"/>
      <c r="NPM11" s="333"/>
      <c r="NPN11" s="333"/>
      <c r="NPO11" s="333"/>
      <c r="NPP11" s="333"/>
      <c r="NPQ11" s="333"/>
      <c r="NPR11" s="333"/>
      <c r="NPS11" s="333"/>
      <c r="NPT11" s="333"/>
      <c r="NPU11" s="333"/>
      <c r="NPV11" s="333"/>
      <c r="NPW11" s="333"/>
      <c r="NPX11" s="333"/>
      <c r="NPY11" s="333"/>
      <c r="NPZ11" s="333"/>
      <c r="NQA11" s="333"/>
      <c r="NQB11" s="333"/>
      <c r="NQC11" s="333"/>
      <c r="NQD11" s="333"/>
      <c r="NQE11" s="333"/>
      <c r="NQF11" s="333"/>
      <c r="NQG11" s="333"/>
      <c r="NQH11" s="333"/>
      <c r="NQI11" s="333"/>
      <c r="NQJ11" s="333"/>
      <c r="NQK11" s="333"/>
      <c r="NQL11" s="333"/>
      <c r="NQM11" s="333"/>
      <c r="NQN11" s="333"/>
      <c r="NQO11" s="333"/>
      <c r="NQP11" s="333"/>
      <c r="NQQ11" s="333"/>
      <c r="NQR11" s="333"/>
      <c r="NQS11" s="333"/>
      <c r="NQT11" s="333"/>
      <c r="NQU11" s="333"/>
      <c r="NQV11" s="333"/>
      <c r="NQW11" s="333"/>
      <c r="NQX11" s="333"/>
      <c r="NQY11" s="333"/>
      <c r="NQZ11" s="333"/>
      <c r="NRA11" s="333"/>
      <c r="NRB11" s="333"/>
      <c r="NRC11" s="333"/>
      <c r="NRD11" s="333"/>
      <c r="NRE11" s="333"/>
      <c r="NRF11" s="333"/>
      <c r="NRG11" s="333"/>
      <c r="NRH11" s="333"/>
      <c r="NRI11" s="333"/>
      <c r="NRJ11" s="333"/>
      <c r="NRK11" s="333"/>
      <c r="NRL11" s="333"/>
      <c r="NRM11" s="333"/>
      <c r="NRN11" s="333"/>
      <c r="NRO11" s="333"/>
      <c r="NRP11" s="333"/>
      <c r="NRQ11" s="333"/>
      <c r="NRR11" s="333"/>
      <c r="NRS11" s="333"/>
      <c r="NRT11" s="333"/>
      <c r="NRU11" s="333"/>
      <c r="NRV11" s="333"/>
      <c r="NRW11" s="333"/>
      <c r="NRX11" s="333"/>
      <c r="NRY11" s="333"/>
      <c r="NRZ11" s="333"/>
      <c r="NSA11" s="333"/>
      <c r="NSB11" s="333"/>
      <c r="NSC11" s="333"/>
      <c r="NSD11" s="333"/>
      <c r="NSE11" s="333"/>
      <c r="NSF11" s="333"/>
      <c r="NSG11" s="333"/>
      <c r="NSH11" s="333"/>
      <c r="NSI11" s="333"/>
      <c r="NSJ11" s="333"/>
      <c r="NSK11" s="333"/>
      <c r="NSL11" s="333"/>
      <c r="NSM11" s="333"/>
      <c r="NSN11" s="333"/>
      <c r="NSO11" s="333"/>
      <c r="NSP11" s="333"/>
      <c r="NSQ11" s="333"/>
      <c r="NSR11" s="333"/>
      <c r="NSS11" s="333"/>
      <c r="NST11" s="333"/>
      <c r="NSU11" s="333"/>
      <c r="NSV11" s="333"/>
      <c r="NSW11" s="333"/>
      <c r="NSX11" s="333"/>
      <c r="NSY11" s="333"/>
      <c r="NSZ11" s="333"/>
      <c r="NTA11" s="333"/>
      <c r="NTB11" s="333"/>
      <c r="NTC11" s="333"/>
      <c r="NTD11" s="333"/>
      <c r="NTE11" s="333"/>
      <c r="NTF11" s="333"/>
      <c r="NTG11" s="333"/>
      <c r="NTH11" s="333"/>
      <c r="NTI11" s="333"/>
      <c r="NTJ11" s="333"/>
      <c r="NTK11" s="333"/>
      <c r="NTL11" s="333"/>
      <c r="NTM11" s="333"/>
      <c r="NTN11" s="333"/>
      <c r="NTO11" s="333"/>
      <c r="NTP11" s="333"/>
      <c r="NTQ11" s="333"/>
      <c r="NTR11" s="333"/>
      <c r="NTS11" s="333"/>
      <c r="NTT11" s="333"/>
      <c r="NTU11" s="333"/>
      <c r="NTV11" s="333"/>
      <c r="NTW11" s="333"/>
      <c r="NTX11" s="333"/>
      <c r="NTY11" s="333"/>
      <c r="NTZ11" s="333"/>
      <c r="NUA11" s="333"/>
      <c r="NUB11" s="333"/>
      <c r="NUC11" s="333"/>
      <c r="NUD11" s="333"/>
      <c r="NUE11" s="333"/>
      <c r="NUF11" s="333"/>
      <c r="NUG11" s="333"/>
      <c r="NUH11" s="333"/>
      <c r="NUI11" s="333"/>
      <c r="NUJ11" s="333"/>
      <c r="NUK11" s="333"/>
      <c r="NUL11" s="333"/>
      <c r="NUM11" s="333"/>
      <c r="NUN11" s="333"/>
      <c r="NUO11" s="333"/>
      <c r="NUP11" s="333"/>
      <c r="NUQ11" s="333"/>
      <c r="NUR11" s="333"/>
      <c r="NUS11" s="333"/>
      <c r="NUT11" s="333"/>
      <c r="NUU11" s="333"/>
      <c r="NUV11" s="333"/>
      <c r="NUW11" s="333"/>
      <c r="NUX11" s="333"/>
      <c r="NUY11" s="333"/>
      <c r="NUZ11" s="333"/>
      <c r="NVA11" s="333"/>
      <c r="NVB11" s="333"/>
      <c r="NVC11" s="333"/>
      <c r="NVD11" s="333"/>
      <c r="NVE11" s="333"/>
      <c r="NVF11" s="333"/>
      <c r="NVG11" s="333"/>
      <c r="NVH11" s="333"/>
      <c r="NVI11" s="333"/>
      <c r="NVJ11" s="333"/>
      <c r="NVK11" s="333"/>
      <c r="NVL11" s="333"/>
      <c r="NVM11" s="333"/>
      <c r="NVN11" s="333"/>
      <c r="NVO11" s="333"/>
      <c r="NVP11" s="333"/>
      <c r="NVQ11" s="333"/>
      <c r="NVR11" s="333"/>
      <c r="NVS11" s="333"/>
      <c r="NVT11" s="333"/>
      <c r="NVU11" s="333"/>
      <c r="NVV11" s="333"/>
      <c r="NVW11" s="333"/>
      <c r="NVX11" s="333"/>
      <c r="NVY11" s="333"/>
      <c r="NVZ11" s="333"/>
      <c r="NWA11" s="333"/>
      <c r="NWB11" s="333"/>
      <c r="NWC11" s="333"/>
      <c r="NWD11" s="333"/>
      <c r="NWE11" s="333"/>
      <c r="NWF11" s="333"/>
      <c r="NWG11" s="333"/>
      <c r="NWH11" s="333"/>
      <c r="NWI11" s="333"/>
      <c r="NWJ11" s="333"/>
      <c r="NWK11" s="333"/>
      <c r="NWL11" s="333"/>
      <c r="NWM11" s="333"/>
      <c r="NWN11" s="333"/>
      <c r="NWO11" s="333"/>
      <c r="NWP11" s="333"/>
      <c r="NWQ11" s="333"/>
      <c r="NWR11" s="333"/>
      <c r="NWS11" s="333"/>
      <c r="NWT11" s="333"/>
      <c r="NWU11" s="333"/>
      <c r="NWV11" s="333"/>
      <c r="NWW11" s="333"/>
      <c r="NWX11" s="333"/>
      <c r="NWY11" s="333"/>
      <c r="NWZ11" s="333"/>
      <c r="NXA11" s="333"/>
      <c r="NXB11" s="333"/>
      <c r="NXC11" s="333"/>
      <c r="NXD11" s="333"/>
      <c r="NXE11" s="333"/>
      <c r="NXF11" s="333"/>
      <c r="NXG11" s="333"/>
      <c r="NXH11" s="333"/>
      <c r="NXI11" s="333"/>
      <c r="NXJ11" s="333"/>
      <c r="NXK11" s="333"/>
      <c r="NXL11" s="333"/>
      <c r="NXM11" s="333"/>
      <c r="NXN11" s="333"/>
      <c r="NXO11" s="333"/>
      <c r="NXP11" s="333"/>
      <c r="NXQ11" s="333"/>
      <c r="NXR11" s="333"/>
      <c r="NXS11" s="333"/>
      <c r="NXT11" s="333"/>
      <c r="NXU11" s="333"/>
      <c r="NXV11" s="333"/>
      <c r="NXW11" s="333"/>
      <c r="NXX11" s="333"/>
      <c r="NXY11" s="333"/>
      <c r="NXZ11" s="333"/>
      <c r="NYA11" s="333"/>
      <c r="NYB11" s="333"/>
      <c r="NYC11" s="333"/>
      <c r="NYD11" s="333"/>
      <c r="NYE11" s="333"/>
      <c r="NYF11" s="333"/>
      <c r="NYG11" s="333"/>
      <c r="NYH11" s="333"/>
      <c r="NYI11" s="333"/>
      <c r="NYJ11" s="333"/>
      <c r="NYK11" s="333"/>
      <c r="NYL11" s="333"/>
      <c r="NYM11" s="333"/>
      <c r="NYN11" s="333"/>
      <c r="NYO11" s="333"/>
      <c r="NYP11" s="333"/>
      <c r="NYQ11" s="333"/>
      <c r="NYR11" s="333"/>
      <c r="NYS11" s="333"/>
      <c r="NYT11" s="333"/>
      <c r="NYU11" s="333"/>
      <c r="NYV11" s="333"/>
      <c r="NYW11" s="333"/>
      <c r="NYX11" s="333"/>
      <c r="NYY11" s="333"/>
      <c r="NYZ11" s="333"/>
      <c r="NZA11" s="333"/>
      <c r="NZB11" s="333"/>
      <c r="NZC11" s="333"/>
      <c r="NZD11" s="333"/>
      <c r="NZE11" s="333"/>
      <c r="NZF11" s="333"/>
      <c r="NZG11" s="333"/>
      <c r="NZH11" s="333"/>
      <c r="NZI11" s="333"/>
      <c r="NZJ11" s="333"/>
      <c r="NZK11" s="333"/>
      <c r="NZL11" s="333"/>
      <c r="NZM11" s="333"/>
      <c r="NZN11" s="333"/>
      <c r="NZO11" s="333"/>
      <c r="NZP11" s="333"/>
      <c r="NZQ11" s="333"/>
      <c r="NZR11" s="333"/>
      <c r="NZS11" s="333"/>
      <c r="NZT11" s="333"/>
      <c r="NZU11" s="333"/>
      <c r="NZV11" s="333"/>
      <c r="NZW11" s="333"/>
      <c r="NZX11" s="333"/>
      <c r="NZY11" s="333"/>
      <c r="NZZ11" s="333"/>
      <c r="OAA11" s="333"/>
      <c r="OAB11" s="333"/>
      <c r="OAC11" s="333"/>
      <c r="OAD11" s="333"/>
      <c r="OAE11" s="333"/>
      <c r="OAF11" s="333"/>
      <c r="OAG11" s="333"/>
      <c r="OAH11" s="333"/>
      <c r="OAI11" s="333"/>
      <c r="OAJ11" s="333"/>
      <c r="OAK11" s="333"/>
      <c r="OAL11" s="333"/>
      <c r="OAM11" s="333"/>
      <c r="OAN11" s="333"/>
      <c r="OAO11" s="333"/>
      <c r="OAP11" s="333"/>
      <c r="OAQ11" s="333"/>
      <c r="OAR11" s="333"/>
      <c r="OAS11" s="333"/>
      <c r="OAT11" s="333"/>
      <c r="OAU11" s="333"/>
      <c r="OAV11" s="333"/>
      <c r="OAW11" s="333"/>
      <c r="OAX11" s="333"/>
      <c r="OAY11" s="333"/>
      <c r="OAZ11" s="333"/>
      <c r="OBA11" s="333"/>
      <c r="OBB11" s="333"/>
      <c r="OBC11" s="333"/>
      <c r="OBD11" s="333"/>
      <c r="OBE11" s="333"/>
      <c r="OBF11" s="333"/>
      <c r="OBG11" s="333"/>
      <c r="OBH11" s="333"/>
      <c r="OBI11" s="333"/>
      <c r="OBJ11" s="333"/>
      <c r="OBK11" s="333"/>
      <c r="OBL11" s="333"/>
      <c r="OBM11" s="333"/>
      <c r="OBN11" s="333"/>
      <c r="OBO11" s="333"/>
      <c r="OBP11" s="333"/>
      <c r="OBQ11" s="333"/>
      <c r="OBR11" s="333"/>
      <c r="OBS11" s="333"/>
      <c r="OBT11" s="333"/>
      <c r="OBU11" s="333"/>
      <c r="OBV11" s="333"/>
      <c r="OBW11" s="333"/>
      <c r="OBX11" s="333"/>
      <c r="OBY11" s="333"/>
      <c r="OBZ11" s="333"/>
      <c r="OCA11" s="333"/>
      <c r="OCB11" s="333"/>
      <c r="OCC11" s="333"/>
      <c r="OCD11" s="333"/>
      <c r="OCE11" s="333"/>
      <c r="OCF11" s="333"/>
      <c r="OCG11" s="333"/>
      <c r="OCH11" s="333"/>
      <c r="OCI11" s="333"/>
      <c r="OCJ11" s="333"/>
      <c r="OCK11" s="333"/>
      <c r="OCL11" s="333"/>
      <c r="OCM11" s="333"/>
      <c r="OCN11" s="333"/>
      <c r="OCO11" s="333"/>
      <c r="OCP11" s="333"/>
      <c r="OCQ11" s="333"/>
      <c r="OCR11" s="333"/>
      <c r="OCS11" s="333"/>
      <c r="OCT11" s="333"/>
      <c r="OCU11" s="333"/>
      <c r="OCV11" s="333"/>
      <c r="OCW11" s="333"/>
      <c r="OCX11" s="333"/>
      <c r="OCY11" s="333"/>
      <c r="OCZ11" s="333"/>
      <c r="ODA11" s="333"/>
      <c r="ODB11" s="333"/>
      <c r="ODC11" s="333"/>
      <c r="ODD11" s="333"/>
      <c r="ODE11" s="333"/>
      <c r="ODF11" s="333"/>
      <c r="ODG11" s="333"/>
      <c r="ODH11" s="333"/>
      <c r="ODI11" s="333"/>
      <c r="ODJ11" s="333"/>
      <c r="ODK11" s="333"/>
      <c r="ODL11" s="333"/>
      <c r="ODM11" s="333"/>
      <c r="ODN11" s="333"/>
      <c r="ODO11" s="333"/>
      <c r="ODP11" s="333"/>
      <c r="ODQ11" s="333"/>
      <c r="ODR11" s="333"/>
      <c r="ODS11" s="333"/>
      <c r="ODT11" s="333"/>
      <c r="ODU11" s="333"/>
      <c r="ODV11" s="333"/>
      <c r="ODW11" s="333"/>
      <c r="ODX11" s="333"/>
      <c r="ODY11" s="333"/>
      <c r="ODZ11" s="333"/>
      <c r="OEA11" s="333"/>
      <c r="OEB11" s="333"/>
      <c r="OEC11" s="333"/>
      <c r="OED11" s="333"/>
      <c r="OEE11" s="333"/>
      <c r="OEF11" s="333"/>
      <c r="OEG11" s="333"/>
      <c r="OEH11" s="333"/>
      <c r="OEI11" s="333"/>
      <c r="OEJ11" s="333"/>
      <c r="OEK11" s="333"/>
      <c r="OEL11" s="333"/>
      <c r="OEM11" s="333"/>
      <c r="OEN11" s="333"/>
      <c r="OEO11" s="333"/>
      <c r="OEP11" s="333"/>
      <c r="OEQ11" s="333"/>
      <c r="OER11" s="333"/>
      <c r="OES11" s="333"/>
      <c r="OET11" s="333"/>
      <c r="OEU11" s="333"/>
      <c r="OEV11" s="333"/>
      <c r="OEW11" s="333"/>
      <c r="OEX11" s="333"/>
      <c r="OEY11" s="333"/>
      <c r="OEZ11" s="333"/>
      <c r="OFA11" s="333"/>
      <c r="OFB11" s="333"/>
      <c r="OFC11" s="333"/>
      <c r="OFD11" s="333"/>
      <c r="OFE11" s="333"/>
      <c r="OFF11" s="333"/>
      <c r="OFG11" s="333"/>
      <c r="OFH11" s="333"/>
      <c r="OFI11" s="333"/>
      <c r="OFJ11" s="333"/>
      <c r="OFK11" s="333"/>
      <c r="OFL11" s="333"/>
      <c r="OFM11" s="333"/>
      <c r="OFN11" s="333"/>
      <c r="OFO11" s="333"/>
      <c r="OFP11" s="333"/>
      <c r="OFQ11" s="333"/>
      <c r="OFR11" s="333"/>
      <c r="OFS11" s="333"/>
      <c r="OFT11" s="333"/>
      <c r="OFU11" s="333"/>
      <c r="OFV11" s="333"/>
      <c r="OFW11" s="333"/>
      <c r="OFX11" s="333"/>
      <c r="OFY11" s="333"/>
      <c r="OFZ11" s="333"/>
      <c r="OGA11" s="333"/>
      <c r="OGB11" s="333"/>
      <c r="OGC11" s="333"/>
      <c r="OGD11" s="333"/>
      <c r="OGE11" s="333"/>
      <c r="OGF11" s="333"/>
      <c r="OGG11" s="333"/>
      <c r="OGH11" s="333"/>
      <c r="OGI11" s="333"/>
      <c r="OGJ11" s="333"/>
      <c r="OGK11" s="333"/>
      <c r="OGL11" s="333"/>
      <c r="OGM11" s="333"/>
      <c r="OGN11" s="333"/>
      <c r="OGO11" s="333"/>
      <c r="OGP11" s="333"/>
      <c r="OGQ11" s="333"/>
      <c r="OGR11" s="333"/>
      <c r="OGS11" s="333"/>
      <c r="OGT11" s="333"/>
      <c r="OGU11" s="333"/>
      <c r="OGV11" s="333"/>
      <c r="OGW11" s="333"/>
      <c r="OGX11" s="333"/>
      <c r="OGY11" s="333"/>
      <c r="OGZ11" s="333"/>
      <c r="OHA11" s="333"/>
      <c r="OHB11" s="333"/>
      <c r="OHC11" s="333"/>
      <c r="OHD11" s="333"/>
      <c r="OHE11" s="333"/>
      <c r="OHF11" s="333"/>
      <c r="OHG11" s="333"/>
      <c r="OHH11" s="333"/>
      <c r="OHI11" s="333"/>
      <c r="OHJ11" s="333"/>
      <c r="OHK11" s="333"/>
      <c r="OHL11" s="333"/>
      <c r="OHM11" s="333"/>
      <c r="OHN11" s="333"/>
      <c r="OHO11" s="333"/>
      <c r="OHP11" s="333"/>
      <c r="OHQ11" s="333"/>
      <c r="OHR11" s="333"/>
      <c r="OHS11" s="333"/>
      <c r="OHT11" s="333"/>
      <c r="OHU11" s="333"/>
      <c r="OHV11" s="333"/>
      <c r="OHW11" s="333"/>
      <c r="OHX11" s="333"/>
      <c r="OHY11" s="333"/>
      <c r="OHZ11" s="333"/>
      <c r="OIA11" s="333"/>
      <c r="OIB11" s="333"/>
      <c r="OIC11" s="333"/>
      <c r="OID11" s="333"/>
      <c r="OIE11" s="333"/>
      <c r="OIF11" s="333"/>
      <c r="OIG11" s="333"/>
      <c r="OIH11" s="333"/>
      <c r="OII11" s="333"/>
      <c r="OIJ11" s="333"/>
      <c r="OIK11" s="333"/>
      <c r="OIL11" s="333"/>
      <c r="OIM11" s="333"/>
      <c r="OIN11" s="333"/>
      <c r="OIO11" s="333"/>
      <c r="OIP11" s="333"/>
      <c r="OIQ11" s="333"/>
      <c r="OIR11" s="333"/>
      <c r="OIS11" s="333"/>
      <c r="OIT11" s="333"/>
      <c r="OIU11" s="333"/>
      <c r="OIV11" s="333"/>
      <c r="OIW11" s="333"/>
      <c r="OIX11" s="333"/>
      <c r="OIY11" s="333"/>
      <c r="OIZ11" s="333"/>
      <c r="OJA11" s="333"/>
      <c r="OJB11" s="333"/>
      <c r="OJC11" s="333"/>
      <c r="OJD11" s="333"/>
      <c r="OJE11" s="333"/>
      <c r="OJF11" s="333"/>
      <c r="OJG11" s="333"/>
      <c r="OJH11" s="333"/>
      <c r="OJI11" s="333"/>
      <c r="OJJ11" s="333"/>
      <c r="OJK11" s="333"/>
      <c r="OJL11" s="333"/>
      <c r="OJM11" s="333"/>
      <c r="OJN11" s="333"/>
      <c r="OJO11" s="333"/>
      <c r="OJP11" s="333"/>
      <c r="OJQ11" s="333"/>
      <c r="OJR11" s="333"/>
      <c r="OJS11" s="333"/>
      <c r="OJT11" s="333"/>
      <c r="OJU11" s="333"/>
      <c r="OJV11" s="333"/>
      <c r="OJW11" s="333"/>
      <c r="OJX11" s="333"/>
      <c r="OJY11" s="333"/>
      <c r="OJZ11" s="333"/>
      <c r="OKA11" s="333"/>
      <c r="OKB11" s="333"/>
      <c r="OKC11" s="333"/>
      <c r="OKD11" s="333"/>
      <c r="OKE11" s="333"/>
      <c r="OKF11" s="333"/>
      <c r="OKG11" s="333"/>
      <c r="OKH11" s="333"/>
      <c r="OKI11" s="333"/>
      <c r="OKJ11" s="333"/>
      <c r="OKK11" s="333"/>
      <c r="OKL11" s="333"/>
      <c r="OKM11" s="333"/>
      <c r="OKN11" s="333"/>
      <c r="OKO11" s="333"/>
      <c r="OKP11" s="333"/>
      <c r="OKQ11" s="333"/>
      <c r="OKR11" s="333"/>
      <c r="OKS11" s="333"/>
      <c r="OKT11" s="333"/>
      <c r="OKU11" s="333"/>
      <c r="OKV11" s="333"/>
      <c r="OKW11" s="333"/>
      <c r="OKX11" s="333"/>
      <c r="OKY11" s="333"/>
      <c r="OKZ11" s="333"/>
      <c r="OLA11" s="333"/>
      <c r="OLB11" s="333"/>
      <c r="OLC11" s="333"/>
      <c r="OLD11" s="333"/>
      <c r="OLE11" s="333"/>
      <c r="OLF11" s="333"/>
      <c r="OLG11" s="333"/>
      <c r="OLH11" s="333"/>
      <c r="OLI11" s="333"/>
      <c r="OLJ11" s="333"/>
      <c r="OLK11" s="333"/>
      <c r="OLL11" s="333"/>
      <c r="OLM11" s="333"/>
      <c r="OLN11" s="333"/>
      <c r="OLO11" s="333"/>
      <c r="OLP11" s="333"/>
      <c r="OLQ11" s="333"/>
      <c r="OLR11" s="333"/>
      <c r="OLS11" s="333"/>
      <c r="OLT11" s="333"/>
      <c r="OLU11" s="333"/>
      <c r="OLV11" s="333"/>
      <c r="OLW11" s="333"/>
      <c r="OLX11" s="333"/>
      <c r="OLY11" s="333"/>
      <c r="OLZ11" s="333"/>
      <c r="OMA11" s="333"/>
      <c r="OMB11" s="333"/>
      <c r="OMC11" s="333"/>
      <c r="OMD11" s="333"/>
      <c r="OME11" s="333"/>
      <c r="OMF11" s="333"/>
      <c r="OMG11" s="333"/>
      <c r="OMH11" s="333"/>
      <c r="OMI11" s="333"/>
      <c r="OMJ11" s="333"/>
      <c r="OMK11" s="333"/>
      <c r="OML11" s="333"/>
      <c r="OMM11" s="333"/>
      <c r="OMN11" s="333"/>
      <c r="OMO11" s="333"/>
      <c r="OMP11" s="333"/>
      <c r="OMQ11" s="333"/>
      <c r="OMR11" s="333"/>
      <c r="OMS11" s="333"/>
      <c r="OMT11" s="333"/>
      <c r="OMU11" s="333"/>
      <c r="OMV11" s="333"/>
      <c r="OMW11" s="333"/>
      <c r="OMX11" s="333"/>
      <c r="OMY11" s="333"/>
      <c r="OMZ11" s="333"/>
      <c r="ONA11" s="333"/>
      <c r="ONB11" s="333"/>
      <c r="ONC11" s="333"/>
      <c r="OND11" s="333"/>
      <c r="ONE11" s="333"/>
      <c r="ONF11" s="333"/>
      <c r="ONG11" s="333"/>
      <c r="ONH11" s="333"/>
      <c r="ONI11" s="333"/>
      <c r="ONJ11" s="333"/>
      <c r="ONK11" s="333"/>
      <c r="ONL11" s="333"/>
      <c r="ONM11" s="333"/>
      <c r="ONN11" s="333"/>
      <c r="ONO11" s="333"/>
      <c r="ONP11" s="333"/>
      <c r="ONQ11" s="333"/>
      <c r="ONR11" s="333"/>
      <c r="ONS11" s="333"/>
      <c r="ONT11" s="333"/>
      <c r="ONU11" s="333"/>
      <c r="ONV11" s="333"/>
      <c r="ONW11" s="333"/>
      <c r="ONX11" s="333"/>
      <c r="ONY11" s="333"/>
      <c r="ONZ11" s="333"/>
      <c r="OOA11" s="333"/>
      <c r="OOB11" s="333"/>
      <c r="OOC11" s="333"/>
      <c r="OOD11" s="333"/>
      <c r="OOE11" s="333"/>
      <c r="OOF11" s="333"/>
      <c r="OOG11" s="333"/>
      <c r="OOH11" s="333"/>
      <c r="OOI11" s="333"/>
      <c r="OOJ11" s="333"/>
      <c r="OOK11" s="333"/>
      <c r="OOL11" s="333"/>
      <c r="OOM11" s="333"/>
      <c r="OON11" s="333"/>
      <c r="OOO11" s="333"/>
      <c r="OOP11" s="333"/>
      <c r="OOQ11" s="333"/>
      <c r="OOR11" s="333"/>
      <c r="OOS11" s="333"/>
      <c r="OOT11" s="333"/>
      <c r="OOU11" s="333"/>
      <c r="OOV11" s="333"/>
      <c r="OOW11" s="333"/>
      <c r="OOX11" s="333"/>
      <c r="OOY11" s="333"/>
      <c r="OOZ11" s="333"/>
      <c r="OPA11" s="333"/>
      <c r="OPB11" s="333"/>
      <c r="OPC11" s="333"/>
      <c r="OPD11" s="333"/>
      <c r="OPE11" s="333"/>
      <c r="OPF11" s="333"/>
      <c r="OPG11" s="333"/>
      <c r="OPH11" s="333"/>
      <c r="OPI11" s="333"/>
      <c r="OPJ11" s="333"/>
      <c r="OPK11" s="333"/>
      <c r="OPL11" s="333"/>
      <c r="OPM11" s="333"/>
      <c r="OPN11" s="333"/>
      <c r="OPO11" s="333"/>
      <c r="OPP11" s="333"/>
      <c r="OPQ11" s="333"/>
      <c r="OPR11" s="333"/>
      <c r="OPS11" s="333"/>
      <c r="OPT11" s="333"/>
      <c r="OPU11" s="333"/>
      <c r="OPV11" s="333"/>
      <c r="OPW11" s="333"/>
      <c r="OPX11" s="333"/>
      <c r="OPY11" s="333"/>
      <c r="OPZ11" s="333"/>
      <c r="OQA11" s="333"/>
      <c r="OQB11" s="333"/>
      <c r="OQC11" s="333"/>
      <c r="OQD11" s="333"/>
      <c r="OQE11" s="333"/>
      <c r="OQF11" s="333"/>
      <c r="OQG11" s="333"/>
      <c r="OQH11" s="333"/>
      <c r="OQI11" s="333"/>
      <c r="OQJ11" s="333"/>
      <c r="OQK11" s="333"/>
      <c r="OQL11" s="333"/>
      <c r="OQM11" s="333"/>
      <c r="OQN11" s="333"/>
      <c r="OQO11" s="333"/>
      <c r="OQP11" s="333"/>
      <c r="OQQ11" s="333"/>
      <c r="OQR11" s="333"/>
      <c r="OQS11" s="333"/>
      <c r="OQT11" s="333"/>
      <c r="OQU11" s="333"/>
      <c r="OQV11" s="333"/>
      <c r="OQW11" s="333"/>
      <c r="OQX11" s="333"/>
      <c r="OQY11" s="333"/>
      <c r="OQZ11" s="333"/>
      <c r="ORA11" s="333"/>
      <c r="ORB11" s="333"/>
      <c r="ORC11" s="333"/>
      <c r="ORD11" s="333"/>
      <c r="ORE11" s="333"/>
      <c r="ORF11" s="333"/>
      <c r="ORG11" s="333"/>
      <c r="ORH11" s="333"/>
      <c r="ORI11" s="333"/>
      <c r="ORJ11" s="333"/>
      <c r="ORK11" s="333"/>
      <c r="ORL11" s="333"/>
      <c r="ORM11" s="333"/>
      <c r="ORN11" s="333"/>
      <c r="ORO11" s="333"/>
      <c r="ORP11" s="333"/>
      <c r="ORQ11" s="333"/>
      <c r="ORR11" s="333"/>
      <c r="ORS11" s="333"/>
      <c r="ORT11" s="333"/>
      <c r="ORU11" s="333"/>
      <c r="ORV11" s="333"/>
      <c r="ORW11" s="333"/>
      <c r="ORX11" s="333"/>
      <c r="ORY11" s="333"/>
      <c r="ORZ11" s="333"/>
      <c r="OSA11" s="333"/>
      <c r="OSB11" s="333"/>
      <c r="OSC11" s="333"/>
      <c r="OSD11" s="333"/>
      <c r="OSE11" s="333"/>
      <c r="OSF11" s="333"/>
      <c r="OSG11" s="333"/>
      <c r="OSH11" s="333"/>
      <c r="OSI11" s="333"/>
      <c r="OSJ11" s="333"/>
      <c r="OSK11" s="333"/>
      <c r="OSL11" s="333"/>
      <c r="OSM11" s="333"/>
      <c r="OSN11" s="333"/>
      <c r="OSO11" s="333"/>
      <c r="OSP11" s="333"/>
      <c r="OSQ11" s="333"/>
      <c r="OSR11" s="333"/>
      <c r="OSS11" s="333"/>
      <c r="OST11" s="333"/>
      <c r="OSU11" s="333"/>
      <c r="OSV11" s="333"/>
      <c r="OSW11" s="333"/>
      <c r="OSX11" s="333"/>
      <c r="OSY11" s="333"/>
      <c r="OSZ11" s="333"/>
      <c r="OTA11" s="333"/>
      <c r="OTB11" s="333"/>
      <c r="OTC11" s="333"/>
      <c r="OTD11" s="333"/>
      <c r="OTE11" s="333"/>
      <c r="OTF11" s="333"/>
      <c r="OTG11" s="333"/>
      <c r="OTH11" s="333"/>
      <c r="OTI11" s="333"/>
      <c r="OTJ11" s="333"/>
      <c r="OTK11" s="333"/>
      <c r="OTL11" s="333"/>
      <c r="OTM11" s="333"/>
      <c r="OTN11" s="333"/>
      <c r="OTO11" s="333"/>
      <c r="OTP11" s="333"/>
      <c r="OTQ11" s="333"/>
      <c r="OTR11" s="333"/>
      <c r="OTS11" s="333"/>
      <c r="OTT11" s="333"/>
      <c r="OTU11" s="333"/>
      <c r="OTV11" s="333"/>
      <c r="OTW11" s="333"/>
      <c r="OTX11" s="333"/>
      <c r="OTY11" s="333"/>
      <c r="OTZ11" s="333"/>
      <c r="OUA11" s="333"/>
      <c r="OUB11" s="333"/>
      <c r="OUC11" s="333"/>
      <c r="OUD11" s="333"/>
      <c r="OUE11" s="333"/>
      <c r="OUF11" s="333"/>
      <c r="OUG11" s="333"/>
      <c r="OUH11" s="333"/>
      <c r="OUI11" s="333"/>
      <c r="OUJ11" s="333"/>
      <c r="OUK11" s="333"/>
      <c r="OUL11" s="333"/>
      <c r="OUM11" s="333"/>
      <c r="OUN11" s="333"/>
      <c r="OUO11" s="333"/>
      <c r="OUP11" s="333"/>
      <c r="OUQ11" s="333"/>
      <c r="OUR11" s="333"/>
      <c r="OUS11" s="333"/>
      <c r="OUT11" s="333"/>
      <c r="OUU11" s="333"/>
      <c r="OUV11" s="333"/>
      <c r="OUW11" s="333"/>
      <c r="OUX11" s="333"/>
      <c r="OUY11" s="333"/>
      <c r="OUZ11" s="333"/>
      <c r="OVA11" s="333"/>
      <c r="OVB11" s="333"/>
      <c r="OVC11" s="333"/>
      <c r="OVD11" s="333"/>
      <c r="OVE11" s="333"/>
      <c r="OVF11" s="333"/>
      <c r="OVG11" s="333"/>
      <c r="OVH11" s="333"/>
      <c r="OVI11" s="333"/>
      <c r="OVJ11" s="333"/>
      <c r="OVK11" s="333"/>
      <c r="OVL11" s="333"/>
      <c r="OVM11" s="333"/>
      <c r="OVN11" s="333"/>
      <c r="OVO11" s="333"/>
      <c r="OVP11" s="333"/>
      <c r="OVQ11" s="333"/>
      <c r="OVR11" s="333"/>
      <c r="OVS11" s="333"/>
      <c r="OVT11" s="333"/>
      <c r="OVU11" s="333"/>
      <c r="OVV11" s="333"/>
      <c r="OVW11" s="333"/>
      <c r="OVX11" s="333"/>
      <c r="OVY11" s="333"/>
      <c r="OVZ11" s="333"/>
      <c r="OWA11" s="333"/>
      <c r="OWB11" s="333"/>
      <c r="OWC11" s="333"/>
      <c r="OWD11" s="333"/>
      <c r="OWE11" s="333"/>
      <c r="OWF11" s="333"/>
      <c r="OWG11" s="333"/>
      <c r="OWH11" s="333"/>
      <c r="OWI11" s="333"/>
      <c r="OWJ11" s="333"/>
      <c r="OWK11" s="333"/>
      <c r="OWL11" s="333"/>
      <c r="OWM11" s="333"/>
      <c r="OWN11" s="333"/>
      <c r="OWO11" s="333"/>
      <c r="OWP11" s="333"/>
      <c r="OWQ11" s="333"/>
      <c r="OWR11" s="333"/>
      <c r="OWS11" s="333"/>
      <c r="OWT11" s="333"/>
      <c r="OWU11" s="333"/>
      <c r="OWV11" s="333"/>
      <c r="OWW11" s="333"/>
      <c r="OWX11" s="333"/>
      <c r="OWY11" s="333"/>
      <c r="OWZ11" s="333"/>
      <c r="OXA11" s="333"/>
      <c r="OXB11" s="333"/>
      <c r="OXC11" s="333"/>
      <c r="OXD11" s="333"/>
      <c r="OXE11" s="333"/>
      <c r="OXF11" s="333"/>
      <c r="OXG11" s="333"/>
      <c r="OXH11" s="333"/>
      <c r="OXI11" s="333"/>
      <c r="OXJ11" s="333"/>
      <c r="OXK11" s="333"/>
      <c r="OXL11" s="333"/>
      <c r="OXM11" s="333"/>
      <c r="OXN11" s="333"/>
      <c r="OXO11" s="333"/>
      <c r="OXP11" s="333"/>
      <c r="OXQ11" s="333"/>
      <c r="OXR11" s="333"/>
      <c r="OXS11" s="333"/>
      <c r="OXT11" s="333"/>
      <c r="OXU11" s="333"/>
      <c r="OXV11" s="333"/>
      <c r="OXW11" s="333"/>
      <c r="OXX11" s="333"/>
      <c r="OXY11" s="333"/>
      <c r="OXZ11" s="333"/>
      <c r="OYA11" s="333"/>
      <c r="OYB11" s="333"/>
      <c r="OYC11" s="333"/>
      <c r="OYD11" s="333"/>
      <c r="OYE11" s="333"/>
      <c r="OYF11" s="333"/>
      <c r="OYG11" s="333"/>
      <c r="OYH11" s="333"/>
      <c r="OYI11" s="333"/>
      <c r="OYJ11" s="333"/>
      <c r="OYK11" s="333"/>
      <c r="OYL11" s="333"/>
      <c r="OYM11" s="333"/>
      <c r="OYN11" s="333"/>
      <c r="OYO11" s="333"/>
      <c r="OYP11" s="333"/>
      <c r="OYQ11" s="333"/>
      <c r="OYR11" s="333"/>
      <c r="OYS11" s="333"/>
      <c r="OYT11" s="333"/>
      <c r="OYU11" s="333"/>
      <c r="OYV11" s="333"/>
      <c r="OYW11" s="333"/>
      <c r="OYX11" s="333"/>
      <c r="OYY11" s="333"/>
      <c r="OYZ11" s="333"/>
      <c r="OZA11" s="333"/>
      <c r="OZB11" s="333"/>
      <c r="OZC11" s="333"/>
      <c r="OZD11" s="333"/>
      <c r="OZE11" s="333"/>
      <c r="OZF11" s="333"/>
      <c r="OZG11" s="333"/>
      <c r="OZH11" s="333"/>
      <c r="OZI11" s="333"/>
      <c r="OZJ11" s="333"/>
      <c r="OZK11" s="333"/>
      <c r="OZL11" s="333"/>
      <c r="OZM11" s="333"/>
      <c r="OZN11" s="333"/>
      <c r="OZO11" s="333"/>
      <c r="OZP11" s="333"/>
      <c r="OZQ11" s="333"/>
      <c r="OZR11" s="333"/>
      <c r="OZS11" s="333"/>
      <c r="OZT11" s="333"/>
      <c r="OZU11" s="333"/>
      <c r="OZV11" s="333"/>
      <c r="OZW11" s="333"/>
      <c r="OZX11" s="333"/>
      <c r="OZY11" s="333"/>
      <c r="OZZ11" s="333"/>
      <c r="PAA11" s="333"/>
      <c r="PAB11" s="333"/>
      <c r="PAC11" s="333"/>
      <c r="PAD11" s="333"/>
      <c r="PAE11" s="333"/>
      <c r="PAF11" s="333"/>
      <c r="PAG11" s="333"/>
      <c r="PAH11" s="333"/>
      <c r="PAI11" s="333"/>
      <c r="PAJ11" s="333"/>
      <c r="PAK11" s="333"/>
      <c r="PAL11" s="333"/>
      <c r="PAM11" s="333"/>
      <c r="PAN11" s="333"/>
      <c r="PAO11" s="333"/>
      <c r="PAP11" s="333"/>
      <c r="PAQ11" s="333"/>
      <c r="PAR11" s="333"/>
      <c r="PAS11" s="333"/>
      <c r="PAT11" s="333"/>
      <c r="PAU11" s="333"/>
      <c r="PAV11" s="333"/>
      <c r="PAW11" s="333"/>
      <c r="PAX11" s="333"/>
      <c r="PAY11" s="333"/>
      <c r="PAZ11" s="333"/>
      <c r="PBA11" s="333"/>
      <c r="PBB11" s="333"/>
      <c r="PBC11" s="333"/>
      <c r="PBD11" s="333"/>
      <c r="PBE11" s="333"/>
      <c r="PBF11" s="333"/>
      <c r="PBG11" s="333"/>
      <c r="PBH11" s="333"/>
      <c r="PBI11" s="333"/>
      <c r="PBJ11" s="333"/>
      <c r="PBK11" s="333"/>
      <c r="PBL11" s="333"/>
      <c r="PBM11" s="333"/>
      <c r="PBN11" s="333"/>
      <c r="PBO11" s="333"/>
      <c r="PBP11" s="333"/>
      <c r="PBQ11" s="333"/>
      <c r="PBR11" s="333"/>
      <c r="PBS11" s="333"/>
      <c r="PBT11" s="333"/>
      <c r="PBU11" s="333"/>
      <c r="PBV11" s="333"/>
      <c r="PBW11" s="333"/>
      <c r="PBX11" s="333"/>
      <c r="PBY11" s="333"/>
      <c r="PBZ11" s="333"/>
      <c r="PCA11" s="333"/>
      <c r="PCB11" s="333"/>
      <c r="PCC11" s="333"/>
      <c r="PCD11" s="333"/>
      <c r="PCE11" s="333"/>
      <c r="PCF11" s="333"/>
      <c r="PCG11" s="333"/>
      <c r="PCH11" s="333"/>
      <c r="PCI11" s="333"/>
      <c r="PCJ11" s="333"/>
      <c r="PCK11" s="333"/>
      <c r="PCL11" s="333"/>
      <c r="PCM11" s="333"/>
      <c r="PCN11" s="333"/>
      <c r="PCO11" s="333"/>
      <c r="PCP11" s="333"/>
      <c r="PCQ11" s="333"/>
      <c r="PCR11" s="333"/>
      <c r="PCS11" s="333"/>
      <c r="PCT11" s="333"/>
      <c r="PCU11" s="333"/>
      <c r="PCV11" s="333"/>
      <c r="PCW11" s="333"/>
      <c r="PCX11" s="333"/>
      <c r="PCY11" s="333"/>
      <c r="PCZ11" s="333"/>
      <c r="PDA11" s="333"/>
      <c r="PDB11" s="333"/>
      <c r="PDC11" s="333"/>
      <c r="PDD11" s="333"/>
      <c r="PDE11" s="333"/>
      <c r="PDF11" s="333"/>
      <c r="PDG11" s="333"/>
      <c r="PDH11" s="333"/>
      <c r="PDI11" s="333"/>
      <c r="PDJ11" s="333"/>
      <c r="PDK11" s="333"/>
      <c r="PDL11" s="333"/>
      <c r="PDM11" s="333"/>
      <c r="PDN11" s="333"/>
      <c r="PDO11" s="333"/>
      <c r="PDP11" s="333"/>
      <c r="PDQ11" s="333"/>
      <c r="PDR11" s="333"/>
      <c r="PDS11" s="333"/>
      <c r="PDT11" s="333"/>
      <c r="PDU11" s="333"/>
      <c r="PDV11" s="333"/>
      <c r="PDW11" s="333"/>
      <c r="PDX11" s="333"/>
      <c r="PDY11" s="333"/>
      <c r="PDZ11" s="333"/>
      <c r="PEA11" s="333"/>
      <c r="PEB11" s="333"/>
      <c r="PEC11" s="333"/>
      <c r="PED11" s="333"/>
      <c r="PEE11" s="333"/>
      <c r="PEF11" s="333"/>
      <c r="PEG11" s="333"/>
      <c r="PEH11" s="333"/>
      <c r="PEI11" s="333"/>
      <c r="PEJ11" s="333"/>
      <c r="PEK11" s="333"/>
      <c r="PEL11" s="333"/>
      <c r="PEM11" s="333"/>
      <c r="PEN11" s="333"/>
      <c r="PEO11" s="333"/>
      <c r="PEP11" s="333"/>
      <c r="PEQ11" s="333"/>
      <c r="PER11" s="333"/>
      <c r="PES11" s="333"/>
      <c r="PET11" s="333"/>
      <c r="PEU11" s="333"/>
      <c r="PEV11" s="333"/>
      <c r="PEW11" s="333"/>
      <c r="PEX11" s="333"/>
      <c r="PEY11" s="333"/>
      <c r="PEZ11" s="333"/>
      <c r="PFA11" s="333"/>
      <c r="PFB11" s="333"/>
      <c r="PFC11" s="333"/>
      <c r="PFD11" s="333"/>
      <c r="PFE11" s="333"/>
      <c r="PFF11" s="333"/>
      <c r="PFG11" s="333"/>
      <c r="PFH11" s="333"/>
      <c r="PFI11" s="333"/>
      <c r="PFJ11" s="333"/>
      <c r="PFK11" s="333"/>
      <c r="PFL11" s="333"/>
      <c r="PFM11" s="333"/>
      <c r="PFN11" s="333"/>
      <c r="PFO11" s="333"/>
      <c r="PFP11" s="333"/>
      <c r="PFQ11" s="333"/>
      <c r="PFR11" s="333"/>
      <c r="PFS11" s="333"/>
      <c r="PFT11" s="333"/>
      <c r="PFU11" s="333"/>
      <c r="PFV11" s="333"/>
      <c r="PFW11" s="333"/>
      <c r="PFX11" s="333"/>
      <c r="PFY11" s="333"/>
      <c r="PFZ11" s="333"/>
      <c r="PGA11" s="333"/>
      <c r="PGB11" s="333"/>
      <c r="PGC11" s="333"/>
      <c r="PGD11" s="333"/>
      <c r="PGE11" s="333"/>
      <c r="PGF11" s="333"/>
      <c r="PGG11" s="333"/>
      <c r="PGH11" s="333"/>
      <c r="PGI11" s="333"/>
      <c r="PGJ11" s="333"/>
      <c r="PGK11" s="333"/>
      <c r="PGL11" s="333"/>
      <c r="PGM11" s="333"/>
      <c r="PGN11" s="333"/>
      <c r="PGO11" s="333"/>
      <c r="PGP11" s="333"/>
      <c r="PGQ11" s="333"/>
      <c r="PGR11" s="333"/>
      <c r="PGS11" s="333"/>
      <c r="PGT11" s="333"/>
      <c r="PGU11" s="333"/>
      <c r="PGV11" s="333"/>
      <c r="PGW11" s="333"/>
      <c r="PGX11" s="333"/>
      <c r="PGY11" s="333"/>
      <c r="PGZ11" s="333"/>
      <c r="PHA11" s="333"/>
      <c r="PHB11" s="333"/>
      <c r="PHC11" s="333"/>
      <c r="PHD11" s="333"/>
      <c r="PHE11" s="333"/>
      <c r="PHF11" s="333"/>
      <c r="PHG11" s="333"/>
      <c r="PHH11" s="333"/>
      <c r="PHI11" s="333"/>
      <c r="PHJ11" s="333"/>
      <c r="PHK11" s="333"/>
      <c r="PHL11" s="333"/>
      <c r="PHM11" s="333"/>
      <c r="PHN11" s="333"/>
      <c r="PHO11" s="333"/>
      <c r="PHP11" s="333"/>
      <c r="PHQ11" s="333"/>
      <c r="PHR11" s="333"/>
      <c r="PHS11" s="333"/>
      <c r="PHT11" s="333"/>
      <c r="PHU11" s="333"/>
      <c r="PHV11" s="333"/>
      <c r="PHW11" s="333"/>
      <c r="PHX11" s="333"/>
      <c r="PHY11" s="333"/>
      <c r="PHZ11" s="333"/>
      <c r="PIA11" s="333"/>
      <c r="PIB11" s="333"/>
      <c r="PIC11" s="333"/>
      <c r="PID11" s="333"/>
      <c r="PIE11" s="333"/>
      <c r="PIF11" s="333"/>
      <c r="PIG11" s="333"/>
      <c r="PIH11" s="333"/>
      <c r="PII11" s="333"/>
      <c r="PIJ11" s="333"/>
      <c r="PIK11" s="333"/>
      <c r="PIL11" s="333"/>
      <c r="PIM11" s="333"/>
      <c r="PIN11" s="333"/>
      <c r="PIO11" s="333"/>
      <c r="PIP11" s="333"/>
      <c r="PIQ11" s="333"/>
      <c r="PIR11" s="333"/>
      <c r="PIS11" s="333"/>
      <c r="PIT11" s="333"/>
      <c r="PIU11" s="333"/>
      <c r="PIV11" s="333"/>
      <c r="PIW11" s="333"/>
      <c r="PIX11" s="333"/>
      <c r="PIY11" s="333"/>
      <c r="PIZ11" s="333"/>
      <c r="PJA11" s="333"/>
      <c r="PJB11" s="333"/>
      <c r="PJC11" s="333"/>
      <c r="PJD11" s="333"/>
      <c r="PJE11" s="333"/>
      <c r="PJF11" s="333"/>
      <c r="PJG11" s="333"/>
      <c r="PJH11" s="333"/>
      <c r="PJI11" s="333"/>
      <c r="PJJ11" s="333"/>
      <c r="PJK11" s="333"/>
      <c r="PJL11" s="333"/>
      <c r="PJM11" s="333"/>
      <c r="PJN11" s="333"/>
      <c r="PJO11" s="333"/>
      <c r="PJP11" s="333"/>
      <c r="PJQ11" s="333"/>
      <c r="PJR11" s="333"/>
      <c r="PJS11" s="333"/>
      <c r="PJT11" s="333"/>
      <c r="PJU11" s="333"/>
      <c r="PJV11" s="333"/>
      <c r="PJW11" s="333"/>
      <c r="PJX11" s="333"/>
      <c r="PJY11" s="333"/>
      <c r="PJZ11" s="333"/>
      <c r="PKA11" s="333"/>
      <c r="PKB11" s="333"/>
      <c r="PKC11" s="333"/>
      <c r="PKD11" s="333"/>
      <c r="PKE11" s="333"/>
      <c r="PKF11" s="333"/>
      <c r="PKG11" s="333"/>
      <c r="PKH11" s="333"/>
      <c r="PKI11" s="333"/>
      <c r="PKJ11" s="333"/>
      <c r="PKK11" s="333"/>
      <c r="PKL11" s="333"/>
      <c r="PKM11" s="333"/>
      <c r="PKN11" s="333"/>
      <c r="PKO11" s="333"/>
      <c r="PKP11" s="333"/>
      <c r="PKQ11" s="333"/>
      <c r="PKR11" s="333"/>
      <c r="PKS11" s="333"/>
      <c r="PKT11" s="333"/>
      <c r="PKU11" s="333"/>
      <c r="PKV11" s="333"/>
      <c r="PKW11" s="333"/>
      <c r="PKX11" s="333"/>
      <c r="PKY11" s="333"/>
      <c r="PKZ11" s="333"/>
      <c r="PLA11" s="333"/>
      <c r="PLB11" s="333"/>
      <c r="PLC11" s="333"/>
      <c r="PLD11" s="333"/>
      <c r="PLE11" s="333"/>
      <c r="PLF11" s="333"/>
      <c r="PLG11" s="333"/>
      <c r="PLH11" s="333"/>
      <c r="PLI11" s="333"/>
      <c r="PLJ11" s="333"/>
      <c r="PLK11" s="333"/>
      <c r="PLL11" s="333"/>
      <c r="PLM11" s="333"/>
      <c r="PLN11" s="333"/>
      <c r="PLO11" s="333"/>
      <c r="PLP11" s="333"/>
      <c r="PLQ11" s="333"/>
      <c r="PLR11" s="333"/>
      <c r="PLS11" s="333"/>
      <c r="PLT11" s="333"/>
      <c r="PLU11" s="333"/>
      <c r="PLV11" s="333"/>
      <c r="PLW11" s="333"/>
      <c r="PLX11" s="333"/>
      <c r="PLY11" s="333"/>
      <c r="PLZ11" s="333"/>
      <c r="PMA11" s="333"/>
      <c r="PMB11" s="333"/>
      <c r="PMC11" s="333"/>
      <c r="PMD11" s="333"/>
      <c r="PME11" s="333"/>
      <c r="PMF11" s="333"/>
      <c r="PMG11" s="333"/>
      <c r="PMH11" s="333"/>
      <c r="PMI11" s="333"/>
      <c r="PMJ11" s="333"/>
      <c r="PMK11" s="333"/>
      <c r="PML11" s="333"/>
      <c r="PMM11" s="333"/>
      <c r="PMN11" s="333"/>
      <c r="PMO11" s="333"/>
      <c r="PMP11" s="333"/>
      <c r="PMQ11" s="333"/>
      <c r="PMR11" s="333"/>
      <c r="PMS11" s="333"/>
      <c r="PMT11" s="333"/>
      <c r="PMU11" s="333"/>
      <c r="PMV11" s="333"/>
      <c r="PMW11" s="333"/>
      <c r="PMX11" s="333"/>
      <c r="PMY11" s="333"/>
      <c r="PMZ11" s="333"/>
      <c r="PNA11" s="333"/>
      <c r="PNB11" s="333"/>
      <c r="PNC11" s="333"/>
      <c r="PND11" s="333"/>
      <c r="PNE11" s="333"/>
      <c r="PNF11" s="333"/>
      <c r="PNG11" s="333"/>
      <c r="PNH11" s="333"/>
      <c r="PNI11" s="333"/>
      <c r="PNJ11" s="333"/>
      <c r="PNK11" s="333"/>
      <c r="PNL11" s="333"/>
      <c r="PNM11" s="333"/>
      <c r="PNN11" s="333"/>
      <c r="PNO11" s="333"/>
      <c r="PNP11" s="333"/>
      <c r="PNQ11" s="333"/>
      <c r="PNR11" s="333"/>
      <c r="PNS11" s="333"/>
      <c r="PNT11" s="333"/>
      <c r="PNU11" s="333"/>
      <c r="PNV11" s="333"/>
      <c r="PNW11" s="333"/>
      <c r="PNX11" s="333"/>
      <c r="PNY11" s="333"/>
      <c r="PNZ11" s="333"/>
      <c r="POA11" s="333"/>
      <c r="POB11" s="333"/>
      <c r="POC11" s="333"/>
      <c r="POD11" s="333"/>
      <c r="POE11" s="333"/>
      <c r="POF11" s="333"/>
      <c r="POG11" s="333"/>
      <c r="POH11" s="333"/>
      <c r="POI11" s="333"/>
      <c r="POJ11" s="333"/>
      <c r="POK11" s="333"/>
      <c r="POL11" s="333"/>
      <c r="POM11" s="333"/>
      <c r="PON11" s="333"/>
      <c r="POO11" s="333"/>
      <c r="POP11" s="333"/>
      <c r="POQ11" s="333"/>
      <c r="POR11" s="333"/>
      <c r="POS11" s="333"/>
      <c r="POT11" s="333"/>
      <c r="POU11" s="333"/>
      <c r="POV11" s="333"/>
      <c r="POW11" s="333"/>
      <c r="POX11" s="333"/>
      <c r="POY11" s="333"/>
      <c r="POZ11" s="333"/>
      <c r="PPA11" s="333"/>
      <c r="PPB11" s="333"/>
      <c r="PPC11" s="333"/>
      <c r="PPD11" s="333"/>
      <c r="PPE11" s="333"/>
      <c r="PPF11" s="333"/>
      <c r="PPG11" s="333"/>
      <c r="PPH11" s="333"/>
      <c r="PPI11" s="333"/>
      <c r="PPJ11" s="333"/>
      <c r="PPK11" s="333"/>
      <c r="PPL11" s="333"/>
      <c r="PPM11" s="333"/>
      <c r="PPN11" s="333"/>
      <c r="PPO11" s="333"/>
      <c r="PPP11" s="333"/>
      <c r="PPQ11" s="333"/>
      <c r="PPR11" s="333"/>
      <c r="PPS11" s="333"/>
      <c r="PPT11" s="333"/>
      <c r="PPU11" s="333"/>
      <c r="PPV11" s="333"/>
      <c r="PPW11" s="333"/>
      <c r="PPX11" s="333"/>
      <c r="PPY11" s="333"/>
      <c r="PPZ11" s="333"/>
      <c r="PQA11" s="333"/>
      <c r="PQB11" s="333"/>
      <c r="PQC11" s="333"/>
      <c r="PQD11" s="333"/>
      <c r="PQE11" s="333"/>
      <c r="PQF11" s="333"/>
      <c r="PQG11" s="333"/>
      <c r="PQH11" s="333"/>
      <c r="PQI11" s="333"/>
      <c r="PQJ11" s="333"/>
      <c r="PQK11" s="333"/>
      <c r="PQL11" s="333"/>
      <c r="PQM11" s="333"/>
      <c r="PQN11" s="333"/>
      <c r="PQO11" s="333"/>
      <c r="PQP11" s="333"/>
      <c r="PQQ11" s="333"/>
      <c r="PQR11" s="333"/>
      <c r="PQS11" s="333"/>
      <c r="PQT11" s="333"/>
      <c r="PQU11" s="333"/>
      <c r="PQV11" s="333"/>
      <c r="PQW11" s="333"/>
      <c r="PQX11" s="333"/>
      <c r="PQY11" s="333"/>
      <c r="PQZ11" s="333"/>
      <c r="PRA11" s="333"/>
      <c r="PRB11" s="333"/>
      <c r="PRC11" s="333"/>
      <c r="PRD11" s="333"/>
      <c r="PRE11" s="333"/>
      <c r="PRF11" s="333"/>
      <c r="PRG11" s="333"/>
      <c r="PRH11" s="333"/>
      <c r="PRI11" s="333"/>
      <c r="PRJ11" s="333"/>
      <c r="PRK11" s="333"/>
      <c r="PRL11" s="333"/>
      <c r="PRM11" s="333"/>
      <c r="PRN11" s="333"/>
      <c r="PRO11" s="333"/>
      <c r="PRP11" s="333"/>
      <c r="PRQ11" s="333"/>
      <c r="PRR11" s="333"/>
      <c r="PRS11" s="333"/>
      <c r="PRT11" s="333"/>
      <c r="PRU11" s="333"/>
      <c r="PRV11" s="333"/>
      <c r="PRW11" s="333"/>
      <c r="PRX11" s="333"/>
      <c r="PRY11" s="333"/>
      <c r="PRZ11" s="333"/>
      <c r="PSA11" s="333"/>
      <c r="PSB11" s="333"/>
      <c r="PSC11" s="333"/>
      <c r="PSD11" s="333"/>
      <c r="PSE11" s="333"/>
      <c r="PSF11" s="333"/>
      <c r="PSG11" s="333"/>
      <c r="PSH11" s="333"/>
      <c r="PSI11" s="333"/>
      <c r="PSJ11" s="333"/>
      <c r="PSK11" s="333"/>
      <c r="PSL11" s="333"/>
      <c r="PSM11" s="333"/>
      <c r="PSN11" s="333"/>
      <c r="PSO11" s="333"/>
      <c r="PSP11" s="333"/>
      <c r="PSQ11" s="333"/>
      <c r="PSR11" s="333"/>
      <c r="PSS11" s="333"/>
      <c r="PST11" s="333"/>
      <c r="PSU11" s="333"/>
      <c r="PSV11" s="333"/>
      <c r="PSW11" s="333"/>
      <c r="PSX11" s="333"/>
      <c r="PSY11" s="333"/>
      <c r="PSZ11" s="333"/>
      <c r="PTA11" s="333"/>
      <c r="PTB11" s="333"/>
      <c r="PTC11" s="333"/>
      <c r="PTD11" s="333"/>
      <c r="PTE11" s="333"/>
      <c r="PTF11" s="333"/>
      <c r="PTG11" s="333"/>
      <c r="PTH11" s="333"/>
      <c r="PTI11" s="333"/>
      <c r="PTJ11" s="333"/>
      <c r="PTK11" s="333"/>
      <c r="PTL11" s="333"/>
      <c r="PTM11" s="333"/>
      <c r="PTN11" s="333"/>
      <c r="PTO11" s="333"/>
      <c r="PTP11" s="333"/>
      <c r="PTQ11" s="333"/>
      <c r="PTR11" s="333"/>
      <c r="PTS11" s="333"/>
      <c r="PTT11" s="333"/>
      <c r="PTU11" s="333"/>
      <c r="PTV11" s="333"/>
      <c r="PTW11" s="333"/>
      <c r="PTX11" s="333"/>
      <c r="PTY11" s="333"/>
      <c r="PTZ11" s="333"/>
      <c r="PUA11" s="333"/>
      <c r="PUB11" s="333"/>
      <c r="PUC11" s="333"/>
      <c r="PUD11" s="333"/>
      <c r="PUE11" s="333"/>
      <c r="PUF11" s="333"/>
      <c r="PUG11" s="333"/>
      <c r="PUH11" s="333"/>
      <c r="PUI11" s="333"/>
      <c r="PUJ11" s="333"/>
      <c r="PUK11" s="333"/>
      <c r="PUL11" s="333"/>
      <c r="PUM11" s="333"/>
      <c r="PUN11" s="333"/>
      <c r="PUO11" s="333"/>
      <c r="PUP11" s="333"/>
      <c r="PUQ11" s="333"/>
      <c r="PUR11" s="333"/>
      <c r="PUS11" s="333"/>
      <c r="PUT11" s="333"/>
      <c r="PUU11" s="333"/>
      <c r="PUV11" s="333"/>
      <c r="PUW11" s="333"/>
      <c r="PUX11" s="333"/>
      <c r="PUY11" s="333"/>
      <c r="PUZ11" s="333"/>
      <c r="PVA11" s="333"/>
      <c r="PVB11" s="333"/>
      <c r="PVC11" s="333"/>
      <c r="PVD11" s="333"/>
      <c r="PVE11" s="333"/>
      <c r="PVF11" s="333"/>
      <c r="PVG11" s="333"/>
      <c r="PVH11" s="333"/>
      <c r="PVI11" s="333"/>
      <c r="PVJ11" s="333"/>
      <c r="PVK11" s="333"/>
      <c r="PVL11" s="333"/>
      <c r="PVM11" s="333"/>
      <c r="PVN11" s="333"/>
      <c r="PVO11" s="333"/>
      <c r="PVP11" s="333"/>
      <c r="PVQ11" s="333"/>
      <c r="PVR11" s="333"/>
      <c r="PVS11" s="333"/>
      <c r="PVT11" s="333"/>
      <c r="PVU11" s="333"/>
      <c r="PVV11" s="333"/>
      <c r="PVW11" s="333"/>
      <c r="PVX11" s="333"/>
      <c r="PVY11" s="333"/>
      <c r="PVZ11" s="333"/>
      <c r="PWA11" s="333"/>
      <c r="PWB11" s="333"/>
      <c r="PWC11" s="333"/>
      <c r="PWD11" s="333"/>
      <c r="PWE11" s="333"/>
      <c r="PWF11" s="333"/>
      <c r="PWG11" s="333"/>
      <c r="PWH11" s="333"/>
      <c r="PWI11" s="333"/>
      <c r="PWJ11" s="333"/>
      <c r="PWK11" s="333"/>
      <c r="PWL11" s="333"/>
      <c r="PWM11" s="333"/>
      <c r="PWN11" s="333"/>
      <c r="PWO11" s="333"/>
      <c r="PWP11" s="333"/>
      <c r="PWQ11" s="333"/>
      <c r="PWR11" s="333"/>
      <c r="PWS11" s="333"/>
      <c r="PWT11" s="333"/>
      <c r="PWU11" s="333"/>
      <c r="PWV11" s="333"/>
      <c r="PWW11" s="333"/>
      <c r="PWX11" s="333"/>
      <c r="PWY11" s="333"/>
      <c r="PWZ11" s="333"/>
      <c r="PXA11" s="333"/>
      <c r="PXB11" s="333"/>
      <c r="PXC11" s="333"/>
      <c r="PXD11" s="333"/>
      <c r="PXE11" s="333"/>
      <c r="PXF11" s="333"/>
      <c r="PXG11" s="333"/>
      <c r="PXH11" s="333"/>
      <c r="PXI11" s="333"/>
      <c r="PXJ11" s="333"/>
      <c r="PXK11" s="333"/>
      <c r="PXL11" s="333"/>
      <c r="PXM11" s="333"/>
      <c r="PXN11" s="333"/>
      <c r="PXO11" s="333"/>
      <c r="PXP11" s="333"/>
      <c r="PXQ11" s="333"/>
      <c r="PXR11" s="333"/>
      <c r="PXS11" s="333"/>
      <c r="PXT11" s="333"/>
      <c r="PXU11" s="333"/>
      <c r="PXV11" s="333"/>
      <c r="PXW11" s="333"/>
      <c r="PXX11" s="333"/>
      <c r="PXY11" s="333"/>
      <c r="PXZ11" s="333"/>
      <c r="PYA11" s="333"/>
      <c r="PYB11" s="333"/>
      <c r="PYC11" s="333"/>
      <c r="PYD11" s="333"/>
      <c r="PYE11" s="333"/>
      <c r="PYF11" s="333"/>
      <c r="PYG11" s="333"/>
      <c r="PYH11" s="333"/>
      <c r="PYI11" s="333"/>
      <c r="PYJ11" s="333"/>
      <c r="PYK11" s="333"/>
      <c r="PYL11" s="333"/>
      <c r="PYM11" s="333"/>
      <c r="PYN11" s="333"/>
      <c r="PYO11" s="333"/>
      <c r="PYP11" s="333"/>
      <c r="PYQ11" s="333"/>
      <c r="PYR11" s="333"/>
      <c r="PYS11" s="333"/>
      <c r="PYT11" s="333"/>
      <c r="PYU11" s="333"/>
      <c r="PYV11" s="333"/>
      <c r="PYW11" s="333"/>
      <c r="PYX11" s="333"/>
      <c r="PYY11" s="333"/>
      <c r="PYZ11" s="333"/>
      <c r="PZA11" s="333"/>
      <c r="PZB11" s="333"/>
      <c r="PZC11" s="333"/>
      <c r="PZD11" s="333"/>
      <c r="PZE11" s="333"/>
      <c r="PZF11" s="333"/>
      <c r="PZG11" s="333"/>
      <c r="PZH11" s="333"/>
      <c r="PZI11" s="333"/>
      <c r="PZJ11" s="333"/>
      <c r="PZK11" s="333"/>
      <c r="PZL11" s="333"/>
      <c r="PZM11" s="333"/>
      <c r="PZN11" s="333"/>
      <c r="PZO11" s="333"/>
      <c r="PZP11" s="333"/>
      <c r="PZQ11" s="333"/>
      <c r="PZR11" s="333"/>
      <c r="PZS11" s="333"/>
      <c r="PZT11" s="333"/>
      <c r="PZU11" s="333"/>
      <c r="PZV11" s="333"/>
      <c r="PZW11" s="333"/>
      <c r="PZX11" s="333"/>
      <c r="PZY11" s="333"/>
      <c r="PZZ11" s="333"/>
      <c r="QAA11" s="333"/>
      <c r="QAB11" s="333"/>
      <c r="QAC11" s="333"/>
      <c r="QAD11" s="333"/>
      <c r="QAE11" s="333"/>
      <c r="QAF11" s="333"/>
      <c r="QAG11" s="333"/>
      <c r="QAH11" s="333"/>
      <c r="QAI11" s="333"/>
      <c r="QAJ11" s="333"/>
      <c r="QAK11" s="333"/>
      <c r="QAL11" s="333"/>
      <c r="QAM11" s="333"/>
      <c r="QAN11" s="333"/>
      <c r="QAO11" s="333"/>
      <c r="QAP11" s="333"/>
      <c r="QAQ11" s="333"/>
      <c r="QAR11" s="333"/>
      <c r="QAS11" s="333"/>
      <c r="QAT11" s="333"/>
      <c r="QAU11" s="333"/>
      <c r="QAV11" s="333"/>
      <c r="QAW11" s="333"/>
      <c r="QAX11" s="333"/>
      <c r="QAY11" s="333"/>
      <c r="QAZ11" s="333"/>
      <c r="QBA11" s="333"/>
      <c r="QBB11" s="333"/>
      <c r="QBC11" s="333"/>
      <c r="QBD11" s="333"/>
      <c r="QBE11" s="333"/>
      <c r="QBF11" s="333"/>
      <c r="QBG11" s="333"/>
      <c r="QBH11" s="333"/>
      <c r="QBI11" s="333"/>
      <c r="QBJ11" s="333"/>
      <c r="QBK11" s="333"/>
      <c r="QBL11" s="333"/>
      <c r="QBM11" s="333"/>
      <c r="QBN11" s="333"/>
      <c r="QBO11" s="333"/>
      <c r="QBP11" s="333"/>
      <c r="QBQ11" s="333"/>
      <c r="QBR11" s="333"/>
      <c r="QBS11" s="333"/>
      <c r="QBT11" s="333"/>
      <c r="QBU11" s="333"/>
      <c r="QBV11" s="333"/>
      <c r="QBW11" s="333"/>
      <c r="QBX11" s="333"/>
      <c r="QBY11" s="333"/>
      <c r="QBZ11" s="333"/>
      <c r="QCA11" s="333"/>
      <c r="QCB11" s="333"/>
      <c r="QCC11" s="333"/>
      <c r="QCD11" s="333"/>
      <c r="QCE11" s="333"/>
      <c r="QCF11" s="333"/>
      <c r="QCG11" s="333"/>
      <c r="QCH11" s="333"/>
      <c r="QCI11" s="333"/>
      <c r="QCJ11" s="333"/>
      <c r="QCK11" s="333"/>
      <c r="QCL11" s="333"/>
      <c r="QCM11" s="333"/>
      <c r="QCN11" s="333"/>
      <c r="QCO11" s="333"/>
      <c r="QCP11" s="333"/>
      <c r="QCQ11" s="333"/>
      <c r="QCR11" s="333"/>
      <c r="QCS11" s="333"/>
      <c r="QCT11" s="333"/>
      <c r="QCU11" s="333"/>
      <c r="QCV11" s="333"/>
      <c r="QCW11" s="333"/>
      <c r="QCX11" s="333"/>
      <c r="QCY11" s="333"/>
      <c r="QCZ11" s="333"/>
      <c r="QDA11" s="333"/>
      <c r="QDB11" s="333"/>
      <c r="QDC11" s="333"/>
      <c r="QDD11" s="333"/>
      <c r="QDE11" s="333"/>
      <c r="QDF11" s="333"/>
      <c r="QDG11" s="333"/>
      <c r="QDH11" s="333"/>
      <c r="QDI11" s="333"/>
      <c r="QDJ11" s="333"/>
      <c r="QDK11" s="333"/>
      <c r="QDL11" s="333"/>
      <c r="QDM11" s="333"/>
      <c r="QDN11" s="333"/>
      <c r="QDO11" s="333"/>
      <c r="QDP11" s="333"/>
      <c r="QDQ11" s="333"/>
      <c r="QDR11" s="333"/>
      <c r="QDS11" s="333"/>
      <c r="QDT11" s="333"/>
      <c r="QDU11" s="333"/>
      <c r="QDV11" s="333"/>
      <c r="QDW11" s="333"/>
      <c r="QDX11" s="333"/>
      <c r="QDY11" s="333"/>
      <c r="QDZ11" s="333"/>
      <c r="QEA11" s="333"/>
      <c r="QEB11" s="333"/>
      <c r="QEC11" s="333"/>
      <c r="QED11" s="333"/>
      <c r="QEE11" s="333"/>
      <c r="QEF11" s="333"/>
      <c r="QEG11" s="333"/>
      <c r="QEH11" s="333"/>
      <c r="QEI11" s="333"/>
      <c r="QEJ11" s="333"/>
      <c r="QEK11" s="333"/>
      <c r="QEL11" s="333"/>
      <c r="QEM11" s="333"/>
      <c r="QEN11" s="333"/>
      <c r="QEO11" s="333"/>
      <c r="QEP11" s="333"/>
      <c r="QEQ11" s="333"/>
      <c r="QER11" s="333"/>
      <c r="QES11" s="333"/>
      <c r="QET11" s="333"/>
      <c r="QEU11" s="333"/>
      <c r="QEV11" s="333"/>
      <c r="QEW11" s="333"/>
      <c r="QEX11" s="333"/>
      <c r="QEY11" s="333"/>
      <c r="QEZ11" s="333"/>
      <c r="QFA11" s="333"/>
      <c r="QFB11" s="333"/>
      <c r="QFC11" s="333"/>
      <c r="QFD11" s="333"/>
      <c r="QFE11" s="333"/>
      <c r="QFF11" s="333"/>
      <c r="QFG11" s="333"/>
      <c r="QFH11" s="333"/>
      <c r="QFI11" s="333"/>
      <c r="QFJ11" s="333"/>
      <c r="QFK11" s="333"/>
      <c r="QFL11" s="333"/>
      <c r="QFM11" s="333"/>
      <c r="QFN11" s="333"/>
      <c r="QFO11" s="333"/>
      <c r="QFP11" s="333"/>
      <c r="QFQ11" s="333"/>
      <c r="QFR11" s="333"/>
      <c r="QFS11" s="333"/>
      <c r="QFT11" s="333"/>
      <c r="QFU11" s="333"/>
      <c r="QFV11" s="333"/>
      <c r="QFW11" s="333"/>
      <c r="QFX11" s="333"/>
      <c r="QFY11" s="333"/>
      <c r="QFZ11" s="333"/>
      <c r="QGA11" s="333"/>
      <c r="QGB11" s="333"/>
      <c r="QGC11" s="333"/>
      <c r="QGD11" s="333"/>
      <c r="QGE11" s="333"/>
      <c r="QGF11" s="333"/>
      <c r="QGG11" s="333"/>
      <c r="QGH11" s="333"/>
      <c r="QGI11" s="333"/>
      <c r="QGJ11" s="333"/>
      <c r="QGK11" s="333"/>
      <c r="QGL11" s="333"/>
      <c r="QGM11" s="333"/>
      <c r="QGN11" s="333"/>
      <c r="QGO11" s="333"/>
      <c r="QGP11" s="333"/>
      <c r="QGQ11" s="333"/>
      <c r="QGR11" s="333"/>
      <c r="QGS11" s="333"/>
      <c r="QGT11" s="333"/>
      <c r="QGU11" s="333"/>
      <c r="QGV11" s="333"/>
      <c r="QGW11" s="333"/>
      <c r="QGX11" s="333"/>
      <c r="QGY11" s="333"/>
      <c r="QGZ11" s="333"/>
      <c r="QHA11" s="333"/>
      <c r="QHB11" s="333"/>
      <c r="QHC11" s="333"/>
      <c r="QHD11" s="333"/>
      <c r="QHE11" s="333"/>
      <c r="QHF11" s="333"/>
      <c r="QHG11" s="333"/>
      <c r="QHH11" s="333"/>
      <c r="QHI11" s="333"/>
      <c r="QHJ11" s="333"/>
      <c r="QHK11" s="333"/>
      <c r="QHL11" s="333"/>
      <c r="QHM11" s="333"/>
      <c r="QHN11" s="333"/>
      <c r="QHO11" s="333"/>
      <c r="QHP11" s="333"/>
      <c r="QHQ11" s="333"/>
      <c r="QHR11" s="333"/>
      <c r="QHS11" s="333"/>
      <c r="QHT11" s="333"/>
      <c r="QHU11" s="333"/>
      <c r="QHV11" s="333"/>
      <c r="QHW11" s="333"/>
      <c r="QHX11" s="333"/>
      <c r="QHY11" s="333"/>
      <c r="QHZ11" s="333"/>
      <c r="QIA11" s="333"/>
      <c r="QIB11" s="333"/>
      <c r="QIC11" s="333"/>
      <c r="QID11" s="333"/>
      <c r="QIE11" s="333"/>
      <c r="QIF11" s="333"/>
      <c r="QIG11" s="333"/>
      <c r="QIH11" s="333"/>
      <c r="QII11" s="333"/>
      <c r="QIJ11" s="333"/>
      <c r="QIK11" s="333"/>
      <c r="QIL11" s="333"/>
      <c r="QIM11" s="333"/>
      <c r="QIN11" s="333"/>
      <c r="QIO11" s="333"/>
      <c r="QIP11" s="333"/>
      <c r="QIQ11" s="333"/>
      <c r="QIR11" s="333"/>
      <c r="QIS11" s="333"/>
      <c r="QIT11" s="333"/>
      <c r="QIU11" s="333"/>
      <c r="QIV11" s="333"/>
      <c r="QIW11" s="333"/>
      <c r="QIX11" s="333"/>
      <c r="QIY11" s="333"/>
      <c r="QIZ11" s="333"/>
      <c r="QJA11" s="333"/>
      <c r="QJB11" s="333"/>
      <c r="QJC11" s="333"/>
      <c r="QJD11" s="333"/>
      <c r="QJE11" s="333"/>
      <c r="QJF11" s="333"/>
      <c r="QJG11" s="333"/>
      <c r="QJH11" s="333"/>
      <c r="QJI11" s="333"/>
      <c r="QJJ11" s="333"/>
      <c r="QJK11" s="333"/>
      <c r="QJL11" s="333"/>
      <c r="QJM11" s="333"/>
      <c r="QJN11" s="333"/>
      <c r="QJO11" s="333"/>
      <c r="QJP11" s="333"/>
      <c r="QJQ11" s="333"/>
      <c r="QJR11" s="333"/>
      <c r="QJS11" s="333"/>
      <c r="QJT11" s="333"/>
      <c r="QJU11" s="333"/>
      <c r="QJV11" s="333"/>
      <c r="QJW11" s="333"/>
      <c r="QJX11" s="333"/>
      <c r="QJY11" s="333"/>
      <c r="QJZ11" s="333"/>
      <c r="QKA11" s="333"/>
      <c r="QKB11" s="333"/>
      <c r="QKC11" s="333"/>
      <c r="QKD11" s="333"/>
      <c r="QKE11" s="333"/>
      <c r="QKF11" s="333"/>
      <c r="QKG11" s="333"/>
      <c r="QKH11" s="333"/>
      <c r="QKI11" s="333"/>
      <c r="QKJ11" s="333"/>
      <c r="QKK11" s="333"/>
      <c r="QKL11" s="333"/>
      <c r="QKM11" s="333"/>
      <c r="QKN11" s="333"/>
      <c r="QKO11" s="333"/>
      <c r="QKP11" s="333"/>
      <c r="QKQ11" s="333"/>
      <c r="QKR11" s="333"/>
      <c r="QKS11" s="333"/>
      <c r="QKT11" s="333"/>
      <c r="QKU11" s="333"/>
      <c r="QKV11" s="333"/>
      <c r="QKW11" s="333"/>
      <c r="QKX11" s="333"/>
      <c r="QKY11" s="333"/>
      <c r="QKZ11" s="333"/>
      <c r="QLA11" s="333"/>
      <c r="QLB11" s="333"/>
      <c r="QLC11" s="333"/>
      <c r="QLD11" s="333"/>
      <c r="QLE11" s="333"/>
      <c r="QLF11" s="333"/>
      <c r="QLG11" s="333"/>
      <c r="QLH11" s="333"/>
      <c r="QLI11" s="333"/>
      <c r="QLJ11" s="333"/>
      <c r="QLK11" s="333"/>
      <c r="QLL11" s="333"/>
      <c r="QLM11" s="333"/>
      <c r="QLN11" s="333"/>
      <c r="QLO11" s="333"/>
      <c r="QLP11" s="333"/>
      <c r="QLQ11" s="333"/>
      <c r="QLR11" s="333"/>
      <c r="QLS11" s="333"/>
      <c r="QLT11" s="333"/>
      <c r="QLU11" s="333"/>
      <c r="QLV11" s="333"/>
      <c r="QLW11" s="333"/>
      <c r="QLX11" s="333"/>
      <c r="QLY11" s="333"/>
      <c r="QLZ11" s="333"/>
      <c r="QMA11" s="333"/>
      <c r="QMB11" s="333"/>
      <c r="QMC11" s="333"/>
      <c r="QMD11" s="333"/>
      <c r="QME11" s="333"/>
      <c r="QMF11" s="333"/>
      <c r="QMG11" s="333"/>
      <c r="QMH11" s="333"/>
      <c r="QMI11" s="333"/>
      <c r="QMJ11" s="333"/>
      <c r="QMK11" s="333"/>
      <c r="QML11" s="333"/>
      <c r="QMM11" s="333"/>
      <c r="QMN11" s="333"/>
      <c r="QMO11" s="333"/>
      <c r="QMP11" s="333"/>
      <c r="QMQ11" s="333"/>
      <c r="QMR11" s="333"/>
      <c r="QMS11" s="333"/>
      <c r="QMT11" s="333"/>
      <c r="QMU11" s="333"/>
      <c r="QMV11" s="333"/>
      <c r="QMW11" s="333"/>
      <c r="QMX11" s="333"/>
      <c r="QMY11" s="333"/>
      <c r="QMZ11" s="333"/>
      <c r="QNA11" s="333"/>
      <c r="QNB11" s="333"/>
      <c r="QNC11" s="333"/>
      <c r="QND11" s="333"/>
      <c r="QNE11" s="333"/>
      <c r="QNF11" s="333"/>
      <c r="QNG11" s="333"/>
      <c r="QNH11" s="333"/>
      <c r="QNI11" s="333"/>
      <c r="QNJ11" s="333"/>
      <c r="QNK11" s="333"/>
      <c r="QNL11" s="333"/>
      <c r="QNM11" s="333"/>
      <c r="QNN11" s="333"/>
      <c r="QNO11" s="333"/>
      <c r="QNP11" s="333"/>
      <c r="QNQ11" s="333"/>
      <c r="QNR11" s="333"/>
      <c r="QNS11" s="333"/>
      <c r="QNT11" s="333"/>
      <c r="QNU11" s="333"/>
      <c r="QNV11" s="333"/>
      <c r="QNW11" s="333"/>
      <c r="QNX11" s="333"/>
      <c r="QNY11" s="333"/>
      <c r="QNZ11" s="333"/>
      <c r="QOA11" s="333"/>
      <c r="QOB11" s="333"/>
      <c r="QOC11" s="333"/>
      <c r="QOD11" s="333"/>
      <c r="QOE11" s="333"/>
      <c r="QOF11" s="333"/>
      <c r="QOG11" s="333"/>
      <c r="QOH11" s="333"/>
      <c r="QOI11" s="333"/>
      <c r="QOJ11" s="333"/>
      <c r="QOK11" s="333"/>
      <c r="QOL11" s="333"/>
      <c r="QOM11" s="333"/>
      <c r="QON11" s="333"/>
      <c r="QOO11" s="333"/>
      <c r="QOP11" s="333"/>
      <c r="QOQ11" s="333"/>
      <c r="QOR11" s="333"/>
      <c r="QOS11" s="333"/>
      <c r="QOT11" s="333"/>
      <c r="QOU11" s="333"/>
      <c r="QOV11" s="333"/>
      <c r="QOW11" s="333"/>
      <c r="QOX11" s="333"/>
      <c r="QOY11" s="333"/>
      <c r="QOZ11" s="333"/>
      <c r="QPA11" s="333"/>
      <c r="QPB11" s="333"/>
      <c r="QPC11" s="333"/>
      <c r="QPD11" s="333"/>
      <c r="QPE11" s="333"/>
      <c r="QPF11" s="333"/>
      <c r="QPG11" s="333"/>
      <c r="QPH11" s="333"/>
      <c r="QPI11" s="333"/>
      <c r="QPJ11" s="333"/>
      <c r="QPK11" s="333"/>
      <c r="QPL11" s="333"/>
      <c r="QPM11" s="333"/>
      <c r="QPN11" s="333"/>
      <c r="QPO11" s="333"/>
      <c r="QPP11" s="333"/>
      <c r="QPQ11" s="333"/>
      <c r="QPR11" s="333"/>
      <c r="QPS11" s="333"/>
      <c r="QPT11" s="333"/>
      <c r="QPU11" s="333"/>
      <c r="QPV11" s="333"/>
      <c r="QPW11" s="333"/>
      <c r="QPX11" s="333"/>
      <c r="QPY11" s="333"/>
      <c r="QPZ11" s="333"/>
      <c r="QQA11" s="333"/>
      <c r="QQB11" s="333"/>
      <c r="QQC11" s="333"/>
      <c r="QQD11" s="333"/>
      <c r="QQE11" s="333"/>
      <c r="QQF11" s="333"/>
      <c r="QQG11" s="333"/>
      <c r="QQH11" s="333"/>
      <c r="QQI11" s="333"/>
      <c r="QQJ11" s="333"/>
      <c r="QQK11" s="333"/>
      <c r="QQL11" s="333"/>
      <c r="QQM11" s="333"/>
      <c r="QQN11" s="333"/>
      <c r="QQO11" s="333"/>
      <c r="QQP11" s="333"/>
      <c r="QQQ11" s="333"/>
      <c r="QQR11" s="333"/>
      <c r="QQS11" s="333"/>
      <c r="QQT11" s="333"/>
      <c r="QQU11" s="333"/>
      <c r="QQV11" s="333"/>
      <c r="QQW11" s="333"/>
      <c r="QQX11" s="333"/>
      <c r="QQY11" s="333"/>
      <c r="QQZ11" s="333"/>
      <c r="QRA11" s="333"/>
      <c r="QRB11" s="333"/>
      <c r="QRC11" s="333"/>
      <c r="QRD11" s="333"/>
      <c r="QRE11" s="333"/>
      <c r="QRF11" s="333"/>
      <c r="QRG11" s="333"/>
      <c r="QRH11" s="333"/>
      <c r="QRI11" s="333"/>
      <c r="QRJ11" s="333"/>
      <c r="QRK11" s="333"/>
      <c r="QRL11" s="333"/>
      <c r="QRM11" s="333"/>
      <c r="QRN11" s="333"/>
      <c r="QRO11" s="333"/>
      <c r="QRP11" s="333"/>
      <c r="QRQ11" s="333"/>
      <c r="QRR11" s="333"/>
      <c r="QRS11" s="333"/>
      <c r="QRT11" s="333"/>
      <c r="QRU11" s="333"/>
      <c r="QRV11" s="333"/>
      <c r="QRW11" s="333"/>
      <c r="QRX11" s="333"/>
      <c r="QRY11" s="333"/>
      <c r="QRZ11" s="333"/>
      <c r="QSA11" s="333"/>
      <c r="QSB11" s="333"/>
      <c r="QSC11" s="333"/>
      <c r="QSD11" s="333"/>
      <c r="QSE11" s="333"/>
      <c r="QSF11" s="333"/>
      <c r="QSG11" s="333"/>
      <c r="QSH11" s="333"/>
      <c r="QSI11" s="333"/>
      <c r="QSJ11" s="333"/>
      <c r="QSK11" s="333"/>
      <c r="QSL11" s="333"/>
      <c r="QSM11" s="333"/>
      <c r="QSN11" s="333"/>
      <c r="QSO11" s="333"/>
      <c r="QSP11" s="333"/>
      <c r="QSQ11" s="333"/>
      <c r="QSR11" s="333"/>
      <c r="QSS11" s="333"/>
      <c r="QST11" s="333"/>
      <c r="QSU11" s="333"/>
      <c r="QSV11" s="333"/>
      <c r="QSW11" s="333"/>
      <c r="QSX11" s="333"/>
      <c r="QSY11" s="333"/>
      <c r="QSZ11" s="333"/>
      <c r="QTA11" s="333"/>
      <c r="QTB11" s="333"/>
      <c r="QTC11" s="333"/>
      <c r="QTD11" s="333"/>
      <c r="QTE11" s="333"/>
      <c r="QTF11" s="333"/>
      <c r="QTG11" s="333"/>
      <c r="QTH11" s="333"/>
      <c r="QTI11" s="333"/>
      <c r="QTJ11" s="333"/>
      <c r="QTK11" s="333"/>
      <c r="QTL11" s="333"/>
      <c r="QTM11" s="333"/>
      <c r="QTN11" s="333"/>
      <c r="QTO11" s="333"/>
      <c r="QTP11" s="333"/>
      <c r="QTQ11" s="333"/>
      <c r="QTR11" s="333"/>
      <c r="QTS11" s="333"/>
      <c r="QTT11" s="333"/>
      <c r="QTU11" s="333"/>
      <c r="QTV11" s="333"/>
      <c r="QTW11" s="333"/>
      <c r="QTX11" s="333"/>
      <c r="QTY11" s="333"/>
      <c r="QTZ11" s="333"/>
      <c r="QUA11" s="333"/>
      <c r="QUB11" s="333"/>
      <c r="QUC11" s="333"/>
      <c r="QUD11" s="333"/>
      <c r="QUE11" s="333"/>
      <c r="QUF11" s="333"/>
      <c r="QUG11" s="333"/>
      <c r="QUH11" s="333"/>
      <c r="QUI11" s="333"/>
      <c r="QUJ11" s="333"/>
      <c r="QUK11" s="333"/>
      <c r="QUL11" s="333"/>
      <c r="QUM11" s="333"/>
      <c r="QUN11" s="333"/>
      <c r="QUO11" s="333"/>
      <c r="QUP11" s="333"/>
      <c r="QUQ11" s="333"/>
      <c r="QUR11" s="333"/>
      <c r="QUS11" s="333"/>
      <c r="QUT11" s="333"/>
      <c r="QUU11" s="333"/>
      <c r="QUV11" s="333"/>
      <c r="QUW11" s="333"/>
      <c r="QUX11" s="333"/>
      <c r="QUY11" s="333"/>
      <c r="QUZ11" s="333"/>
      <c r="QVA11" s="333"/>
      <c r="QVB11" s="333"/>
      <c r="QVC11" s="333"/>
      <c r="QVD11" s="333"/>
      <c r="QVE11" s="333"/>
      <c r="QVF11" s="333"/>
      <c r="QVG11" s="333"/>
      <c r="QVH11" s="333"/>
      <c r="QVI11" s="333"/>
      <c r="QVJ11" s="333"/>
      <c r="QVK11" s="333"/>
      <c r="QVL11" s="333"/>
      <c r="QVM11" s="333"/>
      <c r="QVN11" s="333"/>
      <c r="QVO11" s="333"/>
      <c r="QVP11" s="333"/>
      <c r="QVQ11" s="333"/>
      <c r="QVR11" s="333"/>
      <c r="QVS11" s="333"/>
      <c r="QVT11" s="333"/>
      <c r="QVU11" s="333"/>
      <c r="QVV11" s="333"/>
      <c r="QVW11" s="333"/>
      <c r="QVX11" s="333"/>
      <c r="QVY11" s="333"/>
      <c r="QVZ11" s="333"/>
      <c r="QWA11" s="333"/>
      <c r="QWB11" s="333"/>
      <c r="QWC11" s="333"/>
      <c r="QWD11" s="333"/>
      <c r="QWE11" s="333"/>
      <c r="QWF11" s="333"/>
      <c r="QWG11" s="333"/>
      <c r="QWH11" s="333"/>
      <c r="QWI11" s="333"/>
      <c r="QWJ11" s="333"/>
      <c r="QWK11" s="333"/>
      <c r="QWL11" s="333"/>
      <c r="QWM11" s="333"/>
      <c r="QWN11" s="333"/>
      <c r="QWO11" s="333"/>
      <c r="QWP11" s="333"/>
      <c r="QWQ11" s="333"/>
      <c r="QWR11" s="333"/>
      <c r="QWS11" s="333"/>
      <c r="QWT11" s="333"/>
      <c r="QWU11" s="333"/>
      <c r="QWV11" s="333"/>
      <c r="QWW11" s="333"/>
      <c r="QWX11" s="333"/>
      <c r="QWY11" s="333"/>
      <c r="QWZ11" s="333"/>
      <c r="QXA11" s="333"/>
      <c r="QXB11" s="333"/>
      <c r="QXC11" s="333"/>
      <c r="QXD11" s="333"/>
      <c r="QXE11" s="333"/>
      <c r="QXF11" s="333"/>
      <c r="QXG11" s="333"/>
      <c r="QXH11" s="333"/>
      <c r="QXI11" s="333"/>
      <c r="QXJ11" s="333"/>
      <c r="QXK11" s="333"/>
      <c r="QXL11" s="333"/>
      <c r="QXM11" s="333"/>
      <c r="QXN11" s="333"/>
      <c r="QXO11" s="333"/>
      <c r="QXP11" s="333"/>
      <c r="QXQ11" s="333"/>
      <c r="QXR11" s="333"/>
      <c r="QXS11" s="333"/>
      <c r="QXT11" s="333"/>
      <c r="QXU11" s="333"/>
      <c r="QXV11" s="333"/>
      <c r="QXW11" s="333"/>
      <c r="QXX11" s="333"/>
      <c r="QXY11" s="333"/>
      <c r="QXZ11" s="333"/>
      <c r="QYA11" s="333"/>
      <c r="QYB11" s="333"/>
      <c r="QYC11" s="333"/>
      <c r="QYD11" s="333"/>
      <c r="QYE11" s="333"/>
      <c r="QYF11" s="333"/>
      <c r="QYG11" s="333"/>
      <c r="QYH11" s="333"/>
      <c r="QYI11" s="333"/>
      <c r="QYJ11" s="333"/>
      <c r="QYK11" s="333"/>
      <c r="QYL11" s="333"/>
      <c r="QYM11" s="333"/>
      <c r="QYN11" s="333"/>
      <c r="QYO11" s="333"/>
      <c r="QYP11" s="333"/>
      <c r="QYQ11" s="333"/>
      <c r="QYR11" s="333"/>
      <c r="QYS11" s="333"/>
      <c r="QYT11" s="333"/>
      <c r="QYU11" s="333"/>
      <c r="QYV11" s="333"/>
      <c r="QYW11" s="333"/>
      <c r="QYX11" s="333"/>
      <c r="QYY11" s="333"/>
      <c r="QYZ11" s="333"/>
      <c r="QZA11" s="333"/>
      <c r="QZB11" s="333"/>
      <c r="QZC11" s="333"/>
      <c r="QZD11" s="333"/>
      <c r="QZE11" s="333"/>
      <c r="QZF11" s="333"/>
      <c r="QZG11" s="333"/>
      <c r="QZH11" s="333"/>
      <c r="QZI11" s="333"/>
      <c r="QZJ11" s="333"/>
      <c r="QZK11" s="333"/>
      <c r="QZL11" s="333"/>
      <c r="QZM11" s="333"/>
      <c r="QZN11" s="333"/>
      <c r="QZO11" s="333"/>
      <c r="QZP11" s="333"/>
      <c r="QZQ11" s="333"/>
      <c r="QZR11" s="333"/>
      <c r="QZS11" s="333"/>
      <c r="QZT11" s="333"/>
      <c r="QZU11" s="333"/>
      <c r="QZV11" s="333"/>
      <c r="QZW11" s="333"/>
      <c r="QZX11" s="333"/>
      <c r="QZY11" s="333"/>
      <c r="QZZ11" s="333"/>
      <c r="RAA11" s="333"/>
      <c r="RAB11" s="333"/>
      <c r="RAC11" s="333"/>
      <c r="RAD11" s="333"/>
      <c r="RAE11" s="333"/>
      <c r="RAF11" s="333"/>
      <c r="RAG11" s="333"/>
      <c r="RAH11" s="333"/>
      <c r="RAI11" s="333"/>
      <c r="RAJ11" s="333"/>
      <c r="RAK11" s="333"/>
      <c r="RAL11" s="333"/>
      <c r="RAM11" s="333"/>
      <c r="RAN11" s="333"/>
      <c r="RAO11" s="333"/>
      <c r="RAP11" s="333"/>
      <c r="RAQ11" s="333"/>
      <c r="RAR11" s="333"/>
      <c r="RAS11" s="333"/>
      <c r="RAT11" s="333"/>
      <c r="RAU11" s="333"/>
      <c r="RAV11" s="333"/>
      <c r="RAW11" s="333"/>
      <c r="RAX11" s="333"/>
      <c r="RAY11" s="333"/>
      <c r="RAZ11" s="333"/>
      <c r="RBA11" s="333"/>
      <c r="RBB11" s="333"/>
      <c r="RBC11" s="333"/>
      <c r="RBD11" s="333"/>
      <c r="RBE11" s="333"/>
      <c r="RBF11" s="333"/>
      <c r="RBG11" s="333"/>
      <c r="RBH11" s="333"/>
      <c r="RBI11" s="333"/>
      <c r="RBJ11" s="333"/>
      <c r="RBK11" s="333"/>
      <c r="RBL11" s="333"/>
      <c r="RBM11" s="333"/>
      <c r="RBN11" s="333"/>
      <c r="RBO11" s="333"/>
      <c r="RBP11" s="333"/>
      <c r="RBQ11" s="333"/>
      <c r="RBR11" s="333"/>
      <c r="RBS11" s="333"/>
      <c r="RBT11" s="333"/>
      <c r="RBU11" s="333"/>
      <c r="RBV11" s="333"/>
      <c r="RBW11" s="333"/>
      <c r="RBX11" s="333"/>
      <c r="RBY11" s="333"/>
      <c r="RBZ11" s="333"/>
      <c r="RCA11" s="333"/>
      <c r="RCB11" s="333"/>
      <c r="RCC11" s="333"/>
      <c r="RCD11" s="333"/>
      <c r="RCE11" s="333"/>
      <c r="RCF11" s="333"/>
      <c r="RCG11" s="333"/>
      <c r="RCH11" s="333"/>
      <c r="RCI11" s="333"/>
      <c r="RCJ11" s="333"/>
      <c r="RCK11" s="333"/>
      <c r="RCL11" s="333"/>
      <c r="RCM11" s="333"/>
      <c r="RCN11" s="333"/>
      <c r="RCO11" s="333"/>
      <c r="RCP11" s="333"/>
      <c r="RCQ11" s="333"/>
      <c r="RCR11" s="333"/>
      <c r="RCS11" s="333"/>
      <c r="RCT11" s="333"/>
      <c r="RCU11" s="333"/>
      <c r="RCV11" s="333"/>
      <c r="RCW11" s="333"/>
      <c r="RCX11" s="333"/>
      <c r="RCY11" s="333"/>
      <c r="RCZ11" s="333"/>
      <c r="RDA11" s="333"/>
      <c r="RDB11" s="333"/>
      <c r="RDC11" s="333"/>
      <c r="RDD11" s="333"/>
      <c r="RDE11" s="333"/>
      <c r="RDF11" s="333"/>
      <c r="RDG11" s="333"/>
      <c r="RDH11" s="333"/>
      <c r="RDI11" s="333"/>
      <c r="RDJ11" s="333"/>
      <c r="RDK11" s="333"/>
      <c r="RDL11" s="333"/>
      <c r="RDM11" s="333"/>
      <c r="RDN11" s="333"/>
      <c r="RDO11" s="333"/>
      <c r="RDP11" s="333"/>
      <c r="RDQ11" s="333"/>
      <c r="RDR11" s="333"/>
      <c r="RDS11" s="333"/>
      <c r="RDT11" s="333"/>
      <c r="RDU11" s="333"/>
      <c r="RDV11" s="333"/>
      <c r="RDW11" s="333"/>
      <c r="RDX11" s="333"/>
      <c r="RDY11" s="333"/>
      <c r="RDZ11" s="333"/>
      <c r="REA11" s="333"/>
      <c r="REB11" s="333"/>
      <c r="REC11" s="333"/>
      <c r="RED11" s="333"/>
      <c r="REE11" s="333"/>
      <c r="REF11" s="333"/>
      <c r="REG11" s="333"/>
      <c r="REH11" s="333"/>
      <c r="REI11" s="333"/>
      <c r="REJ11" s="333"/>
      <c r="REK11" s="333"/>
      <c r="REL11" s="333"/>
      <c r="REM11" s="333"/>
      <c r="REN11" s="333"/>
      <c r="REO11" s="333"/>
      <c r="REP11" s="333"/>
      <c r="REQ11" s="333"/>
      <c r="RER11" s="333"/>
      <c r="RES11" s="333"/>
      <c r="RET11" s="333"/>
      <c r="REU11" s="333"/>
      <c r="REV11" s="333"/>
      <c r="REW11" s="333"/>
      <c r="REX11" s="333"/>
      <c r="REY11" s="333"/>
      <c r="REZ11" s="333"/>
      <c r="RFA11" s="333"/>
      <c r="RFB11" s="333"/>
      <c r="RFC11" s="333"/>
      <c r="RFD11" s="333"/>
      <c r="RFE11" s="333"/>
      <c r="RFF11" s="333"/>
      <c r="RFG11" s="333"/>
      <c r="RFH11" s="333"/>
      <c r="RFI11" s="333"/>
      <c r="RFJ11" s="333"/>
      <c r="RFK11" s="333"/>
      <c r="RFL11" s="333"/>
      <c r="RFM11" s="333"/>
      <c r="RFN11" s="333"/>
      <c r="RFO11" s="333"/>
      <c r="RFP11" s="333"/>
      <c r="RFQ11" s="333"/>
      <c r="RFR11" s="333"/>
      <c r="RFS11" s="333"/>
      <c r="RFT11" s="333"/>
      <c r="RFU11" s="333"/>
      <c r="RFV11" s="333"/>
      <c r="RFW11" s="333"/>
      <c r="RFX11" s="333"/>
      <c r="RFY11" s="333"/>
      <c r="RFZ11" s="333"/>
      <c r="RGA11" s="333"/>
      <c r="RGB11" s="333"/>
      <c r="RGC11" s="333"/>
      <c r="RGD11" s="333"/>
      <c r="RGE11" s="333"/>
      <c r="RGF11" s="333"/>
      <c r="RGG11" s="333"/>
      <c r="RGH11" s="333"/>
      <c r="RGI11" s="333"/>
      <c r="RGJ11" s="333"/>
      <c r="RGK11" s="333"/>
      <c r="RGL11" s="333"/>
      <c r="RGM11" s="333"/>
      <c r="RGN11" s="333"/>
      <c r="RGO11" s="333"/>
      <c r="RGP11" s="333"/>
      <c r="RGQ11" s="333"/>
      <c r="RGR11" s="333"/>
      <c r="RGS11" s="333"/>
      <c r="RGT11" s="333"/>
      <c r="RGU11" s="333"/>
      <c r="RGV11" s="333"/>
      <c r="RGW11" s="333"/>
      <c r="RGX11" s="333"/>
      <c r="RGY11" s="333"/>
      <c r="RGZ11" s="333"/>
      <c r="RHA11" s="333"/>
      <c r="RHB11" s="333"/>
      <c r="RHC11" s="333"/>
      <c r="RHD11" s="333"/>
      <c r="RHE11" s="333"/>
      <c r="RHF11" s="333"/>
      <c r="RHG11" s="333"/>
      <c r="RHH11" s="333"/>
      <c r="RHI11" s="333"/>
      <c r="RHJ11" s="333"/>
      <c r="RHK11" s="333"/>
      <c r="RHL11" s="333"/>
      <c r="RHM11" s="333"/>
      <c r="RHN11" s="333"/>
      <c r="RHO11" s="333"/>
      <c r="RHP11" s="333"/>
      <c r="RHQ11" s="333"/>
      <c r="RHR11" s="333"/>
      <c r="RHS11" s="333"/>
      <c r="RHT11" s="333"/>
      <c r="RHU11" s="333"/>
      <c r="RHV11" s="333"/>
      <c r="RHW11" s="333"/>
      <c r="RHX11" s="333"/>
      <c r="RHY11" s="333"/>
      <c r="RHZ11" s="333"/>
      <c r="RIA11" s="333"/>
      <c r="RIB11" s="333"/>
      <c r="RIC11" s="333"/>
      <c r="RID11" s="333"/>
      <c r="RIE11" s="333"/>
      <c r="RIF11" s="333"/>
      <c r="RIG11" s="333"/>
      <c r="RIH11" s="333"/>
      <c r="RII11" s="333"/>
      <c r="RIJ11" s="333"/>
      <c r="RIK11" s="333"/>
      <c r="RIL11" s="333"/>
      <c r="RIM11" s="333"/>
      <c r="RIN11" s="333"/>
      <c r="RIO11" s="333"/>
      <c r="RIP11" s="333"/>
      <c r="RIQ11" s="333"/>
      <c r="RIR11" s="333"/>
      <c r="RIS11" s="333"/>
      <c r="RIT11" s="333"/>
      <c r="RIU11" s="333"/>
      <c r="RIV11" s="333"/>
      <c r="RIW11" s="333"/>
      <c r="RIX11" s="333"/>
      <c r="RIY11" s="333"/>
      <c r="RIZ11" s="333"/>
      <c r="RJA11" s="333"/>
      <c r="RJB11" s="333"/>
      <c r="RJC11" s="333"/>
      <c r="RJD11" s="333"/>
      <c r="RJE11" s="333"/>
      <c r="RJF11" s="333"/>
      <c r="RJG11" s="333"/>
      <c r="RJH11" s="333"/>
      <c r="RJI11" s="333"/>
      <c r="RJJ11" s="333"/>
      <c r="RJK11" s="333"/>
      <c r="RJL11" s="333"/>
      <c r="RJM11" s="333"/>
      <c r="RJN11" s="333"/>
      <c r="RJO11" s="333"/>
      <c r="RJP11" s="333"/>
      <c r="RJQ11" s="333"/>
      <c r="RJR11" s="333"/>
      <c r="RJS11" s="333"/>
      <c r="RJT11" s="333"/>
      <c r="RJU11" s="333"/>
      <c r="RJV11" s="333"/>
      <c r="RJW11" s="333"/>
      <c r="RJX11" s="333"/>
      <c r="RJY11" s="333"/>
      <c r="RJZ11" s="333"/>
      <c r="RKA11" s="333"/>
      <c r="RKB11" s="333"/>
      <c r="RKC11" s="333"/>
      <c r="RKD11" s="333"/>
      <c r="RKE11" s="333"/>
      <c r="RKF11" s="333"/>
      <c r="RKG11" s="333"/>
      <c r="RKH11" s="333"/>
      <c r="RKI11" s="333"/>
      <c r="RKJ11" s="333"/>
      <c r="RKK11" s="333"/>
      <c r="RKL11" s="333"/>
      <c r="RKM11" s="333"/>
      <c r="RKN11" s="333"/>
      <c r="RKO11" s="333"/>
      <c r="RKP11" s="333"/>
      <c r="RKQ11" s="333"/>
      <c r="RKR11" s="333"/>
      <c r="RKS11" s="333"/>
      <c r="RKT11" s="333"/>
      <c r="RKU11" s="333"/>
      <c r="RKV11" s="333"/>
      <c r="RKW11" s="333"/>
      <c r="RKX11" s="333"/>
      <c r="RKY11" s="333"/>
      <c r="RKZ11" s="333"/>
      <c r="RLA11" s="333"/>
      <c r="RLB11" s="333"/>
      <c r="RLC11" s="333"/>
      <c r="RLD11" s="333"/>
      <c r="RLE11" s="333"/>
      <c r="RLF11" s="333"/>
      <c r="RLG11" s="333"/>
      <c r="RLH11" s="333"/>
      <c r="RLI11" s="333"/>
      <c r="RLJ11" s="333"/>
      <c r="RLK11" s="333"/>
      <c r="RLL11" s="333"/>
      <c r="RLM11" s="333"/>
      <c r="RLN11" s="333"/>
      <c r="RLO11" s="333"/>
      <c r="RLP11" s="333"/>
      <c r="RLQ11" s="333"/>
      <c r="RLR11" s="333"/>
      <c r="RLS11" s="333"/>
      <c r="RLT11" s="333"/>
      <c r="RLU11" s="333"/>
      <c r="RLV11" s="333"/>
      <c r="RLW11" s="333"/>
      <c r="RLX11" s="333"/>
      <c r="RLY11" s="333"/>
      <c r="RLZ11" s="333"/>
      <c r="RMA11" s="333"/>
      <c r="RMB11" s="333"/>
      <c r="RMC11" s="333"/>
      <c r="RMD11" s="333"/>
      <c r="RME11" s="333"/>
      <c r="RMF11" s="333"/>
      <c r="RMG11" s="333"/>
      <c r="RMH11" s="333"/>
      <c r="RMI11" s="333"/>
      <c r="RMJ11" s="333"/>
      <c r="RMK11" s="333"/>
      <c r="RML11" s="333"/>
      <c r="RMM11" s="333"/>
      <c r="RMN11" s="333"/>
      <c r="RMO11" s="333"/>
      <c r="RMP11" s="333"/>
      <c r="RMQ11" s="333"/>
      <c r="RMR11" s="333"/>
      <c r="RMS11" s="333"/>
      <c r="RMT11" s="333"/>
      <c r="RMU11" s="333"/>
      <c r="RMV11" s="333"/>
      <c r="RMW11" s="333"/>
      <c r="RMX11" s="333"/>
      <c r="RMY11" s="333"/>
      <c r="RMZ11" s="333"/>
      <c r="RNA11" s="333"/>
      <c r="RNB11" s="333"/>
      <c r="RNC11" s="333"/>
      <c r="RND11" s="333"/>
      <c r="RNE11" s="333"/>
      <c r="RNF11" s="333"/>
      <c r="RNG11" s="333"/>
      <c r="RNH11" s="333"/>
      <c r="RNI11" s="333"/>
      <c r="RNJ11" s="333"/>
      <c r="RNK11" s="333"/>
      <c r="RNL11" s="333"/>
      <c r="RNM11" s="333"/>
      <c r="RNN11" s="333"/>
      <c r="RNO11" s="333"/>
      <c r="RNP11" s="333"/>
      <c r="RNQ11" s="333"/>
      <c r="RNR11" s="333"/>
      <c r="RNS11" s="333"/>
      <c r="RNT11" s="333"/>
      <c r="RNU11" s="333"/>
      <c r="RNV11" s="333"/>
      <c r="RNW11" s="333"/>
      <c r="RNX11" s="333"/>
      <c r="RNY11" s="333"/>
      <c r="RNZ11" s="333"/>
      <c r="ROA11" s="333"/>
      <c r="ROB11" s="333"/>
      <c r="ROC11" s="333"/>
      <c r="ROD11" s="333"/>
      <c r="ROE11" s="333"/>
      <c r="ROF11" s="333"/>
      <c r="ROG11" s="333"/>
      <c r="ROH11" s="333"/>
      <c r="ROI11" s="333"/>
      <c r="ROJ11" s="333"/>
      <c r="ROK11" s="333"/>
      <c r="ROL11" s="333"/>
      <c r="ROM11" s="333"/>
      <c r="RON11" s="333"/>
      <c r="ROO11" s="333"/>
      <c r="ROP11" s="333"/>
      <c r="ROQ11" s="333"/>
      <c r="ROR11" s="333"/>
      <c r="ROS11" s="333"/>
      <c r="ROT11" s="333"/>
      <c r="ROU11" s="333"/>
      <c r="ROV11" s="333"/>
      <c r="ROW11" s="333"/>
      <c r="ROX11" s="333"/>
      <c r="ROY11" s="333"/>
      <c r="ROZ11" s="333"/>
      <c r="RPA11" s="333"/>
      <c r="RPB11" s="333"/>
      <c r="RPC11" s="333"/>
      <c r="RPD11" s="333"/>
      <c r="RPE11" s="333"/>
      <c r="RPF11" s="333"/>
      <c r="RPG11" s="333"/>
      <c r="RPH11" s="333"/>
      <c r="RPI11" s="333"/>
      <c r="RPJ11" s="333"/>
      <c r="RPK11" s="333"/>
      <c r="RPL11" s="333"/>
      <c r="RPM11" s="333"/>
      <c r="RPN11" s="333"/>
      <c r="RPO11" s="333"/>
      <c r="RPP11" s="333"/>
      <c r="RPQ11" s="333"/>
      <c r="RPR11" s="333"/>
      <c r="RPS11" s="333"/>
      <c r="RPT11" s="333"/>
      <c r="RPU11" s="333"/>
      <c r="RPV11" s="333"/>
      <c r="RPW11" s="333"/>
      <c r="RPX11" s="333"/>
      <c r="RPY11" s="333"/>
      <c r="RPZ11" s="333"/>
      <c r="RQA11" s="333"/>
      <c r="RQB11" s="333"/>
      <c r="RQC11" s="333"/>
      <c r="RQD11" s="333"/>
      <c r="RQE11" s="333"/>
      <c r="RQF11" s="333"/>
      <c r="RQG11" s="333"/>
      <c r="RQH11" s="333"/>
      <c r="RQI11" s="333"/>
      <c r="RQJ11" s="333"/>
      <c r="RQK11" s="333"/>
      <c r="RQL11" s="333"/>
      <c r="RQM11" s="333"/>
      <c r="RQN11" s="333"/>
      <c r="RQO11" s="333"/>
      <c r="RQP11" s="333"/>
      <c r="RQQ11" s="333"/>
      <c r="RQR11" s="333"/>
      <c r="RQS11" s="333"/>
      <c r="RQT11" s="333"/>
      <c r="RQU11" s="333"/>
      <c r="RQV11" s="333"/>
      <c r="RQW11" s="333"/>
      <c r="RQX11" s="333"/>
      <c r="RQY11" s="333"/>
      <c r="RQZ11" s="333"/>
      <c r="RRA11" s="333"/>
      <c r="RRB11" s="333"/>
      <c r="RRC11" s="333"/>
      <c r="RRD11" s="333"/>
      <c r="RRE11" s="333"/>
      <c r="RRF11" s="333"/>
      <c r="RRG11" s="333"/>
      <c r="RRH11" s="333"/>
      <c r="RRI11" s="333"/>
      <c r="RRJ11" s="333"/>
      <c r="RRK11" s="333"/>
      <c r="RRL11" s="333"/>
      <c r="RRM11" s="333"/>
      <c r="RRN11" s="333"/>
      <c r="RRO11" s="333"/>
      <c r="RRP11" s="333"/>
      <c r="RRQ11" s="333"/>
      <c r="RRR11" s="333"/>
      <c r="RRS11" s="333"/>
      <c r="RRT11" s="333"/>
      <c r="RRU11" s="333"/>
      <c r="RRV11" s="333"/>
      <c r="RRW11" s="333"/>
      <c r="RRX11" s="333"/>
      <c r="RRY11" s="333"/>
      <c r="RRZ11" s="333"/>
      <c r="RSA11" s="333"/>
      <c r="RSB11" s="333"/>
      <c r="RSC11" s="333"/>
      <c r="RSD11" s="333"/>
      <c r="RSE11" s="333"/>
      <c r="RSF11" s="333"/>
      <c r="RSG11" s="333"/>
      <c r="RSH11" s="333"/>
      <c r="RSI11" s="333"/>
      <c r="RSJ11" s="333"/>
      <c r="RSK11" s="333"/>
      <c r="RSL11" s="333"/>
      <c r="RSM11" s="333"/>
      <c r="RSN11" s="333"/>
      <c r="RSO11" s="333"/>
      <c r="RSP11" s="333"/>
      <c r="RSQ11" s="333"/>
      <c r="RSR11" s="333"/>
      <c r="RSS11" s="333"/>
      <c r="RST11" s="333"/>
      <c r="RSU11" s="333"/>
      <c r="RSV11" s="333"/>
      <c r="RSW11" s="333"/>
      <c r="RSX11" s="333"/>
      <c r="RSY11" s="333"/>
      <c r="RSZ11" s="333"/>
      <c r="RTA11" s="333"/>
      <c r="RTB11" s="333"/>
      <c r="RTC11" s="333"/>
      <c r="RTD11" s="333"/>
      <c r="RTE11" s="333"/>
      <c r="RTF11" s="333"/>
      <c r="RTG11" s="333"/>
      <c r="RTH11" s="333"/>
      <c r="RTI11" s="333"/>
      <c r="RTJ11" s="333"/>
      <c r="RTK11" s="333"/>
      <c r="RTL11" s="333"/>
      <c r="RTM11" s="333"/>
      <c r="RTN11" s="333"/>
      <c r="RTO11" s="333"/>
      <c r="RTP11" s="333"/>
      <c r="RTQ11" s="333"/>
      <c r="RTR11" s="333"/>
      <c r="RTS11" s="333"/>
      <c r="RTT11" s="333"/>
      <c r="RTU11" s="333"/>
      <c r="RTV11" s="333"/>
      <c r="RTW11" s="333"/>
      <c r="RTX11" s="333"/>
      <c r="RTY11" s="333"/>
      <c r="RTZ11" s="333"/>
      <c r="RUA11" s="333"/>
      <c r="RUB11" s="333"/>
      <c r="RUC11" s="333"/>
      <c r="RUD11" s="333"/>
      <c r="RUE11" s="333"/>
      <c r="RUF11" s="333"/>
      <c r="RUG11" s="333"/>
      <c r="RUH11" s="333"/>
      <c r="RUI11" s="333"/>
      <c r="RUJ11" s="333"/>
      <c r="RUK11" s="333"/>
      <c r="RUL11" s="333"/>
      <c r="RUM11" s="333"/>
      <c r="RUN11" s="333"/>
      <c r="RUO11" s="333"/>
      <c r="RUP11" s="333"/>
      <c r="RUQ11" s="333"/>
      <c r="RUR11" s="333"/>
      <c r="RUS11" s="333"/>
      <c r="RUT11" s="333"/>
      <c r="RUU11" s="333"/>
      <c r="RUV11" s="333"/>
      <c r="RUW11" s="333"/>
      <c r="RUX11" s="333"/>
      <c r="RUY11" s="333"/>
      <c r="RUZ11" s="333"/>
      <c r="RVA11" s="333"/>
      <c r="RVB11" s="333"/>
      <c r="RVC11" s="333"/>
      <c r="RVD11" s="333"/>
      <c r="RVE11" s="333"/>
      <c r="RVF11" s="333"/>
      <c r="RVG11" s="333"/>
      <c r="RVH11" s="333"/>
      <c r="RVI11" s="333"/>
      <c r="RVJ11" s="333"/>
      <c r="RVK11" s="333"/>
      <c r="RVL11" s="333"/>
      <c r="RVM11" s="333"/>
      <c r="RVN11" s="333"/>
      <c r="RVO11" s="333"/>
      <c r="RVP11" s="333"/>
      <c r="RVQ11" s="333"/>
      <c r="RVR11" s="333"/>
      <c r="RVS11" s="333"/>
      <c r="RVT11" s="333"/>
      <c r="RVU11" s="333"/>
      <c r="RVV11" s="333"/>
      <c r="RVW11" s="333"/>
      <c r="RVX11" s="333"/>
      <c r="RVY11" s="333"/>
      <c r="RVZ11" s="333"/>
      <c r="RWA11" s="333"/>
      <c r="RWB11" s="333"/>
      <c r="RWC11" s="333"/>
      <c r="RWD11" s="333"/>
      <c r="RWE11" s="333"/>
      <c r="RWF11" s="333"/>
      <c r="RWG11" s="333"/>
      <c r="RWH11" s="333"/>
      <c r="RWI11" s="333"/>
      <c r="RWJ11" s="333"/>
      <c r="RWK11" s="333"/>
      <c r="RWL11" s="333"/>
      <c r="RWM11" s="333"/>
      <c r="RWN11" s="333"/>
      <c r="RWO11" s="333"/>
      <c r="RWP11" s="333"/>
      <c r="RWQ11" s="333"/>
      <c r="RWR11" s="333"/>
      <c r="RWS11" s="333"/>
      <c r="RWT11" s="333"/>
      <c r="RWU11" s="333"/>
      <c r="RWV11" s="333"/>
      <c r="RWW11" s="333"/>
      <c r="RWX11" s="333"/>
      <c r="RWY11" s="333"/>
      <c r="RWZ11" s="333"/>
      <c r="RXA11" s="333"/>
      <c r="RXB11" s="333"/>
      <c r="RXC11" s="333"/>
      <c r="RXD11" s="333"/>
      <c r="RXE11" s="333"/>
      <c r="RXF11" s="333"/>
      <c r="RXG11" s="333"/>
      <c r="RXH11" s="333"/>
      <c r="RXI11" s="333"/>
      <c r="RXJ11" s="333"/>
      <c r="RXK11" s="333"/>
      <c r="RXL11" s="333"/>
      <c r="RXM11" s="333"/>
      <c r="RXN11" s="333"/>
      <c r="RXO11" s="333"/>
      <c r="RXP11" s="333"/>
      <c r="RXQ11" s="333"/>
      <c r="RXR11" s="333"/>
      <c r="RXS11" s="333"/>
      <c r="RXT11" s="333"/>
      <c r="RXU11" s="333"/>
      <c r="RXV11" s="333"/>
      <c r="RXW11" s="333"/>
      <c r="RXX11" s="333"/>
      <c r="RXY11" s="333"/>
      <c r="RXZ11" s="333"/>
      <c r="RYA11" s="333"/>
      <c r="RYB11" s="333"/>
      <c r="RYC11" s="333"/>
      <c r="RYD11" s="333"/>
      <c r="RYE11" s="333"/>
      <c r="RYF11" s="333"/>
      <c r="RYG11" s="333"/>
      <c r="RYH11" s="333"/>
      <c r="RYI11" s="333"/>
      <c r="RYJ11" s="333"/>
      <c r="RYK11" s="333"/>
      <c r="RYL11" s="333"/>
      <c r="RYM11" s="333"/>
      <c r="RYN11" s="333"/>
      <c r="RYO11" s="333"/>
      <c r="RYP11" s="333"/>
      <c r="RYQ11" s="333"/>
      <c r="RYR11" s="333"/>
      <c r="RYS11" s="333"/>
      <c r="RYT11" s="333"/>
      <c r="RYU11" s="333"/>
      <c r="RYV11" s="333"/>
      <c r="RYW11" s="333"/>
      <c r="RYX11" s="333"/>
      <c r="RYY11" s="333"/>
      <c r="RYZ11" s="333"/>
      <c r="RZA11" s="333"/>
      <c r="RZB11" s="333"/>
      <c r="RZC11" s="333"/>
      <c r="RZD11" s="333"/>
      <c r="RZE11" s="333"/>
      <c r="RZF11" s="333"/>
      <c r="RZG11" s="333"/>
      <c r="RZH11" s="333"/>
      <c r="RZI11" s="333"/>
      <c r="RZJ11" s="333"/>
      <c r="RZK11" s="333"/>
      <c r="RZL11" s="333"/>
      <c r="RZM11" s="333"/>
      <c r="RZN11" s="333"/>
      <c r="RZO11" s="333"/>
      <c r="RZP11" s="333"/>
      <c r="RZQ11" s="333"/>
      <c r="RZR11" s="333"/>
      <c r="RZS11" s="333"/>
      <c r="RZT11" s="333"/>
      <c r="RZU11" s="333"/>
      <c r="RZV11" s="333"/>
      <c r="RZW11" s="333"/>
      <c r="RZX11" s="333"/>
      <c r="RZY11" s="333"/>
      <c r="RZZ11" s="333"/>
      <c r="SAA11" s="333"/>
      <c r="SAB11" s="333"/>
      <c r="SAC11" s="333"/>
      <c r="SAD11" s="333"/>
      <c r="SAE11" s="333"/>
      <c r="SAF11" s="333"/>
      <c r="SAG11" s="333"/>
      <c r="SAH11" s="333"/>
      <c r="SAI11" s="333"/>
      <c r="SAJ11" s="333"/>
      <c r="SAK11" s="333"/>
      <c r="SAL11" s="333"/>
      <c r="SAM11" s="333"/>
      <c r="SAN11" s="333"/>
      <c r="SAO11" s="333"/>
      <c r="SAP11" s="333"/>
      <c r="SAQ11" s="333"/>
      <c r="SAR11" s="333"/>
      <c r="SAS11" s="333"/>
      <c r="SAT11" s="333"/>
      <c r="SAU11" s="333"/>
      <c r="SAV11" s="333"/>
      <c r="SAW11" s="333"/>
      <c r="SAX11" s="333"/>
      <c r="SAY11" s="333"/>
      <c r="SAZ11" s="333"/>
      <c r="SBA11" s="333"/>
      <c r="SBB11" s="333"/>
      <c r="SBC11" s="333"/>
      <c r="SBD11" s="333"/>
      <c r="SBE11" s="333"/>
      <c r="SBF11" s="333"/>
      <c r="SBG11" s="333"/>
      <c r="SBH11" s="333"/>
      <c r="SBI11" s="333"/>
      <c r="SBJ11" s="333"/>
      <c r="SBK11" s="333"/>
      <c r="SBL11" s="333"/>
      <c r="SBM11" s="333"/>
      <c r="SBN11" s="333"/>
      <c r="SBO11" s="333"/>
      <c r="SBP11" s="333"/>
      <c r="SBQ11" s="333"/>
      <c r="SBR11" s="333"/>
      <c r="SBS11" s="333"/>
      <c r="SBT11" s="333"/>
      <c r="SBU11" s="333"/>
      <c r="SBV11" s="333"/>
      <c r="SBW11" s="333"/>
      <c r="SBX11" s="333"/>
      <c r="SBY11" s="333"/>
      <c r="SBZ11" s="333"/>
      <c r="SCA11" s="333"/>
      <c r="SCB11" s="333"/>
      <c r="SCC11" s="333"/>
      <c r="SCD11" s="333"/>
      <c r="SCE11" s="333"/>
      <c r="SCF11" s="333"/>
      <c r="SCG11" s="333"/>
      <c r="SCH11" s="333"/>
      <c r="SCI11" s="333"/>
      <c r="SCJ11" s="333"/>
      <c r="SCK11" s="333"/>
      <c r="SCL11" s="333"/>
      <c r="SCM11" s="333"/>
      <c r="SCN11" s="333"/>
      <c r="SCO11" s="333"/>
      <c r="SCP11" s="333"/>
      <c r="SCQ11" s="333"/>
      <c r="SCR11" s="333"/>
      <c r="SCS11" s="333"/>
      <c r="SCT11" s="333"/>
      <c r="SCU11" s="333"/>
      <c r="SCV11" s="333"/>
      <c r="SCW11" s="333"/>
      <c r="SCX11" s="333"/>
      <c r="SCY11" s="333"/>
      <c r="SCZ11" s="333"/>
      <c r="SDA11" s="333"/>
      <c r="SDB11" s="333"/>
      <c r="SDC11" s="333"/>
      <c r="SDD11" s="333"/>
      <c r="SDE11" s="333"/>
      <c r="SDF11" s="333"/>
      <c r="SDG11" s="333"/>
      <c r="SDH11" s="333"/>
      <c r="SDI11" s="333"/>
      <c r="SDJ11" s="333"/>
      <c r="SDK11" s="333"/>
      <c r="SDL11" s="333"/>
      <c r="SDM11" s="333"/>
      <c r="SDN11" s="333"/>
      <c r="SDO11" s="333"/>
      <c r="SDP11" s="333"/>
      <c r="SDQ11" s="333"/>
      <c r="SDR11" s="333"/>
      <c r="SDS11" s="333"/>
      <c r="SDT11" s="333"/>
      <c r="SDU11" s="333"/>
      <c r="SDV11" s="333"/>
      <c r="SDW11" s="333"/>
      <c r="SDX11" s="333"/>
      <c r="SDY11" s="333"/>
      <c r="SDZ11" s="333"/>
      <c r="SEA11" s="333"/>
      <c r="SEB11" s="333"/>
      <c r="SEC11" s="333"/>
      <c r="SED11" s="333"/>
      <c r="SEE11" s="333"/>
      <c r="SEF11" s="333"/>
      <c r="SEG11" s="333"/>
      <c r="SEH11" s="333"/>
      <c r="SEI11" s="333"/>
      <c r="SEJ11" s="333"/>
      <c r="SEK11" s="333"/>
      <c r="SEL11" s="333"/>
      <c r="SEM11" s="333"/>
      <c r="SEN11" s="333"/>
      <c r="SEO11" s="333"/>
      <c r="SEP11" s="333"/>
      <c r="SEQ11" s="333"/>
      <c r="SER11" s="333"/>
      <c r="SES11" s="333"/>
      <c r="SET11" s="333"/>
      <c r="SEU11" s="333"/>
      <c r="SEV11" s="333"/>
      <c r="SEW11" s="333"/>
      <c r="SEX11" s="333"/>
      <c r="SEY11" s="333"/>
      <c r="SEZ11" s="333"/>
      <c r="SFA11" s="333"/>
      <c r="SFB11" s="333"/>
      <c r="SFC11" s="333"/>
      <c r="SFD11" s="333"/>
      <c r="SFE11" s="333"/>
      <c r="SFF11" s="333"/>
      <c r="SFG11" s="333"/>
      <c r="SFH11" s="333"/>
      <c r="SFI11" s="333"/>
      <c r="SFJ11" s="333"/>
      <c r="SFK11" s="333"/>
      <c r="SFL11" s="333"/>
      <c r="SFM11" s="333"/>
      <c r="SFN11" s="333"/>
      <c r="SFO11" s="333"/>
      <c r="SFP11" s="333"/>
      <c r="SFQ11" s="333"/>
      <c r="SFR11" s="333"/>
      <c r="SFS11" s="333"/>
      <c r="SFT11" s="333"/>
      <c r="SFU11" s="333"/>
      <c r="SFV11" s="333"/>
      <c r="SFW11" s="333"/>
      <c r="SFX11" s="333"/>
      <c r="SFY11" s="333"/>
      <c r="SFZ11" s="333"/>
      <c r="SGA11" s="333"/>
      <c r="SGB11" s="333"/>
      <c r="SGC11" s="333"/>
      <c r="SGD11" s="333"/>
      <c r="SGE11" s="333"/>
      <c r="SGF11" s="333"/>
      <c r="SGG11" s="333"/>
      <c r="SGH11" s="333"/>
      <c r="SGI11" s="333"/>
      <c r="SGJ11" s="333"/>
      <c r="SGK11" s="333"/>
      <c r="SGL11" s="333"/>
      <c r="SGM11" s="333"/>
      <c r="SGN11" s="333"/>
      <c r="SGO11" s="333"/>
      <c r="SGP11" s="333"/>
      <c r="SGQ11" s="333"/>
      <c r="SGR11" s="333"/>
      <c r="SGS11" s="333"/>
      <c r="SGT11" s="333"/>
      <c r="SGU11" s="333"/>
      <c r="SGV11" s="333"/>
      <c r="SGW11" s="333"/>
      <c r="SGX11" s="333"/>
      <c r="SGY11" s="333"/>
      <c r="SGZ11" s="333"/>
      <c r="SHA11" s="333"/>
      <c r="SHB11" s="333"/>
      <c r="SHC11" s="333"/>
      <c r="SHD11" s="333"/>
      <c r="SHE11" s="333"/>
      <c r="SHF11" s="333"/>
      <c r="SHG11" s="333"/>
      <c r="SHH11" s="333"/>
      <c r="SHI11" s="333"/>
      <c r="SHJ11" s="333"/>
      <c r="SHK11" s="333"/>
      <c r="SHL11" s="333"/>
      <c r="SHM11" s="333"/>
      <c r="SHN11" s="333"/>
      <c r="SHO11" s="333"/>
      <c r="SHP11" s="333"/>
      <c r="SHQ11" s="333"/>
      <c r="SHR11" s="333"/>
      <c r="SHS11" s="333"/>
      <c r="SHT11" s="333"/>
      <c r="SHU11" s="333"/>
      <c r="SHV11" s="333"/>
      <c r="SHW11" s="333"/>
      <c r="SHX11" s="333"/>
      <c r="SHY11" s="333"/>
      <c r="SHZ11" s="333"/>
      <c r="SIA11" s="333"/>
      <c r="SIB11" s="333"/>
      <c r="SIC11" s="333"/>
      <c r="SID11" s="333"/>
      <c r="SIE11" s="333"/>
      <c r="SIF11" s="333"/>
      <c r="SIG11" s="333"/>
      <c r="SIH11" s="333"/>
      <c r="SII11" s="333"/>
      <c r="SIJ11" s="333"/>
      <c r="SIK11" s="333"/>
      <c r="SIL11" s="333"/>
      <c r="SIM11" s="333"/>
      <c r="SIN11" s="333"/>
      <c r="SIO11" s="333"/>
      <c r="SIP11" s="333"/>
      <c r="SIQ11" s="333"/>
      <c r="SIR11" s="333"/>
      <c r="SIS11" s="333"/>
      <c r="SIT11" s="333"/>
      <c r="SIU11" s="333"/>
      <c r="SIV11" s="333"/>
      <c r="SIW11" s="333"/>
      <c r="SIX11" s="333"/>
      <c r="SIY11" s="333"/>
      <c r="SIZ11" s="333"/>
      <c r="SJA11" s="333"/>
      <c r="SJB11" s="333"/>
      <c r="SJC11" s="333"/>
      <c r="SJD11" s="333"/>
      <c r="SJE11" s="333"/>
      <c r="SJF11" s="333"/>
      <c r="SJG11" s="333"/>
      <c r="SJH11" s="333"/>
      <c r="SJI11" s="333"/>
      <c r="SJJ11" s="333"/>
      <c r="SJK11" s="333"/>
      <c r="SJL11" s="333"/>
      <c r="SJM11" s="333"/>
      <c r="SJN11" s="333"/>
      <c r="SJO11" s="333"/>
      <c r="SJP11" s="333"/>
      <c r="SJQ11" s="333"/>
      <c r="SJR11" s="333"/>
      <c r="SJS11" s="333"/>
      <c r="SJT11" s="333"/>
      <c r="SJU11" s="333"/>
      <c r="SJV11" s="333"/>
      <c r="SJW11" s="333"/>
      <c r="SJX11" s="333"/>
      <c r="SJY11" s="333"/>
      <c r="SJZ11" s="333"/>
      <c r="SKA11" s="333"/>
      <c r="SKB11" s="333"/>
      <c r="SKC11" s="333"/>
      <c r="SKD11" s="333"/>
      <c r="SKE11" s="333"/>
      <c r="SKF11" s="333"/>
      <c r="SKG11" s="333"/>
      <c r="SKH11" s="333"/>
      <c r="SKI11" s="333"/>
      <c r="SKJ11" s="333"/>
      <c r="SKK11" s="333"/>
      <c r="SKL11" s="333"/>
      <c r="SKM11" s="333"/>
      <c r="SKN11" s="333"/>
      <c r="SKO11" s="333"/>
      <c r="SKP11" s="333"/>
      <c r="SKQ11" s="333"/>
      <c r="SKR11" s="333"/>
      <c r="SKS11" s="333"/>
      <c r="SKT11" s="333"/>
      <c r="SKU11" s="333"/>
      <c r="SKV11" s="333"/>
      <c r="SKW11" s="333"/>
      <c r="SKX11" s="333"/>
      <c r="SKY11" s="333"/>
      <c r="SKZ11" s="333"/>
      <c r="SLA11" s="333"/>
      <c r="SLB11" s="333"/>
      <c r="SLC11" s="333"/>
      <c r="SLD11" s="333"/>
      <c r="SLE11" s="333"/>
      <c r="SLF11" s="333"/>
      <c r="SLG11" s="333"/>
      <c r="SLH11" s="333"/>
      <c r="SLI11" s="333"/>
      <c r="SLJ11" s="333"/>
      <c r="SLK11" s="333"/>
      <c r="SLL11" s="333"/>
      <c r="SLM11" s="333"/>
      <c r="SLN11" s="333"/>
      <c r="SLO11" s="333"/>
      <c r="SLP11" s="333"/>
      <c r="SLQ11" s="333"/>
      <c r="SLR11" s="333"/>
      <c r="SLS11" s="333"/>
      <c r="SLT11" s="333"/>
      <c r="SLU11" s="333"/>
      <c r="SLV11" s="333"/>
      <c r="SLW11" s="333"/>
      <c r="SLX11" s="333"/>
      <c r="SLY11" s="333"/>
      <c r="SLZ11" s="333"/>
      <c r="SMA11" s="333"/>
      <c r="SMB11" s="333"/>
      <c r="SMC11" s="333"/>
      <c r="SMD11" s="333"/>
      <c r="SME11" s="333"/>
      <c r="SMF11" s="333"/>
      <c r="SMG11" s="333"/>
      <c r="SMH11" s="333"/>
      <c r="SMI11" s="333"/>
      <c r="SMJ11" s="333"/>
      <c r="SMK11" s="333"/>
      <c r="SML11" s="333"/>
      <c r="SMM11" s="333"/>
      <c r="SMN11" s="333"/>
      <c r="SMO11" s="333"/>
      <c r="SMP11" s="333"/>
      <c r="SMQ11" s="333"/>
      <c r="SMR11" s="333"/>
      <c r="SMS11" s="333"/>
      <c r="SMT11" s="333"/>
      <c r="SMU11" s="333"/>
      <c r="SMV11" s="333"/>
      <c r="SMW11" s="333"/>
      <c r="SMX11" s="333"/>
      <c r="SMY11" s="333"/>
      <c r="SMZ11" s="333"/>
      <c r="SNA11" s="333"/>
      <c r="SNB11" s="333"/>
      <c r="SNC11" s="333"/>
      <c r="SND11" s="333"/>
      <c r="SNE11" s="333"/>
      <c r="SNF11" s="333"/>
      <c r="SNG11" s="333"/>
      <c r="SNH11" s="333"/>
      <c r="SNI11" s="333"/>
      <c r="SNJ11" s="333"/>
      <c r="SNK11" s="333"/>
      <c r="SNL11" s="333"/>
      <c r="SNM11" s="333"/>
      <c r="SNN11" s="333"/>
      <c r="SNO11" s="333"/>
      <c r="SNP11" s="333"/>
      <c r="SNQ11" s="333"/>
      <c r="SNR11" s="333"/>
      <c r="SNS11" s="333"/>
      <c r="SNT11" s="333"/>
      <c r="SNU11" s="333"/>
      <c r="SNV11" s="333"/>
      <c r="SNW11" s="333"/>
      <c r="SNX11" s="333"/>
      <c r="SNY11" s="333"/>
      <c r="SNZ11" s="333"/>
      <c r="SOA11" s="333"/>
      <c r="SOB11" s="333"/>
      <c r="SOC11" s="333"/>
      <c r="SOD11" s="333"/>
      <c r="SOE11" s="333"/>
      <c r="SOF11" s="333"/>
      <c r="SOG11" s="333"/>
      <c r="SOH11" s="333"/>
      <c r="SOI11" s="333"/>
      <c r="SOJ11" s="333"/>
      <c r="SOK11" s="333"/>
      <c r="SOL11" s="333"/>
      <c r="SOM11" s="333"/>
      <c r="SON11" s="333"/>
      <c r="SOO11" s="333"/>
      <c r="SOP11" s="333"/>
      <c r="SOQ11" s="333"/>
      <c r="SOR11" s="333"/>
      <c r="SOS11" s="333"/>
      <c r="SOT11" s="333"/>
      <c r="SOU11" s="333"/>
      <c r="SOV11" s="333"/>
      <c r="SOW11" s="333"/>
      <c r="SOX11" s="333"/>
      <c r="SOY11" s="333"/>
      <c r="SOZ11" s="333"/>
      <c r="SPA11" s="333"/>
      <c r="SPB11" s="333"/>
      <c r="SPC11" s="333"/>
      <c r="SPD11" s="333"/>
      <c r="SPE11" s="333"/>
      <c r="SPF11" s="333"/>
      <c r="SPG11" s="333"/>
      <c r="SPH11" s="333"/>
      <c r="SPI11" s="333"/>
      <c r="SPJ11" s="333"/>
      <c r="SPK11" s="333"/>
      <c r="SPL11" s="333"/>
      <c r="SPM11" s="333"/>
      <c r="SPN11" s="333"/>
      <c r="SPO11" s="333"/>
      <c r="SPP11" s="333"/>
      <c r="SPQ11" s="333"/>
      <c r="SPR11" s="333"/>
      <c r="SPS11" s="333"/>
      <c r="SPT11" s="333"/>
      <c r="SPU11" s="333"/>
      <c r="SPV11" s="333"/>
      <c r="SPW11" s="333"/>
      <c r="SPX11" s="333"/>
      <c r="SPY11" s="333"/>
      <c r="SPZ11" s="333"/>
      <c r="SQA11" s="333"/>
      <c r="SQB11" s="333"/>
      <c r="SQC11" s="333"/>
      <c r="SQD11" s="333"/>
      <c r="SQE11" s="333"/>
      <c r="SQF11" s="333"/>
      <c r="SQG11" s="333"/>
      <c r="SQH11" s="333"/>
      <c r="SQI11" s="333"/>
      <c r="SQJ11" s="333"/>
      <c r="SQK11" s="333"/>
      <c r="SQL11" s="333"/>
      <c r="SQM11" s="333"/>
      <c r="SQN11" s="333"/>
      <c r="SQO11" s="333"/>
      <c r="SQP11" s="333"/>
      <c r="SQQ11" s="333"/>
      <c r="SQR11" s="333"/>
      <c r="SQS11" s="333"/>
      <c r="SQT11" s="333"/>
      <c r="SQU11" s="333"/>
      <c r="SQV11" s="333"/>
      <c r="SQW11" s="333"/>
      <c r="SQX11" s="333"/>
      <c r="SQY11" s="333"/>
      <c r="SQZ11" s="333"/>
      <c r="SRA11" s="333"/>
      <c r="SRB11" s="333"/>
      <c r="SRC11" s="333"/>
      <c r="SRD11" s="333"/>
      <c r="SRE11" s="333"/>
      <c r="SRF11" s="333"/>
      <c r="SRG11" s="333"/>
      <c r="SRH11" s="333"/>
      <c r="SRI11" s="333"/>
      <c r="SRJ11" s="333"/>
      <c r="SRK11" s="333"/>
      <c r="SRL11" s="333"/>
      <c r="SRM11" s="333"/>
      <c r="SRN11" s="333"/>
      <c r="SRO11" s="333"/>
      <c r="SRP11" s="333"/>
      <c r="SRQ11" s="333"/>
      <c r="SRR11" s="333"/>
      <c r="SRS11" s="333"/>
      <c r="SRT11" s="333"/>
      <c r="SRU11" s="333"/>
      <c r="SRV11" s="333"/>
      <c r="SRW11" s="333"/>
      <c r="SRX11" s="333"/>
      <c r="SRY11" s="333"/>
      <c r="SRZ11" s="333"/>
      <c r="SSA11" s="333"/>
      <c r="SSB11" s="333"/>
      <c r="SSC11" s="333"/>
      <c r="SSD11" s="333"/>
      <c r="SSE11" s="333"/>
      <c r="SSF11" s="333"/>
      <c r="SSG11" s="333"/>
      <c r="SSH11" s="333"/>
      <c r="SSI11" s="333"/>
      <c r="SSJ11" s="333"/>
      <c r="SSK11" s="333"/>
      <c r="SSL11" s="333"/>
      <c r="SSM11" s="333"/>
      <c r="SSN11" s="333"/>
      <c r="SSO11" s="333"/>
      <c r="SSP11" s="333"/>
      <c r="SSQ11" s="333"/>
      <c r="SSR11" s="333"/>
      <c r="SSS11" s="333"/>
      <c r="SST11" s="333"/>
      <c r="SSU11" s="333"/>
      <c r="SSV11" s="333"/>
      <c r="SSW11" s="333"/>
      <c r="SSX11" s="333"/>
      <c r="SSY11" s="333"/>
      <c r="SSZ11" s="333"/>
      <c r="STA11" s="333"/>
      <c r="STB11" s="333"/>
      <c r="STC11" s="333"/>
      <c r="STD11" s="333"/>
      <c r="STE11" s="333"/>
      <c r="STF11" s="333"/>
      <c r="STG11" s="333"/>
      <c r="STH11" s="333"/>
      <c r="STI11" s="333"/>
      <c r="STJ11" s="333"/>
      <c r="STK11" s="333"/>
      <c r="STL11" s="333"/>
      <c r="STM11" s="333"/>
      <c r="STN11" s="333"/>
      <c r="STO11" s="333"/>
      <c r="STP11" s="333"/>
      <c r="STQ11" s="333"/>
      <c r="STR11" s="333"/>
      <c r="STS11" s="333"/>
      <c r="STT11" s="333"/>
      <c r="STU11" s="333"/>
      <c r="STV11" s="333"/>
      <c r="STW11" s="333"/>
      <c r="STX11" s="333"/>
      <c r="STY11" s="333"/>
      <c r="STZ11" s="333"/>
      <c r="SUA11" s="333"/>
      <c r="SUB11" s="333"/>
      <c r="SUC11" s="333"/>
      <c r="SUD11" s="333"/>
      <c r="SUE11" s="333"/>
      <c r="SUF11" s="333"/>
      <c r="SUG11" s="333"/>
      <c r="SUH11" s="333"/>
      <c r="SUI11" s="333"/>
      <c r="SUJ11" s="333"/>
      <c r="SUK11" s="333"/>
      <c r="SUL11" s="333"/>
      <c r="SUM11" s="333"/>
      <c r="SUN11" s="333"/>
      <c r="SUO11" s="333"/>
      <c r="SUP11" s="333"/>
      <c r="SUQ11" s="333"/>
      <c r="SUR11" s="333"/>
      <c r="SUS11" s="333"/>
      <c r="SUT11" s="333"/>
      <c r="SUU11" s="333"/>
      <c r="SUV11" s="333"/>
      <c r="SUW11" s="333"/>
      <c r="SUX11" s="333"/>
      <c r="SUY11" s="333"/>
      <c r="SUZ11" s="333"/>
      <c r="SVA11" s="333"/>
      <c r="SVB11" s="333"/>
      <c r="SVC11" s="333"/>
      <c r="SVD11" s="333"/>
      <c r="SVE11" s="333"/>
      <c r="SVF11" s="333"/>
      <c r="SVG11" s="333"/>
      <c r="SVH11" s="333"/>
      <c r="SVI11" s="333"/>
      <c r="SVJ11" s="333"/>
      <c r="SVK11" s="333"/>
      <c r="SVL11" s="333"/>
      <c r="SVM11" s="333"/>
      <c r="SVN11" s="333"/>
      <c r="SVO11" s="333"/>
      <c r="SVP11" s="333"/>
      <c r="SVQ11" s="333"/>
      <c r="SVR11" s="333"/>
      <c r="SVS11" s="333"/>
      <c r="SVT11" s="333"/>
      <c r="SVU11" s="333"/>
      <c r="SVV11" s="333"/>
      <c r="SVW11" s="333"/>
      <c r="SVX11" s="333"/>
      <c r="SVY11" s="333"/>
      <c r="SVZ11" s="333"/>
      <c r="SWA11" s="333"/>
      <c r="SWB11" s="333"/>
      <c r="SWC11" s="333"/>
      <c r="SWD11" s="333"/>
      <c r="SWE11" s="333"/>
      <c r="SWF11" s="333"/>
      <c r="SWG11" s="333"/>
      <c r="SWH11" s="333"/>
      <c r="SWI11" s="333"/>
      <c r="SWJ11" s="333"/>
      <c r="SWK11" s="333"/>
      <c r="SWL11" s="333"/>
      <c r="SWM11" s="333"/>
      <c r="SWN11" s="333"/>
      <c r="SWO11" s="333"/>
      <c r="SWP11" s="333"/>
      <c r="SWQ11" s="333"/>
      <c r="SWR11" s="333"/>
      <c r="SWS11" s="333"/>
      <c r="SWT11" s="333"/>
      <c r="SWU11" s="333"/>
      <c r="SWV11" s="333"/>
      <c r="SWW11" s="333"/>
      <c r="SWX11" s="333"/>
      <c r="SWY11" s="333"/>
      <c r="SWZ11" s="333"/>
      <c r="SXA11" s="333"/>
      <c r="SXB11" s="333"/>
      <c r="SXC11" s="333"/>
      <c r="SXD11" s="333"/>
      <c r="SXE11" s="333"/>
      <c r="SXF11" s="333"/>
      <c r="SXG11" s="333"/>
      <c r="SXH11" s="333"/>
      <c r="SXI11" s="333"/>
      <c r="SXJ11" s="333"/>
      <c r="SXK11" s="333"/>
      <c r="SXL11" s="333"/>
      <c r="SXM11" s="333"/>
      <c r="SXN11" s="333"/>
      <c r="SXO11" s="333"/>
      <c r="SXP11" s="333"/>
      <c r="SXQ11" s="333"/>
      <c r="SXR11" s="333"/>
      <c r="SXS11" s="333"/>
      <c r="SXT11" s="333"/>
      <c r="SXU11" s="333"/>
      <c r="SXV11" s="333"/>
      <c r="SXW11" s="333"/>
      <c r="SXX11" s="333"/>
      <c r="SXY11" s="333"/>
      <c r="SXZ11" s="333"/>
      <c r="SYA11" s="333"/>
      <c r="SYB11" s="333"/>
      <c r="SYC11" s="333"/>
      <c r="SYD11" s="333"/>
      <c r="SYE11" s="333"/>
      <c r="SYF11" s="333"/>
      <c r="SYG11" s="333"/>
      <c r="SYH11" s="333"/>
      <c r="SYI11" s="333"/>
      <c r="SYJ11" s="333"/>
      <c r="SYK11" s="333"/>
      <c r="SYL11" s="333"/>
      <c r="SYM11" s="333"/>
      <c r="SYN11" s="333"/>
      <c r="SYO11" s="333"/>
      <c r="SYP11" s="333"/>
      <c r="SYQ11" s="333"/>
      <c r="SYR11" s="333"/>
      <c r="SYS11" s="333"/>
      <c r="SYT11" s="333"/>
      <c r="SYU11" s="333"/>
      <c r="SYV11" s="333"/>
      <c r="SYW11" s="333"/>
      <c r="SYX11" s="333"/>
      <c r="SYY11" s="333"/>
      <c r="SYZ11" s="333"/>
      <c r="SZA11" s="333"/>
      <c r="SZB11" s="333"/>
      <c r="SZC11" s="333"/>
      <c r="SZD11" s="333"/>
      <c r="SZE11" s="333"/>
      <c r="SZF11" s="333"/>
      <c r="SZG11" s="333"/>
      <c r="SZH11" s="333"/>
      <c r="SZI11" s="333"/>
      <c r="SZJ11" s="333"/>
      <c r="SZK11" s="333"/>
      <c r="SZL11" s="333"/>
      <c r="SZM11" s="333"/>
      <c r="SZN11" s="333"/>
      <c r="SZO11" s="333"/>
      <c r="SZP11" s="333"/>
      <c r="SZQ11" s="333"/>
      <c r="SZR11" s="333"/>
      <c r="SZS11" s="333"/>
      <c r="SZT11" s="333"/>
      <c r="SZU11" s="333"/>
      <c r="SZV11" s="333"/>
      <c r="SZW11" s="333"/>
      <c r="SZX11" s="333"/>
      <c r="SZY11" s="333"/>
      <c r="SZZ11" s="333"/>
      <c r="TAA11" s="333"/>
      <c r="TAB11" s="333"/>
      <c r="TAC11" s="333"/>
      <c r="TAD11" s="333"/>
      <c r="TAE11" s="333"/>
      <c r="TAF11" s="333"/>
      <c r="TAG11" s="333"/>
      <c r="TAH11" s="333"/>
      <c r="TAI11" s="333"/>
      <c r="TAJ11" s="333"/>
      <c r="TAK11" s="333"/>
      <c r="TAL11" s="333"/>
      <c r="TAM11" s="333"/>
      <c r="TAN11" s="333"/>
      <c r="TAO11" s="333"/>
      <c r="TAP11" s="333"/>
      <c r="TAQ11" s="333"/>
      <c r="TAR11" s="333"/>
      <c r="TAS11" s="333"/>
      <c r="TAT11" s="333"/>
      <c r="TAU11" s="333"/>
      <c r="TAV11" s="333"/>
      <c r="TAW11" s="333"/>
      <c r="TAX11" s="333"/>
      <c r="TAY11" s="333"/>
      <c r="TAZ11" s="333"/>
      <c r="TBA11" s="333"/>
      <c r="TBB11" s="333"/>
      <c r="TBC11" s="333"/>
      <c r="TBD11" s="333"/>
      <c r="TBE11" s="333"/>
      <c r="TBF11" s="333"/>
      <c r="TBG11" s="333"/>
      <c r="TBH11" s="333"/>
      <c r="TBI11" s="333"/>
      <c r="TBJ11" s="333"/>
      <c r="TBK11" s="333"/>
      <c r="TBL11" s="333"/>
      <c r="TBM11" s="333"/>
      <c r="TBN11" s="333"/>
      <c r="TBO11" s="333"/>
      <c r="TBP11" s="333"/>
      <c r="TBQ11" s="333"/>
      <c r="TBR11" s="333"/>
      <c r="TBS11" s="333"/>
      <c r="TBT11" s="333"/>
      <c r="TBU11" s="333"/>
      <c r="TBV11" s="333"/>
      <c r="TBW11" s="333"/>
      <c r="TBX11" s="333"/>
      <c r="TBY11" s="333"/>
      <c r="TBZ11" s="333"/>
      <c r="TCA11" s="333"/>
      <c r="TCB11" s="333"/>
      <c r="TCC11" s="333"/>
      <c r="TCD11" s="333"/>
      <c r="TCE11" s="333"/>
      <c r="TCF11" s="333"/>
      <c r="TCG11" s="333"/>
      <c r="TCH11" s="333"/>
      <c r="TCI11" s="333"/>
      <c r="TCJ11" s="333"/>
      <c r="TCK11" s="333"/>
      <c r="TCL11" s="333"/>
      <c r="TCM11" s="333"/>
      <c r="TCN11" s="333"/>
      <c r="TCO11" s="333"/>
    </row>
    <row r="12" spans="1:13613" ht="12.75" customHeight="1" thickBot="1">
      <c r="A12" s="104">
        <v>8</v>
      </c>
      <c r="B12" s="266" t="s">
        <v>331</v>
      </c>
      <c r="C12" s="116" t="s">
        <v>37</v>
      </c>
      <c r="D12" s="120"/>
      <c r="E12" s="383" t="s">
        <v>134</v>
      </c>
      <c r="F12" s="267">
        <v>1156.6859999999999</v>
      </c>
      <c r="G12" s="172">
        <v>1195.194</v>
      </c>
      <c r="H12" s="172">
        <v>1230.915</v>
      </c>
      <c r="I12" s="268">
        <v>1239.5514636770429</v>
      </c>
      <c r="J12" s="225">
        <v>1249.7495422827494</v>
      </c>
      <c r="K12" s="434">
        <v>1236.9012006225682</v>
      </c>
      <c r="L12" s="435">
        <v>1238.5352789883268</v>
      </c>
      <c r="M12" s="435">
        <v>1240.2654796108948</v>
      </c>
      <c r="N12" s="435">
        <v>1241.8034357198444</v>
      </c>
      <c r="O12" s="435">
        <v>1243.2452695719844</v>
      </c>
      <c r="P12" s="435">
        <v>1244.3026143968871</v>
      </c>
      <c r="Q12" s="435">
        <v>1245.1677147081714</v>
      </c>
      <c r="R12" s="435">
        <v>1245.8405705058365</v>
      </c>
      <c r="S12" s="435">
        <v>1246.80179307393</v>
      </c>
      <c r="T12" s="435">
        <v>1248.1475046692608</v>
      </c>
      <c r="U12" s="435">
        <v>1249.6854607782097</v>
      </c>
      <c r="V12" s="435">
        <v>1251.4156614007779</v>
      </c>
      <c r="W12" s="436" t="e">
        <v>#N/A</v>
      </c>
    </row>
    <row r="13" spans="1:13613" ht="12" thickBot="1">
      <c r="B13" s="241" t="s">
        <v>28</v>
      </c>
      <c r="C13" s="115"/>
      <c r="D13" s="113"/>
      <c r="E13" s="350" t="s">
        <v>28</v>
      </c>
      <c r="F13" s="124"/>
      <c r="G13" s="125"/>
      <c r="H13" s="125"/>
      <c r="I13" s="126"/>
      <c r="J13" s="159"/>
      <c r="K13" s="357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3"/>
    </row>
    <row r="14" spans="1:13613" ht="10.5" customHeight="1">
      <c r="A14" s="104">
        <v>10</v>
      </c>
      <c r="B14" s="258" t="s">
        <v>98</v>
      </c>
      <c r="C14" s="243" t="s">
        <v>99</v>
      </c>
      <c r="D14" s="244"/>
      <c r="E14" s="382" t="s">
        <v>101</v>
      </c>
      <c r="F14" s="269">
        <v>97.905833333333305</v>
      </c>
      <c r="G14" s="173">
        <v>93.258333333333326</v>
      </c>
      <c r="H14" s="173">
        <v>48.688333333333333</v>
      </c>
      <c r="I14" s="270">
        <v>42.613333333333337</v>
      </c>
      <c r="J14" s="271">
        <v>51.286666666666669</v>
      </c>
      <c r="K14" s="358">
        <v>46.71</v>
      </c>
      <c r="L14" s="272">
        <v>48.76</v>
      </c>
      <c r="M14" s="272">
        <v>44.65</v>
      </c>
      <c r="N14" s="272">
        <v>44.72</v>
      </c>
      <c r="O14" s="272">
        <v>43.13</v>
      </c>
      <c r="P14" s="272">
        <v>49.88</v>
      </c>
      <c r="Q14" s="272">
        <v>43.59</v>
      </c>
      <c r="R14" s="272">
        <v>49.61</v>
      </c>
      <c r="S14" s="272">
        <v>52.5</v>
      </c>
      <c r="T14" s="272">
        <v>53.47</v>
      </c>
      <c r="U14" s="272">
        <v>49.33</v>
      </c>
      <c r="V14" s="272">
        <v>51.06</v>
      </c>
      <c r="W14" s="273">
        <v>48.49</v>
      </c>
    </row>
    <row r="15" spans="1:13613">
      <c r="A15" s="104">
        <v>11</v>
      </c>
      <c r="B15" s="258" t="s">
        <v>100</v>
      </c>
      <c r="C15" s="243" t="s">
        <v>99</v>
      </c>
      <c r="D15" s="244"/>
      <c r="E15" s="381" t="s">
        <v>130</v>
      </c>
      <c r="F15" s="274">
        <v>73.459999999999994</v>
      </c>
      <c r="G15" s="174">
        <v>74.459999999999994</v>
      </c>
      <c r="H15" s="174">
        <v>35.68</v>
      </c>
      <c r="I15" s="275">
        <v>29.477500000000003</v>
      </c>
      <c r="J15" s="276">
        <v>37.22</v>
      </c>
      <c r="K15" s="359">
        <v>32.520000000000003</v>
      </c>
      <c r="L15" s="277">
        <v>36.47</v>
      </c>
      <c r="M15" s="277">
        <v>32.799999999999997</v>
      </c>
      <c r="N15" s="277">
        <v>30.9</v>
      </c>
      <c r="O15" s="277">
        <v>30.62</v>
      </c>
      <c r="P15" s="277">
        <v>35.83</v>
      </c>
      <c r="Q15" s="277">
        <v>31.89</v>
      </c>
      <c r="R15" s="277">
        <v>37.18</v>
      </c>
      <c r="S15" s="277">
        <v>37.19</v>
      </c>
      <c r="T15" s="277">
        <v>39.14</v>
      </c>
      <c r="U15" s="277">
        <v>35.68</v>
      </c>
      <c r="V15" s="277">
        <v>36.840000000000003</v>
      </c>
      <c r="W15" s="278" t="e">
        <v>#N/A</v>
      </c>
    </row>
    <row r="16" spans="1:13613" s="121" customFormat="1" ht="12" thickBot="1">
      <c r="A16" s="104">
        <v>12</v>
      </c>
      <c r="B16" s="279" t="s">
        <v>65</v>
      </c>
      <c r="C16" s="116" t="s">
        <v>99</v>
      </c>
      <c r="D16" s="117"/>
      <c r="E16" s="383" t="s">
        <v>52</v>
      </c>
      <c r="F16" s="280">
        <v>3.0141666666666667</v>
      </c>
      <c r="G16" s="175">
        <v>4.269166666666667</v>
      </c>
      <c r="H16" s="175">
        <v>2.5616666666666665</v>
      </c>
      <c r="I16" s="281">
        <v>1.9633333333333332</v>
      </c>
      <c r="J16" s="282">
        <v>2.4249999999999998</v>
      </c>
      <c r="K16" s="360">
        <v>1.06</v>
      </c>
      <c r="L16" s="283">
        <v>1.28</v>
      </c>
      <c r="M16" s="283">
        <v>1.88</v>
      </c>
      <c r="N16" s="283">
        <v>2.23</v>
      </c>
      <c r="O16" s="283">
        <v>2.2400000000000002</v>
      </c>
      <c r="P16" s="283">
        <v>2.4500000000000002</v>
      </c>
      <c r="Q16" s="283">
        <v>2.88</v>
      </c>
      <c r="R16" s="283">
        <v>2.63</v>
      </c>
      <c r="S16" s="283">
        <v>3.3</v>
      </c>
      <c r="T16" s="283">
        <v>2.79</v>
      </c>
      <c r="U16" s="283">
        <v>2.38</v>
      </c>
      <c r="V16" s="283">
        <v>2.4500000000000002</v>
      </c>
      <c r="W16" s="284">
        <v>2.08</v>
      </c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4"/>
      <c r="BP16" s="334"/>
      <c r="BQ16" s="334"/>
      <c r="BR16" s="334"/>
      <c r="BS16" s="334"/>
      <c r="BT16" s="334"/>
      <c r="BU16" s="334"/>
      <c r="BV16" s="334"/>
      <c r="BW16" s="334"/>
      <c r="BX16" s="334"/>
      <c r="BY16" s="334"/>
      <c r="BZ16" s="334"/>
      <c r="CA16" s="334"/>
      <c r="CB16" s="334"/>
      <c r="CC16" s="334"/>
      <c r="CD16" s="334"/>
      <c r="CE16" s="334"/>
      <c r="CF16" s="334"/>
      <c r="CG16" s="334"/>
      <c r="CH16" s="334"/>
      <c r="CI16" s="334"/>
      <c r="CJ16" s="334"/>
      <c r="CK16" s="334"/>
      <c r="CL16" s="334"/>
      <c r="CM16" s="334"/>
      <c r="CN16" s="334"/>
      <c r="CO16" s="334"/>
      <c r="CP16" s="334"/>
      <c r="CQ16" s="334"/>
      <c r="CR16" s="334"/>
      <c r="CS16" s="334"/>
      <c r="CT16" s="334"/>
      <c r="CU16" s="334"/>
      <c r="CV16" s="334"/>
      <c r="CW16" s="334"/>
      <c r="CX16" s="334"/>
      <c r="CY16" s="334"/>
      <c r="CZ16" s="334"/>
      <c r="DA16" s="334"/>
      <c r="DB16" s="334"/>
      <c r="DC16" s="334"/>
      <c r="DD16" s="334"/>
      <c r="DE16" s="334"/>
      <c r="DF16" s="334"/>
      <c r="DG16" s="334"/>
      <c r="DH16" s="334"/>
      <c r="DI16" s="334"/>
      <c r="DJ16" s="334"/>
      <c r="DK16" s="334"/>
      <c r="DL16" s="334"/>
      <c r="DM16" s="334"/>
      <c r="DN16" s="334"/>
      <c r="DO16" s="334"/>
      <c r="DP16" s="334"/>
      <c r="DQ16" s="334"/>
      <c r="DR16" s="334"/>
      <c r="DS16" s="334"/>
      <c r="DT16" s="334"/>
      <c r="DU16" s="334"/>
      <c r="DV16" s="334"/>
      <c r="DW16" s="334"/>
      <c r="DX16" s="334"/>
      <c r="DY16" s="334"/>
      <c r="DZ16" s="334"/>
      <c r="EA16" s="334"/>
      <c r="EB16" s="334"/>
      <c r="EC16" s="334"/>
      <c r="ED16" s="334"/>
      <c r="EE16" s="334"/>
      <c r="EF16" s="334"/>
      <c r="EG16" s="334"/>
      <c r="EH16" s="334"/>
      <c r="EI16" s="334"/>
      <c r="EJ16" s="334"/>
      <c r="EK16" s="334"/>
      <c r="EL16" s="334"/>
      <c r="EM16" s="334"/>
      <c r="EN16" s="334"/>
      <c r="EO16" s="334"/>
      <c r="EP16" s="334"/>
      <c r="EQ16" s="334"/>
      <c r="ER16" s="334"/>
      <c r="ES16" s="334"/>
      <c r="ET16" s="334"/>
      <c r="EU16" s="334"/>
      <c r="EV16" s="334"/>
      <c r="EW16" s="334"/>
      <c r="EX16" s="334"/>
      <c r="EY16" s="334"/>
      <c r="EZ16" s="334"/>
      <c r="FA16" s="334"/>
      <c r="FB16" s="334"/>
      <c r="FC16" s="334"/>
      <c r="FD16" s="334"/>
      <c r="FE16" s="334"/>
      <c r="FF16" s="334"/>
      <c r="FG16" s="334"/>
      <c r="FH16" s="334"/>
      <c r="FI16" s="334"/>
      <c r="FJ16" s="334"/>
      <c r="FK16" s="334"/>
      <c r="FL16" s="334"/>
      <c r="FM16" s="334"/>
      <c r="FN16" s="334"/>
      <c r="FO16" s="334"/>
      <c r="FP16" s="334"/>
      <c r="FQ16" s="334"/>
      <c r="FR16" s="334"/>
      <c r="FS16" s="334"/>
      <c r="FT16" s="334"/>
      <c r="FU16" s="334"/>
      <c r="FV16" s="334"/>
      <c r="FW16" s="334"/>
      <c r="FX16" s="334"/>
      <c r="FY16" s="334"/>
      <c r="FZ16" s="334"/>
      <c r="GA16" s="334"/>
      <c r="GB16" s="334"/>
      <c r="GC16" s="334"/>
      <c r="GD16" s="334"/>
      <c r="GE16" s="334"/>
      <c r="GF16" s="334"/>
      <c r="GG16" s="334"/>
      <c r="GH16" s="334"/>
      <c r="GI16" s="334"/>
      <c r="GJ16" s="334"/>
      <c r="GK16" s="334"/>
      <c r="GL16" s="334"/>
      <c r="GM16" s="334"/>
      <c r="GN16" s="334"/>
      <c r="GO16" s="334"/>
      <c r="GP16" s="334"/>
      <c r="GQ16" s="334"/>
      <c r="GR16" s="334"/>
      <c r="GS16" s="334"/>
      <c r="GT16" s="334"/>
      <c r="GU16" s="334"/>
      <c r="GV16" s="334"/>
      <c r="GW16" s="334"/>
      <c r="GX16" s="334"/>
      <c r="GY16" s="334"/>
      <c r="GZ16" s="334"/>
      <c r="HA16" s="334"/>
      <c r="HB16" s="334"/>
      <c r="HC16" s="334"/>
      <c r="HD16" s="334"/>
      <c r="HE16" s="334"/>
      <c r="HF16" s="334"/>
      <c r="HG16" s="334"/>
      <c r="HH16" s="334"/>
      <c r="HI16" s="334"/>
      <c r="HJ16" s="334"/>
      <c r="HK16" s="334"/>
      <c r="HL16" s="334"/>
      <c r="HM16" s="334"/>
      <c r="HN16" s="334"/>
      <c r="HO16" s="334"/>
      <c r="HP16" s="334"/>
      <c r="HQ16" s="334"/>
      <c r="HR16" s="334"/>
      <c r="HS16" s="334"/>
      <c r="HT16" s="334"/>
      <c r="HU16" s="334"/>
      <c r="HV16" s="334"/>
      <c r="HW16" s="334"/>
      <c r="HX16" s="334"/>
      <c r="HY16" s="334"/>
      <c r="HZ16" s="334"/>
      <c r="IA16" s="334"/>
      <c r="IB16" s="334"/>
      <c r="IC16" s="334"/>
      <c r="ID16" s="334"/>
      <c r="IE16" s="334"/>
      <c r="IF16" s="334"/>
      <c r="IG16" s="334"/>
      <c r="IH16" s="334"/>
      <c r="II16" s="334"/>
      <c r="IJ16" s="334"/>
      <c r="IK16" s="334"/>
      <c r="IL16" s="334"/>
      <c r="IM16" s="334"/>
      <c r="IN16" s="334"/>
      <c r="IO16" s="334"/>
      <c r="IP16" s="334"/>
      <c r="IQ16" s="334"/>
      <c r="IR16" s="334"/>
      <c r="IS16" s="334"/>
      <c r="IT16" s="334"/>
      <c r="IU16" s="334"/>
      <c r="IV16" s="334"/>
      <c r="IW16" s="334"/>
      <c r="IX16" s="334"/>
      <c r="IY16" s="334"/>
      <c r="IZ16" s="334"/>
      <c r="JA16" s="334"/>
      <c r="JB16" s="334"/>
      <c r="JC16" s="334"/>
      <c r="JD16" s="334"/>
      <c r="JE16" s="334"/>
      <c r="JF16" s="334"/>
      <c r="JG16" s="334"/>
      <c r="JH16" s="334"/>
      <c r="JI16" s="334"/>
      <c r="JJ16" s="334"/>
      <c r="JK16" s="334"/>
      <c r="JL16" s="334"/>
      <c r="JM16" s="334"/>
      <c r="JN16" s="334"/>
      <c r="JO16" s="334"/>
      <c r="JP16" s="334"/>
      <c r="JQ16" s="334"/>
      <c r="JR16" s="334"/>
      <c r="JS16" s="334"/>
      <c r="JT16" s="334"/>
      <c r="JU16" s="334"/>
      <c r="JV16" s="334"/>
      <c r="JW16" s="334"/>
      <c r="JX16" s="334"/>
      <c r="JY16" s="334"/>
      <c r="JZ16" s="334"/>
      <c r="KA16" s="334"/>
      <c r="KB16" s="334"/>
      <c r="KC16" s="334"/>
      <c r="KD16" s="334"/>
      <c r="KE16" s="334"/>
      <c r="KF16" s="334"/>
      <c r="KG16" s="334"/>
      <c r="KH16" s="334"/>
      <c r="KI16" s="334"/>
      <c r="KJ16" s="334"/>
      <c r="KK16" s="334"/>
      <c r="KL16" s="334"/>
      <c r="KM16" s="334"/>
      <c r="KN16" s="334"/>
      <c r="KO16" s="334"/>
      <c r="KP16" s="334"/>
      <c r="KQ16" s="334"/>
      <c r="KR16" s="334"/>
      <c r="KS16" s="334"/>
      <c r="KT16" s="334"/>
      <c r="KU16" s="334"/>
      <c r="KV16" s="334"/>
      <c r="KW16" s="334"/>
      <c r="KX16" s="334"/>
      <c r="KY16" s="334"/>
      <c r="KZ16" s="334"/>
      <c r="LA16" s="334"/>
      <c r="LB16" s="334"/>
      <c r="LC16" s="334"/>
      <c r="LD16" s="334"/>
      <c r="LE16" s="334"/>
      <c r="LF16" s="334"/>
      <c r="LG16" s="334"/>
      <c r="LH16" s="334"/>
      <c r="LI16" s="334"/>
      <c r="LJ16" s="334"/>
      <c r="LK16" s="334"/>
      <c r="LL16" s="334"/>
      <c r="LM16" s="334"/>
      <c r="LN16" s="334"/>
      <c r="LO16" s="334"/>
      <c r="LP16" s="334"/>
      <c r="LQ16" s="334"/>
      <c r="LR16" s="334"/>
      <c r="LS16" s="334"/>
      <c r="LT16" s="334"/>
      <c r="LU16" s="334"/>
      <c r="LV16" s="334"/>
      <c r="LW16" s="334"/>
      <c r="LX16" s="334"/>
      <c r="LY16" s="334"/>
      <c r="LZ16" s="334"/>
      <c r="MA16" s="334"/>
      <c r="MB16" s="334"/>
      <c r="MC16" s="334"/>
      <c r="MD16" s="334"/>
      <c r="ME16" s="334"/>
      <c r="MF16" s="334"/>
      <c r="MG16" s="334"/>
      <c r="MH16" s="334"/>
      <c r="MI16" s="334"/>
      <c r="MJ16" s="334"/>
      <c r="MK16" s="334"/>
      <c r="ML16" s="334"/>
      <c r="MM16" s="334"/>
      <c r="MN16" s="334"/>
      <c r="MO16" s="334"/>
      <c r="MP16" s="334"/>
      <c r="MQ16" s="334"/>
      <c r="MR16" s="334"/>
      <c r="MS16" s="334"/>
      <c r="MT16" s="334"/>
      <c r="MU16" s="334"/>
      <c r="MV16" s="334"/>
      <c r="MW16" s="334"/>
      <c r="MX16" s="334"/>
      <c r="MY16" s="334"/>
      <c r="MZ16" s="334"/>
      <c r="NA16" s="334"/>
      <c r="NB16" s="334"/>
      <c r="NC16" s="334"/>
      <c r="ND16" s="334"/>
      <c r="NE16" s="334"/>
      <c r="NF16" s="334"/>
      <c r="NG16" s="334"/>
      <c r="NH16" s="334"/>
      <c r="NI16" s="334"/>
      <c r="NJ16" s="334"/>
      <c r="NK16" s="334"/>
      <c r="NL16" s="334"/>
      <c r="NM16" s="334"/>
      <c r="NN16" s="334"/>
      <c r="NO16" s="334"/>
      <c r="NP16" s="334"/>
      <c r="NQ16" s="334"/>
      <c r="NR16" s="334"/>
      <c r="NS16" s="334"/>
      <c r="NT16" s="334"/>
      <c r="NU16" s="334"/>
      <c r="NV16" s="334"/>
      <c r="NW16" s="334"/>
      <c r="NX16" s="334"/>
      <c r="NY16" s="334"/>
      <c r="NZ16" s="334"/>
      <c r="OA16" s="334"/>
      <c r="OB16" s="334"/>
      <c r="OC16" s="334"/>
      <c r="OD16" s="334"/>
      <c r="OE16" s="334"/>
      <c r="OF16" s="334"/>
      <c r="OG16" s="334"/>
      <c r="OH16" s="334"/>
      <c r="OI16" s="334"/>
      <c r="OJ16" s="334"/>
      <c r="OK16" s="334"/>
      <c r="OL16" s="334"/>
      <c r="OM16" s="334"/>
      <c r="ON16" s="334"/>
      <c r="OO16" s="334"/>
      <c r="OP16" s="334"/>
      <c r="OQ16" s="334"/>
      <c r="OR16" s="334"/>
      <c r="OS16" s="334"/>
      <c r="OT16" s="334"/>
      <c r="OU16" s="334"/>
      <c r="OV16" s="334"/>
      <c r="OW16" s="334"/>
      <c r="OX16" s="334"/>
      <c r="OY16" s="334"/>
      <c r="OZ16" s="334"/>
      <c r="PA16" s="334"/>
      <c r="PB16" s="334"/>
      <c r="PC16" s="334"/>
      <c r="PD16" s="334"/>
      <c r="PE16" s="334"/>
      <c r="PF16" s="334"/>
      <c r="PG16" s="334"/>
      <c r="PH16" s="334"/>
      <c r="PI16" s="334"/>
      <c r="PJ16" s="334"/>
      <c r="PK16" s="334"/>
      <c r="PL16" s="334"/>
      <c r="PM16" s="334"/>
      <c r="PN16" s="334"/>
      <c r="PO16" s="334"/>
      <c r="PP16" s="334"/>
      <c r="PQ16" s="334"/>
      <c r="PR16" s="334"/>
      <c r="PS16" s="334"/>
      <c r="PT16" s="334"/>
      <c r="PU16" s="334"/>
      <c r="PV16" s="334"/>
      <c r="PW16" s="334"/>
      <c r="PX16" s="334"/>
      <c r="PY16" s="334"/>
      <c r="PZ16" s="334"/>
      <c r="QA16" s="334"/>
      <c r="QB16" s="334"/>
      <c r="QC16" s="334"/>
      <c r="QD16" s="334"/>
      <c r="QE16" s="334"/>
      <c r="QF16" s="334"/>
      <c r="QG16" s="334"/>
      <c r="QH16" s="334"/>
      <c r="QI16" s="334"/>
      <c r="QJ16" s="334"/>
      <c r="QK16" s="334"/>
      <c r="QL16" s="334"/>
      <c r="QM16" s="334"/>
      <c r="QN16" s="334"/>
      <c r="QO16" s="334"/>
      <c r="QP16" s="334"/>
      <c r="QQ16" s="334"/>
      <c r="QR16" s="334"/>
      <c r="QS16" s="334"/>
      <c r="QT16" s="334"/>
      <c r="QU16" s="334"/>
      <c r="QV16" s="334"/>
      <c r="QW16" s="334"/>
      <c r="QX16" s="334"/>
      <c r="QY16" s="334"/>
      <c r="QZ16" s="334"/>
      <c r="RA16" s="334"/>
      <c r="RB16" s="334"/>
      <c r="RC16" s="334"/>
      <c r="RD16" s="334"/>
      <c r="RE16" s="334"/>
      <c r="RF16" s="334"/>
      <c r="RG16" s="334"/>
      <c r="RH16" s="334"/>
      <c r="RI16" s="334"/>
      <c r="RJ16" s="334"/>
      <c r="RK16" s="334"/>
      <c r="RL16" s="334"/>
      <c r="RM16" s="334"/>
      <c r="RN16" s="334"/>
      <c r="RO16" s="334"/>
      <c r="RP16" s="334"/>
      <c r="RQ16" s="334"/>
      <c r="RR16" s="334"/>
      <c r="RS16" s="334"/>
      <c r="RT16" s="334"/>
      <c r="RU16" s="334"/>
      <c r="RV16" s="334"/>
      <c r="RW16" s="334"/>
      <c r="RX16" s="334"/>
      <c r="RY16" s="334"/>
      <c r="RZ16" s="334"/>
      <c r="SA16" s="334"/>
      <c r="SB16" s="334"/>
      <c r="SC16" s="334"/>
      <c r="SD16" s="334"/>
      <c r="SE16" s="334"/>
      <c r="SF16" s="334"/>
      <c r="SG16" s="334"/>
      <c r="SH16" s="334"/>
      <c r="SI16" s="334"/>
      <c r="SJ16" s="334"/>
      <c r="SK16" s="334"/>
      <c r="SL16" s="334"/>
      <c r="SM16" s="334"/>
      <c r="SN16" s="334"/>
      <c r="SO16" s="334"/>
      <c r="SP16" s="334"/>
      <c r="SQ16" s="334"/>
      <c r="SR16" s="334"/>
      <c r="SS16" s="334"/>
      <c r="ST16" s="334"/>
      <c r="SU16" s="334"/>
      <c r="SV16" s="334"/>
      <c r="SW16" s="334"/>
      <c r="SX16" s="334"/>
      <c r="SY16" s="334"/>
      <c r="SZ16" s="334"/>
      <c r="TA16" s="334"/>
      <c r="TB16" s="334"/>
      <c r="TC16" s="334"/>
      <c r="TD16" s="334"/>
      <c r="TE16" s="334"/>
      <c r="TF16" s="334"/>
      <c r="TG16" s="334"/>
      <c r="TH16" s="334"/>
      <c r="TI16" s="334"/>
      <c r="TJ16" s="334"/>
      <c r="TK16" s="334"/>
      <c r="TL16" s="334"/>
      <c r="TM16" s="334"/>
      <c r="TN16" s="334"/>
      <c r="TO16" s="334"/>
      <c r="TP16" s="334"/>
      <c r="TQ16" s="334"/>
      <c r="TR16" s="334"/>
      <c r="TS16" s="334"/>
      <c r="TT16" s="334"/>
      <c r="TU16" s="334"/>
      <c r="TV16" s="334"/>
      <c r="TW16" s="334"/>
      <c r="TX16" s="334"/>
      <c r="TY16" s="334"/>
      <c r="TZ16" s="334"/>
      <c r="UA16" s="334"/>
      <c r="UB16" s="334"/>
      <c r="UC16" s="334"/>
      <c r="UD16" s="334"/>
      <c r="UE16" s="334"/>
      <c r="UF16" s="334"/>
      <c r="UG16" s="334"/>
      <c r="UH16" s="334"/>
      <c r="UI16" s="334"/>
      <c r="UJ16" s="334"/>
      <c r="UK16" s="334"/>
      <c r="UL16" s="334"/>
      <c r="UM16" s="334"/>
      <c r="UN16" s="334"/>
      <c r="UO16" s="334"/>
      <c r="UP16" s="334"/>
      <c r="UQ16" s="334"/>
      <c r="UR16" s="334"/>
      <c r="US16" s="334"/>
      <c r="UT16" s="334"/>
      <c r="UU16" s="334"/>
      <c r="UV16" s="334"/>
      <c r="UW16" s="334"/>
      <c r="UX16" s="334"/>
      <c r="UY16" s="334"/>
      <c r="UZ16" s="334"/>
      <c r="VA16" s="334"/>
      <c r="VB16" s="334"/>
      <c r="VC16" s="334"/>
      <c r="VD16" s="334"/>
      <c r="VE16" s="334"/>
      <c r="VF16" s="334"/>
      <c r="VG16" s="334"/>
      <c r="VH16" s="334"/>
      <c r="VI16" s="334"/>
      <c r="VJ16" s="334"/>
      <c r="VK16" s="334"/>
      <c r="VL16" s="334"/>
      <c r="VM16" s="334"/>
      <c r="VN16" s="334"/>
      <c r="VO16" s="334"/>
      <c r="VP16" s="334"/>
      <c r="VQ16" s="334"/>
      <c r="VR16" s="334"/>
      <c r="VS16" s="334"/>
      <c r="VT16" s="334"/>
      <c r="VU16" s="334"/>
      <c r="VV16" s="334"/>
      <c r="VW16" s="334"/>
      <c r="VX16" s="334"/>
      <c r="VY16" s="334"/>
      <c r="VZ16" s="334"/>
      <c r="WA16" s="334"/>
      <c r="WB16" s="334"/>
      <c r="WC16" s="334"/>
      <c r="WD16" s="334"/>
      <c r="WE16" s="334"/>
      <c r="WF16" s="334"/>
      <c r="WG16" s="334"/>
      <c r="WH16" s="334"/>
      <c r="WI16" s="334"/>
      <c r="WJ16" s="334"/>
      <c r="WK16" s="334"/>
      <c r="WL16" s="334"/>
      <c r="WM16" s="334"/>
      <c r="WN16" s="334"/>
      <c r="WO16" s="334"/>
      <c r="WP16" s="334"/>
      <c r="WQ16" s="334"/>
      <c r="WR16" s="334"/>
      <c r="WS16" s="334"/>
      <c r="WT16" s="334"/>
      <c r="WU16" s="334"/>
      <c r="WV16" s="334"/>
      <c r="WW16" s="334"/>
      <c r="WX16" s="334"/>
      <c r="WY16" s="334"/>
      <c r="WZ16" s="334"/>
      <c r="XA16" s="334"/>
      <c r="XB16" s="334"/>
      <c r="XC16" s="334"/>
      <c r="XD16" s="334"/>
      <c r="XE16" s="334"/>
      <c r="XF16" s="334"/>
      <c r="XG16" s="334"/>
      <c r="XH16" s="334"/>
      <c r="XI16" s="334"/>
      <c r="XJ16" s="334"/>
      <c r="XK16" s="334"/>
      <c r="XL16" s="334"/>
      <c r="XM16" s="334"/>
      <c r="XN16" s="334"/>
      <c r="XO16" s="334"/>
      <c r="XP16" s="334"/>
      <c r="XQ16" s="334"/>
      <c r="XR16" s="334"/>
      <c r="XS16" s="334"/>
      <c r="XT16" s="334"/>
      <c r="XU16" s="334"/>
      <c r="XV16" s="334"/>
      <c r="XW16" s="334"/>
      <c r="XX16" s="334"/>
      <c r="XY16" s="334"/>
      <c r="XZ16" s="334"/>
      <c r="YA16" s="334"/>
      <c r="YB16" s="334"/>
      <c r="YC16" s="334"/>
      <c r="YD16" s="334"/>
      <c r="YE16" s="334"/>
      <c r="YF16" s="334"/>
      <c r="YG16" s="334"/>
      <c r="YH16" s="334"/>
      <c r="YI16" s="334"/>
      <c r="YJ16" s="334"/>
      <c r="YK16" s="334"/>
      <c r="YL16" s="334"/>
      <c r="YM16" s="334"/>
      <c r="YN16" s="334"/>
      <c r="YO16" s="334"/>
      <c r="YP16" s="334"/>
      <c r="YQ16" s="334"/>
      <c r="YR16" s="334"/>
      <c r="YS16" s="334"/>
      <c r="YT16" s="334"/>
      <c r="YU16" s="334"/>
      <c r="YV16" s="334"/>
      <c r="YW16" s="334"/>
      <c r="YX16" s="334"/>
      <c r="YY16" s="334"/>
      <c r="YZ16" s="334"/>
      <c r="ZA16" s="334"/>
      <c r="ZB16" s="334"/>
      <c r="ZC16" s="334"/>
      <c r="ZD16" s="334"/>
      <c r="ZE16" s="334"/>
      <c r="ZF16" s="334"/>
      <c r="ZG16" s="334"/>
      <c r="ZH16" s="334"/>
      <c r="ZI16" s="334"/>
      <c r="ZJ16" s="334"/>
      <c r="ZK16" s="334"/>
      <c r="ZL16" s="334"/>
      <c r="ZM16" s="334"/>
      <c r="ZN16" s="334"/>
      <c r="ZO16" s="334"/>
      <c r="ZP16" s="334"/>
      <c r="ZQ16" s="334"/>
      <c r="ZR16" s="334"/>
      <c r="ZS16" s="334"/>
      <c r="ZT16" s="334"/>
      <c r="ZU16" s="334"/>
      <c r="ZV16" s="334"/>
      <c r="ZW16" s="334"/>
      <c r="ZX16" s="334"/>
      <c r="ZY16" s="334"/>
      <c r="ZZ16" s="334"/>
      <c r="AAA16" s="334"/>
      <c r="AAB16" s="334"/>
      <c r="AAC16" s="334"/>
      <c r="AAD16" s="334"/>
      <c r="AAE16" s="334"/>
      <c r="AAF16" s="334"/>
      <c r="AAG16" s="334"/>
      <c r="AAH16" s="334"/>
      <c r="AAI16" s="334"/>
      <c r="AAJ16" s="334"/>
      <c r="AAK16" s="334"/>
      <c r="AAL16" s="334"/>
      <c r="AAM16" s="334"/>
      <c r="AAN16" s="334"/>
      <c r="AAO16" s="334"/>
      <c r="AAP16" s="334"/>
      <c r="AAQ16" s="334"/>
      <c r="AAR16" s="334"/>
      <c r="AAS16" s="334"/>
      <c r="AAT16" s="334"/>
      <c r="AAU16" s="334"/>
      <c r="AAV16" s="334"/>
      <c r="AAW16" s="334"/>
      <c r="AAX16" s="334"/>
      <c r="AAY16" s="334"/>
      <c r="AAZ16" s="334"/>
      <c r="ABA16" s="334"/>
      <c r="ABB16" s="334"/>
      <c r="ABC16" s="334"/>
      <c r="ABD16" s="334"/>
      <c r="ABE16" s="334"/>
      <c r="ABF16" s="334"/>
      <c r="ABG16" s="334"/>
      <c r="ABH16" s="334"/>
      <c r="ABI16" s="334"/>
      <c r="ABJ16" s="334"/>
      <c r="ABK16" s="334"/>
      <c r="ABL16" s="334"/>
      <c r="ABM16" s="334"/>
      <c r="ABN16" s="334"/>
      <c r="ABO16" s="334"/>
      <c r="ABP16" s="334"/>
      <c r="ABQ16" s="334"/>
      <c r="ABR16" s="334"/>
      <c r="ABS16" s="334"/>
      <c r="ABT16" s="334"/>
      <c r="ABU16" s="334"/>
      <c r="ABV16" s="334"/>
      <c r="ABW16" s="334"/>
      <c r="ABX16" s="334"/>
      <c r="ABY16" s="334"/>
      <c r="ABZ16" s="334"/>
      <c r="ACA16" s="334"/>
      <c r="ACB16" s="334"/>
      <c r="ACC16" s="334"/>
      <c r="ACD16" s="334"/>
      <c r="ACE16" s="334"/>
      <c r="ACF16" s="334"/>
      <c r="ACG16" s="334"/>
      <c r="ACH16" s="334"/>
      <c r="ACI16" s="334"/>
      <c r="ACJ16" s="334"/>
      <c r="ACK16" s="334"/>
      <c r="ACL16" s="334"/>
      <c r="ACM16" s="334"/>
      <c r="ACN16" s="334"/>
      <c r="ACO16" s="334"/>
      <c r="ACP16" s="334"/>
      <c r="ACQ16" s="334"/>
      <c r="ACR16" s="334"/>
      <c r="ACS16" s="334"/>
      <c r="ACT16" s="334"/>
      <c r="ACU16" s="334"/>
      <c r="ACV16" s="334"/>
      <c r="ACW16" s="334"/>
      <c r="ACX16" s="334"/>
      <c r="ACY16" s="334"/>
      <c r="ACZ16" s="334"/>
      <c r="ADA16" s="334"/>
      <c r="ADB16" s="334"/>
      <c r="ADC16" s="334"/>
      <c r="ADD16" s="334"/>
      <c r="ADE16" s="334"/>
      <c r="ADF16" s="334"/>
      <c r="ADG16" s="334"/>
      <c r="ADH16" s="334"/>
      <c r="ADI16" s="334"/>
      <c r="ADJ16" s="334"/>
      <c r="ADK16" s="334"/>
      <c r="ADL16" s="334"/>
      <c r="ADM16" s="334"/>
      <c r="ADN16" s="334"/>
      <c r="ADO16" s="334"/>
      <c r="ADP16" s="334"/>
      <c r="ADQ16" s="334"/>
      <c r="ADR16" s="334"/>
      <c r="ADS16" s="334"/>
      <c r="ADT16" s="334"/>
      <c r="ADU16" s="334"/>
      <c r="ADV16" s="334"/>
      <c r="ADW16" s="334"/>
      <c r="ADX16" s="334"/>
      <c r="ADY16" s="334"/>
      <c r="ADZ16" s="334"/>
      <c r="AEA16" s="334"/>
      <c r="AEB16" s="334"/>
      <c r="AEC16" s="334"/>
      <c r="AED16" s="334"/>
      <c r="AEE16" s="334"/>
      <c r="AEF16" s="334"/>
      <c r="AEG16" s="334"/>
      <c r="AEH16" s="334"/>
      <c r="AEI16" s="334"/>
      <c r="AEJ16" s="334"/>
      <c r="AEK16" s="334"/>
      <c r="AEL16" s="334"/>
      <c r="AEM16" s="334"/>
      <c r="AEN16" s="334"/>
      <c r="AEO16" s="334"/>
      <c r="AEP16" s="334"/>
      <c r="AEQ16" s="334"/>
      <c r="AER16" s="334"/>
      <c r="AES16" s="334"/>
      <c r="AET16" s="334"/>
      <c r="AEU16" s="334"/>
      <c r="AEV16" s="334"/>
      <c r="AEW16" s="334"/>
      <c r="AEX16" s="334"/>
      <c r="AEY16" s="334"/>
      <c r="AEZ16" s="334"/>
      <c r="AFA16" s="334"/>
      <c r="AFB16" s="334"/>
      <c r="AFC16" s="334"/>
      <c r="AFD16" s="334"/>
      <c r="AFE16" s="334"/>
      <c r="AFF16" s="334"/>
      <c r="AFG16" s="334"/>
      <c r="AFH16" s="334"/>
      <c r="AFI16" s="334"/>
      <c r="AFJ16" s="334"/>
      <c r="AFK16" s="334"/>
      <c r="AFL16" s="334"/>
      <c r="AFM16" s="334"/>
      <c r="AFN16" s="334"/>
      <c r="AFO16" s="334"/>
      <c r="AFP16" s="334"/>
      <c r="AFQ16" s="334"/>
      <c r="AFR16" s="334"/>
      <c r="AFS16" s="334"/>
      <c r="AFT16" s="334"/>
      <c r="AFU16" s="334"/>
      <c r="AFV16" s="334"/>
      <c r="AFW16" s="334"/>
      <c r="AFX16" s="334"/>
      <c r="AFY16" s="334"/>
      <c r="AFZ16" s="334"/>
      <c r="AGA16" s="334"/>
      <c r="AGB16" s="334"/>
      <c r="AGC16" s="334"/>
      <c r="AGD16" s="334"/>
      <c r="AGE16" s="334"/>
      <c r="AGF16" s="334"/>
      <c r="AGG16" s="334"/>
      <c r="AGH16" s="334"/>
      <c r="AGI16" s="334"/>
      <c r="AGJ16" s="334"/>
      <c r="AGK16" s="334"/>
      <c r="AGL16" s="334"/>
      <c r="AGM16" s="334"/>
      <c r="AGN16" s="334"/>
      <c r="AGO16" s="334"/>
      <c r="AGP16" s="334"/>
      <c r="AGQ16" s="334"/>
      <c r="AGR16" s="334"/>
      <c r="AGS16" s="334"/>
      <c r="AGT16" s="334"/>
      <c r="AGU16" s="334"/>
      <c r="AGV16" s="334"/>
      <c r="AGW16" s="334"/>
      <c r="AGX16" s="334"/>
      <c r="AGY16" s="334"/>
      <c r="AGZ16" s="334"/>
      <c r="AHA16" s="334"/>
      <c r="AHB16" s="334"/>
      <c r="AHC16" s="334"/>
      <c r="AHD16" s="334"/>
      <c r="AHE16" s="334"/>
      <c r="AHF16" s="334"/>
      <c r="AHG16" s="334"/>
      <c r="AHH16" s="334"/>
      <c r="AHI16" s="334"/>
      <c r="AHJ16" s="334"/>
      <c r="AHK16" s="334"/>
      <c r="AHL16" s="334"/>
      <c r="AHM16" s="334"/>
      <c r="AHN16" s="334"/>
      <c r="AHO16" s="334"/>
      <c r="AHP16" s="334"/>
      <c r="AHQ16" s="334"/>
      <c r="AHR16" s="334"/>
      <c r="AHS16" s="334"/>
      <c r="AHT16" s="334"/>
      <c r="AHU16" s="334"/>
      <c r="AHV16" s="334"/>
      <c r="AHW16" s="334"/>
      <c r="AHX16" s="334"/>
      <c r="AHY16" s="334"/>
      <c r="AHZ16" s="334"/>
      <c r="AIA16" s="334"/>
      <c r="AIB16" s="334"/>
      <c r="AIC16" s="334"/>
      <c r="AID16" s="334"/>
      <c r="AIE16" s="334"/>
      <c r="AIF16" s="334"/>
      <c r="AIG16" s="334"/>
      <c r="AIH16" s="334"/>
      <c r="AII16" s="334"/>
      <c r="AIJ16" s="334"/>
      <c r="AIK16" s="334"/>
      <c r="AIL16" s="334"/>
      <c r="AIM16" s="334"/>
      <c r="AIN16" s="334"/>
      <c r="AIO16" s="334"/>
      <c r="AIP16" s="334"/>
      <c r="AIQ16" s="334"/>
      <c r="AIR16" s="334"/>
      <c r="AIS16" s="334"/>
      <c r="AIT16" s="334"/>
      <c r="AIU16" s="334"/>
      <c r="AIV16" s="334"/>
      <c r="AIW16" s="334"/>
      <c r="AIX16" s="334"/>
      <c r="AIY16" s="334"/>
      <c r="AIZ16" s="334"/>
      <c r="AJA16" s="334"/>
      <c r="AJB16" s="334"/>
      <c r="AJC16" s="334"/>
      <c r="AJD16" s="334"/>
      <c r="AJE16" s="334"/>
      <c r="AJF16" s="334"/>
      <c r="AJG16" s="334"/>
      <c r="AJH16" s="334"/>
      <c r="AJI16" s="334"/>
      <c r="AJJ16" s="334"/>
      <c r="AJK16" s="334"/>
      <c r="AJL16" s="334"/>
      <c r="AJM16" s="334"/>
      <c r="AJN16" s="334"/>
      <c r="AJO16" s="334"/>
      <c r="AJP16" s="334"/>
      <c r="AJQ16" s="334"/>
      <c r="AJR16" s="334"/>
      <c r="AJS16" s="334"/>
      <c r="AJT16" s="334"/>
      <c r="AJU16" s="334"/>
      <c r="AJV16" s="334"/>
      <c r="AJW16" s="334"/>
      <c r="AJX16" s="334"/>
      <c r="AJY16" s="334"/>
      <c r="AJZ16" s="334"/>
      <c r="AKA16" s="334"/>
      <c r="AKB16" s="334"/>
      <c r="AKC16" s="334"/>
      <c r="AKD16" s="334"/>
      <c r="AKE16" s="334"/>
      <c r="AKF16" s="334"/>
      <c r="AKG16" s="334"/>
      <c r="AKH16" s="334"/>
      <c r="AKI16" s="334"/>
      <c r="AKJ16" s="334"/>
      <c r="AKK16" s="334"/>
      <c r="AKL16" s="334"/>
      <c r="AKM16" s="334"/>
      <c r="AKN16" s="334"/>
      <c r="AKO16" s="334"/>
      <c r="AKP16" s="334"/>
      <c r="AKQ16" s="334"/>
      <c r="AKR16" s="334"/>
      <c r="AKS16" s="334"/>
      <c r="AKT16" s="334"/>
      <c r="AKU16" s="334"/>
      <c r="AKV16" s="334"/>
      <c r="AKW16" s="334"/>
      <c r="AKX16" s="334"/>
      <c r="AKY16" s="334"/>
      <c r="AKZ16" s="334"/>
      <c r="ALA16" s="334"/>
      <c r="ALB16" s="334"/>
      <c r="ALC16" s="334"/>
      <c r="ALD16" s="334"/>
      <c r="ALE16" s="334"/>
      <c r="ALF16" s="334"/>
      <c r="ALG16" s="334"/>
      <c r="ALH16" s="334"/>
      <c r="ALI16" s="334"/>
      <c r="ALJ16" s="334"/>
      <c r="ALK16" s="334"/>
      <c r="ALL16" s="334"/>
      <c r="ALM16" s="334"/>
      <c r="ALN16" s="334"/>
      <c r="ALO16" s="334"/>
      <c r="ALP16" s="334"/>
      <c r="ALQ16" s="334"/>
      <c r="ALR16" s="334"/>
      <c r="ALS16" s="334"/>
      <c r="ALT16" s="334"/>
      <c r="ALU16" s="334"/>
      <c r="ALV16" s="334"/>
      <c r="ALW16" s="334"/>
      <c r="ALX16" s="334"/>
      <c r="ALY16" s="334"/>
      <c r="ALZ16" s="334"/>
      <c r="AMA16" s="334"/>
      <c r="AMB16" s="334"/>
      <c r="AMC16" s="334"/>
      <c r="AMD16" s="334"/>
      <c r="AME16" s="334"/>
      <c r="AMF16" s="334"/>
      <c r="AMG16" s="334"/>
      <c r="AMH16" s="334"/>
      <c r="AMI16" s="334"/>
      <c r="AMJ16" s="334"/>
      <c r="AMK16" s="334"/>
      <c r="AML16" s="334"/>
      <c r="AMM16" s="334"/>
      <c r="AMN16" s="334"/>
      <c r="AMO16" s="334"/>
      <c r="AMP16" s="334"/>
      <c r="AMQ16" s="334"/>
      <c r="AMR16" s="334"/>
      <c r="AMS16" s="334"/>
      <c r="AMT16" s="334"/>
      <c r="AMU16" s="334"/>
      <c r="AMV16" s="334"/>
      <c r="AMW16" s="334"/>
      <c r="AMX16" s="334"/>
      <c r="AMY16" s="334"/>
      <c r="AMZ16" s="334"/>
      <c r="ANA16" s="334"/>
      <c r="ANB16" s="334"/>
      <c r="ANC16" s="334"/>
      <c r="AND16" s="334"/>
      <c r="ANE16" s="334"/>
      <c r="ANF16" s="334"/>
      <c r="ANG16" s="334"/>
      <c r="ANH16" s="334"/>
      <c r="ANI16" s="334"/>
      <c r="ANJ16" s="334"/>
      <c r="ANK16" s="334"/>
      <c r="ANL16" s="334"/>
      <c r="ANM16" s="334"/>
      <c r="ANN16" s="334"/>
      <c r="ANO16" s="334"/>
      <c r="ANP16" s="334"/>
      <c r="ANQ16" s="334"/>
      <c r="ANR16" s="334"/>
      <c r="ANS16" s="334"/>
      <c r="ANT16" s="334"/>
      <c r="ANU16" s="334"/>
      <c r="ANV16" s="334"/>
      <c r="ANW16" s="334"/>
      <c r="ANX16" s="334"/>
      <c r="ANY16" s="334"/>
      <c r="ANZ16" s="334"/>
      <c r="AOA16" s="334"/>
      <c r="AOB16" s="334"/>
      <c r="AOC16" s="334"/>
      <c r="AOD16" s="334"/>
      <c r="AOE16" s="334"/>
      <c r="AOF16" s="334"/>
      <c r="AOG16" s="334"/>
      <c r="AOH16" s="334"/>
      <c r="AOI16" s="334"/>
      <c r="AOJ16" s="334"/>
      <c r="AOK16" s="334"/>
      <c r="AOL16" s="334"/>
      <c r="AOM16" s="334"/>
      <c r="AON16" s="334"/>
      <c r="AOO16" s="334"/>
      <c r="AOP16" s="334"/>
      <c r="AOQ16" s="334"/>
      <c r="AOR16" s="334"/>
      <c r="AOS16" s="334"/>
      <c r="AOT16" s="334"/>
      <c r="AOU16" s="334"/>
      <c r="AOV16" s="334"/>
      <c r="AOW16" s="334"/>
      <c r="AOX16" s="334"/>
      <c r="AOY16" s="334"/>
      <c r="AOZ16" s="334"/>
      <c r="APA16" s="334"/>
      <c r="APB16" s="334"/>
      <c r="APC16" s="334"/>
      <c r="APD16" s="334"/>
      <c r="APE16" s="334"/>
      <c r="APF16" s="334"/>
      <c r="APG16" s="334"/>
      <c r="APH16" s="334"/>
      <c r="API16" s="334"/>
      <c r="APJ16" s="334"/>
      <c r="APK16" s="334"/>
      <c r="APL16" s="334"/>
      <c r="APM16" s="334"/>
      <c r="APN16" s="334"/>
      <c r="APO16" s="334"/>
      <c r="APP16" s="334"/>
      <c r="APQ16" s="334"/>
      <c r="APR16" s="334"/>
      <c r="APS16" s="334"/>
      <c r="APT16" s="334"/>
      <c r="APU16" s="334"/>
      <c r="APV16" s="334"/>
      <c r="APW16" s="334"/>
      <c r="APX16" s="334"/>
      <c r="APY16" s="334"/>
      <c r="APZ16" s="334"/>
      <c r="AQA16" s="334"/>
      <c r="AQB16" s="334"/>
      <c r="AQC16" s="334"/>
      <c r="AQD16" s="334"/>
      <c r="AQE16" s="334"/>
      <c r="AQF16" s="334"/>
      <c r="AQG16" s="334"/>
      <c r="AQH16" s="334"/>
      <c r="AQI16" s="334"/>
      <c r="AQJ16" s="334"/>
      <c r="AQK16" s="334"/>
      <c r="AQL16" s="334"/>
      <c r="AQM16" s="334"/>
      <c r="AQN16" s="334"/>
      <c r="AQO16" s="334"/>
      <c r="AQP16" s="334"/>
      <c r="AQQ16" s="334"/>
      <c r="AQR16" s="334"/>
      <c r="AQS16" s="334"/>
      <c r="AQT16" s="334"/>
      <c r="AQU16" s="334"/>
      <c r="AQV16" s="334"/>
      <c r="AQW16" s="334"/>
      <c r="AQX16" s="334"/>
      <c r="AQY16" s="334"/>
      <c r="AQZ16" s="334"/>
      <c r="ARA16" s="334"/>
      <c r="ARB16" s="334"/>
      <c r="ARC16" s="334"/>
      <c r="ARD16" s="334"/>
      <c r="ARE16" s="334"/>
      <c r="ARF16" s="334"/>
      <c r="ARG16" s="334"/>
      <c r="ARH16" s="334"/>
      <c r="ARI16" s="334"/>
      <c r="ARJ16" s="334"/>
      <c r="ARK16" s="334"/>
      <c r="ARL16" s="334"/>
      <c r="ARM16" s="334"/>
      <c r="ARN16" s="334"/>
      <c r="ARO16" s="334"/>
      <c r="ARP16" s="334"/>
      <c r="ARQ16" s="334"/>
      <c r="ARR16" s="334"/>
      <c r="ARS16" s="334"/>
      <c r="ART16" s="334"/>
      <c r="ARU16" s="334"/>
      <c r="ARV16" s="334"/>
      <c r="ARW16" s="334"/>
      <c r="ARX16" s="334"/>
      <c r="ARY16" s="334"/>
      <c r="ARZ16" s="334"/>
      <c r="ASA16" s="334"/>
      <c r="ASB16" s="334"/>
      <c r="ASC16" s="334"/>
      <c r="ASD16" s="334"/>
      <c r="ASE16" s="334"/>
      <c r="ASF16" s="334"/>
      <c r="ASG16" s="334"/>
      <c r="ASH16" s="334"/>
      <c r="ASI16" s="334"/>
      <c r="ASJ16" s="334"/>
      <c r="ASK16" s="334"/>
      <c r="ASL16" s="334"/>
      <c r="ASM16" s="334"/>
      <c r="ASN16" s="334"/>
      <c r="ASO16" s="334"/>
      <c r="ASP16" s="334"/>
      <c r="ASQ16" s="334"/>
      <c r="ASR16" s="334"/>
      <c r="ASS16" s="334"/>
      <c r="AST16" s="334"/>
      <c r="ASU16" s="334"/>
      <c r="ASV16" s="334"/>
      <c r="ASW16" s="334"/>
      <c r="ASX16" s="334"/>
      <c r="ASY16" s="334"/>
      <c r="ASZ16" s="334"/>
      <c r="ATA16" s="334"/>
      <c r="ATB16" s="334"/>
      <c r="ATC16" s="334"/>
      <c r="ATD16" s="334"/>
      <c r="ATE16" s="334"/>
      <c r="ATF16" s="334"/>
      <c r="ATG16" s="334"/>
      <c r="ATH16" s="334"/>
      <c r="ATI16" s="334"/>
      <c r="ATJ16" s="334"/>
      <c r="ATK16" s="334"/>
      <c r="ATL16" s="334"/>
      <c r="ATM16" s="334"/>
      <c r="ATN16" s="334"/>
      <c r="ATO16" s="334"/>
      <c r="ATP16" s="334"/>
      <c r="ATQ16" s="334"/>
      <c r="ATR16" s="334"/>
      <c r="ATS16" s="334"/>
      <c r="ATT16" s="334"/>
      <c r="ATU16" s="334"/>
      <c r="ATV16" s="334"/>
      <c r="ATW16" s="334"/>
      <c r="ATX16" s="334"/>
      <c r="ATY16" s="334"/>
      <c r="ATZ16" s="334"/>
      <c r="AUA16" s="334"/>
      <c r="AUB16" s="334"/>
      <c r="AUC16" s="334"/>
      <c r="AUD16" s="334"/>
      <c r="AUE16" s="334"/>
      <c r="AUF16" s="334"/>
      <c r="AUG16" s="334"/>
      <c r="AUH16" s="334"/>
      <c r="AUI16" s="334"/>
      <c r="AUJ16" s="334"/>
      <c r="AUK16" s="334"/>
      <c r="AUL16" s="334"/>
      <c r="AUM16" s="334"/>
      <c r="AUN16" s="334"/>
      <c r="AUO16" s="334"/>
      <c r="AUP16" s="334"/>
      <c r="AUQ16" s="334"/>
      <c r="AUR16" s="334"/>
      <c r="AUS16" s="334"/>
      <c r="AUT16" s="334"/>
      <c r="AUU16" s="334"/>
      <c r="AUV16" s="334"/>
      <c r="AUW16" s="334"/>
      <c r="AUX16" s="334"/>
      <c r="AUY16" s="334"/>
      <c r="AUZ16" s="334"/>
      <c r="AVA16" s="334"/>
      <c r="AVB16" s="334"/>
      <c r="AVC16" s="334"/>
      <c r="AVD16" s="334"/>
      <c r="AVE16" s="334"/>
      <c r="AVF16" s="334"/>
      <c r="AVG16" s="334"/>
      <c r="AVH16" s="334"/>
      <c r="AVI16" s="334"/>
      <c r="AVJ16" s="334"/>
      <c r="AVK16" s="334"/>
      <c r="AVL16" s="334"/>
      <c r="AVM16" s="334"/>
      <c r="AVN16" s="334"/>
      <c r="AVO16" s="334"/>
      <c r="AVP16" s="334"/>
      <c r="AVQ16" s="334"/>
      <c r="AVR16" s="334"/>
      <c r="AVS16" s="334"/>
      <c r="AVT16" s="334"/>
      <c r="AVU16" s="334"/>
      <c r="AVV16" s="334"/>
      <c r="AVW16" s="334"/>
      <c r="AVX16" s="334"/>
      <c r="AVY16" s="334"/>
      <c r="AVZ16" s="334"/>
      <c r="AWA16" s="334"/>
      <c r="AWB16" s="334"/>
      <c r="AWC16" s="334"/>
      <c r="AWD16" s="334"/>
      <c r="AWE16" s="334"/>
      <c r="AWF16" s="334"/>
      <c r="AWG16" s="334"/>
      <c r="AWH16" s="334"/>
      <c r="AWI16" s="334"/>
      <c r="AWJ16" s="334"/>
      <c r="AWK16" s="334"/>
      <c r="AWL16" s="334"/>
      <c r="AWM16" s="334"/>
      <c r="AWN16" s="334"/>
      <c r="AWO16" s="334"/>
      <c r="AWP16" s="334"/>
      <c r="AWQ16" s="334"/>
      <c r="AWR16" s="334"/>
      <c r="AWS16" s="334"/>
      <c r="AWT16" s="334"/>
      <c r="AWU16" s="334"/>
      <c r="AWV16" s="334"/>
      <c r="AWW16" s="334"/>
      <c r="AWX16" s="334"/>
      <c r="AWY16" s="334"/>
      <c r="AWZ16" s="334"/>
      <c r="AXA16" s="334"/>
      <c r="AXB16" s="334"/>
      <c r="AXC16" s="334"/>
      <c r="AXD16" s="334"/>
      <c r="AXE16" s="334"/>
      <c r="AXF16" s="334"/>
      <c r="AXG16" s="334"/>
      <c r="AXH16" s="334"/>
      <c r="AXI16" s="334"/>
      <c r="AXJ16" s="334"/>
      <c r="AXK16" s="334"/>
      <c r="AXL16" s="334"/>
      <c r="AXM16" s="334"/>
      <c r="AXN16" s="334"/>
      <c r="AXO16" s="334"/>
      <c r="AXP16" s="334"/>
      <c r="AXQ16" s="334"/>
      <c r="AXR16" s="334"/>
      <c r="AXS16" s="334"/>
      <c r="AXT16" s="334"/>
      <c r="AXU16" s="334"/>
      <c r="AXV16" s="334"/>
      <c r="AXW16" s="334"/>
      <c r="AXX16" s="334"/>
      <c r="AXY16" s="334"/>
      <c r="AXZ16" s="334"/>
      <c r="AYA16" s="334"/>
      <c r="AYB16" s="334"/>
      <c r="AYC16" s="334"/>
      <c r="AYD16" s="334"/>
      <c r="AYE16" s="334"/>
      <c r="AYF16" s="334"/>
      <c r="AYG16" s="334"/>
      <c r="AYH16" s="334"/>
      <c r="AYI16" s="334"/>
      <c r="AYJ16" s="334"/>
      <c r="AYK16" s="334"/>
      <c r="AYL16" s="334"/>
      <c r="AYM16" s="334"/>
      <c r="AYN16" s="334"/>
      <c r="AYO16" s="334"/>
      <c r="AYP16" s="334"/>
      <c r="AYQ16" s="334"/>
      <c r="AYR16" s="334"/>
      <c r="AYS16" s="334"/>
      <c r="AYT16" s="334"/>
      <c r="AYU16" s="334"/>
      <c r="AYV16" s="334"/>
      <c r="AYW16" s="334"/>
      <c r="AYX16" s="334"/>
      <c r="AYY16" s="334"/>
      <c r="AYZ16" s="334"/>
      <c r="AZA16" s="334"/>
      <c r="AZB16" s="334"/>
      <c r="AZC16" s="334"/>
      <c r="AZD16" s="334"/>
      <c r="AZE16" s="334"/>
      <c r="AZF16" s="334"/>
      <c r="AZG16" s="334"/>
      <c r="AZH16" s="334"/>
      <c r="AZI16" s="334"/>
      <c r="AZJ16" s="334"/>
      <c r="AZK16" s="334"/>
      <c r="AZL16" s="334"/>
      <c r="AZM16" s="334"/>
      <c r="AZN16" s="334"/>
      <c r="AZO16" s="334"/>
      <c r="AZP16" s="334"/>
      <c r="AZQ16" s="334"/>
      <c r="AZR16" s="334"/>
      <c r="AZS16" s="334"/>
      <c r="AZT16" s="334"/>
      <c r="AZU16" s="334"/>
      <c r="AZV16" s="334"/>
      <c r="AZW16" s="334"/>
      <c r="AZX16" s="334"/>
      <c r="AZY16" s="334"/>
      <c r="AZZ16" s="334"/>
      <c r="BAA16" s="334"/>
      <c r="BAB16" s="334"/>
      <c r="BAC16" s="334"/>
      <c r="BAD16" s="334"/>
      <c r="BAE16" s="334"/>
      <c r="BAF16" s="334"/>
      <c r="BAG16" s="334"/>
      <c r="BAH16" s="334"/>
      <c r="BAI16" s="334"/>
      <c r="BAJ16" s="334"/>
      <c r="BAK16" s="334"/>
      <c r="BAL16" s="334"/>
      <c r="BAM16" s="334"/>
      <c r="BAN16" s="334"/>
      <c r="BAO16" s="334"/>
      <c r="BAP16" s="334"/>
      <c r="BAQ16" s="334"/>
      <c r="BAR16" s="334"/>
      <c r="BAS16" s="334"/>
      <c r="BAT16" s="334"/>
      <c r="BAU16" s="334"/>
      <c r="BAV16" s="334"/>
      <c r="BAW16" s="334"/>
      <c r="BAX16" s="334"/>
      <c r="BAY16" s="334"/>
      <c r="BAZ16" s="334"/>
      <c r="BBA16" s="334"/>
      <c r="BBB16" s="334"/>
      <c r="BBC16" s="334"/>
      <c r="BBD16" s="334"/>
      <c r="BBE16" s="334"/>
      <c r="BBF16" s="334"/>
      <c r="BBG16" s="334"/>
      <c r="BBH16" s="334"/>
      <c r="BBI16" s="334"/>
      <c r="BBJ16" s="334"/>
      <c r="BBK16" s="334"/>
      <c r="BBL16" s="334"/>
      <c r="BBM16" s="334"/>
      <c r="BBN16" s="334"/>
      <c r="BBO16" s="334"/>
      <c r="BBP16" s="334"/>
      <c r="BBQ16" s="334"/>
      <c r="BBR16" s="334"/>
      <c r="BBS16" s="334"/>
      <c r="BBT16" s="334"/>
      <c r="BBU16" s="334"/>
      <c r="BBV16" s="334"/>
      <c r="BBW16" s="334"/>
      <c r="BBX16" s="334"/>
      <c r="BBY16" s="334"/>
      <c r="BBZ16" s="334"/>
      <c r="BCA16" s="334"/>
      <c r="BCB16" s="334"/>
      <c r="BCC16" s="334"/>
      <c r="BCD16" s="334"/>
      <c r="BCE16" s="334"/>
      <c r="BCF16" s="334"/>
      <c r="BCG16" s="334"/>
      <c r="BCH16" s="334"/>
      <c r="BCI16" s="334"/>
      <c r="BCJ16" s="334"/>
      <c r="BCK16" s="334"/>
      <c r="BCL16" s="334"/>
      <c r="BCM16" s="334"/>
      <c r="BCN16" s="334"/>
      <c r="BCO16" s="334"/>
      <c r="BCP16" s="334"/>
      <c r="BCQ16" s="334"/>
      <c r="BCR16" s="334"/>
      <c r="BCS16" s="334"/>
      <c r="BCT16" s="334"/>
      <c r="BCU16" s="334"/>
      <c r="BCV16" s="334"/>
      <c r="BCW16" s="334"/>
      <c r="BCX16" s="334"/>
      <c r="BCY16" s="334"/>
      <c r="BCZ16" s="334"/>
      <c r="BDA16" s="334"/>
      <c r="BDB16" s="334"/>
      <c r="BDC16" s="334"/>
      <c r="BDD16" s="334"/>
      <c r="BDE16" s="334"/>
      <c r="BDF16" s="334"/>
      <c r="BDG16" s="334"/>
      <c r="BDH16" s="334"/>
      <c r="BDI16" s="334"/>
      <c r="BDJ16" s="334"/>
      <c r="BDK16" s="334"/>
      <c r="BDL16" s="334"/>
      <c r="BDM16" s="334"/>
      <c r="BDN16" s="334"/>
      <c r="BDO16" s="334"/>
      <c r="BDP16" s="334"/>
      <c r="BDQ16" s="334"/>
      <c r="BDR16" s="334"/>
      <c r="BDS16" s="334"/>
      <c r="BDT16" s="334"/>
      <c r="BDU16" s="334"/>
      <c r="BDV16" s="334"/>
      <c r="BDW16" s="334"/>
      <c r="BDX16" s="334"/>
      <c r="BDY16" s="334"/>
      <c r="BDZ16" s="334"/>
      <c r="BEA16" s="334"/>
      <c r="BEB16" s="334"/>
      <c r="BEC16" s="334"/>
      <c r="BED16" s="334"/>
      <c r="BEE16" s="334"/>
      <c r="BEF16" s="334"/>
      <c r="BEG16" s="334"/>
      <c r="BEH16" s="334"/>
      <c r="BEI16" s="334"/>
      <c r="BEJ16" s="334"/>
      <c r="BEK16" s="334"/>
      <c r="BEL16" s="334"/>
      <c r="BEM16" s="334"/>
      <c r="BEN16" s="334"/>
      <c r="BEO16" s="334"/>
      <c r="BEP16" s="334"/>
      <c r="BEQ16" s="334"/>
      <c r="BER16" s="334"/>
      <c r="BES16" s="334"/>
      <c r="BET16" s="334"/>
      <c r="BEU16" s="334"/>
      <c r="BEV16" s="334"/>
      <c r="BEW16" s="334"/>
      <c r="BEX16" s="334"/>
      <c r="BEY16" s="334"/>
      <c r="BEZ16" s="334"/>
      <c r="BFA16" s="334"/>
      <c r="BFB16" s="334"/>
      <c r="BFC16" s="334"/>
      <c r="BFD16" s="334"/>
      <c r="BFE16" s="334"/>
      <c r="BFF16" s="334"/>
      <c r="BFG16" s="334"/>
      <c r="BFH16" s="334"/>
      <c r="BFI16" s="334"/>
      <c r="BFJ16" s="334"/>
      <c r="BFK16" s="334"/>
      <c r="BFL16" s="334"/>
      <c r="BFM16" s="334"/>
      <c r="BFN16" s="334"/>
      <c r="BFO16" s="334"/>
      <c r="BFP16" s="334"/>
      <c r="BFQ16" s="334"/>
      <c r="BFR16" s="334"/>
      <c r="BFS16" s="334"/>
      <c r="BFT16" s="334"/>
      <c r="BFU16" s="334"/>
      <c r="BFV16" s="334"/>
      <c r="BFW16" s="334"/>
      <c r="BFX16" s="334"/>
      <c r="BFY16" s="334"/>
      <c r="BFZ16" s="334"/>
      <c r="BGA16" s="334"/>
      <c r="BGB16" s="334"/>
      <c r="BGC16" s="334"/>
      <c r="BGD16" s="334"/>
      <c r="BGE16" s="334"/>
      <c r="BGF16" s="334"/>
      <c r="BGG16" s="334"/>
      <c r="BGH16" s="334"/>
      <c r="BGI16" s="334"/>
      <c r="BGJ16" s="334"/>
      <c r="BGK16" s="334"/>
      <c r="BGL16" s="334"/>
      <c r="BGM16" s="334"/>
      <c r="BGN16" s="334"/>
      <c r="BGO16" s="334"/>
      <c r="BGP16" s="334"/>
      <c r="BGQ16" s="334"/>
      <c r="BGR16" s="334"/>
      <c r="BGS16" s="334"/>
      <c r="BGT16" s="334"/>
      <c r="BGU16" s="334"/>
      <c r="BGV16" s="334"/>
      <c r="BGW16" s="334"/>
      <c r="BGX16" s="334"/>
      <c r="BGY16" s="334"/>
      <c r="BGZ16" s="334"/>
      <c r="BHA16" s="334"/>
      <c r="BHB16" s="334"/>
      <c r="BHC16" s="334"/>
      <c r="BHD16" s="334"/>
      <c r="BHE16" s="334"/>
      <c r="BHF16" s="334"/>
      <c r="BHG16" s="334"/>
      <c r="BHH16" s="334"/>
      <c r="BHI16" s="334"/>
      <c r="BHJ16" s="334"/>
      <c r="BHK16" s="334"/>
      <c r="BHL16" s="334"/>
      <c r="BHM16" s="334"/>
      <c r="BHN16" s="334"/>
      <c r="BHO16" s="334"/>
      <c r="BHP16" s="334"/>
      <c r="BHQ16" s="334"/>
      <c r="BHR16" s="334"/>
      <c r="BHS16" s="334"/>
      <c r="BHT16" s="334"/>
      <c r="BHU16" s="334"/>
      <c r="BHV16" s="334"/>
      <c r="BHW16" s="334"/>
      <c r="BHX16" s="334"/>
      <c r="BHY16" s="334"/>
      <c r="BHZ16" s="334"/>
      <c r="BIA16" s="334"/>
      <c r="BIB16" s="334"/>
      <c r="BIC16" s="334"/>
      <c r="BID16" s="334"/>
      <c r="BIE16" s="334"/>
      <c r="BIF16" s="334"/>
      <c r="BIG16" s="334"/>
      <c r="BIH16" s="334"/>
      <c r="BII16" s="334"/>
      <c r="BIJ16" s="334"/>
      <c r="BIK16" s="334"/>
      <c r="BIL16" s="334"/>
      <c r="BIM16" s="334"/>
      <c r="BIN16" s="334"/>
      <c r="BIO16" s="334"/>
      <c r="BIP16" s="334"/>
      <c r="BIQ16" s="334"/>
      <c r="BIR16" s="334"/>
      <c r="BIS16" s="334"/>
      <c r="BIT16" s="334"/>
      <c r="BIU16" s="334"/>
      <c r="BIV16" s="334"/>
      <c r="BIW16" s="334"/>
      <c r="BIX16" s="334"/>
      <c r="BIY16" s="334"/>
      <c r="BIZ16" s="334"/>
      <c r="BJA16" s="334"/>
      <c r="BJB16" s="334"/>
      <c r="BJC16" s="334"/>
      <c r="BJD16" s="334"/>
      <c r="BJE16" s="334"/>
      <c r="BJF16" s="334"/>
      <c r="BJG16" s="334"/>
      <c r="BJH16" s="334"/>
      <c r="BJI16" s="334"/>
      <c r="BJJ16" s="334"/>
      <c r="BJK16" s="334"/>
      <c r="BJL16" s="334"/>
      <c r="BJM16" s="334"/>
      <c r="BJN16" s="334"/>
      <c r="BJO16" s="334"/>
      <c r="BJP16" s="334"/>
      <c r="BJQ16" s="334"/>
      <c r="BJR16" s="334"/>
      <c r="BJS16" s="334"/>
      <c r="BJT16" s="334"/>
      <c r="BJU16" s="334"/>
      <c r="BJV16" s="334"/>
      <c r="BJW16" s="334"/>
      <c r="BJX16" s="334"/>
      <c r="BJY16" s="334"/>
      <c r="BJZ16" s="334"/>
      <c r="BKA16" s="334"/>
      <c r="BKB16" s="334"/>
      <c r="BKC16" s="334"/>
      <c r="BKD16" s="334"/>
      <c r="BKE16" s="334"/>
      <c r="BKF16" s="334"/>
      <c r="BKG16" s="334"/>
      <c r="BKH16" s="334"/>
      <c r="BKI16" s="334"/>
      <c r="BKJ16" s="334"/>
      <c r="BKK16" s="334"/>
      <c r="BKL16" s="334"/>
      <c r="BKM16" s="334"/>
      <c r="BKN16" s="334"/>
      <c r="BKO16" s="334"/>
      <c r="BKP16" s="334"/>
      <c r="BKQ16" s="334"/>
      <c r="BKR16" s="334"/>
      <c r="BKS16" s="334"/>
      <c r="BKT16" s="334"/>
      <c r="BKU16" s="334"/>
      <c r="BKV16" s="334"/>
      <c r="BKW16" s="334"/>
      <c r="BKX16" s="334"/>
      <c r="BKY16" s="334"/>
      <c r="BKZ16" s="334"/>
      <c r="BLA16" s="334"/>
      <c r="BLB16" s="334"/>
      <c r="BLC16" s="334"/>
      <c r="BLD16" s="334"/>
      <c r="BLE16" s="334"/>
      <c r="BLF16" s="334"/>
      <c r="BLG16" s="334"/>
      <c r="BLH16" s="334"/>
      <c r="BLI16" s="334"/>
      <c r="BLJ16" s="334"/>
      <c r="BLK16" s="334"/>
      <c r="BLL16" s="334"/>
      <c r="BLM16" s="334"/>
      <c r="BLN16" s="334"/>
      <c r="BLO16" s="334"/>
      <c r="BLP16" s="334"/>
      <c r="BLQ16" s="334"/>
      <c r="BLR16" s="334"/>
      <c r="BLS16" s="334"/>
      <c r="BLT16" s="334"/>
      <c r="BLU16" s="334"/>
      <c r="BLV16" s="334"/>
      <c r="BLW16" s="334"/>
      <c r="BLX16" s="334"/>
      <c r="BLY16" s="334"/>
      <c r="BLZ16" s="334"/>
      <c r="BMA16" s="334"/>
      <c r="BMB16" s="334"/>
      <c r="BMC16" s="334"/>
      <c r="BMD16" s="334"/>
      <c r="BME16" s="334"/>
      <c r="BMF16" s="334"/>
      <c r="BMG16" s="334"/>
      <c r="BMH16" s="334"/>
      <c r="BMI16" s="334"/>
      <c r="BMJ16" s="334"/>
      <c r="BMK16" s="334"/>
      <c r="BML16" s="334"/>
      <c r="BMM16" s="334"/>
      <c r="BMN16" s="334"/>
      <c r="BMO16" s="334"/>
      <c r="BMP16" s="334"/>
      <c r="BMQ16" s="334"/>
      <c r="BMR16" s="334"/>
      <c r="BMS16" s="334"/>
      <c r="BMT16" s="334"/>
      <c r="BMU16" s="334"/>
      <c r="BMV16" s="334"/>
      <c r="BMW16" s="334"/>
      <c r="BMX16" s="334"/>
      <c r="BMY16" s="334"/>
      <c r="BMZ16" s="334"/>
      <c r="BNA16" s="334"/>
      <c r="BNB16" s="334"/>
      <c r="BNC16" s="334"/>
      <c r="BND16" s="334"/>
      <c r="BNE16" s="334"/>
      <c r="BNF16" s="334"/>
      <c r="BNG16" s="334"/>
      <c r="BNH16" s="334"/>
      <c r="BNI16" s="334"/>
      <c r="BNJ16" s="334"/>
      <c r="BNK16" s="334"/>
      <c r="BNL16" s="334"/>
      <c r="BNM16" s="334"/>
      <c r="BNN16" s="334"/>
      <c r="BNO16" s="334"/>
      <c r="BNP16" s="334"/>
      <c r="BNQ16" s="334"/>
      <c r="BNR16" s="334"/>
      <c r="BNS16" s="334"/>
      <c r="BNT16" s="334"/>
      <c r="BNU16" s="334"/>
      <c r="BNV16" s="334"/>
      <c r="BNW16" s="334"/>
      <c r="BNX16" s="334"/>
      <c r="BNY16" s="334"/>
      <c r="BNZ16" s="334"/>
      <c r="BOA16" s="334"/>
      <c r="BOB16" s="334"/>
      <c r="BOC16" s="334"/>
      <c r="BOD16" s="334"/>
      <c r="BOE16" s="334"/>
      <c r="BOF16" s="334"/>
      <c r="BOG16" s="334"/>
      <c r="BOH16" s="334"/>
      <c r="BOI16" s="334"/>
      <c r="BOJ16" s="334"/>
      <c r="BOK16" s="334"/>
      <c r="BOL16" s="334"/>
      <c r="BOM16" s="334"/>
      <c r="BON16" s="334"/>
      <c r="BOO16" s="334"/>
      <c r="BOP16" s="334"/>
      <c r="BOQ16" s="334"/>
      <c r="BOR16" s="334"/>
      <c r="BOS16" s="334"/>
      <c r="BOT16" s="334"/>
      <c r="BOU16" s="334"/>
      <c r="BOV16" s="334"/>
      <c r="BOW16" s="334"/>
      <c r="BOX16" s="334"/>
      <c r="BOY16" s="334"/>
      <c r="BOZ16" s="334"/>
      <c r="BPA16" s="334"/>
      <c r="BPB16" s="334"/>
      <c r="BPC16" s="334"/>
      <c r="BPD16" s="334"/>
      <c r="BPE16" s="334"/>
      <c r="BPF16" s="334"/>
      <c r="BPG16" s="334"/>
      <c r="BPH16" s="334"/>
      <c r="BPI16" s="334"/>
      <c r="BPJ16" s="334"/>
      <c r="BPK16" s="334"/>
      <c r="BPL16" s="334"/>
      <c r="BPM16" s="334"/>
      <c r="BPN16" s="334"/>
      <c r="BPO16" s="334"/>
      <c r="BPP16" s="334"/>
      <c r="BPQ16" s="334"/>
      <c r="BPR16" s="334"/>
      <c r="BPS16" s="334"/>
      <c r="BPT16" s="334"/>
      <c r="BPU16" s="334"/>
      <c r="BPV16" s="334"/>
      <c r="BPW16" s="334"/>
      <c r="BPX16" s="334"/>
      <c r="BPY16" s="334"/>
      <c r="BPZ16" s="334"/>
      <c r="BQA16" s="334"/>
      <c r="BQB16" s="334"/>
      <c r="BQC16" s="334"/>
      <c r="BQD16" s="334"/>
      <c r="BQE16" s="334"/>
      <c r="BQF16" s="334"/>
      <c r="BQG16" s="334"/>
      <c r="BQH16" s="334"/>
      <c r="BQI16" s="334"/>
      <c r="BQJ16" s="334"/>
      <c r="BQK16" s="334"/>
      <c r="BQL16" s="334"/>
      <c r="BQM16" s="334"/>
      <c r="BQN16" s="334"/>
      <c r="BQO16" s="334"/>
      <c r="BQP16" s="334"/>
      <c r="BQQ16" s="334"/>
      <c r="BQR16" s="334"/>
      <c r="BQS16" s="334"/>
      <c r="BQT16" s="334"/>
      <c r="BQU16" s="334"/>
      <c r="BQV16" s="334"/>
      <c r="BQW16" s="334"/>
      <c r="BQX16" s="334"/>
      <c r="BQY16" s="334"/>
      <c r="BQZ16" s="334"/>
      <c r="BRA16" s="334"/>
      <c r="BRB16" s="334"/>
      <c r="BRC16" s="334"/>
      <c r="BRD16" s="334"/>
      <c r="BRE16" s="334"/>
      <c r="BRF16" s="334"/>
      <c r="BRG16" s="334"/>
      <c r="BRH16" s="334"/>
      <c r="BRI16" s="334"/>
      <c r="BRJ16" s="334"/>
      <c r="BRK16" s="334"/>
      <c r="BRL16" s="334"/>
      <c r="BRM16" s="334"/>
      <c r="BRN16" s="334"/>
      <c r="BRO16" s="334"/>
      <c r="BRP16" s="334"/>
      <c r="BRQ16" s="334"/>
      <c r="BRR16" s="334"/>
      <c r="BRS16" s="334"/>
      <c r="BRT16" s="334"/>
      <c r="BRU16" s="334"/>
      <c r="BRV16" s="334"/>
      <c r="BRW16" s="334"/>
      <c r="BRX16" s="334"/>
      <c r="BRY16" s="334"/>
      <c r="BRZ16" s="334"/>
      <c r="BSA16" s="334"/>
      <c r="BSB16" s="334"/>
      <c r="BSC16" s="334"/>
      <c r="BSD16" s="334"/>
      <c r="BSE16" s="334"/>
      <c r="BSF16" s="334"/>
      <c r="BSG16" s="334"/>
      <c r="BSH16" s="334"/>
      <c r="BSI16" s="334"/>
      <c r="BSJ16" s="334"/>
      <c r="BSK16" s="334"/>
      <c r="BSL16" s="334"/>
      <c r="BSM16" s="334"/>
      <c r="BSN16" s="334"/>
      <c r="BSO16" s="334"/>
      <c r="BSP16" s="334"/>
      <c r="BSQ16" s="334"/>
      <c r="BSR16" s="334"/>
      <c r="BSS16" s="334"/>
      <c r="BST16" s="334"/>
      <c r="BSU16" s="334"/>
      <c r="BSV16" s="334"/>
      <c r="BSW16" s="334"/>
      <c r="BSX16" s="334"/>
      <c r="BSY16" s="334"/>
      <c r="BSZ16" s="334"/>
      <c r="BTA16" s="334"/>
      <c r="BTB16" s="334"/>
      <c r="BTC16" s="334"/>
      <c r="BTD16" s="334"/>
      <c r="BTE16" s="334"/>
      <c r="BTF16" s="334"/>
      <c r="BTG16" s="334"/>
      <c r="BTH16" s="334"/>
      <c r="BTI16" s="334"/>
      <c r="BTJ16" s="334"/>
      <c r="BTK16" s="334"/>
      <c r="BTL16" s="334"/>
      <c r="BTM16" s="334"/>
      <c r="BTN16" s="334"/>
      <c r="BTO16" s="334"/>
      <c r="BTP16" s="334"/>
      <c r="BTQ16" s="334"/>
      <c r="BTR16" s="334"/>
      <c r="BTS16" s="334"/>
      <c r="BTT16" s="334"/>
      <c r="BTU16" s="334"/>
      <c r="BTV16" s="334"/>
      <c r="BTW16" s="334"/>
      <c r="BTX16" s="334"/>
      <c r="BTY16" s="334"/>
      <c r="BTZ16" s="334"/>
      <c r="BUA16" s="334"/>
      <c r="BUB16" s="334"/>
      <c r="BUC16" s="334"/>
      <c r="BUD16" s="334"/>
      <c r="BUE16" s="334"/>
      <c r="BUF16" s="334"/>
      <c r="BUG16" s="334"/>
      <c r="BUH16" s="334"/>
      <c r="BUI16" s="334"/>
      <c r="BUJ16" s="334"/>
      <c r="BUK16" s="334"/>
      <c r="BUL16" s="334"/>
      <c r="BUM16" s="334"/>
      <c r="BUN16" s="334"/>
      <c r="BUO16" s="334"/>
      <c r="BUP16" s="334"/>
      <c r="BUQ16" s="334"/>
      <c r="BUR16" s="334"/>
      <c r="BUS16" s="334"/>
      <c r="BUT16" s="334"/>
      <c r="BUU16" s="334"/>
      <c r="BUV16" s="334"/>
      <c r="BUW16" s="334"/>
      <c r="BUX16" s="334"/>
      <c r="BUY16" s="334"/>
      <c r="BUZ16" s="334"/>
      <c r="BVA16" s="334"/>
      <c r="BVB16" s="334"/>
      <c r="BVC16" s="334"/>
      <c r="BVD16" s="334"/>
      <c r="BVE16" s="334"/>
      <c r="BVF16" s="334"/>
      <c r="BVG16" s="334"/>
      <c r="BVH16" s="334"/>
      <c r="BVI16" s="334"/>
      <c r="BVJ16" s="334"/>
      <c r="BVK16" s="334"/>
      <c r="BVL16" s="334"/>
      <c r="BVM16" s="334"/>
      <c r="BVN16" s="334"/>
      <c r="BVO16" s="334"/>
      <c r="BVP16" s="334"/>
      <c r="BVQ16" s="334"/>
      <c r="BVR16" s="334"/>
      <c r="BVS16" s="334"/>
      <c r="BVT16" s="334"/>
      <c r="BVU16" s="334"/>
      <c r="BVV16" s="334"/>
      <c r="BVW16" s="334"/>
      <c r="BVX16" s="334"/>
      <c r="BVY16" s="334"/>
      <c r="BVZ16" s="334"/>
      <c r="BWA16" s="334"/>
      <c r="BWB16" s="334"/>
      <c r="BWC16" s="334"/>
      <c r="BWD16" s="334"/>
      <c r="BWE16" s="334"/>
      <c r="BWF16" s="334"/>
      <c r="BWG16" s="334"/>
      <c r="BWH16" s="334"/>
      <c r="BWI16" s="334"/>
      <c r="BWJ16" s="334"/>
      <c r="BWK16" s="334"/>
      <c r="BWL16" s="334"/>
      <c r="BWM16" s="334"/>
      <c r="BWN16" s="334"/>
      <c r="BWO16" s="334"/>
      <c r="BWP16" s="334"/>
      <c r="BWQ16" s="334"/>
      <c r="BWR16" s="334"/>
      <c r="BWS16" s="334"/>
      <c r="BWT16" s="334"/>
      <c r="BWU16" s="334"/>
      <c r="BWV16" s="334"/>
      <c r="BWW16" s="334"/>
      <c r="BWX16" s="334"/>
      <c r="BWY16" s="334"/>
      <c r="BWZ16" s="334"/>
      <c r="BXA16" s="334"/>
      <c r="BXB16" s="334"/>
      <c r="BXC16" s="334"/>
      <c r="BXD16" s="334"/>
      <c r="BXE16" s="334"/>
      <c r="BXF16" s="334"/>
      <c r="BXG16" s="334"/>
      <c r="BXH16" s="334"/>
      <c r="BXI16" s="334"/>
      <c r="BXJ16" s="334"/>
      <c r="BXK16" s="334"/>
      <c r="BXL16" s="334"/>
      <c r="BXM16" s="334"/>
      <c r="BXN16" s="334"/>
      <c r="BXO16" s="334"/>
      <c r="BXP16" s="334"/>
      <c r="BXQ16" s="334"/>
      <c r="BXR16" s="334"/>
      <c r="BXS16" s="334"/>
      <c r="BXT16" s="334"/>
      <c r="BXU16" s="334"/>
      <c r="BXV16" s="334"/>
      <c r="BXW16" s="334"/>
      <c r="BXX16" s="334"/>
      <c r="BXY16" s="334"/>
      <c r="BXZ16" s="334"/>
      <c r="BYA16" s="334"/>
      <c r="BYB16" s="334"/>
      <c r="BYC16" s="334"/>
      <c r="BYD16" s="334"/>
      <c r="BYE16" s="334"/>
      <c r="BYF16" s="334"/>
      <c r="BYG16" s="334"/>
      <c r="BYH16" s="334"/>
      <c r="BYI16" s="334"/>
      <c r="BYJ16" s="334"/>
      <c r="BYK16" s="334"/>
      <c r="BYL16" s="334"/>
      <c r="BYM16" s="334"/>
      <c r="BYN16" s="334"/>
      <c r="BYO16" s="334"/>
      <c r="BYP16" s="334"/>
      <c r="BYQ16" s="334"/>
      <c r="BYR16" s="334"/>
      <c r="BYS16" s="334"/>
      <c r="BYT16" s="334"/>
      <c r="BYU16" s="334"/>
      <c r="BYV16" s="334"/>
      <c r="BYW16" s="334"/>
      <c r="BYX16" s="334"/>
      <c r="BYY16" s="334"/>
      <c r="BYZ16" s="334"/>
      <c r="BZA16" s="334"/>
      <c r="BZB16" s="334"/>
      <c r="BZC16" s="334"/>
      <c r="BZD16" s="334"/>
      <c r="BZE16" s="334"/>
      <c r="BZF16" s="334"/>
      <c r="BZG16" s="334"/>
      <c r="BZH16" s="334"/>
      <c r="BZI16" s="334"/>
      <c r="BZJ16" s="334"/>
      <c r="BZK16" s="334"/>
      <c r="BZL16" s="334"/>
      <c r="BZM16" s="334"/>
      <c r="BZN16" s="334"/>
      <c r="BZO16" s="334"/>
      <c r="BZP16" s="334"/>
      <c r="BZQ16" s="334"/>
      <c r="BZR16" s="334"/>
      <c r="BZS16" s="334"/>
      <c r="BZT16" s="334"/>
      <c r="BZU16" s="334"/>
      <c r="BZV16" s="334"/>
      <c r="BZW16" s="334"/>
      <c r="BZX16" s="334"/>
      <c r="BZY16" s="334"/>
      <c r="BZZ16" s="334"/>
      <c r="CAA16" s="334"/>
      <c r="CAB16" s="334"/>
      <c r="CAC16" s="334"/>
      <c r="CAD16" s="334"/>
      <c r="CAE16" s="334"/>
      <c r="CAF16" s="334"/>
      <c r="CAG16" s="334"/>
      <c r="CAH16" s="334"/>
      <c r="CAI16" s="334"/>
      <c r="CAJ16" s="334"/>
      <c r="CAK16" s="334"/>
      <c r="CAL16" s="334"/>
      <c r="CAM16" s="334"/>
      <c r="CAN16" s="334"/>
      <c r="CAO16" s="334"/>
      <c r="CAP16" s="334"/>
      <c r="CAQ16" s="334"/>
      <c r="CAR16" s="334"/>
      <c r="CAS16" s="334"/>
      <c r="CAT16" s="334"/>
      <c r="CAU16" s="334"/>
      <c r="CAV16" s="334"/>
      <c r="CAW16" s="334"/>
      <c r="CAX16" s="334"/>
      <c r="CAY16" s="334"/>
      <c r="CAZ16" s="334"/>
      <c r="CBA16" s="334"/>
      <c r="CBB16" s="334"/>
      <c r="CBC16" s="334"/>
      <c r="CBD16" s="334"/>
      <c r="CBE16" s="334"/>
      <c r="CBF16" s="334"/>
      <c r="CBG16" s="334"/>
      <c r="CBH16" s="334"/>
      <c r="CBI16" s="334"/>
      <c r="CBJ16" s="334"/>
      <c r="CBK16" s="334"/>
      <c r="CBL16" s="334"/>
      <c r="CBM16" s="334"/>
      <c r="CBN16" s="334"/>
      <c r="CBO16" s="334"/>
      <c r="CBP16" s="334"/>
      <c r="CBQ16" s="334"/>
      <c r="CBR16" s="334"/>
      <c r="CBS16" s="334"/>
      <c r="CBT16" s="334"/>
      <c r="CBU16" s="334"/>
      <c r="CBV16" s="334"/>
      <c r="CBW16" s="334"/>
      <c r="CBX16" s="334"/>
      <c r="CBY16" s="334"/>
      <c r="CBZ16" s="334"/>
      <c r="CCA16" s="334"/>
      <c r="CCB16" s="334"/>
      <c r="CCC16" s="334"/>
      <c r="CCD16" s="334"/>
      <c r="CCE16" s="334"/>
      <c r="CCF16" s="334"/>
      <c r="CCG16" s="334"/>
      <c r="CCH16" s="334"/>
      <c r="CCI16" s="334"/>
      <c r="CCJ16" s="334"/>
      <c r="CCK16" s="334"/>
      <c r="CCL16" s="334"/>
      <c r="CCM16" s="334"/>
      <c r="CCN16" s="334"/>
      <c r="CCO16" s="334"/>
      <c r="CCP16" s="334"/>
      <c r="CCQ16" s="334"/>
      <c r="CCR16" s="334"/>
      <c r="CCS16" s="334"/>
      <c r="CCT16" s="334"/>
      <c r="CCU16" s="334"/>
      <c r="CCV16" s="334"/>
      <c r="CCW16" s="334"/>
      <c r="CCX16" s="334"/>
      <c r="CCY16" s="334"/>
      <c r="CCZ16" s="334"/>
      <c r="CDA16" s="334"/>
      <c r="CDB16" s="334"/>
      <c r="CDC16" s="334"/>
      <c r="CDD16" s="334"/>
      <c r="CDE16" s="334"/>
      <c r="CDF16" s="334"/>
      <c r="CDG16" s="334"/>
      <c r="CDH16" s="334"/>
      <c r="CDI16" s="334"/>
      <c r="CDJ16" s="334"/>
      <c r="CDK16" s="334"/>
      <c r="CDL16" s="334"/>
      <c r="CDM16" s="334"/>
      <c r="CDN16" s="334"/>
      <c r="CDO16" s="334"/>
      <c r="CDP16" s="334"/>
      <c r="CDQ16" s="334"/>
      <c r="CDR16" s="334"/>
      <c r="CDS16" s="334"/>
      <c r="CDT16" s="334"/>
      <c r="CDU16" s="334"/>
      <c r="CDV16" s="334"/>
      <c r="CDW16" s="334"/>
      <c r="CDX16" s="334"/>
      <c r="CDY16" s="334"/>
      <c r="CDZ16" s="334"/>
      <c r="CEA16" s="334"/>
      <c r="CEB16" s="334"/>
      <c r="CEC16" s="334"/>
      <c r="CED16" s="334"/>
      <c r="CEE16" s="334"/>
      <c r="CEF16" s="334"/>
      <c r="CEG16" s="334"/>
      <c r="CEH16" s="334"/>
      <c r="CEI16" s="334"/>
      <c r="CEJ16" s="334"/>
      <c r="CEK16" s="334"/>
      <c r="CEL16" s="334"/>
      <c r="CEM16" s="334"/>
      <c r="CEN16" s="334"/>
      <c r="CEO16" s="334"/>
      <c r="CEP16" s="334"/>
      <c r="CEQ16" s="334"/>
      <c r="CER16" s="334"/>
      <c r="CES16" s="334"/>
      <c r="CET16" s="334"/>
      <c r="CEU16" s="334"/>
      <c r="CEV16" s="334"/>
      <c r="CEW16" s="334"/>
      <c r="CEX16" s="334"/>
      <c r="CEY16" s="334"/>
      <c r="CEZ16" s="334"/>
      <c r="CFA16" s="334"/>
      <c r="CFB16" s="334"/>
      <c r="CFC16" s="334"/>
      <c r="CFD16" s="334"/>
      <c r="CFE16" s="334"/>
      <c r="CFF16" s="334"/>
      <c r="CFG16" s="334"/>
      <c r="CFH16" s="334"/>
      <c r="CFI16" s="334"/>
      <c r="CFJ16" s="334"/>
      <c r="CFK16" s="334"/>
      <c r="CFL16" s="334"/>
      <c r="CFM16" s="334"/>
      <c r="CFN16" s="334"/>
      <c r="CFO16" s="334"/>
      <c r="CFP16" s="334"/>
      <c r="CFQ16" s="334"/>
      <c r="CFR16" s="334"/>
      <c r="CFS16" s="334"/>
      <c r="CFT16" s="334"/>
      <c r="CFU16" s="334"/>
      <c r="CFV16" s="334"/>
      <c r="CFW16" s="334"/>
      <c r="CFX16" s="334"/>
      <c r="CFY16" s="334"/>
      <c r="CFZ16" s="334"/>
      <c r="CGA16" s="334"/>
      <c r="CGB16" s="334"/>
      <c r="CGC16" s="334"/>
      <c r="CGD16" s="334"/>
      <c r="CGE16" s="334"/>
      <c r="CGF16" s="334"/>
      <c r="CGG16" s="334"/>
      <c r="CGH16" s="334"/>
      <c r="CGI16" s="334"/>
      <c r="CGJ16" s="334"/>
      <c r="CGK16" s="334"/>
      <c r="CGL16" s="334"/>
      <c r="CGM16" s="334"/>
      <c r="CGN16" s="334"/>
      <c r="CGO16" s="334"/>
      <c r="CGP16" s="334"/>
      <c r="CGQ16" s="334"/>
      <c r="CGR16" s="334"/>
      <c r="CGS16" s="334"/>
      <c r="CGT16" s="334"/>
      <c r="CGU16" s="334"/>
      <c r="CGV16" s="334"/>
      <c r="CGW16" s="334"/>
      <c r="CGX16" s="334"/>
      <c r="CGY16" s="334"/>
      <c r="CGZ16" s="334"/>
      <c r="CHA16" s="334"/>
      <c r="CHB16" s="334"/>
      <c r="CHC16" s="334"/>
      <c r="CHD16" s="334"/>
      <c r="CHE16" s="334"/>
      <c r="CHF16" s="334"/>
      <c r="CHG16" s="334"/>
      <c r="CHH16" s="334"/>
      <c r="CHI16" s="334"/>
      <c r="CHJ16" s="334"/>
      <c r="CHK16" s="334"/>
      <c r="CHL16" s="334"/>
      <c r="CHM16" s="334"/>
      <c r="CHN16" s="334"/>
      <c r="CHO16" s="334"/>
      <c r="CHP16" s="334"/>
      <c r="CHQ16" s="334"/>
      <c r="CHR16" s="334"/>
      <c r="CHS16" s="334"/>
      <c r="CHT16" s="334"/>
      <c r="CHU16" s="334"/>
      <c r="CHV16" s="334"/>
      <c r="CHW16" s="334"/>
      <c r="CHX16" s="334"/>
      <c r="CHY16" s="334"/>
      <c r="CHZ16" s="334"/>
      <c r="CIA16" s="334"/>
      <c r="CIB16" s="334"/>
      <c r="CIC16" s="334"/>
      <c r="CID16" s="334"/>
      <c r="CIE16" s="334"/>
      <c r="CIF16" s="334"/>
      <c r="CIG16" s="334"/>
      <c r="CIH16" s="334"/>
      <c r="CII16" s="334"/>
      <c r="CIJ16" s="334"/>
      <c r="CIK16" s="334"/>
      <c r="CIL16" s="334"/>
      <c r="CIM16" s="334"/>
      <c r="CIN16" s="334"/>
      <c r="CIO16" s="334"/>
      <c r="CIP16" s="334"/>
      <c r="CIQ16" s="334"/>
      <c r="CIR16" s="334"/>
      <c r="CIS16" s="334"/>
      <c r="CIT16" s="334"/>
      <c r="CIU16" s="334"/>
      <c r="CIV16" s="334"/>
      <c r="CIW16" s="334"/>
      <c r="CIX16" s="334"/>
      <c r="CIY16" s="334"/>
      <c r="CIZ16" s="334"/>
      <c r="CJA16" s="334"/>
      <c r="CJB16" s="334"/>
      <c r="CJC16" s="334"/>
      <c r="CJD16" s="334"/>
      <c r="CJE16" s="334"/>
      <c r="CJF16" s="334"/>
      <c r="CJG16" s="334"/>
      <c r="CJH16" s="334"/>
      <c r="CJI16" s="334"/>
      <c r="CJJ16" s="334"/>
      <c r="CJK16" s="334"/>
      <c r="CJL16" s="334"/>
      <c r="CJM16" s="334"/>
      <c r="CJN16" s="334"/>
      <c r="CJO16" s="334"/>
      <c r="CJP16" s="334"/>
      <c r="CJQ16" s="334"/>
      <c r="CJR16" s="334"/>
      <c r="CJS16" s="334"/>
      <c r="CJT16" s="334"/>
      <c r="CJU16" s="334"/>
      <c r="CJV16" s="334"/>
      <c r="CJW16" s="334"/>
      <c r="CJX16" s="334"/>
      <c r="CJY16" s="334"/>
      <c r="CJZ16" s="334"/>
      <c r="CKA16" s="334"/>
      <c r="CKB16" s="334"/>
      <c r="CKC16" s="334"/>
      <c r="CKD16" s="334"/>
      <c r="CKE16" s="334"/>
      <c r="CKF16" s="334"/>
      <c r="CKG16" s="334"/>
      <c r="CKH16" s="334"/>
      <c r="CKI16" s="334"/>
      <c r="CKJ16" s="334"/>
      <c r="CKK16" s="334"/>
      <c r="CKL16" s="334"/>
      <c r="CKM16" s="334"/>
      <c r="CKN16" s="334"/>
      <c r="CKO16" s="334"/>
      <c r="CKP16" s="334"/>
      <c r="CKQ16" s="334"/>
      <c r="CKR16" s="334"/>
      <c r="CKS16" s="334"/>
      <c r="CKT16" s="334"/>
      <c r="CKU16" s="334"/>
      <c r="CKV16" s="334"/>
      <c r="CKW16" s="334"/>
      <c r="CKX16" s="334"/>
      <c r="CKY16" s="334"/>
      <c r="CKZ16" s="334"/>
      <c r="CLA16" s="334"/>
      <c r="CLB16" s="334"/>
      <c r="CLC16" s="334"/>
      <c r="CLD16" s="334"/>
      <c r="CLE16" s="334"/>
      <c r="CLF16" s="334"/>
      <c r="CLG16" s="334"/>
      <c r="CLH16" s="334"/>
      <c r="CLI16" s="334"/>
      <c r="CLJ16" s="334"/>
      <c r="CLK16" s="334"/>
      <c r="CLL16" s="334"/>
      <c r="CLM16" s="334"/>
      <c r="CLN16" s="334"/>
      <c r="CLO16" s="334"/>
      <c r="CLP16" s="334"/>
      <c r="CLQ16" s="334"/>
      <c r="CLR16" s="334"/>
      <c r="CLS16" s="334"/>
      <c r="CLT16" s="334"/>
      <c r="CLU16" s="334"/>
      <c r="CLV16" s="334"/>
      <c r="CLW16" s="334"/>
      <c r="CLX16" s="334"/>
      <c r="CLY16" s="334"/>
      <c r="CLZ16" s="334"/>
      <c r="CMA16" s="334"/>
      <c r="CMB16" s="334"/>
      <c r="CMC16" s="334"/>
      <c r="CMD16" s="334"/>
      <c r="CME16" s="334"/>
      <c r="CMF16" s="334"/>
      <c r="CMG16" s="334"/>
      <c r="CMH16" s="334"/>
      <c r="CMI16" s="334"/>
      <c r="CMJ16" s="334"/>
      <c r="CMK16" s="334"/>
      <c r="CML16" s="334"/>
      <c r="CMM16" s="334"/>
      <c r="CMN16" s="334"/>
      <c r="CMO16" s="334"/>
      <c r="CMP16" s="334"/>
      <c r="CMQ16" s="334"/>
      <c r="CMR16" s="334"/>
      <c r="CMS16" s="334"/>
      <c r="CMT16" s="334"/>
      <c r="CMU16" s="334"/>
      <c r="CMV16" s="334"/>
      <c r="CMW16" s="334"/>
      <c r="CMX16" s="334"/>
      <c r="CMY16" s="334"/>
      <c r="CMZ16" s="334"/>
      <c r="CNA16" s="334"/>
      <c r="CNB16" s="334"/>
      <c r="CNC16" s="334"/>
      <c r="CND16" s="334"/>
      <c r="CNE16" s="334"/>
      <c r="CNF16" s="334"/>
      <c r="CNG16" s="334"/>
      <c r="CNH16" s="334"/>
      <c r="CNI16" s="334"/>
      <c r="CNJ16" s="334"/>
      <c r="CNK16" s="334"/>
      <c r="CNL16" s="334"/>
      <c r="CNM16" s="334"/>
      <c r="CNN16" s="334"/>
      <c r="CNO16" s="334"/>
      <c r="CNP16" s="334"/>
      <c r="CNQ16" s="334"/>
      <c r="CNR16" s="334"/>
      <c r="CNS16" s="334"/>
      <c r="CNT16" s="334"/>
      <c r="CNU16" s="334"/>
      <c r="CNV16" s="334"/>
      <c r="CNW16" s="334"/>
      <c r="CNX16" s="334"/>
      <c r="CNY16" s="334"/>
      <c r="CNZ16" s="334"/>
      <c r="COA16" s="334"/>
      <c r="COB16" s="334"/>
      <c r="COC16" s="334"/>
      <c r="COD16" s="334"/>
      <c r="COE16" s="334"/>
      <c r="COF16" s="334"/>
      <c r="COG16" s="334"/>
      <c r="COH16" s="334"/>
      <c r="COI16" s="334"/>
      <c r="COJ16" s="334"/>
      <c r="COK16" s="334"/>
      <c r="COL16" s="334"/>
      <c r="COM16" s="334"/>
      <c r="CON16" s="334"/>
      <c r="COO16" s="334"/>
      <c r="COP16" s="334"/>
      <c r="COQ16" s="334"/>
      <c r="COR16" s="334"/>
      <c r="COS16" s="334"/>
      <c r="COT16" s="334"/>
      <c r="COU16" s="334"/>
      <c r="COV16" s="334"/>
      <c r="COW16" s="334"/>
      <c r="COX16" s="334"/>
      <c r="COY16" s="334"/>
      <c r="COZ16" s="334"/>
      <c r="CPA16" s="334"/>
      <c r="CPB16" s="334"/>
      <c r="CPC16" s="334"/>
      <c r="CPD16" s="334"/>
      <c r="CPE16" s="334"/>
      <c r="CPF16" s="334"/>
      <c r="CPG16" s="334"/>
      <c r="CPH16" s="334"/>
      <c r="CPI16" s="334"/>
      <c r="CPJ16" s="334"/>
      <c r="CPK16" s="334"/>
      <c r="CPL16" s="334"/>
      <c r="CPM16" s="334"/>
      <c r="CPN16" s="334"/>
      <c r="CPO16" s="334"/>
      <c r="CPP16" s="334"/>
      <c r="CPQ16" s="334"/>
      <c r="CPR16" s="334"/>
      <c r="CPS16" s="334"/>
      <c r="CPT16" s="334"/>
      <c r="CPU16" s="334"/>
      <c r="CPV16" s="334"/>
      <c r="CPW16" s="334"/>
      <c r="CPX16" s="334"/>
      <c r="CPY16" s="334"/>
      <c r="CPZ16" s="334"/>
      <c r="CQA16" s="334"/>
      <c r="CQB16" s="334"/>
      <c r="CQC16" s="334"/>
      <c r="CQD16" s="334"/>
      <c r="CQE16" s="334"/>
      <c r="CQF16" s="334"/>
      <c r="CQG16" s="334"/>
      <c r="CQH16" s="334"/>
      <c r="CQI16" s="334"/>
      <c r="CQJ16" s="334"/>
      <c r="CQK16" s="334"/>
      <c r="CQL16" s="334"/>
      <c r="CQM16" s="334"/>
      <c r="CQN16" s="334"/>
      <c r="CQO16" s="334"/>
      <c r="CQP16" s="334"/>
      <c r="CQQ16" s="334"/>
      <c r="CQR16" s="334"/>
      <c r="CQS16" s="334"/>
      <c r="CQT16" s="334"/>
      <c r="CQU16" s="334"/>
      <c r="CQV16" s="334"/>
      <c r="CQW16" s="334"/>
      <c r="CQX16" s="334"/>
      <c r="CQY16" s="334"/>
      <c r="CQZ16" s="334"/>
      <c r="CRA16" s="334"/>
      <c r="CRB16" s="334"/>
      <c r="CRC16" s="334"/>
      <c r="CRD16" s="334"/>
      <c r="CRE16" s="334"/>
      <c r="CRF16" s="334"/>
      <c r="CRG16" s="334"/>
      <c r="CRH16" s="334"/>
      <c r="CRI16" s="334"/>
      <c r="CRJ16" s="334"/>
      <c r="CRK16" s="334"/>
      <c r="CRL16" s="334"/>
      <c r="CRM16" s="334"/>
      <c r="CRN16" s="334"/>
      <c r="CRO16" s="334"/>
      <c r="CRP16" s="334"/>
      <c r="CRQ16" s="334"/>
      <c r="CRR16" s="334"/>
      <c r="CRS16" s="334"/>
      <c r="CRT16" s="334"/>
      <c r="CRU16" s="334"/>
      <c r="CRV16" s="334"/>
      <c r="CRW16" s="334"/>
      <c r="CRX16" s="334"/>
      <c r="CRY16" s="334"/>
      <c r="CRZ16" s="334"/>
      <c r="CSA16" s="334"/>
      <c r="CSB16" s="334"/>
      <c r="CSC16" s="334"/>
      <c r="CSD16" s="334"/>
      <c r="CSE16" s="334"/>
      <c r="CSF16" s="334"/>
      <c r="CSG16" s="334"/>
      <c r="CSH16" s="334"/>
      <c r="CSI16" s="334"/>
      <c r="CSJ16" s="334"/>
      <c r="CSK16" s="334"/>
      <c r="CSL16" s="334"/>
      <c r="CSM16" s="334"/>
      <c r="CSN16" s="334"/>
      <c r="CSO16" s="334"/>
      <c r="CSP16" s="334"/>
      <c r="CSQ16" s="334"/>
      <c r="CSR16" s="334"/>
      <c r="CSS16" s="334"/>
      <c r="CST16" s="334"/>
      <c r="CSU16" s="334"/>
      <c r="CSV16" s="334"/>
      <c r="CSW16" s="334"/>
      <c r="CSX16" s="334"/>
      <c r="CSY16" s="334"/>
      <c r="CSZ16" s="334"/>
      <c r="CTA16" s="334"/>
      <c r="CTB16" s="334"/>
      <c r="CTC16" s="334"/>
      <c r="CTD16" s="334"/>
      <c r="CTE16" s="334"/>
      <c r="CTF16" s="334"/>
      <c r="CTG16" s="334"/>
      <c r="CTH16" s="334"/>
      <c r="CTI16" s="334"/>
      <c r="CTJ16" s="334"/>
      <c r="CTK16" s="334"/>
      <c r="CTL16" s="334"/>
      <c r="CTM16" s="334"/>
      <c r="CTN16" s="334"/>
      <c r="CTO16" s="334"/>
      <c r="CTP16" s="334"/>
      <c r="CTQ16" s="334"/>
      <c r="CTR16" s="334"/>
      <c r="CTS16" s="334"/>
      <c r="CTT16" s="334"/>
      <c r="CTU16" s="334"/>
      <c r="CTV16" s="334"/>
      <c r="CTW16" s="334"/>
      <c r="CTX16" s="334"/>
      <c r="CTY16" s="334"/>
      <c r="CTZ16" s="334"/>
      <c r="CUA16" s="334"/>
      <c r="CUB16" s="334"/>
      <c r="CUC16" s="334"/>
      <c r="CUD16" s="334"/>
      <c r="CUE16" s="334"/>
      <c r="CUF16" s="334"/>
      <c r="CUG16" s="334"/>
      <c r="CUH16" s="334"/>
      <c r="CUI16" s="334"/>
      <c r="CUJ16" s="334"/>
      <c r="CUK16" s="334"/>
      <c r="CUL16" s="334"/>
      <c r="CUM16" s="334"/>
      <c r="CUN16" s="334"/>
      <c r="CUO16" s="334"/>
      <c r="CUP16" s="334"/>
      <c r="CUQ16" s="334"/>
      <c r="CUR16" s="334"/>
      <c r="CUS16" s="334"/>
      <c r="CUT16" s="334"/>
      <c r="CUU16" s="334"/>
      <c r="CUV16" s="334"/>
      <c r="CUW16" s="334"/>
      <c r="CUX16" s="334"/>
      <c r="CUY16" s="334"/>
      <c r="CUZ16" s="334"/>
      <c r="CVA16" s="334"/>
      <c r="CVB16" s="334"/>
      <c r="CVC16" s="334"/>
      <c r="CVD16" s="334"/>
      <c r="CVE16" s="334"/>
      <c r="CVF16" s="334"/>
      <c r="CVG16" s="334"/>
      <c r="CVH16" s="334"/>
      <c r="CVI16" s="334"/>
      <c r="CVJ16" s="334"/>
      <c r="CVK16" s="334"/>
      <c r="CVL16" s="334"/>
      <c r="CVM16" s="334"/>
      <c r="CVN16" s="334"/>
      <c r="CVO16" s="334"/>
      <c r="CVP16" s="334"/>
      <c r="CVQ16" s="334"/>
      <c r="CVR16" s="334"/>
      <c r="CVS16" s="334"/>
      <c r="CVT16" s="334"/>
      <c r="CVU16" s="334"/>
      <c r="CVV16" s="334"/>
      <c r="CVW16" s="334"/>
      <c r="CVX16" s="334"/>
      <c r="CVY16" s="334"/>
      <c r="CVZ16" s="334"/>
      <c r="CWA16" s="334"/>
      <c r="CWB16" s="334"/>
      <c r="CWC16" s="334"/>
      <c r="CWD16" s="334"/>
      <c r="CWE16" s="334"/>
      <c r="CWF16" s="334"/>
      <c r="CWG16" s="334"/>
      <c r="CWH16" s="334"/>
      <c r="CWI16" s="334"/>
      <c r="CWJ16" s="334"/>
      <c r="CWK16" s="334"/>
      <c r="CWL16" s="334"/>
      <c r="CWM16" s="334"/>
      <c r="CWN16" s="334"/>
      <c r="CWO16" s="334"/>
      <c r="CWP16" s="334"/>
      <c r="CWQ16" s="334"/>
      <c r="CWR16" s="334"/>
      <c r="CWS16" s="334"/>
      <c r="CWT16" s="334"/>
      <c r="CWU16" s="334"/>
      <c r="CWV16" s="334"/>
      <c r="CWW16" s="334"/>
      <c r="CWX16" s="334"/>
      <c r="CWY16" s="334"/>
      <c r="CWZ16" s="334"/>
      <c r="CXA16" s="334"/>
      <c r="CXB16" s="334"/>
      <c r="CXC16" s="334"/>
      <c r="CXD16" s="334"/>
      <c r="CXE16" s="334"/>
      <c r="CXF16" s="334"/>
      <c r="CXG16" s="334"/>
      <c r="CXH16" s="334"/>
      <c r="CXI16" s="334"/>
      <c r="CXJ16" s="334"/>
      <c r="CXK16" s="334"/>
      <c r="CXL16" s="334"/>
      <c r="CXM16" s="334"/>
      <c r="CXN16" s="334"/>
      <c r="CXO16" s="334"/>
      <c r="CXP16" s="334"/>
      <c r="CXQ16" s="334"/>
      <c r="CXR16" s="334"/>
      <c r="CXS16" s="334"/>
      <c r="CXT16" s="334"/>
      <c r="CXU16" s="334"/>
      <c r="CXV16" s="334"/>
      <c r="CXW16" s="334"/>
      <c r="CXX16" s="334"/>
      <c r="CXY16" s="334"/>
      <c r="CXZ16" s="334"/>
      <c r="CYA16" s="334"/>
      <c r="CYB16" s="334"/>
      <c r="CYC16" s="334"/>
      <c r="CYD16" s="334"/>
      <c r="CYE16" s="334"/>
      <c r="CYF16" s="334"/>
      <c r="CYG16" s="334"/>
      <c r="CYH16" s="334"/>
      <c r="CYI16" s="334"/>
      <c r="CYJ16" s="334"/>
      <c r="CYK16" s="334"/>
      <c r="CYL16" s="334"/>
      <c r="CYM16" s="334"/>
      <c r="CYN16" s="334"/>
      <c r="CYO16" s="334"/>
      <c r="CYP16" s="334"/>
      <c r="CYQ16" s="334"/>
      <c r="CYR16" s="334"/>
      <c r="CYS16" s="334"/>
      <c r="CYT16" s="334"/>
      <c r="CYU16" s="334"/>
      <c r="CYV16" s="334"/>
      <c r="CYW16" s="334"/>
      <c r="CYX16" s="334"/>
      <c r="CYY16" s="334"/>
      <c r="CYZ16" s="334"/>
      <c r="CZA16" s="334"/>
      <c r="CZB16" s="334"/>
      <c r="CZC16" s="334"/>
      <c r="CZD16" s="334"/>
      <c r="CZE16" s="334"/>
      <c r="CZF16" s="334"/>
      <c r="CZG16" s="334"/>
      <c r="CZH16" s="334"/>
      <c r="CZI16" s="334"/>
      <c r="CZJ16" s="334"/>
      <c r="CZK16" s="334"/>
      <c r="CZL16" s="334"/>
      <c r="CZM16" s="334"/>
      <c r="CZN16" s="334"/>
      <c r="CZO16" s="334"/>
      <c r="CZP16" s="334"/>
      <c r="CZQ16" s="334"/>
      <c r="CZR16" s="334"/>
      <c r="CZS16" s="334"/>
      <c r="CZT16" s="334"/>
      <c r="CZU16" s="334"/>
      <c r="CZV16" s="334"/>
      <c r="CZW16" s="334"/>
      <c r="CZX16" s="334"/>
      <c r="CZY16" s="334"/>
      <c r="CZZ16" s="334"/>
      <c r="DAA16" s="334"/>
      <c r="DAB16" s="334"/>
      <c r="DAC16" s="334"/>
      <c r="DAD16" s="334"/>
      <c r="DAE16" s="334"/>
      <c r="DAF16" s="334"/>
      <c r="DAG16" s="334"/>
      <c r="DAH16" s="334"/>
      <c r="DAI16" s="334"/>
      <c r="DAJ16" s="334"/>
      <c r="DAK16" s="334"/>
      <c r="DAL16" s="334"/>
      <c r="DAM16" s="334"/>
      <c r="DAN16" s="334"/>
      <c r="DAO16" s="334"/>
      <c r="DAP16" s="334"/>
      <c r="DAQ16" s="334"/>
      <c r="DAR16" s="334"/>
      <c r="DAS16" s="334"/>
      <c r="DAT16" s="334"/>
      <c r="DAU16" s="334"/>
      <c r="DAV16" s="334"/>
      <c r="DAW16" s="334"/>
      <c r="DAX16" s="334"/>
      <c r="DAY16" s="334"/>
      <c r="DAZ16" s="334"/>
      <c r="DBA16" s="334"/>
      <c r="DBB16" s="334"/>
      <c r="DBC16" s="334"/>
      <c r="DBD16" s="334"/>
      <c r="DBE16" s="334"/>
      <c r="DBF16" s="334"/>
      <c r="DBG16" s="334"/>
      <c r="DBH16" s="334"/>
      <c r="DBI16" s="334"/>
      <c r="DBJ16" s="334"/>
      <c r="DBK16" s="334"/>
      <c r="DBL16" s="334"/>
      <c r="DBM16" s="334"/>
      <c r="DBN16" s="334"/>
      <c r="DBO16" s="334"/>
      <c r="DBP16" s="334"/>
      <c r="DBQ16" s="334"/>
      <c r="DBR16" s="334"/>
      <c r="DBS16" s="334"/>
      <c r="DBT16" s="334"/>
      <c r="DBU16" s="334"/>
      <c r="DBV16" s="334"/>
      <c r="DBW16" s="334"/>
      <c r="DBX16" s="334"/>
      <c r="DBY16" s="334"/>
      <c r="DBZ16" s="334"/>
      <c r="DCA16" s="334"/>
      <c r="DCB16" s="334"/>
      <c r="DCC16" s="334"/>
      <c r="DCD16" s="334"/>
      <c r="DCE16" s="334"/>
      <c r="DCF16" s="334"/>
      <c r="DCG16" s="334"/>
      <c r="DCH16" s="334"/>
      <c r="DCI16" s="334"/>
      <c r="DCJ16" s="334"/>
      <c r="DCK16" s="334"/>
      <c r="DCL16" s="334"/>
      <c r="DCM16" s="334"/>
      <c r="DCN16" s="334"/>
      <c r="DCO16" s="334"/>
      <c r="DCP16" s="334"/>
      <c r="DCQ16" s="334"/>
      <c r="DCR16" s="334"/>
      <c r="DCS16" s="334"/>
      <c r="DCT16" s="334"/>
      <c r="DCU16" s="334"/>
      <c r="DCV16" s="334"/>
      <c r="DCW16" s="334"/>
      <c r="DCX16" s="334"/>
      <c r="DCY16" s="334"/>
      <c r="DCZ16" s="334"/>
      <c r="DDA16" s="334"/>
      <c r="DDB16" s="334"/>
      <c r="DDC16" s="334"/>
      <c r="DDD16" s="334"/>
      <c r="DDE16" s="334"/>
      <c r="DDF16" s="334"/>
      <c r="DDG16" s="334"/>
      <c r="DDH16" s="334"/>
      <c r="DDI16" s="334"/>
      <c r="DDJ16" s="334"/>
      <c r="DDK16" s="334"/>
      <c r="DDL16" s="334"/>
      <c r="DDM16" s="334"/>
      <c r="DDN16" s="334"/>
      <c r="DDO16" s="334"/>
      <c r="DDP16" s="334"/>
      <c r="DDQ16" s="334"/>
      <c r="DDR16" s="334"/>
      <c r="DDS16" s="334"/>
      <c r="DDT16" s="334"/>
      <c r="DDU16" s="334"/>
      <c r="DDV16" s="334"/>
      <c r="DDW16" s="334"/>
      <c r="DDX16" s="334"/>
      <c r="DDY16" s="334"/>
      <c r="DDZ16" s="334"/>
      <c r="DEA16" s="334"/>
      <c r="DEB16" s="334"/>
      <c r="DEC16" s="334"/>
      <c r="DED16" s="334"/>
      <c r="DEE16" s="334"/>
      <c r="DEF16" s="334"/>
      <c r="DEG16" s="334"/>
      <c r="DEH16" s="334"/>
      <c r="DEI16" s="334"/>
      <c r="DEJ16" s="334"/>
      <c r="DEK16" s="334"/>
      <c r="DEL16" s="334"/>
      <c r="DEM16" s="334"/>
      <c r="DEN16" s="334"/>
      <c r="DEO16" s="334"/>
      <c r="DEP16" s="334"/>
      <c r="DEQ16" s="334"/>
      <c r="DER16" s="334"/>
      <c r="DES16" s="334"/>
      <c r="DET16" s="334"/>
      <c r="DEU16" s="334"/>
      <c r="DEV16" s="334"/>
      <c r="DEW16" s="334"/>
      <c r="DEX16" s="334"/>
      <c r="DEY16" s="334"/>
      <c r="DEZ16" s="334"/>
      <c r="DFA16" s="334"/>
      <c r="DFB16" s="334"/>
      <c r="DFC16" s="334"/>
      <c r="DFD16" s="334"/>
      <c r="DFE16" s="334"/>
      <c r="DFF16" s="334"/>
      <c r="DFG16" s="334"/>
      <c r="DFH16" s="334"/>
      <c r="DFI16" s="334"/>
      <c r="DFJ16" s="334"/>
      <c r="DFK16" s="334"/>
      <c r="DFL16" s="334"/>
      <c r="DFM16" s="334"/>
      <c r="DFN16" s="334"/>
      <c r="DFO16" s="334"/>
      <c r="DFP16" s="334"/>
      <c r="DFQ16" s="334"/>
      <c r="DFR16" s="334"/>
      <c r="DFS16" s="334"/>
      <c r="DFT16" s="334"/>
      <c r="DFU16" s="334"/>
      <c r="DFV16" s="334"/>
      <c r="DFW16" s="334"/>
      <c r="DFX16" s="334"/>
      <c r="DFY16" s="334"/>
      <c r="DFZ16" s="334"/>
      <c r="DGA16" s="334"/>
      <c r="DGB16" s="334"/>
      <c r="DGC16" s="334"/>
      <c r="DGD16" s="334"/>
      <c r="DGE16" s="334"/>
      <c r="DGF16" s="334"/>
      <c r="DGG16" s="334"/>
      <c r="DGH16" s="334"/>
      <c r="DGI16" s="334"/>
      <c r="DGJ16" s="334"/>
      <c r="DGK16" s="334"/>
      <c r="DGL16" s="334"/>
      <c r="DGM16" s="334"/>
      <c r="DGN16" s="334"/>
      <c r="DGO16" s="334"/>
      <c r="DGP16" s="334"/>
      <c r="DGQ16" s="334"/>
      <c r="DGR16" s="334"/>
      <c r="DGS16" s="334"/>
      <c r="DGT16" s="334"/>
      <c r="DGU16" s="334"/>
      <c r="DGV16" s="334"/>
      <c r="DGW16" s="334"/>
      <c r="DGX16" s="334"/>
      <c r="DGY16" s="334"/>
      <c r="DGZ16" s="334"/>
      <c r="DHA16" s="334"/>
      <c r="DHB16" s="334"/>
      <c r="DHC16" s="334"/>
      <c r="DHD16" s="334"/>
      <c r="DHE16" s="334"/>
      <c r="DHF16" s="334"/>
      <c r="DHG16" s="334"/>
      <c r="DHH16" s="334"/>
      <c r="DHI16" s="334"/>
      <c r="DHJ16" s="334"/>
      <c r="DHK16" s="334"/>
      <c r="DHL16" s="334"/>
      <c r="DHM16" s="334"/>
      <c r="DHN16" s="334"/>
      <c r="DHO16" s="334"/>
      <c r="DHP16" s="334"/>
      <c r="DHQ16" s="334"/>
      <c r="DHR16" s="334"/>
      <c r="DHS16" s="334"/>
      <c r="DHT16" s="334"/>
      <c r="DHU16" s="334"/>
      <c r="DHV16" s="334"/>
      <c r="DHW16" s="334"/>
      <c r="DHX16" s="334"/>
      <c r="DHY16" s="334"/>
      <c r="DHZ16" s="334"/>
      <c r="DIA16" s="334"/>
      <c r="DIB16" s="334"/>
      <c r="DIC16" s="334"/>
      <c r="DID16" s="334"/>
      <c r="DIE16" s="334"/>
      <c r="DIF16" s="334"/>
      <c r="DIG16" s="334"/>
      <c r="DIH16" s="334"/>
      <c r="DII16" s="334"/>
      <c r="DIJ16" s="334"/>
      <c r="DIK16" s="334"/>
      <c r="DIL16" s="334"/>
      <c r="DIM16" s="334"/>
      <c r="DIN16" s="334"/>
      <c r="DIO16" s="334"/>
      <c r="DIP16" s="334"/>
      <c r="DIQ16" s="334"/>
      <c r="DIR16" s="334"/>
      <c r="DIS16" s="334"/>
      <c r="DIT16" s="334"/>
      <c r="DIU16" s="334"/>
      <c r="DIV16" s="334"/>
      <c r="DIW16" s="334"/>
      <c r="DIX16" s="334"/>
      <c r="DIY16" s="334"/>
      <c r="DIZ16" s="334"/>
      <c r="DJA16" s="334"/>
      <c r="DJB16" s="334"/>
      <c r="DJC16" s="334"/>
      <c r="DJD16" s="334"/>
      <c r="DJE16" s="334"/>
      <c r="DJF16" s="334"/>
      <c r="DJG16" s="334"/>
      <c r="DJH16" s="334"/>
      <c r="DJI16" s="334"/>
      <c r="DJJ16" s="334"/>
      <c r="DJK16" s="334"/>
      <c r="DJL16" s="334"/>
      <c r="DJM16" s="334"/>
      <c r="DJN16" s="334"/>
      <c r="DJO16" s="334"/>
      <c r="DJP16" s="334"/>
      <c r="DJQ16" s="334"/>
      <c r="DJR16" s="334"/>
      <c r="DJS16" s="334"/>
      <c r="DJT16" s="334"/>
      <c r="DJU16" s="334"/>
      <c r="DJV16" s="334"/>
      <c r="DJW16" s="334"/>
      <c r="DJX16" s="334"/>
      <c r="DJY16" s="334"/>
      <c r="DJZ16" s="334"/>
      <c r="DKA16" s="334"/>
      <c r="DKB16" s="334"/>
      <c r="DKC16" s="334"/>
      <c r="DKD16" s="334"/>
      <c r="DKE16" s="334"/>
      <c r="DKF16" s="334"/>
      <c r="DKG16" s="334"/>
      <c r="DKH16" s="334"/>
      <c r="DKI16" s="334"/>
      <c r="DKJ16" s="334"/>
      <c r="DKK16" s="334"/>
      <c r="DKL16" s="334"/>
      <c r="DKM16" s="334"/>
      <c r="DKN16" s="334"/>
      <c r="DKO16" s="334"/>
      <c r="DKP16" s="334"/>
      <c r="DKQ16" s="334"/>
      <c r="DKR16" s="334"/>
      <c r="DKS16" s="334"/>
      <c r="DKT16" s="334"/>
      <c r="DKU16" s="334"/>
      <c r="DKV16" s="334"/>
      <c r="DKW16" s="334"/>
      <c r="DKX16" s="334"/>
      <c r="DKY16" s="334"/>
      <c r="DKZ16" s="334"/>
      <c r="DLA16" s="334"/>
      <c r="DLB16" s="334"/>
      <c r="DLC16" s="334"/>
      <c r="DLD16" s="334"/>
      <c r="DLE16" s="334"/>
      <c r="DLF16" s="334"/>
      <c r="DLG16" s="334"/>
      <c r="DLH16" s="334"/>
      <c r="DLI16" s="334"/>
      <c r="DLJ16" s="334"/>
      <c r="DLK16" s="334"/>
      <c r="DLL16" s="334"/>
      <c r="DLM16" s="334"/>
      <c r="DLN16" s="334"/>
      <c r="DLO16" s="334"/>
      <c r="DLP16" s="334"/>
      <c r="DLQ16" s="334"/>
      <c r="DLR16" s="334"/>
      <c r="DLS16" s="334"/>
      <c r="DLT16" s="334"/>
      <c r="DLU16" s="334"/>
      <c r="DLV16" s="334"/>
      <c r="DLW16" s="334"/>
      <c r="DLX16" s="334"/>
      <c r="DLY16" s="334"/>
      <c r="DLZ16" s="334"/>
      <c r="DMA16" s="334"/>
      <c r="DMB16" s="334"/>
      <c r="DMC16" s="334"/>
      <c r="DMD16" s="334"/>
      <c r="DME16" s="334"/>
      <c r="DMF16" s="334"/>
      <c r="DMG16" s="334"/>
      <c r="DMH16" s="334"/>
      <c r="DMI16" s="334"/>
      <c r="DMJ16" s="334"/>
      <c r="DMK16" s="334"/>
      <c r="DML16" s="334"/>
      <c r="DMM16" s="334"/>
      <c r="DMN16" s="334"/>
      <c r="DMO16" s="334"/>
      <c r="DMP16" s="334"/>
      <c r="DMQ16" s="334"/>
      <c r="DMR16" s="334"/>
      <c r="DMS16" s="334"/>
      <c r="DMT16" s="334"/>
      <c r="DMU16" s="334"/>
      <c r="DMV16" s="334"/>
      <c r="DMW16" s="334"/>
      <c r="DMX16" s="334"/>
      <c r="DMY16" s="334"/>
      <c r="DMZ16" s="334"/>
      <c r="DNA16" s="334"/>
      <c r="DNB16" s="334"/>
      <c r="DNC16" s="334"/>
      <c r="DND16" s="334"/>
      <c r="DNE16" s="334"/>
      <c r="DNF16" s="334"/>
      <c r="DNG16" s="334"/>
      <c r="DNH16" s="334"/>
      <c r="DNI16" s="334"/>
      <c r="DNJ16" s="334"/>
      <c r="DNK16" s="334"/>
      <c r="DNL16" s="334"/>
      <c r="DNM16" s="334"/>
      <c r="DNN16" s="334"/>
      <c r="DNO16" s="334"/>
      <c r="DNP16" s="334"/>
      <c r="DNQ16" s="334"/>
      <c r="DNR16" s="334"/>
      <c r="DNS16" s="334"/>
      <c r="DNT16" s="334"/>
      <c r="DNU16" s="334"/>
      <c r="DNV16" s="334"/>
      <c r="DNW16" s="334"/>
      <c r="DNX16" s="334"/>
      <c r="DNY16" s="334"/>
      <c r="DNZ16" s="334"/>
      <c r="DOA16" s="334"/>
      <c r="DOB16" s="334"/>
      <c r="DOC16" s="334"/>
      <c r="DOD16" s="334"/>
      <c r="DOE16" s="334"/>
      <c r="DOF16" s="334"/>
      <c r="DOG16" s="334"/>
      <c r="DOH16" s="334"/>
      <c r="DOI16" s="334"/>
      <c r="DOJ16" s="334"/>
      <c r="DOK16" s="334"/>
      <c r="DOL16" s="334"/>
      <c r="DOM16" s="334"/>
      <c r="DON16" s="334"/>
      <c r="DOO16" s="334"/>
      <c r="DOP16" s="334"/>
      <c r="DOQ16" s="334"/>
      <c r="DOR16" s="334"/>
      <c r="DOS16" s="334"/>
      <c r="DOT16" s="334"/>
      <c r="DOU16" s="334"/>
      <c r="DOV16" s="334"/>
      <c r="DOW16" s="334"/>
      <c r="DOX16" s="334"/>
      <c r="DOY16" s="334"/>
      <c r="DOZ16" s="334"/>
      <c r="DPA16" s="334"/>
      <c r="DPB16" s="334"/>
      <c r="DPC16" s="334"/>
      <c r="DPD16" s="334"/>
      <c r="DPE16" s="334"/>
      <c r="DPF16" s="334"/>
      <c r="DPG16" s="334"/>
      <c r="DPH16" s="334"/>
      <c r="DPI16" s="334"/>
      <c r="DPJ16" s="334"/>
      <c r="DPK16" s="334"/>
      <c r="DPL16" s="334"/>
      <c r="DPM16" s="334"/>
      <c r="DPN16" s="334"/>
      <c r="DPO16" s="334"/>
      <c r="DPP16" s="334"/>
      <c r="DPQ16" s="334"/>
      <c r="DPR16" s="334"/>
      <c r="DPS16" s="334"/>
      <c r="DPT16" s="334"/>
      <c r="DPU16" s="334"/>
      <c r="DPV16" s="334"/>
      <c r="DPW16" s="334"/>
      <c r="DPX16" s="334"/>
      <c r="DPY16" s="334"/>
      <c r="DPZ16" s="334"/>
      <c r="DQA16" s="334"/>
      <c r="DQB16" s="334"/>
      <c r="DQC16" s="334"/>
      <c r="DQD16" s="334"/>
      <c r="DQE16" s="334"/>
      <c r="DQF16" s="334"/>
      <c r="DQG16" s="334"/>
      <c r="DQH16" s="334"/>
      <c r="DQI16" s="334"/>
      <c r="DQJ16" s="334"/>
      <c r="DQK16" s="334"/>
      <c r="DQL16" s="334"/>
      <c r="DQM16" s="334"/>
      <c r="DQN16" s="334"/>
      <c r="DQO16" s="334"/>
      <c r="DQP16" s="334"/>
      <c r="DQQ16" s="334"/>
      <c r="DQR16" s="334"/>
      <c r="DQS16" s="334"/>
      <c r="DQT16" s="334"/>
      <c r="DQU16" s="334"/>
      <c r="DQV16" s="334"/>
      <c r="DQW16" s="334"/>
      <c r="DQX16" s="334"/>
      <c r="DQY16" s="334"/>
      <c r="DQZ16" s="334"/>
      <c r="DRA16" s="334"/>
      <c r="DRB16" s="334"/>
      <c r="DRC16" s="334"/>
      <c r="DRD16" s="334"/>
      <c r="DRE16" s="334"/>
      <c r="DRF16" s="334"/>
      <c r="DRG16" s="334"/>
      <c r="DRH16" s="334"/>
      <c r="DRI16" s="334"/>
      <c r="DRJ16" s="334"/>
      <c r="DRK16" s="334"/>
      <c r="DRL16" s="334"/>
      <c r="DRM16" s="334"/>
      <c r="DRN16" s="334"/>
      <c r="DRO16" s="334"/>
      <c r="DRP16" s="334"/>
      <c r="DRQ16" s="334"/>
      <c r="DRR16" s="334"/>
      <c r="DRS16" s="334"/>
      <c r="DRT16" s="334"/>
      <c r="DRU16" s="334"/>
      <c r="DRV16" s="334"/>
      <c r="DRW16" s="334"/>
      <c r="DRX16" s="334"/>
      <c r="DRY16" s="334"/>
      <c r="DRZ16" s="334"/>
      <c r="DSA16" s="334"/>
      <c r="DSB16" s="334"/>
      <c r="DSC16" s="334"/>
      <c r="DSD16" s="334"/>
      <c r="DSE16" s="334"/>
      <c r="DSF16" s="334"/>
      <c r="DSG16" s="334"/>
      <c r="DSH16" s="334"/>
      <c r="DSI16" s="334"/>
      <c r="DSJ16" s="334"/>
      <c r="DSK16" s="334"/>
      <c r="DSL16" s="334"/>
      <c r="DSM16" s="334"/>
      <c r="DSN16" s="334"/>
      <c r="DSO16" s="334"/>
      <c r="DSP16" s="334"/>
      <c r="DSQ16" s="334"/>
      <c r="DSR16" s="334"/>
      <c r="DSS16" s="334"/>
      <c r="DST16" s="334"/>
      <c r="DSU16" s="334"/>
      <c r="DSV16" s="334"/>
      <c r="DSW16" s="334"/>
      <c r="DSX16" s="334"/>
      <c r="DSY16" s="334"/>
      <c r="DSZ16" s="334"/>
      <c r="DTA16" s="334"/>
      <c r="DTB16" s="334"/>
      <c r="DTC16" s="334"/>
      <c r="DTD16" s="334"/>
      <c r="DTE16" s="334"/>
      <c r="DTF16" s="334"/>
      <c r="DTG16" s="334"/>
      <c r="DTH16" s="334"/>
      <c r="DTI16" s="334"/>
      <c r="DTJ16" s="334"/>
      <c r="DTK16" s="334"/>
      <c r="DTL16" s="334"/>
      <c r="DTM16" s="334"/>
      <c r="DTN16" s="334"/>
      <c r="DTO16" s="334"/>
      <c r="DTP16" s="334"/>
      <c r="DTQ16" s="334"/>
      <c r="DTR16" s="334"/>
      <c r="DTS16" s="334"/>
      <c r="DTT16" s="334"/>
      <c r="DTU16" s="334"/>
      <c r="DTV16" s="334"/>
      <c r="DTW16" s="334"/>
      <c r="DTX16" s="334"/>
      <c r="DTY16" s="334"/>
      <c r="DTZ16" s="334"/>
      <c r="DUA16" s="334"/>
      <c r="DUB16" s="334"/>
      <c r="DUC16" s="334"/>
      <c r="DUD16" s="334"/>
      <c r="DUE16" s="334"/>
      <c r="DUF16" s="334"/>
      <c r="DUG16" s="334"/>
      <c r="DUH16" s="334"/>
      <c r="DUI16" s="334"/>
      <c r="DUJ16" s="334"/>
      <c r="DUK16" s="334"/>
      <c r="DUL16" s="334"/>
      <c r="DUM16" s="334"/>
      <c r="DUN16" s="334"/>
      <c r="DUO16" s="334"/>
      <c r="DUP16" s="334"/>
      <c r="DUQ16" s="334"/>
      <c r="DUR16" s="334"/>
      <c r="DUS16" s="334"/>
      <c r="DUT16" s="334"/>
      <c r="DUU16" s="334"/>
      <c r="DUV16" s="334"/>
      <c r="DUW16" s="334"/>
      <c r="DUX16" s="334"/>
      <c r="DUY16" s="334"/>
      <c r="DUZ16" s="334"/>
      <c r="DVA16" s="334"/>
      <c r="DVB16" s="334"/>
      <c r="DVC16" s="334"/>
      <c r="DVD16" s="334"/>
      <c r="DVE16" s="334"/>
      <c r="DVF16" s="334"/>
      <c r="DVG16" s="334"/>
      <c r="DVH16" s="334"/>
      <c r="DVI16" s="334"/>
      <c r="DVJ16" s="334"/>
      <c r="DVK16" s="334"/>
      <c r="DVL16" s="334"/>
      <c r="DVM16" s="334"/>
      <c r="DVN16" s="334"/>
      <c r="DVO16" s="334"/>
      <c r="DVP16" s="334"/>
      <c r="DVQ16" s="334"/>
      <c r="DVR16" s="334"/>
      <c r="DVS16" s="334"/>
      <c r="DVT16" s="334"/>
      <c r="DVU16" s="334"/>
      <c r="DVV16" s="334"/>
      <c r="DVW16" s="334"/>
      <c r="DVX16" s="334"/>
      <c r="DVY16" s="334"/>
      <c r="DVZ16" s="334"/>
      <c r="DWA16" s="334"/>
      <c r="DWB16" s="334"/>
      <c r="DWC16" s="334"/>
      <c r="DWD16" s="334"/>
      <c r="DWE16" s="334"/>
      <c r="DWF16" s="334"/>
      <c r="DWG16" s="334"/>
      <c r="DWH16" s="334"/>
      <c r="DWI16" s="334"/>
      <c r="DWJ16" s="334"/>
      <c r="DWK16" s="334"/>
      <c r="DWL16" s="334"/>
      <c r="DWM16" s="334"/>
      <c r="DWN16" s="334"/>
      <c r="DWO16" s="334"/>
      <c r="DWP16" s="334"/>
      <c r="DWQ16" s="334"/>
      <c r="DWR16" s="334"/>
      <c r="DWS16" s="334"/>
      <c r="DWT16" s="334"/>
      <c r="DWU16" s="334"/>
      <c r="DWV16" s="334"/>
      <c r="DWW16" s="334"/>
      <c r="DWX16" s="334"/>
      <c r="DWY16" s="334"/>
      <c r="DWZ16" s="334"/>
      <c r="DXA16" s="334"/>
      <c r="DXB16" s="334"/>
      <c r="DXC16" s="334"/>
      <c r="DXD16" s="334"/>
      <c r="DXE16" s="334"/>
      <c r="DXF16" s="334"/>
      <c r="DXG16" s="334"/>
      <c r="DXH16" s="334"/>
      <c r="DXI16" s="334"/>
      <c r="DXJ16" s="334"/>
      <c r="DXK16" s="334"/>
      <c r="DXL16" s="334"/>
      <c r="DXM16" s="334"/>
      <c r="DXN16" s="334"/>
      <c r="DXO16" s="334"/>
      <c r="DXP16" s="334"/>
      <c r="DXQ16" s="334"/>
      <c r="DXR16" s="334"/>
      <c r="DXS16" s="334"/>
      <c r="DXT16" s="334"/>
      <c r="DXU16" s="334"/>
      <c r="DXV16" s="334"/>
      <c r="DXW16" s="334"/>
      <c r="DXX16" s="334"/>
      <c r="DXY16" s="334"/>
      <c r="DXZ16" s="334"/>
      <c r="DYA16" s="334"/>
      <c r="DYB16" s="334"/>
      <c r="DYC16" s="334"/>
      <c r="DYD16" s="334"/>
      <c r="DYE16" s="334"/>
      <c r="DYF16" s="334"/>
      <c r="DYG16" s="334"/>
      <c r="DYH16" s="334"/>
      <c r="DYI16" s="334"/>
      <c r="DYJ16" s="334"/>
      <c r="DYK16" s="334"/>
      <c r="DYL16" s="334"/>
      <c r="DYM16" s="334"/>
      <c r="DYN16" s="334"/>
      <c r="DYO16" s="334"/>
      <c r="DYP16" s="334"/>
      <c r="DYQ16" s="334"/>
      <c r="DYR16" s="334"/>
      <c r="DYS16" s="334"/>
      <c r="DYT16" s="334"/>
      <c r="DYU16" s="334"/>
      <c r="DYV16" s="334"/>
      <c r="DYW16" s="334"/>
      <c r="DYX16" s="334"/>
      <c r="DYY16" s="334"/>
      <c r="DYZ16" s="334"/>
      <c r="DZA16" s="334"/>
      <c r="DZB16" s="334"/>
      <c r="DZC16" s="334"/>
      <c r="DZD16" s="334"/>
      <c r="DZE16" s="334"/>
      <c r="DZF16" s="334"/>
      <c r="DZG16" s="334"/>
      <c r="DZH16" s="334"/>
      <c r="DZI16" s="334"/>
      <c r="DZJ16" s="334"/>
      <c r="DZK16" s="334"/>
      <c r="DZL16" s="334"/>
      <c r="DZM16" s="334"/>
      <c r="DZN16" s="334"/>
      <c r="DZO16" s="334"/>
      <c r="DZP16" s="334"/>
      <c r="DZQ16" s="334"/>
      <c r="DZR16" s="334"/>
      <c r="DZS16" s="334"/>
      <c r="DZT16" s="334"/>
      <c r="DZU16" s="334"/>
      <c r="DZV16" s="334"/>
      <c r="DZW16" s="334"/>
      <c r="DZX16" s="334"/>
      <c r="DZY16" s="334"/>
      <c r="DZZ16" s="334"/>
      <c r="EAA16" s="334"/>
      <c r="EAB16" s="334"/>
      <c r="EAC16" s="334"/>
      <c r="EAD16" s="334"/>
      <c r="EAE16" s="334"/>
      <c r="EAF16" s="334"/>
      <c r="EAG16" s="334"/>
      <c r="EAH16" s="334"/>
      <c r="EAI16" s="334"/>
      <c r="EAJ16" s="334"/>
      <c r="EAK16" s="334"/>
      <c r="EAL16" s="334"/>
      <c r="EAM16" s="334"/>
      <c r="EAN16" s="334"/>
      <c r="EAO16" s="334"/>
      <c r="EAP16" s="334"/>
      <c r="EAQ16" s="334"/>
      <c r="EAR16" s="334"/>
      <c r="EAS16" s="334"/>
      <c r="EAT16" s="334"/>
      <c r="EAU16" s="334"/>
      <c r="EAV16" s="334"/>
      <c r="EAW16" s="334"/>
      <c r="EAX16" s="334"/>
      <c r="EAY16" s="334"/>
      <c r="EAZ16" s="334"/>
      <c r="EBA16" s="334"/>
      <c r="EBB16" s="334"/>
      <c r="EBC16" s="334"/>
      <c r="EBD16" s="334"/>
      <c r="EBE16" s="334"/>
      <c r="EBF16" s="334"/>
      <c r="EBG16" s="334"/>
      <c r="EBH16" s="334"/>
      <c r="EBI16" s="334"/>
      <c r="EBJ16" s="334"/>
      <c r="EBK16" s="334"/>
      <c r="EBL16" s="334"/>
      <c r="EBM16" s="334"/>
      <c r="EBN16" s="334"/>
      <c r="EBO16" s="334"/>
      <c r="EBP16" s="334"/>
      <c r="EBQ16" s="334"/>
      <c r="EBR16" s="334"/>
      <c r="EBS16" s="334"/>
      <c r="EBT16" s="334"/>
      <c r="EBU16" s="334"/>
      <c r="EBV16" s="334"/>
      <c r="EBW16" s="334"/>
      <c r="EBX16" s="334"/>
      <c r="EBY16" s="334"/>
      <c r="EBZ16" s="334"/>
      <c r="ECA16" s="334"/>
      <c r="ECB16" s="334"/>
      <c r="ECC16" s="334"/>
      <c r="ECD16" s="334"/>
      <c r="ECE16" s="334"/>
      <c r="ECF16" s="334"/>
      <c r="ECG16" s="334"/>
      <c r="ECH16" s="334"/>
      <c r="ECI16" s="334"/>
      <c r="ECJ16" s="334"/>
      <c r="ECK16" s="334"/>
      <c r="ECL16" s="334"/>
      <c r="ECM16" s="334"/>
      <c r="ECN16" s="334"/>
      <c r="ECO16" s="334"/>
      <c r="ECP16" s="334"/>
      <c r="ECQ16" s="334"/>
      <c r="ECR16" s="334"/>
      <c r="ECS16" s="334"/>
      <c r="ECT16" s="334"/>
      <c r="ECU16" s="334"/>
      <c r="ECV16" s="334"/>
      <c r="ECW16" s="334"/>
      <c r="ECX16" s="334"/>
      <c r="ECY16" s="334"/>
      <c r="ECZ16" s="334"/>
      <c r="EDA16" s="334"/>
      <c r="EDB16" s="334"/>
      <c r="EDC16" s="334"/>
      <c r="EDD16" s="334"/>
      <c r="EDE16" s="334"/>
      <c r="EDF16" s="334"/>
      <c r="EDG16" s="334"/>
      <c r="EDH16" s="334"/>
      <c r="EDI16" s="334"/>
      <c r="EDJ16" s="334"/>
      <c r="EDK16" s="334"/>
      <c r="EDL16" s="334"/>
      <c r="EDM16" s="334"/>
      <c r="EDN16" s="334"/>
      <c r="EDO16" s="334"/>
      <c r="EDP16" s="334"/>
      <c r="EDQ16" s="334"/>
      <c r="EDR16" s="334"/>
      <c r="EDS16" s="334"/>
      <c r="EDT16" s="334"/>
      <c r="EDU16" s="334"/>
      <c r="EDV16" s="334"/>
      <c r="EDW16" s="334"/>
      <c r="EDX16" s="334"/>
      <c r="EDY16" s="334"/>
      <c r="EDZ16" s="334"/>
      <c r="EEA16" s="334"/>
      <c r="EEB16" s="334"/>
      <c r="EEC16" s="334"/>
      <c r="EED16" s="334"/>
      <c r="EEE16" s="334"/>
      <c r="EEF16" s="334"/>
      <c r="EEG16" s="334"/>
      <c r="EEH16" s="334"/>
      <c r="EEI16" s="334"/>
      <c r="EEJ16" s="334"/>
      <c r="EEK16" s="334"/>
      <c r="EEL16" s="334"/>
      <c r="EEM16" s="334"/>
      <c r="EEN16" s="334"/>
      <c r="EEO16" s="334"/>
      <c r="EEP16" s="334"/>
      <c r="EEQ16" s="334"/>
      <c r="EER16" s="334"/>
      <c r="EES16" s="334"/>
      <c r="EET16" s="334"/>
      <c r="EEU16" s="334"/>
      <c r="EEV16" s="334"/>
      <c r="EEW16" s="334"/>
      <c r="EEX16" s="334"/>
      <c r="EEY16" s="334"/>
      <c r="EEZ16" s="334"/>
      <c r="EFA16" s="334"/>
      <c r="EFB16" s="334"/>
      <c r="EFC16" s="334"/>
      <c r="EFD16" s="334"/>
      <c r="EFE16" s="334"/>
      <c r="EFF16" s="334"/>
      <c r="EFG16" s="334"/>
      <c r="EFH16" s="334"/>
      <c r="EFI16" s="334"/>
      <c r="EFJ16" s="334"/>
      <c r="EFK16" s="334"/>
      <c r="EFL16" s="334"/>
      <c r="EFM16" s="334"/>
      <c r="EFN16" s="334"/>
      <c r="EFO16" s="334"/>
      <c r="EFP16" s="334"/>
      <c r="EFQ16" s="334"/>
      <c r="EFR16" s="334"/>
      <c r="EFS16" s="334"/>
      <c r="EFT16" s="334"/>
      <c r="EFU16" s="334"/>
      <c r="EFV16" s="334"/>
      <c r="EFW16" s="334"/>
      <c r="EFX16" s="334"/>
      <c r="EFY16" s="334"/>
      <c r="EFZ16" s="334"/>
      <c r="EGA16" s="334"/>
      <c r="EGB16" s="334"/>
      <c r="EGC16" s="334"/>
      <c r="EGD16" s="334"/>
      <c r="EGE16" s="334"/>
      <c r="EGF16" s="334"/>
      <c r="EGG16" s="334"/>
      <c r="EGH16" s="334"/>
      <c r="EGI16" s="334"/>
      <c r="EGJ16" s="334"/>
      <c r="EGK16" s="334"/>
      <c r="EGL16" s="334"/>
      <c r="EGM16" s="334"/>
      <c r="EGN16" s="334"/>
      <c r="EGO16" s="334"/>
      <c r="EGP16" s="334"/>
      <c r="EGQ16" s="334"/>
      <c r="EGR16" s="334"/>
      <c r="EGS16" s="334"/>
      <c r="EGT16" s="334"/>
      <c r="EGU16" s="334"/>
      <c r="EGV16" s="334"/>
      <c r="EGW16" s="334"/>
      <c r="EGX16" s="334"/>
      <c r="EGY16" s="334"/>
      <c r="EGZ16" s="334"/>
      <c r="EHA16" s="334"/>
      <c r="EHB16" s="334"/>
      <c r="EHC16" s="334"/>
      <c r="EHD16" s="334"/>
      <c r="EHE16" s="334"/>
      <c r="EHF16" s="334"/>
      <c r="EHG16" s="334"/>
      <c r="EHH16" s="334"/>
      <c r="EHI16" s="334"/>
      <c r="EHJ16" s="334"/>
      <c r="EHK16" s="334"/>
      <c r="EHL16" s="334"/>
      <c r="EHM16" s="334"/>
      <c r="EHN16" s="334"/>
      <c r="EHO16" s="334"/>
      <c r="EHP16" s="334"/>
      <c r="EHQ16" s="334"/>
      <c r="EHR16" s="334"/>
      <c r="EHS16" s="334"/>
      <c r="EHT16" s="334"/>
      <c r="EHU16" s="334"/>
      <c r="EHV16" s="334"/>
      <c r="EHW16" s="334"/>
      <c r="EHX16" s="334"/>
      <c r="EHY16" s="334"/>
      <c r="EHZ16" s="334"/>
      <c r="EIA16" s="334"/>
      <c r="EIB16" s="334"/>
      <c r="EIC16" s="334"/>
      <c r="EID16" s="334"/>
      <c r="EIE16" s="334"/>
      <c r="EIF16" s="334"/>
      <c r="EIG16" s="334"/>
      <c r="EIH16" s="334"/>
      <c r="EII16" s="334"/>
      <c r="EIJ16" s="334"/>
      <c r="EIK16" s="334"/>
      <c r="EIL16" s="334"/>
      <c r="EIM16" s="334"/>
      <c r="EIN16" s="334"/>
      <c r="EIO16" s="334"/>
      <c r="EIP16" s="334"/>
      <c r="EIQ16" s="334"/>
      <c r="EIR16" s="334"/>
      <c r="EIS16" s="334"/>
      <c r="EIT16" s="334"/>
      <c r="EIU16" s="334"/>
      <c r="EIV16" s="334"/>
      <c r="EIW16" s="334"/>
      <c r="EIX16" s="334"/>
      <c r="EIY16" s="334"/>
      <c r="EIZ16" s="334"/>
      <c r="EJA16" s="334"/>
      <c r="EJB16" s="334"/>
      <c r="EJC16" s="334"/>
      <c r="EJD16" s="334"/>
      <c r="EJE16" s="334"/>
      <c r="EJF16" s="334"/>
      <c r="EJG16" s="334"/>
      <c r="EJH16" s="334"/>
      <c r="EJI16" s="334"/>
      <c r="EJJ16" s="334"/>
      <c r="EJK16" s="334"/>
      <c r="EJL16" s="334"/>
      <c r="EJM16" s="334"/>
      <c r="EJN16" s="334"/>
      <c r="EJO16" s="334"/>
      <c r="EJP16" s="334"/>
      <c r="EJQ16" s="334"/>
      <c r="EJR16" s="334"/>
      <c r="EJS16" s="334"/>
      <c r="EJT16" s="334"/>
      <c r="EJU16" s="334"/>
      <c r="EJV16" s="334"/>
      <c r="EJW16" s="334"/>
      <c r="EJX16" s="334"/>
      <c r="EJY16" s="334"/>
      <c r="EJZ16" s="334"/>
      <c r="EKA16" s="334"/>
      <c r="EKB16" s="334"/>
      <c r="EKC16" s="334"/>
      <c r="EKD16" s="334"/>
      <c r="EKE16" s="334"/>
      <c r="EKF16" s="334"/>
      <c r="EKG16" s="334"/>
      <c r="EKH16" s="334"/>
      <c r="EKI16" s="334"/>
      <c r="EKJ16" s="334"/>
      <c r="EKK16" s="334"/>
      <c r="EKL16" s="334"/>
      <c r="EKM16" s="334"/>
      <c r="EKN16" s="334"/>
      <c r="EKO16" s="334"/>
      <c r="EKP16" s="334"/>
      <c r="EKQ16" s="334"/>
      <c r="EKR16" s="334"/>
      <c r="EKS16" s="334"/>
      <c r="EKT16" s="334"/>
      <c r="EKU16" s="334"/>
      <c r="EKV16" s="334"/>
      <c r="EKW16" s="334"/>
      <c r="EKX16" s="334"/>
      <c r="EKY16" s="334"/>
      <c r="EKZ16" s="334"/>
      <c r="ELA16" s="334"/>
      <c r="ELB16" s="334"/>
      <c r="ELC16" s="334"/>
      <c r="ELD16" s="334"/>
      <c r="ELE16" s="334"/>
      <c r="ELF16" s="334"/>
      <c r="ELG16" s="334"/>
      <c r="ELH16" s="334"/>
      <c r="ELI16" s="334"/>
      <c r="ELJ16" s="334"/>
      <c r="ELK16" s="334"/>
      <c r="ELL16" s="334"/>
      <c r="ELM16" s="334"/>
      <c r="ELN16" s="334"/>
      <c r="ELO16" s="334"/>
      <c r="ELP16" s="334"/>
      <c r="ELQ16" s="334"/>
      <c r="ELR16" s="334"/>
      <c r="ELS16" s="334"/>
      <c r="ELT16" s="334"/>
      <c r="ELU16" s="334"/>
      <c r="ELV16" s="334"/>
      <c r="ELW16" s="334"/>
      <c r="ELX16" s="334"/>
      <c r="ELY16" s="334"/>
      <c r="ELZ16" s="334"/>
      <c r="EMA16" s="334"/>
      <c r="EMB16" s="334"/>
      <c r="EMC16" s="334"/>
      <c r="EMD16" s="334"/>
      <c r="EME16" s="334"/>
      <c r="EMF16" s="334"/>
      <c r="EMG16" s="334"/>
      <c r="EMH16" s="334"/>
      <c r="EMI16" s="334"/>
      <c r="EMJ16" s="334"/>
      <c r="EMK16" s="334"/>
      <c r="EML16" s="334"/>
      <c r="EMM16" s="334"/>
      <c r="EMN16" s="334"/>
      <c r="EMO16" s="334"/>
      <c r="EMP16" s="334"/>
      <c r="EMQ16" s="334"/>
      <c r="EMR16" s="334"/>
      <c r="EMS16" s="334"/>
      <c r="EMT16" s="334"/>
      <c r="EMU16" s="334"/>
      <c r="EMV16" s="334"/>
      <c r="EMW16" s="334"/>
      <c r="EMX16" s="334"/>
      <c r="EMY16" s="334"/>
      <c r="EMZ16" s="334"/>
      <c r="ENA16" s="334"/>
      <c r="ENB16" s="334"/>
      <c r="ENC16" s="334"/>
      <c r="END16" s="334"/>
      <c r="ENE16" s="334"/>
      <c r="ENF16" s="334"/>
      <c r="ENG16" s="334"/>
      <c r="ENH16" s="334"/>
      <c r="ENI16" s="334"/>
      <c r="ENJ16" s="334"/>
      <c r="ENK16" s="334"/>
      <c r="ENL16" s="334"/>
      <c r="ENM16" s="334"/>
      <c r="ENN16" s="334"/>
      <c r="ENO16" s="334"/>
      <c r="ENP16" s="334"/>
      <c r="ENQ16" s="334"/>
      <c r="ENR16" s="334"/>
      <c r="ENS16" s="334"/>
      <c r="ENT16" s="334"/>
      <c r="ENU16" s="334"/>
      <c r="ENV16" s="334"/>
      <c r="ENW16" s="334"/>
      <c r="ENX16" s="334"/>
      <c r="ENY16" s="334"/>
      <c r="ENZ16" s="334"/>
      <c r="EOA16" s="334"/>
      <c r="EOB16" s="334"/>
      <c r="EOC16" s="334"/>
      <c r="EOD16" s="334"/>
      <c r="EOE16" s="334"/>
      <c r="EOF16" s="334"/>
      <c r="EOG16" s="334"/>
      <c r="EOH16" s="334"/>
      <c r="EOI16" s="334"/>
      <c r="EOJ16" s="334"/>
      <c r="EOK16" s="334"/>
      <c r="EOL16" s="334"/>
      <c r="EOM16" s="334"/>
      <c r="EON16" s="334"/>
      <c r="EOO16" s="334"/>
      <c r="EOP16" s="334"/>
      <c r="EOQ16" s="334"/>
      <c r="EOR16" s="334"/>
      <c r="EOS16" s="334"/>
      <c r="EOT16" s="334"/>
      <c r="EOU16" s="334"/>
      <c r="EOV16" s="334"/>
      <c r="EOW16" s="334"/>
      <c r="EOX16" s="334"/>
      <c r="EOY16" s="334"/>
      <c r="EOZ16" s="334"/>
      <c r="EPA16" s="334"/>
      <c r="EPB16" s="334"/>
      <c r="EPC16" s="334"/>
      <c r="EPD16" s="334"/>
      <c r="EPE16" s="334"/>
      <c r="EPF16" s="334"/>
      <c r="EPG16" s="334"/>
      <c r="EPH16" s="334"/>
      <c r="EPI16" s="334"/>
      <c r="EPJ16" s="334"/>
      <c r="EPK16" s="334"/>
      <c r="EPL16" s="334"/>
      <c r="EPM16" s="334"/>
      <c r="EPN16" s="334"/>
      <c r="EPO16" s="334"/>
      <c r="EPP16" s="334"/>
      <c r="EPQ16" s="334"/>
      <c r="EPR16" s="334"/>
      <c r="EPS16" s="334"/>
      <c r="EPT16" s="334"/>
      <c r="EPU16" s="334"/>
      <c r="EPV16" s="334"/>
      <c r="EPW16" s="334"/>
      <c r="EPX16" s="334"/>
      <c r="EPY16" s="334"/>
      <c r="EPZ16" s="334"/>
      <c r="EQA16" s="334"/>
      <c r="EQB16" s="334"/>
      <c r="EQC16" s="334"/>
      <c r="EQD16" s="334"/>
      <c r="EQE16" s="334"/>
      <c r="EQF16" s="334"/>
      <c r="EQG16" s="334"/>
      <c r="EQH16" s="334"/>
      <c r="EQI16" s="334"/>
      <c r="EQJ16" s="334"/>
      <c r="EQK16" s="334"/>
      <c r="EQL16" s="334"/>
      <c r="EQM16" s="334"/>
      <c r="EQN16" s="334"/>
      <c r="EQO16" s="334"/>
      <c r="EQP16" s="334"/>
      <c r="EQQ16" s="334"/>
      <c r="EQR16" s="334"/>
      <c r="EQS16" s="334"/>
      <c r="EQT16" s="334"/>
      <c r="EQU16" s="334"/>
      <c r="EQV16" s="334"/>
      <c r="EQW16" s="334"/>
      <c r="EQX16" s="334"/>
      <c r="EQY16" s="334"/>
      <c r="EQZ16" s="334"/>
      <c r="ERA16" s="334"/>
      <c r="ERB16" s="334"/>
      <c r="ERC16" s="334"/>
      <c r="ERD16" s="334"/>
      <c r="ERE16" s="334"/>
      <c r="ERF16" s="334"/>
      <c r="ERG16" s="334"/>
      <c r="ERH16" s="334"/>
      <c r="ERI16" s="334"/>
      <c r="ERJ16" s="334"/>
      <c r="ERK16" s="334"/>
      <c r="ERL16" s="334"/>
      <c r="ERM16" s="334"/>
      <c r="ERN16" s="334"/>
      <c r="ERO16" s="334"/>
      <c r="ERP16" s="334"/>
      <c r="ERQ16" s="334"/>
      <c r="ERR16" s="334"/>
      <c r="ERS16" s="334"/>
      <c r="ERT16" s="334"/>
      <c r="ERU16" s="334"/>
      <c r="ERV16" s="334"/>
      <c r="ERW16" s="334"/>
      <c r="ERX16" s="334"/>
      <c r="ERY16" s="334"/>
      <c r="ERZ16" s="334"/>
      <c r="ESA16" s="334"/>
      <c r="ESB16" s="334"/>
      <c r="ESC16" s="334"/>
      <c r="ESD16" s="334"/>
      <c r="ESE16" s="334"/>
      <c r="ESF16" s="334"/>
      <c r="ESG16" s="334"/>
      <c r="ESH16" s="334"/>
      <c r="ESI16" s="334"/>
      <c r="ESJ16" s="334"/>
      <c r="ESK16" s="334"/>
      <c r="ESL16" s="334"/>
      <c r="ESM16" s="334"/>
      <c r="ESN16" s="334"/>
      <c r="ESO16" s="334"/>
      <c r="ESP16" s="334"/>
      <c r="ESQ16" s="334"/>
      <c r="ESR16" s="334"/>
      <c r="ESS16" s="334"/>
      <c r="EST16" s="334"/>
      <c r="ESU16" s="334"/>
      <c r="ESV16" s="334"/>
      <c r="ESW16" s="334"/>
      <c r="ESX16" s="334"/>
      <c r="ESY16" s="334"/>
      <c r="ESZ16" s="334"/>
      <c r="ETA16" s="334"/>
      <c r="ETB16" s="334"/>
      <c r="ETC16" s="334"/>
      <c r="ETD16" s="334"/>
      <c r="ETE16" s="334"/>
      <c r="ETF16" s="334"/>
      <c r="ETG16" s="334"/>
      <c r="ETH16" s="334"/>
      <c r="ETI16" s="334"/>
      <c r="ETJ16" s="334"/>
      <c r="ETK16" s="334"/>
      <c r="ETL16" s="334"/>
      <c r="ETM16" s="334"/>
      <c r="ETN16" s="334"/>
      <c r="ETO16" s="334"/>
      <c r="ETP16" s="334"/>
      <c r="ETQ16" s="334"/>
      <c r="ETR16" s="334"/>
      <c r="ETS16" s="334"/>
      <c r="ETT16" s="334"/>
      <c r="ETU16" s="334"/>
      <c r="ETV16" s="334"/>
      <c r="ETW16" s="334"/>
      <c r="ETX16" s="334"/>
      <c r="ETY16" s="334"/>
      <c r="ETZ16" s="334"/>
      <c r="EUA16" s="334"/>
      <c r="EUB16" s="334"/>
      <c r="EUC16" s="334"/>
      <c r="EUD16" s="334"/>
      <c r="EUE16" s="334"/>
      <c r="EUF16" s="334"/>
      <c r="EUG16" s="334"/>
      <c r="EUH16" s="334"/>
      <c r="EUI16" s="334"/>
      <c r="EUJ16" s="334"/>
      <c r="EUK16" s="334"/>
      <c r="EUL16" s="334"/>
      <c r="EUM16" s="334"/>
      <c r="EUN16" s="334"/>
      <c r="EUO16" s="334"/>
      <c r="EUP16" s="334"/>
      <c r="EUQ16" s="334"/>
      <c r="EUR16" s="334"/>
      <c r="EUS16" s="334"/>
      <c r="EUT16" s="334"/>
      <c r="EUU16" s="334"/>
      <c r="EUV16" s="334"/>
      <c r="EUW16" s="334"/>
      <c r="EUX16" s="334"/>
      <c r="EUY16" s="334"/>
      <c r="EUZ16" s="334"/>
      <c r="EVA16" s="334"/>
      <c r="EVB16" s="334"/>
      <c r="EVC16" s="334"/>
      <c r="EVD16" s="334"/>
      <c r="EVE16" s="334"/>
      <c r="EVF16" s="334"/>
      <c r="EVG16" s="334"/>
      <c r="EVH16" s="334"/>
      <c r="EVI16" s="334"/>
      <c r="EVJ16" s="334"/>
      <c r="EVK16" s="334"/>
      <c r="EVL16" s="334"/>
      <c r="EVM16" s="334"/>
      <c r="EVN16" s="334"/>
      <c r="EVO16" s="334"/>
      <c r="EVP16" s="334"/>
      <c r="EVQ16" s="334"/>
      <c r="EVR16" s="334"/>
      <c r="EVS16" s="334"/>
      <c r="EVT16" s="334"/>
      <c r="EVU16" s="334"/>
      <c r="EVV16" s="334"/>
      <c r="EVW16" s="334"/>
      <c r="EVX16" s="334"/>
      <c r="EVY16" s="334"/>
      <c r="EVZ16" s="334"/>
      <c r="EWA16" s="334"/>
      <c r="EWB16" s="334"/>
      <c r="EWC16" s="334"/>
      <c r="EWD16" s="334"/>
      <c r="EWE16" s="334"/>
      <c r="EWF16" s="334"/>
      <c r="EWG16" s="334"/>
      <c r="EWH16" s="334"/>
      <c r="EWI16" s="334"/>
      <c r="EWJ16" s="334"/>
      <c r="EWK16" s="334"/>
      <c r="EWL16" s="334"/>
      <c r="EWM16" s="334"/>
      <c r="EWN16" s="334"/>
      <c r="EWO16" s="334"/>
      <c r="EWP16" s="334"/>
      <c r="EWQ16" s="334"/>
      <c r="EWR16" s="334"/>
      <c r="EWS16" s="334"/>
      <c r="EWT16" s="334"/>
      <c r="EWU16" s="334"/>
      <c r="EWV16" s="334"/>
      <c r="EWW16" s="334"/>
      <c r="EWX16" s="334"/>
      <c r="EWY16" s="334"/>
      <c r="EWZ16" s="334"/>
      <c r="EXA16" s="334"/>
      <c r="EXB16" s="334"/>
      <c r="EXC16" s="334"/>
      <c r="EXD16" s="334"/>
      <c r="EXE16" s="334"/>
      <c r="EXF16" s="334"/>
      <c r="EXG16" s="334"/>
      <c r="EXH16" s="334"/>
      <c r="EXI16" s="334"/>
      <c r="EXJ16" s="334"/>
      <c r="EXK16" s="334"/>
      <c r="EXL16" s="334"/>
      <c r="EXM16" s="334"/>
      <c r="EXN16" s="334"/>
      <c r="EXO16" s="334"/>
      <c r="EXP16" s="334"/>
      <c r="EXQ16" s="334"/>
      <c r="EXR16" s="334"/>
      <c r="EXS16" s="334"/>
      <c r="EXT16" s="334"/>
      <c r="EXU16" s="334"/>
      <c r="EXV16" s="334"/>
      <c r="EXW16" s="334"/>
      <c r="EXX16" s="334"/>
      <c r="EXY16" s="334"/>
      <c r="EXZ16" s="334"/>
      <c r="EYA16" s="334"/>
      <c r="EYB16" s="334"/>
      <c r="EYC16" s="334"/>
      <c r="EYD16" s="334"/>
      <c r="EYE16" s="334"/>
      <c r="EYF16" s="334"/>
      <c r="EYG16" s="334"/>
      <c r="EYH16" s="334"/>
      <c r="EYI16" s="334"/>
      <c r="EYJ16" s="334"/>
      <c r="EYK16" s="334"/>
      <c r="EYL16" s="334"/>
      <c r="EYM16" s="334"/>
      <c r="EYN16" s="334"/>
      <c r="EYO16" s="334"/>
      <c r="EYP16" s="334"/>
      <c r="EYQ16" s="334"/>
      <c r="EYR16" s="334"/>
      <c r="EYS16" s="334"/>
      <c r="EYT16" s="334"/>
      <c r="EYU16" s="334"/>
      <c r="EYV16" s="334"/>
      <c r="EYW16" s="334"/>
      <c r="EYX16" s="334"/>
      <c r="EYY16" s="334"/>
      <c r="EYZ16" s="334"/>
      <c r="EZA16" s="334"/>
      <c r="EZB16" s="334"/>
      <c r="EZC16" s="334"/>
      <c r="EZD16" s="334"/>
      <c r="EZE16" s="334"/>
      <c r="EZF16" s="334"/>
      <c r="EZG16" s="334"/>
      <c r="EZH16" s="334"/>
      <c r="EZI16" s="334"/>
      <c r="EZJ16" s="334"/>
      <c r="EZK16" s="334"/>
      <c r="EZL16" s="334"/>
      <c r="EZM16" s="334"/>
      <c r="EZN16" s="334"/>
      <c r="EZO16" s="334"/>
      <c r="EZP16" s="334"/>
      <c r="EZQ16" s="334"/>
      <c r="EZR16" s="334"/>
      <c r="EZS16" s="334"/>
      <c r="EZT16" s="334"/>
      <c r="EZU16" s="334"/>
      <c r="EZV16" s="334"/>
      <c r="EZW16" s="334"/>
      <c r="EZX16" s="334"/>
      <c r="EZY16" s="334"/>
      <c r="EZZ16" s="334"/>
      <c r="FAA16" s="334"/>
      <c r="FAB16" s="334"/>
      <c r="FAC16" s="334"/>
      <c r="FAD16" s="334"/>
      <c r="FAE16" s="334"/>
      <c r="FAF16" s="334"/>
      <c r="FAG16" s="334"/>
      <c r="FAH16" s="334"/>
      <c r="FAI16" s="334"/>
      <c r="FAJ16" s="334"/>
      <c r="FAK16" s="334"/>
      <c r="FAL16" s="334"/>
      <c r="FAM16" s="334"/>
      <c r="FAN16" s="334"/>
      <c r="FAO16" s="334"/>
      <c r="FAP16" s="334"/>
      <c r="FAQ16" s="334"/>
      <c r="FAR16" s="334"/>
      <c r="FAS16" s="334"/>
      <c r="FAT16" s="334"/>
      <c r="FAU16" s="334"/>
      <c r="FAV16" s="334"/>
      <c r="FAW16" s="334"/>
      <c r="FAX16" s="334"/>
      <c r="FAY16" s="334"/>
      <c r="FAZ16" s="334"/>
      <c r="FBA16" s="334"/>
      <c r="FBB16" s="334"/>
      <c r="FBC16" s="334"/>
      <c r="FBD16" s="334"/>
      <c r="FBE16" s="334"/>
      <c r="FBF16" s="334"/>
      <c r="FBG16" s="334"/>
      <c r="FBH16" s="334"/>
      <c r="FBI16" s="334"/>
      <c r="FBJ16" s="334"/>
      <c r="FBK16" s="334"/>
      <c r="FBL16" s="334"/>
      <c r="FBM16" s="334"/>
      <c r="FBN16" s="334"/>
      <c r="FBO16" s="334"/>
      <c r="FBP16" s="334"/>
      <c r="FBQ16" s="334"/>
      <c r="FBR16" s="334"/>
      <c r="FBS16" s="334"/>
      <c r="FBT16" s="334"/>
      <c r="FBU16" s="334"/>
      <c r="FBV16" s="334"/>
      <c r="FBW16" s="334"/>
      <c r="FBX16" s="334"/>
      <c r="FBY16" s="334"/>
      <c r="FBZ16" s="334"/>
      <c r="FCA16" s="334"/>
      <c r="FCB16" s="334"/>
      <c r="FCC16" s="334"/>
      <c r="FCD16" s="334"/>
      <c r="FCE16" s="334"/>
      <c r="FCF16" s="334"/>
      <c r="FCG16" s="334"/>
      <c r="FCH16" s="334"/>
      <c r="FCI16" s="334"/>
      <c r="FCJ16" s="334"/>
      <c r="FCK16" s="334"/>
      <c r="FCL16" s="334"/>
      <c r="FCM16" s="334"/>
      <c r="FCN16" s="334"/>
      <c r="FCO16" s="334"/>
      <c r="FCP16" s="334"/>
      <c r="FCQ16" s="334"/>
      <c r="FCR16" s="334"/>
      <c r="FCS16" s="334"/>
      <c r="FCT16" s="334"/>
      <c r="FCU16" s="334"/>
      <c r="FCV16" s="334"/>
      <c r="FCW16" s="334"/>
      <c r="FCX16" s="334"/>
      <c r="FCY16" s="334"/>
      <c r="FCZ16" s="334"/>
      <c r="FDA16" s="334"/>
      <c r="FDB16" s="334"/>
      <c r="FDC16" s="334"/>
      <c r="FDD16" s="334"/>
      <c r="FDE16" s="334"/>
      <c r="FDF16" s="334"/>
      <c r="FDG16" s="334"/>
      <c r="FDH16" s="334"/>
      <c r="FDI16" s="334"/>
      <c r="FDJ16" s="334"/>
      <c r="FDK16" s="334"/>
      <c r="FDL16" s="334"/>
      <c r="FDM16" s="334"/>
      <c r="FDN16" s="334"/>
      <c r="FDO16" s="334"/>
      <c r="FDP16" s="334"/>
      <c r="FDQ16" s="334"/>
      <c r="FDR16" s="334"/>
      <c r="FDS16" s="334"/>
      <c r="FDT16" s="334"/>
      <c r="FDU16" s="334"/>
      <c r="FDV16" s="334"/>
      <c r="FDW16" s="334"/>
      <c r="FDX16" s="334"/>
      <c r="FDY16" s="334"/>
      <c r="FDZ16" s="334"/>
      <c r="FEA16" s="334"/>
      <c r="FEB16" s="334"/>
      <c r="FEC16" s="334"/>
      <c r="FED16" s="334"/>
      <c r="FEE16" s="334"/>
      <c r="FEF16" s="334"/>
      <c r="FEG16" s="334"/>
      <c r="FEH16" s="334"/>
      <c r="FEI16" s="334"/>
      <c r="FEJ16" s="334"/>
      <c r="FEK16" s="334"/>
      <c r="FEL16" s="334"/>
      <c r="FEM16" s="334"/>
      <c r="FEN16" s="334"/>
      <c r="FEO16" s="334"/>
      <c r="FEP16" s="334"/>
      <c r="FEQ16" s="334"/>
      <c r="FER16" s="334"/>
      <c r="FES16" s="334"/>
      <c r="FET16" s="334"/>
      <c r="FEU16" s="334"/>
      <c r="FEV16" s="334"/>
      <c r="FEW16" s="334"/>
      <c r="FEX16" s="334"/>
      <c r="FEY16" s="334"/>
      <c r="FEZ16" s="334"/>
      <c r="FFA16" s="334"/>
      <c r="FFB16" s="334"/>
      <c r="FFC16" s="334"/>
      <c r="FFD16" s="334"/>
      <c r="FFE16" s="334"/>
      <c r="FFF16" s="334"/>
      <c r="FFG16" s="334"/>
      <c r="FFH16" s="334"/>
      <c r="FFI16" s="334"/>
      <c r="FFJ16" s="334"/>
      <c r="FFK16" s="334"/>
      <c r="FFL16" s="334"/>
      <c r="FFM16" s="334"/>
      <c r="FFN16" s="334"/>
      <c r="FFO16" s="334"/>
      <c r="FFP16" s="334"/>
      <c r="FFQ16" s="334"/>
      <c r="FFR16" s="334"/>
      <c r="FFS16" s="334"/>
      <c r="FFT16" s="334"/>
      <c r="FFU16" s="334"/>
      <c r="FFV16" s="334"/>
      <c r="FFW16" s="334"/>
      <c r="FFX16" s="334"/>
      <c r="FFY16" s="334"/>
      <c r="FFZ16" s="334"/>
      <c r="FGA16" s="334"/>
      <c r="FGB16" s="334"/>
      <c r="FGC16" s="334"/>
      <c r="FGD16" s="334"/>
      <c r="FGE16" s="334"/>
      <c r="FGF16" s="334"/>
      <c r="FGG16" s="334"/>
      <c r="FGH16" s="334"/>
      <c r="FGI16" s="334"/>
      <c r="FGJ16" s="334"/>
      <c r="FGK16" s="334"/>
      <c r="FGL16" s="334"/>
      <c r="FGM16" s="334"/>
      <c r="FGN16" s="334"/>
      <c r="FGO16" s="334"/>
      <c r="FGP16" s="334"/>
      <c r="FGQ16" s="334"/>
      <c r="FGR16" s="334"/>
      <c r="FGS16" s="334"/>
      <c r="FGT16" s="334"/>
      <c r="FGU16" s="334"/>
      <c r="FGV16" s="334"/>
      <c r="FGW16" s="334"/>
      <c r="FGX16" s="334"/>
      <c r="FGY16" s="334"/>
      <c r="FGZ16" s="334"/>
      <c r="FHA16" s="334"/>
      <c r="FHB16" s="334"/>
      <c r="FHC16" s="334"/>
      <c r="FHD16" s="334"/>
      <c r="FHE16" s="334"/>
      <c r="FHF16" s="334"/>
      <c r="FHG16" s="334"/>
      <c r="FHH16" s="334"/>
      <c r="FHI16" s="334"/>
      <c r="FHJ16" s="334"/>
      <c r="FHK16" s="334"/>
      <c r="FHL16" s="334"/>
      <c r="FHM16" s="334"/>
      <c r="FHN16" s="334"/>
      <c r="FHO16" s="334"/>
      <c r="FHP16" s="334"/>
      <c r="FHQ16" s="334"/>
      <c r="FHR16" s="334"/>
      <c r="FHS16" s="334"/>
      <c r="FHT16" s="334"/>
      <c r="FHU16" s="334"/>
      <c r="FHV16" s="334"/>
      <c r="FHW16" s="334"/>
      <c r="FHX16" s="334"/>
      <c r="FHY16" s="334"/>
      <c r="FHZ16" s="334"/>
      <c r="FIA16" s="334"/>
      <c r="FIB16" s="334"/>
      <c r="FIC16" s="334"/>
      <c r="FID16" s="334"/>
      <c r="FIE16" s="334"/>
      <c r="FIF16" s="334"/>
      <c r="FIG16" s="334"/>
      <c r="FIH16" s="334"/>
      <c r="FII16" s="334"/>
      <c r="FIJ16" s="334"/>
      <c r="FIK16" s="334"/>
      <c r="FIL16" s="334"/>
      <c r="FIM16" s="334"/>
      <c r="FIN16" s="334"/>
      <c r="FIO16" s="334"/>
      <c r="FIP16" s="334"/>
      <c r="FIQ16" s="334"/>
      <c r="FIR16" s="334"/>
      <c r="FIS16" s="334"/>
      <c r="FIT16" s="334"/>
      <c r="FIU16" s="334"/>
      <c r="FIV16" s="334"/>
      <c r="FIW16" s="334"/>
      <c r="FIX16" s="334"/>
      <c r="FIY16" s="334"/>
      <c r="FIZ16" s="334"/>
      <c r="FJA16" s="334"/>
      <c r="FJB16" s="334"/>
      <c r="FJC16" s="334"/>
      <c r="FJD16" s="334"/>
      <c r="FJE16" s="334"/>
      <c r="FJF16" s="334"/>
      <c r="FJG16" s="334"/>
      <c r="FJH16" s="334"/>
      <c r="FJI16" s="334"/>
      <c r="FJJ16" s="334"/>
      <c r="FJK16" s="334"/>
      <c r="FJL16" s="334"/>
      <c r="FJM16" s="334"/>
      <c r="FJN16" s="334"/>
      <c r="FJO16" s="334"/>
      <c r="FJP16" s="334"/>
      <c r="FJQ16" s="334"/>
      <c r="FJR16" s="334"/>
      <c r="FJS16" s="334"/>
      <c r="FJT16" s="334"/>
      <c r="FJU16" s="334"/>
      <c r="FJV16" s="334"/>
      <c r="FJW16" s="334"/>
      <c r="FJX16" s="334"/>
      <c r="FJY16" s="334"/>
      <c r="FJZ16" s="334"/>
      <c r="FKA16" s="334"/>
      <c r="FKB16" s="334"/>
      <c r="FKC16" s="334"/>
      <c r="FKD16" s="334"/>
      <c r="FKE16" s="334"/>
      <c r="FKF16" s="334"/>
      <c r="FKG16" s="334"/>
      <c r="FKH16" s="334"/>
      <c r="FKI16" s="334"/>
      <c r="FKJ16" s="334"/>
      <c r="FKK16" s="334"/>
      <c r="FKL16" s="334"/>
      <c r="FKM16" s="334"/>
      <c r="FKN16" s="334"/>
      <c r="FKO16" s="334"/>
      <c r="FKP16" s="334"/>
      <c r="FKQ16" s="334"/>
      <c r="FKR16" s="334"/>
      <c r="FKS16" s="334"/>
      <c r="FKT16" s="334"/>
      <c r="FKU16" s="334"/>
      <c r="FKV16" s="334"/>
      <c r="FKW16" s="334"/>
      <c r="FKX16" s="334"/>
      <c r="FKY16" s="334"/>
      <c r="FKZ16" s="334"/>
      <c r="FLA16" s="334"/>
      <c r="FLB16" s="334"/>
      <c r="FLC16" s="334"/>
      <c r="FLD16" s="334"/>
      <c r="FLE16" s="334"/>
      <c r="FLF16" s="334"/>
      <c r="FLG16" s="334"/>
      <c r="FLH16" s="334"/>
      <c r="FLI16" s="334"/>
      <c r="FLJ16" s="334"/>
      <c r="FLK16" s="334"/>
      <c r="FLL16" s="334"/>
      <c r="FLM16" s="334"/>
      <c r="FLN16" s="334"/>
      <c r="FLO16" s="334"/>
      <c r="FLP16" s="334"/>
      <c r="FLQ16" s="334"/>
      <c r="FLR16" s="334"/>
      <c r="FLS16" s="334"/>
      <c r="FLT16" s="334"/>
      <c r="FLU16" s="334"/>
      <c r="FLV16" s="334"/>
      <c r="FLW16" s="334"/>
      <c r="FLX16" s="334"/>
      <c r="FLY16" s="334"/>
      <c r="FLZ16" s="334"/>
      <c r="FMA16" s="334"/>
      <c r="FMB16" s="334"/>
      <c r="FMC16" s="334"/>
      <c r="FMD16" s="334"/>
      <c r="FME16" s="334"/>
      <c r="FMF16" s="334"/>
      <c r="FMG16" s="334"/>
      <c r="FMH16" s="334"/>
      <c r="FMI16" s="334"/>
      <c r="FMJ16" s="334"/>
      <c r="FMK16" s="334"/>
      <c r="FML16" s="334"/>
      <c r="FMM16" s="334"/>
      <c r="FMN16" s="334"/>
      <c r="FMO16" s="334"/>
      <c r="FMP16" s="334"/>
      <c r="FMQ16" s="334"/>
      <c r="FMR16" s="334"/>
      <c r="FMS16" s="334"/>
      <c r="FMT16" s="334"/>
      <c r="FMU16" s="334"/>
      <c r="FMV16" s="334"/>
      <c r="FMW16" s="334"/>
      <c r="FMX16" s="334"/>
      <c r="FMY16" s="334"/>
      <c r="FMZ16" s="334"/>
      <c r="FNA16" s="334"/>
      <c r="FNB16" s="334"/>
      <c r="FNC16" s="334"/>
      <c r="FND16" s="334"/>
      <c r="FNE16" s="334"/>
      <c r="FNF16" s="334"/>
      <c r="FNG16" s="334"/>
      <c r="FNH16" s="334"/>
      <c r="FNI16" s="334"/>
      <c r="FNJ16" s="334"/>
      <c r="FNK16" s="334"/>
      <c r="FNL16" s="334"/>
      <c r="FNM16" s="334"/>
      <c r="FNN16" s="334"/>
      <c r="FNO16" s="334"/>
      <c r="FNP16" s="334"/>
      <c r="FNQ16" s="334"/>
      <c r="FNR16" s="334"/>
      <c r="FNS16" s="334"/>
      <c r="FNT16" s="334"/>
      <c r="FNU16" s="334"/>
      <c r="FNV16" s="334"/>
      <c r="FNW16" s="334"/>
      <c r="FNX16" s="334"/>
      <c r="FNY16" s="334"/>
      <c r="FNZ16" s="334"/>
      <c r="FOA16" s="334"/>
      <c r="FOB16" s="334"/>
      <c r="FOC16" s="334"/>
      <c r="FOD16" s="334"/>
      <c r="FOE16" s="334"/>
      <c r="FOF16" s="334"/>
      <c r="FOG16" s="334"/>
      <c r="FOH16" s="334"/>
      <c r="FOI16" s="334"/>
      <c r="FOJ16" s="334"/>
      <c r="FOK16" s="334"/>
      <c r="FOL16" s="334"/>
      <c r="FOM16" s="334"/>
      <c r="FON16" s="334"/>
      <c r="FOO16" s="334"/>
      <c r="FOP16" s="334"/>
      <c r="FOQ16" s="334"/>
      <c r="FOR16" s="334"/>
      <c r="FOS16" s="334"/>
      <c r="FOT16" s="334"/>
      <c r="FOU16" s="334"/>
      <c r="FOV16" s="334"/>
      <c r="FOW16" s="334"/>
      <c r="FOX16" s="334"/>
      <c r="FOY16" s="334"/>
      <c r="FOZ16" s="334"/>
      <c r="FPA16" s="334"/>
      <c r="FPB16" s="334"/>
      <c r="FPC16" s="334"/>
      <c r="FPD16" s="334"/>
      <c r="FPE16" s="334"/>
      <c r="FPF16" s="334"/>
      <c r="FPG16" s="334"/>
      <c r="FPH16" s="334"/>
      <c r="FPI16" s="334"/>
      <c r="FPJ16" s="334"/>
      <c r="FPK16" s="334"/>
      <c r="FPL16" s="334"/>
      <c r="FPM16" s="334"/>
      <c r="FPN16" s="334"/>
      <c r="FPO16" s="334"/>
      <c r="FPP16" s="334"/>
      <c r="FPQ16" s="334"/>
      <c r="FPR16" s="334"/>
      <c r="FPS16" s="334"/>
      <c r="FPT16" s="334"/>
      <c r="FPU16" s="334"/>
      <c r="FPV16" s="334"/>
      <c r="FPW16" s="334"/>
      <c r="FPX16" s="334"/>
      <c r="FPY16" s="334"/>
      <c r="FPZ16" s="334"/>
      <c r="FQA16" s="334"/>
      <c r="FQB16" s="334"/>
      <c r="FQC16" s="334"/>
      <c r="FQD16" s="334"/>
      <c r="FQE16" s="334"/>
      <c r="FQF16" s="334"/>
      <c r="FQG16" s="334"/>
      <c r="FQH16" s="334"/>
      <c r="FQI16" s="334"/>
      <c r="FQJ16" s="334"/>
      <c r="FQK16" s="334"/>
      <c r="FQL16" s="334"/>
      <c r="FQM16" s="334"/>
      <c r="FQN16" s="334"/>
      <c r="FQO16" s="334"/>
      <c r="FQP16" s="334"/>
      <c r="FQQ16" s="334"/>
      <c r="FQR16" s="334"/>
      <c r="FQS16" s="334"/>
      <c r="FQT16" s="334"/>
      <c r="FQU16" s="334"/>
      <c r="FQV16" s="334"/>
      <c r="FQW16" s="334"/>
      <c r="FQX16" s="334"/>
      <c r="FQY16" s="334"/>
      <c r="FQZ16" s="334"/>
      <c r="FRA16" s="334"/>
      <c r="FRB16" s="334"/>
      <c r="FRC16" s="334"/>
      <c r="FRD16" s="334"/>
      <c r="FRE16" s="334"/>
      <c r="FRF16" s="334"/>
      <c r="FRG16" s="334"/>
      <c r="FRH16" s="334"/>
      <c r="FRI16" s="334"/>
      <c r="FRJ16" s="334"/>
      <c r="FRK16" s="334"/>
      <c r="FRL16" s="334"/>
      <c r="FRM16" s="334"/>
      <c r="FRN16" s="334"/>
      <c r="FRO16" s="334"/>
      <c r="FRP16" s="334"/>
      <c r="FRQ16" s="334"/>
      <c r="FRR16" s="334"/>
      <c r="FRS16" s="334"/>
      <c r="FRT16" s="334"/>
      <c r="FRU16" s="334"/>
      <c r="FRV16" s="334"/>
      <c r="FRW16" s="334"/>
      <c r="FRX16" s="334"/>
      <c r="FRY16" s="334"/>
      <c r="FRZ16" s="334"/>
      <c r="FSA16" s="334"/>
      <c r="FSB16" s="334"/>
      <c r="FSC16" s="334"/>
      <c r="FSD16" s="334"/>
      <c r="FSE16" s="334"/>
      <c r="FSF16" s="334"/>
      <c r="FSG16" s="334"/>
      <c r="FSH16" s="334"/>
      <c r="FSI16" s="334"/>
      <c r="FSJ16" s="334"/>
      <c r="FSK16" s="334"/>
      <c r="FSL16" s="334"/>
      <c r="FSM16" s="334"/>
      <c r="FSN16" s="334"/>
      <c r="FSO16" s="334"/>
      <c r="FSP16" s="334"/>
      <c r="FSQ16" s="334"/>
      <c r="FSR16" s="334"/>
      <c r="FSS16" s="334"/>
      <c r="FST16" s="334"/>
      <c r="FSU16" s="334"/>
      <c r="FSV16" s="334"/>
      <c r="FSW16" s="334"/>
      <c r="FSX16" s="334"/>
      <c r="FSY16" s="334"/>
      <c r="FSZ16" s="334"/>
      <c r="FTA16" s="334"/>
      <c r="FTB16" s="334"/>
      <c r="FTC16" s="334"/>
      <c r="FTD16" s="334"/>
      <c r="FTE16" s="334"/>
      <c r="FTF16" s="334"/>
      <c r="FTG16" s="334"/>
      <c r="FTH16" s="334"/>
      <c r="FTI16" s="334"/>
      <c r="FTJ16" s="334"/>
      <c r="FTK16" s="334"/>
      <c r="FTL16" s="334"/>
      <c r="FTM16" s="334"/>
      <c r="FTN16" s="334"/>
      <c r="FTO16" s="334"/>
      <c r="FTP16" s="334"/>
      <c r="FTQ16" s="334"/>
      <c r="FTR16" s="334"/>
      <c r="FTS16" s="334"/>
      <c r="FTT16" s="334"/>
      <c r="FTU16" s="334"/>
      <c r="FTV16" s="334"/>
      <c r="FTW16" s="334"/>
      <c r="FTX16" s="334"/>
      <c r="FTY16" s="334"/>
      <c r="FTZ16" s="334"/>
      <c r="FUA16" s="334"/>
      <c r="FUB16" s="334"/>
      <c r="FUC16" s="334"/>
      <c r="FUD16" s="334"/>
      <c r="FUE16" s="334"/>
      <c r="FUF16" s="334"/>
      <c r="FUG16" s="334"/>
      <c r="FUH16" s="334"/>
      <c r="FUI16" s="334"/>
      <c r="FUJ16" s="334"/>
      <c r="FUK16" s="334"/>
      <c r="FUL16" s="334"/>
      <c r="FUM16" s="334"/>
      <c r="FUN16" s="334"/>
      <c r="FUO16" s="334"/>
      <c r="FUP16" s="334"/>
      <c r="FUQ16" s="334"/>
      <c r="FUR16" s="334"/>
      <c r="FUS16" s="334"/>
      <c r="FUT16" s="334"/>
      <c r="FUU16" s="334"/>
      <c r="FUV16" s="334"/>
      <c r="FUW16" s="334"/>
      <c r="FUX16" s="334"/>
      <c r="FUY16" s="334"/>
      <c r="FUZ16" s="334"/>
      <c r="FVA16" s="334"/>
      <c r="FVB16" s="334"/>
      <c r="FVC16" s="334"/>
      <c r="FVD16" s="334"/>
      <c r="FVE16" s="334"/>
      <c r="FVF16" s="334"/>
      <c r="FVG16" s="334"/>
      <c r="FVH16" s="334"/>
      <c r="FVI16" s="334"/>
      <c r="FVJ16" s="334"/>
      <c r="FVK16" s="334"/>
      <c r="FVL16" s="334"/>
      <c r="FVM16" s="334"/>
      <c r="FVN16" s="334"/>
      <c r="FVO16" s="334"/>
      <c r="FVP16" s="334"/>
      <c r="FVQ16" s="334"/>
      <c r="FVR16" s="334"/>
      <c r="FVS16" s="334"/>
      <c r="FVT16" s="334"/>
      <c r="FVU16" s="334"/>
      <c r="FVV16" s="334"/>
      <c r="FVW16" s="334"/>
      <c r="FVX16" s="334"/>
      <c r="FVY16" s="334"/>
      <c r="FVZ16" s="334"/>
      <c r="FWA16" s="334"/>
      <c r="FWB16" s="334"/>
      <c r="FWC16" s="334"/>
      <c r="FWD16" s="334"/>
      <c r="FWE16" s="334"/>
      <c r="FWF16" s="334"/>
      <c r="FWG16" s="334"/>
      <c r="FWH16" s="334"/>
      <c r="FWI16" s="334"/>
      <c r="FWJ16" s="334"/>
      <c r="FWK16" s="334"/>
      <c r="FWL16" s="334"/>
      <c r="FWM16" s="334"/>
      <c r="FWN16" s="334"/>
      <c r="FWO16" s="334"/>
      <c r="FWP16" s="334"/>
      <c r="FWQ16" s="334"/>
      <c r="FWR16" s="334"/>
      <c r="FWS16" s="334"/>
      <c r="FWT16" s="334"/>
      <c r="FWU16" s="334"/>
      <c r="FWV16" s="334"/>
      <c r="FWW16" s="334"/>
      <c r="FWX16" s="334"/>
      <c r="FWY16" s="334"/>
      <c r="FWZ16" s="334"/>
      <c r="FXA16" s="334"/>
      <c r="FXB16" s="334"/>
      <c r="FXC16" s="334"/>
      <c r="FXD16" s="334"/>
      <c r="FXE16" s="334"/>
      <c r="FXF16" s="334"/>
      <c r="FXG16" s="334"/>
      <c r="FXH16" s="334"/>
      <c r="FXI16" s="334"/>
      <c r="FXJ16" s="334"/>
      <c r="FXK16" s="334"/>
      <c r="FXL16" s="334"/>
      <c r="FXM16" s="334"/>
      <c r="FXN16" s="334"/>
      <c r="FXO16" s="334"/>
      <c r="FXP16" s="334"/>
      <c r="FXQ16" s="334"/>
      <c r="FXR16" s="334"/>
      <c r="FXS16" s="334"/>
      <c r="FXT16" s="334"/>
      <c r="FXU16" s="334"/>
      <c r="FXV16" s="334"/>
      <c r="FXW16" s="334"/>
      <c r="FXX16" s="334"/>
      <c r="FXY16" s="334"/>
      <c r="FXZ16" s="334"/>
      <c r="FYA16" s="334"/>
      <c r="FYB16" s="334"/>
      <c r="FYC16" s="334"/>
      <c r="FYD16" s="334"/>
      <c r="FYE16" s="334"/>
      <c r="FYF16" s="334"/>
      <c r="FYG16" s="334"/>
      <c r="FYH16" s="334"/>
      <c r="FYI16" s="334"/>
      <c r="FYJ16" s="334"/>
      <c r="FYK16" s="334"/>
      <c r="FYL16" s="334"/>
      <c r="FYM16" s="334"/>
      <c r="FYN16" s="334"/>
      <c r="FYO16" s="334"/>
      <c r="FYP16" s="334"/>
      <c r="FYQ16" s="334"/>
      <c r="FYR16" s="334"/>
      <c r="FYS16" s="334"/>
      <c r="FYT16" s="334"/>
      <c r="FYU16" s="334"/>
      <c r="FYV16" s="334"/>
      <c r="FYW16" s="334"/>
      <c r="FYX16" s="334"/>
      <c r="FYY16" s="334"/>
      <c r="FYZ16" s="334"/>
      <c r="FZA16" s="334"/>
      <c r="FZB16" s="334"/>
      <c r="FZC16" s="334"/>
      <c r="FZD16" s="334"/>
      <c r="FZE16" s="334"/>
      <c r="FZF16" s="334"/>
      <c r="FZG16" s="334"/>
      <c r="FZH16" s="334"/>
      <c r="FZI16" s="334"/>
      <c r="FZJ16" s="334"/>
      <c r="FZK16" s="334"/>
      <c r="FZL16" s="334"/>
      <c r="FZM16" s="334"/>
      <c r="FZN16" s="334"/>
      <c r="FZO16" s="334"/>
      <c r="FZP16" s="334"/>
      <c r="FZQ16" s="334"/>
      <c r="FZR16" s="334"/>
      <c r="FZS16" s="334"/>
      <c r="FZT16" s="334"/>
      <c r="FZU16" s="334"/>
      <c r="FZV16" s="334"/>
      <c r="FZW16" s="334"/>
      <c r="FZX16" s="334"/>
      <c r="FZY16" s="334"/>
      <c r="FZZ16" s="334"/>
      <c r="GAA16" s="334"/>
      <c r="GAB16" s="334"/>
      <c r="GAC16" s="334"/>
      <c r="GAD16" s="334"/>
      <c r="GAE16" s="334"/>
      <c r="GAF16" s="334"/>
      <c r="GAG16" s="334"/>
      <c r="GAH16" s="334"/>
      <c r="GAI16" s="334"/>
      <c r="GAJ16" s="334"/>
      <c r="GAK16" s="334"/>
      <c r="GAL16" s="334"/>
      <c r="GAM16" s="334"/>
      <c r="GAN16" s="334"/>
      <c r="GAO16" s="334"/>
      <c r="GAP16" s="334"/>
      <c r="GAQ16" s="334"/>
      <c r="GAR16" s="334"/>
      <c r="GAS16" s="334"/>
      <c r="GAT16" s="334"/>
      <c r="GAU16" s="334"/>
      <c r="GAV16" s="334"/>
      <c r="GAW16" s="334"/>
      <c r="GAX16" s="334"/>
      <c r="GAY16" s="334"/>
      <c r="GAZ16" s="334"/>
      <c r="GBA16" s="334"/>
      <c r="GBB16" s="334"/>
      <c r="GBC16" s="334"/>
      <c r="GBD16" s="334"/>
      <c r="GBE16" s="334"/>
      <c r="GBF16" s="334"/>
      <c r="GBG16" s="334"/>
      <c r="GBH16" s="334"/>
      <c r="GBI16" s="334"/>
      <c r="GBJ16" s="334"/>
      <c r="GBK16" s="334"/>
      <c r="GBL16" s="334"/>
      <c r="GBM16" s="334"/>
      <c r="GBN16" s="334"/>
      <c r="GBO16" s="334"/>
      <c r="GBP16" s="334"/>
      <c r="GBQ16" s="334"/>
      <c r="GBR16" s="334"/>
      <c r="GBS16" s="334"/>
      <c r="GBT16" s="334"/>
      <c r="GBU16" s="334"/>
      <c r="GBV16" s="334"/>
      <c r="GBW16" s="334"/>
      <c r="GBX16" s="334"/>
      <c r="GBY16" s="334"/>
      <c r="GBZ16" s="334"/>
      <c r="GCA16" s="334"/>
      <c r="GCB16" s="334"/>
      <c r="GCC16" s="334"/>
      <c r="GCD16" s="334"/>
      <c r="GCE16" s="334"/>
      <c r="GCF16" s="334"/>
      <c r="GCG16" s="334"/>
      <c r="GCH16" s="334"/>
      <c r="GCI16" s="334"/>
      <c r="GCJ16" s="334"/>
      <c r="GCK16" s="334"/>
      <c r="GCL16" s="334"/>
      <c r="GCM16" s="334"/>
      <c r="GCN16" s="334"/>
      <c r="GCO16" s="334"/>
      <c r="GCP16" s="334"/>
      <c r="GCQ16" s="334"/>
      <c r="GCR16" s="334"/>
      <c r="GCS16" s="334"/>
      <c r="GCT16" s="334"/>
      <c r="GCU16" s="334"/>
      <c r="GCV16" s="334"/>
      <c r="GCW16" s="334"/>
      <c r="GCX16" s="334"/>
      <c r="GCY16" s="334"/>
      <c r="GCZ16" s="334"/>
      <c r="GDA16" s="334"/>
      <c r="GDB16" s="334"/>
      <c r="GDC16" s="334"/>
      <c r="GDD16" s="334"/>
      <c r="GDE16" s="334"/>
      <c r="GDF16" s="334"/>
      <c r="GDG16" s="334"/>
      <c r="GDH16" s="334"/>
      <c r="GDI16" s="334"/>
      <c r="GDJ16" s="334"/>
      <c r="GDK16" s="334"/>
      <c r="GDL16" s="334"/>
      <c r="GDM16" s="334"/>
      <c r="GDN16" s="334"/>
      <c r="GDO16" s="334"/>
      <c r="GDP16" s="334"/>
      <c r="GDQ16" s="334"/>
      <c r="GDR16" s="334"/>
      <c r="GDS16" s="334"/>
      <c r="GDT16" s="334"/>
      <c r="GDU16" s="334"/>
      <c r="GDV16" s="334"/>
      <c r="GDW16" s="334"/>
      <c r="GDX16" s="334"/>
      <c r="GDY16" s="334"/>
      <c r="GDZ16" s="334"/>
      <c r="GEA16" s="334"/>
      <c r="GEB16" s="334"/>
      <c r="GEC16" s="334"/>
      <c r="GED16" s="334"/>
      <c r="GEE16" s="334"/>
      <c r="GEF16" s="334"/>
      <c r="GEG16" s="334"/>
      <c r="GEH16" s="334"/>
      <c r="GEI16" s="334"/>
      <c r="GEJ16" s="334"/>
      <c r="GEK16" s="334"/>
      <c r="GEL16" s="334"/>
      <c r="GEM16" s="334"/>
      <c r="GEN16" s="334"/>
      <c r="GEO16" s="334"/>
      <c r="GEP16" s="334"/>
      <c r="GEQ16" s="334"/>
      <c r="GER16" s="334"/>
      <c r="GES16" s="334"/>
      <c r="GET16" s="334"/>
      <c r="GEU16" s="334"/>
      <c r="GEV16" s="334"/>
      <c r="GEW16" s="334"/>
      <c r="GEX16" s="334"/>
      <c r="GEY16" s="334"/>
      <c r="GEZ16" s="334"/>
      <c r="GFA16" s="334"/>
      <c r="GFB16" s="334"/>
      <c r="GFC16" s="334"/>
      <c r="GFD16" s="334"/>
      <c r="GFE16" s="334"/>
      <c r="GFF16" s="334"/>
      <c r="GFG16" s="334"/>
      <c r="GFH16" s="334"/>
      <c r="GFI16" s="334"/>
      <c r="GFJ16" s="334"/>
      <c r="GFK16" s="334"/>
      <c r="GFL16" s="334"/>
      <c r="GFM16" s="334"/>
      <c r="GFN16" s="334"/>
      <c r="GFO16" s="334"/>
      <c r="GFP16" s="334"/>
      <c r="GFQ16" s="334"/>
      <c r="GFR16" s="334"/>
      <c r="GFS16" s="334"/>
      <c r="GFT16" s="334"/>
      <c r="GFU16" s="334"/>
      <c r="GFV16" s="334"/>
      <c r="GFW16" s="334"/>
      <c r="GFX16" s="334"/>
      <c r="GFY16" s="334"/>
      <c r="GFZ16" s="334"/>
      <c r="GGA16" s="334"/>
      <c r="GGB16" s="334"/>
      <c r="GGC16" s="334"/>
      <c r="GGD16" s="334"/>
      <c r="GGE16" s="334"/>
      <c r="GGF16" s="334"/>
      <c r="GGG16" s="334"/>
      <c r="GGH16" s="334"/>
      <c r="GGI16" s="334"/>
      <c r="GGJ16" s="334"/>
      <c r="GGK16" s="334"/>
      <c r="GGL16" s="334"/>
      <c r="GGM16" s="334"/>
      <c r="GGN16" s="334"/>
      <c r="GGO16" s="334"/>
      <c r="GGP16" s="334"/>
      <c r="GGQ16" s="334"/>
      <c r="GGR16" s="334"/>
      <c r="GGS16" s="334"/>
      <c r="GGT16" s="334"/>
      <c r="GGU16" s="334"/>
      <c r="GGV16" s="334"/>
      <c r="GGW16" s="334"/>
      <c r="GGX16" s="334"/>
      <c r="GGY16" s="334"/>
      <c r="GGZ16" s="334"/>
      <c r="GHA16" s="334"/>
      <c r="GHB16" s="334"/>
      <c r="GHC16" s="334"/>
      <c r="GHD16" s="334"/>
      <c r="GHE16" s="334"/>
      <c r="GHF16" s="334"/>
      <c r="GHG16" s="334"/>
      <c r="GHH16" s="334"/>
      <c r="GHI16" s="334"/>
      <c r="GHJ16" s="334"/>
      <c r="GHK16" s="334"/>
      <c r="GHL16" s="334"/>
      <c r="GHM16" s="334"/>
      <c r="GHN16" s="334"/>
      <c r="GHO16" s="334"/>
      <c r="GHP16" s="334"/>
      <c r="GHQ16" s="334"/>
      <c r="GHR16" s="334"/>
      <c r="GHS16" s="334"/>
      <c r="GHT16" s="334"/>
      <c r="GHU16" s="334"/>
      <c r="GHV16" s="334"/>
      <c r="GHW16" s="334"/>
      <c r="GHX16" s="334"/>
      <c r="GHY16" s="334"/>
      <c r="GHZ16" s="334"/>
      <c r="GIA16" s="334"/>
      <c r="GIB16" s="334"/>
      <c r="GIC16" s="334"/>
      <c r="GID16" s="334"/>
      <c r="GIE16" s="334"/>
      <c r="GIF16" s="334"/>
      <c r="GIG16" s="334"/>
      <c r="GIH16" s="334"/>
      <c r="GII16" s="334"/>
      <c r="GIJ16" s="334"/>
      <c r="GIK16" s="334"/>
      <c r="GIL16" s="334"/>
      <c r="GIM16" s="334"/>
      <c r="GIN16" s="334"/>
      <c r="GIO16" s="334"/>
      <c r="GIP16" s="334"/>
      <c r="GIQ16" s="334"/>
      <c r="GIR16" s="334"/>
      <c r="GIS16" s="334"/>
      <c r="GIT16" s="334"/>
      <c r="GIU16" s="334"/>
      <c r="GIV16" s="334"/>
      <c r="GIW16" s="334"/>
      <c r="GIX16" s="334"/>
      <c r="GIY16" s="334"/>
      <c r="GIZ16" s="334"/>
      <c r="GJA16" s="334"/>
      <c r="GJB16" s="334"/>
      <c r="GJC16" s="334"/>
      <c r="GJD16" s="334"/>
      <c r="GJE16" s="334"/>
      <c r="GJF16" s="334"/>
      <c r="GJG16" s="334"/>
      <c r="GJH16" s="334"/>
      <c r="GJI16" s="334"/>
      <c r="GJJ16" s="334"/>
      <c r="GJK16" s="334"/>
      <c r="GJL16" s="334"/>
      <c r="GJM16" s="334"/>
      <c r="GJN16" s="334"/>
      <c r="GJO16" s="334"/>
      <c r="GJP16" s="334"/>
      <c r="GJQ16" s="334"/>
      <c r="GJR16" s="334"/>
      <c r="GJS16" s="334"/>
      <c r="GJT16" s="334"/>
      <c r="GJU16" s="334"/>
      <c r="GJV16" s="334"/>
      <c r="GJW16" s="334"/>
      <c r="GJX16" s="334"/>
      <c r="GJY16" s="334"/>
      <c r="GJZ16" s="334"/>
      <c r="GKA16" s="334"/>
      <c r="GKB16" s="334"/>
      <c r="GKC16" s="334"/>
      <c r="GKD16" s="334"/>
      <c r="GKE16" s="334"/>
      <c r="GKF16" s="334"/>
      <c r="GKG16" s="334"/>
      <c r="GKH16" s="334"/>
      <c r="GKI16" s="334"/>
      <c r="GKJ16" s="334"/>
      <c r="GKK16" s="334"/>
      <c r="GKL16" s="334"/>
      <c r="GKM16" s="334"/>
      <c r="GKN16" s="334"/>
      <c r="GKO16" s="334"/>
      <c r="GKP16" s="334"/>
      <c r="GKQ16" s="334"/>
      <c r="GKR16" s="334"/>
      <c r="GKS16" s="334"/>
      <c r="GKT16" s="334"/>
      <c r="GKU16" s="334"/>
      <c r="GKV16" s="334"/>
      <c r="GKW16" s="334"/>
      <c r="GKX16" s="334"/>
      <c r="GKY16" s="334"/>
      <c r="GKZ16" s="334"/>
      <c r="GLA16" s="334"/>
      <c r="GLB16" s="334"/>
      <c r="GLC16" s="334"/>
      <c r="GLD16" s="334"/>
      <c r="GLE16" s="334"/>
      <c r="GLF16" s="334"/>
      <c r="GLG16" s="334"/>
      <c r="GLH16" s="334"/>
      <c r="GLI16" s="334"/>
      <c r="GLJ16" s="334"/>
      <c r="GLK16" s="334"/>
      <c r="GLL16" s="334"/>
      <c r="GLM16" s="334"/>
      <c r="GLN16" s="334"/>
      <c r="GLO16" s="334"/>
      <c r="GLP16" s="334"/>
      <c r="GLQ16" s="334"/>
      <c r="GLR16" s="334"/>
      <c r="GLS16" s="334"/>
      <c r="GLT16" s="334"/>
      <c r="GLU16" s="334"/>
      <c r="GLV16" s="334"/>
      <c r="GLW16" s="334"/>
      <c r="GLX16" s="334"/>
      <c r="GLY16" s="334"/>
      <c r="GLZ16" s="334"/>
      <c r="GMA16" s="334"/>
      <c r="GMB16" s="334"/>
      <c r="GMC16" s="334"/>
      <c r="GMD16" s="334"/>
      <c r="GME16" s="334"/>
      <c r="GMF16" s="334"/>
      <c r="GMG16" s="334"/>
      <c r="GMH16" s="334"/>
      <c r="GMI16" s="334"/>
      <c r="GMJ16" s="334"/>
      <c r="GMK16" s="334"/>
      <c r="GML16" s="334"/>
      <c r="GMM16" s="334"/>
      <c r="GMN16" s="334"/>
      <c r="GMO16" s="334"/>
      <c r="GMP16" s="334"/>
      <c r="GMQ16" s="334"/>
      <c r="GMR16" s="334"/>
      <c r="GMS16" s="334"/>
      <c r="GMT16" s="334"/>
      <c r="GMU16" s="334"/>
      <c r="GMV16" s="334"/>
      <c r="GMW16" s="334"/>
      <c r="GMX16" s="334"/>
      <c r="GMY16" s="334"/>
      <c r="GMZ16" s="334"/>
      <c r="GNA16" s="334"/>
      <c r="GNB16" s="334"/>
      <c r="GNC16" s="334"/>
      <c r="GND16" s="334"/>
      <c r="GNE16" s="334"/>
      <c r="GNF16" s="334"/>
      <c r="GNG16" s="334"/>
      <c r="GNH16" s="334"/>
      <c r="GNI16" s="334"/>
      <c r="GNJ16" s="334"/>
      <c r="GNK16" s="334"/>
      <c r="GNL16" s="334"/>
      <c r="GNM16" s="334"/>
      <c r="GNN16" s="334"/>
      <c r="GNO16" s="334"/>
      <c r="GNP16" s="334"/>
      <c r="GNQ16" s="334"/>
      <c r="GNR16" s="334"/>
      <c r="GNS16" s="334"/>
      <c r="GNT16" s="334"/>
      <c r="GNU16" s="334"/>
      <c r="GNV16" s="334"/>
      <c r="GNW16" s="334"/>
      <c r="GNX16" s="334"/>
      <c r="GNY16" s="334"/>
      <c r="GNZ16" s="334"/>
      <c r="GOA16" s="334"/>
      <c r="GOB16" s="334"/>
      <c r="GOC16" s="334"/>
      <c r="GOD16" s="334"/>
      <c r="GOE16" s="334"/>
      <c r="GOF16" s="334"/>
      <c r="GOG16" s="334"/>
      <c r="GOH16" s="334"/>
      <c r="GOI16" s="334"/>
      <c r="GOJ16" s="334"/>
      <c r="GOK16" s="334"/>
      <c r="GOL16" s="334"/>
      <c r="GOM16" s="334"/>
      <c r="GON16" s="334"/>
      <c r="GOO16" s="334"/>
      <c r="GOP16" s="334"/>
      <c r="GOQ16" s="334"/>
      <c r="GOR16" s="334"/>
      <c r="GOS16" s="334"/>
      <c r="GOT16" s="334"/>
      <c r="GOU16" s="334"/>
      <c r="GOV16" s="334"/>
      <c r="GOW16" s="334"/>
      <c r="GOX16" s="334"/>
      <c r="GOY16" s="334"/>
      <c r="GOZ16" s="334"/>
      <c r="GPA16" s="334"/>
      <c r="GPB16" s="334"/>
      <c r="GPC16" s="334"/>
      <c r="GPD16" s="334"/>
      <c r="GPE16" s="334"/>
      <c r="GPF16" s="334"/>
      <c r="GPG16" s="334"/>
      <c r="GPH16" s="334"/>
      <c r="GPI16" s="334"/>
      <c r="GPJ16" s="334"/>
      <c r="GPK16" s="334"/>
      <c r="GPL16" s="334"/>
      <c r="GPM16" s="334"/>
      <c r="GPN16" s="334"/>
      <c r="GPO16" s="334"/>
      <c r="GPP16" s="334"/>
      <c r="GPQ16" s="334"/>
      <c r="GPR16" s="334"/>
      <c r="GPS16" s="334"/>
      <c r="GPT16" s="334"/>
      <c r="GPU16" s="334"/>
      <c r="GPV16" s="334"/>
      <c r="GPW16" s="334"/>
      <c r="GPX16" s="334"/>
      <c r="GPY16" s="334"/>
      <c r="GPZ16" s="334"/>
      <c r="GQA16" s="334"/>
      <c r="GQB16" s="334"/>
      <c r="GQC16" s="334"/>
      <c r="GQD16" s="334"/>
      <c r="GQE16" s="334"/>
      <c r="GQF16" s="334"/>
      <c r="GQG16" s="334"/>
      <c r="GQH16" s="334"/>
      <c r="GQI16" s="334"/>
      <c r="GQJ16" s="334"/>
      <c r="GQK16" s="334"/>
      <c r="GQL16" s="334"/>
      <c r="GQM16" s="334"/>
      <c r="GQN16" s="334"/>
      <c r="GQO16" s="334"/>
      <c r="GQP16" s="334"/>
      <c r="GQQ16" s="334"/>
      <c r="GQR16" s="334"/>
      <c r="GQS16" s="334"/>
      <c r="GQT16" s="334"/>
      <c r="GQU16" s="334"/>
      <c r="GQV16" s="334"/>
      <c r="GQW16" s="334"/>
      <c r="GQX16" s="334"/>
      <c r="GQY16" s="334"/>
      <c r="GQZ16" s="334"/>
      <c r="GRA16" s="334"/>
      <c r="GRB16" s="334"/>
      <c r="GRC16" s="334"/>
      <c r="GRD16" s="334"/>
      <c r="GRE16" s="334"/>
      <c r="GRF16" s="334"/>
      <c r="GRG16" s="334"/>
      <c r="GRH16" s="334"/>
      <c r="GRI16" s="334"/>
      <c r="GRJ16" s="334"/>
      <c r="GRK16" s="334"/>
      <c r="GRL16" s="334"/>
      <c r="GRM16" s="334"/>
      <c r="GRN16" s="334"/>
      <c r="GRO16" s="334"/>
      <c r="GRP16" s="334"/>
      <c r="GRQ16" s="334"/>
      <c r="GRR16" s="334"/>
      <c r="GRS16" s="334"/>
      <c r="GRT16" s="334"/>
      <c r="GRU16" s="334"/>
      <c r="GRV16" s="334"/>
      <c r="GRW16" s="334"/>
      <c r="GRX16" s="334"/>
      <c r="GRY16" s="334"/>
      <c r="GRZ16" s="334"/>
      <c r="GSA16" s="334"/>
      <c r="GSB16" s="334"/>
      <c r="GSC16" s="334"/>
      <c r="GSD16" s="334"/>
      <c r="GSE16" s="334"/>
      <c r="GSF16" s="334"/>
      <c r="GSG16" s="334"/>
      <c r="GSH16" s="334"/>
      <c r="GSI16" s="334"/>
      <c r="GSJ16" s="334"/>
      <c r="GSK16" s="334"/>
      <c r="GSL16" s="334"/>
      <c r="GSM16" s="334"/>
      <c r="GSN16" s="334"/>
      <c r="GSO16" s="334"/>
      <c r="GSP16" s="334"/>
      <c r="GSQ16" s="334"/>
      <c r="GSR16" s="334"/>
      <c r="GSS16" s="334"/>
      <c r="GST16" s="334"/>
      <c r="GSU16" s="334"/>
      <c r="GSV16" s="334"/>
      <c r="GSW16" s="334"/>
      <c r="GSX16" s="334"/>
      <c r="GSY16" s="334"/>
      <c r="GSZ16" s="334"/>
      <c r="GTA16" s="334"/>
      <c r="GTB16" s="334"/>
      <c r="GTC16" s="334"/>
      <c r="GTD16" s="334"/>
      <c r="GTE16" s="334"/>
      <c r="GTF16" s="334"/>
      <c r="GTG16" s="334"/>
      <c r="GTH16" s="334"/>
      <c r="GTI16" s="334"/>
      <c r="GTJ16" s="334"/>
      <c r="GTK16" s="334"/>
      <c r="GTL16" s="334"/>
      <c r="GTM16" s="334"/>
      <c r="GTN16" s="334"/>
      <c r="GTO16" s="334"/>
      <c r="GTP16" s="334"/>
      <c r="GTQ16" s="334"/>
      <c r="GTR16" s="334"/>
      <c r="GTS16" s="334"/>
      <c r="GTT16" s="334"/>
      <c r="GTU16" s="334"/>
      <c r="GTV16" s="334"/>
      <c r="GTW16" s="334"/>
      <c r="GTX16" s="334"/>
      <c r="GTY16" s="334"/>
      <c r="GTZ16" s="334"/>
      <c r="GUA16" s="334"/>
      <c r="GUB16" s="334"/>
      <c r="GUC16" s="334"/>
      <c r="GUD16" s="334"/>
      <c r="GUE16" s="334"/>
      <c r="GUF16" s="334"/>
      <c r="GUG16" s="334"/>
      <c r="GUH16" s="334"/>
      <c r="GUI16" s="334"/>
      <c r="GUJ16" s="334"/>
      <c r="GUK16" s="334"/>
      <c r="GUL16" s="334"/>
      <c r="GUM16" s="334"/>
      <c r="GUN16" s="334"/>
      <c r="GUO16" s="334"/>
      <c r="GUP16" s="334"/>
      <c r="GUQ16" s="334"/>
      <c r="GUR16" s="334"/>
      <c r="GUS16" s="334"/>
      <c r="GUT16" s="334"/>
      <c r="GUU16" s="334"/>
      <c r="GUV16" s="334"/>
      <c r="GUW16" s="334"/>
      <c r="GUX16" s="334"/>
      <c r="GUY16" s="334"/>
      <c r="GUZ16" s="334"/>
      <c r="GVA16" s="334"/>
      <c r="GVB16" s="334"/>
      <c r="GVC16" s="334"/>
      <c r="GVD16" s="334"/>
      <c r="GVE16" s="334"/>
      <c r="GVF16" s="334"/>
      <c r="GVG16" s="334"/>
      <c r="GVH16" s="334"/>
      <c r="GVI16" s="334"/>
      <c r="GVJ16" s="334"/>
      <c r="GVK16" s="334"/>
      <c r="GVL16" s="334"/>
      <c r="GVM16" s="334"/>
      <c r="GVN16" s="334"/>
      <c r="GVO16" s="334"/>
      <c r="GVP16" s="334"/>
      <c r="GVQ16" s="334"/>
      <c r="GVR16" s="334"/>
      <c r="GVS16" s="334"/>
      <c r="GVT16" s="334"/>
      <c r="GVU16" s="334"/>
      <c r="GVV16" s="334"/>
      <c r="GVW16" s="334"/>
      <c r="GVX16" s="334"/>
      <c r="GVY16" s="334"/>
      <c r="GVZ16" s="334"/>
      <c r="GWA16" s="334"/>
      <c r="GWB16" s="334"/>
      <c r="GWC16" s="334"/>
      <c r="GWD16" s="334"/>
      <c r="GWE16" s="334"/>
      <c r="GWF16" s="334"/>
      <c r="GWG16" s="334"/>
      <c r="GWH16" s="334"/>
      <c r="GWI16" s="334"/>
      <c r="GWJ16" s="334"/>
      <c r="GWK16" s="334"/>
      <c r="GWL16" s="334"/>
      <c r="GWM16" s="334"/>
      <c r="GWN16" s="334"/>
      <c r="GWO16" s="334"/>
      <c r="GWP16" s="334"/>
      <c r="GWQ16" s="334"/>
      <c r="GWR16" s="334"/>
      <c r="GWS16" s="334"/>
      <c r="GWT16" s="334"/>
      <c r="GWU16" s="334"/>
      <c r="GWV16" s="334"/>
      <c r="GWW16" s="334"/>
      <c r="GWX16" s="334"/>
      <c r="GWY16" s="334"/>
      <c r="GWZ16" s="334"/>
      <c r="GXA16" s="334"/>
      <c r="GXB16" s="334"/>
      <c r="GXC16" s="334"/>
      <c r="GXD16" s="334"/>
      <c r="GXE16" s="334"/>
      <c r="GXF16" s="334"/>
      <c r="GXG16" s="334"/>
      <c r="GXH16" s="334"/>
      <c r="GXI16" s="334"/>
      <c r="GXJ16" s="334"/>
      <c r="GXK16" s="334"/>
      <c r="GXL16" s="334"/>
      <c r="GXM16" s="334"/>
      <c r="GXN16" s="334"/>
      <c r="GXO16" s="334"/>
      <c r="GXP16" s="334"/>
      <c r="GXQ16" s="334"/>
      <c r="GXR16" s="334"/>
      <c r="GXS16" s="334"/>
      <c r="GXT16" s="334"/>
      <c r="GXU16" s="334"/>
      <c r="GXV16" s="334"/>
      <c r="GXW16" s="334"/>
      <c r="GXX16" s="334"/>
      <c r="GXY16" s="334"/>
      <c r="GXZ16" s="334"/>
      <c r="GYA16" s="334"/>
      <c r="GYB16" s="334"/>
      <c r="GYC16" s="334"/>
      <c r="GYD16" s="334"/>
      <c r="GYE16" s="334"/>
      <c r="GYF16" s="334"/>
      <c r="GYG16" s="334"/>
      <c r="GYH16" s="334"/>
      <c r="GYI16" s="334"/>
      <c r="GYJ16" s="334"/>
      <c r="GYK16" s="334"/>
      <c r="GYL16" s="334"/>
      <c r="GYM16" s="334"/>
      <c r="GYN16" s="334"/>
      <c r="GYO16" s="334"/>
      <c r="GYP16" s="334"/>
      <c r="GYQ16" s="334"/>
      <c r="GYR16" s="334"/>
      <c r="GYS16" s="334"/>
      <c r="GYT16" s="334"/>
      <c r="GYU16" s="334"/>
      <c r="GYV16" s="334"/>
      <c r="GYW16" s="334"/>
      <c r="GYX16" s="334"/>
      <c r="GYY16" s="334"/>
      <c r="GYZ16" s="334"/>
      <c r="GZA16" s="334"/>
      <c r="GZB16" s="334"/>
      <c r="GZC16" s="334"/>
      <c r="GZD16" s="334"/>
      <c r="GZE16" s="334"/>
      <c r="GZF16" s="334"/>
      <c r="GZG16" s="334"/>
      <c r="GZH16" s="334"/>
      <c r="GZI16" s="334"/>
      <c r="GZJ16" s="334"/>
      <c r="GZK16" s="334"/>
      <c r="GZL16" s="334"/>
      <c r="GZM16" s="334"/>
      <c r="GZN16" s="334"/>
      <c r="GZO16" s="334"/>
      <c r="GZP16" s="334"/>
      <c r="GZQ16" s="334"/>
      <c r="GZR16" s="334"/>
      <c r="GZS16" s="334"/>
      <c r="GZT16" s="334"/>
      <c r="GZU16" s="334"/>
      <c r="GZV16" s="334"/>
      <c r="GZW16" s="334"/>
      <c r="GZX16" s="334"/>
      <c r="GZY16" s="334"/>
      <c r="GZZ16" s="334"/>
      <c r="HAA16" s="334"/>
      <c r="HAB16" s="334"/>
      <c r="HAC16" s="334"/>
      <c r="HAD16" s="334"/>
      <c r="HAE16" s="334"/>
      <c r="HAF16" s="334"/>
      <c r="HAG16" s="334"/>
      <c r="HAH16" s="334"/>
      <c r="HAI16" s="334"/>
      <c r="HAJ16" s="334"/>
      <c r="HAK16" s="334"/>
      <c r="HAL16" s="334"/>
      <c r="HAM16" s="334"/>
      <c r="HAN16" s="334"/>
      <c r="HAO16" s="334"/>
      <c r="HAP16" s="334"/>
      <c r="HAQ16" s="334"/>
      <c r="HAR16" s="334"/>
      <c r="HAS16" s="334"/>
      <c r="HAT16" s="334"/>
      <c r="HAU16" s="334"/>
      <c r="HAV16" s="334"/>
      <c r="HAW16" s="334"/>
      <c r="HAX16" s="334"/>
      <c r="HAY16" s="334"/>
      <c r="HAZ16" s="334"/>
      <c r="HBA16" s="334"/>
      <c r="HBB16" s="334"/>
      <c r="HBC16" s="334"/>
      <c r="HBD16" s="334"/>
      <c r="HBE16" s="334"/>
      <c r="HBF16" s="334"/>
      <c r="HBG16" s="334"/>
      <c r="HBH16" s="334"/>
      <c r="HBI16" s="334"/>
      <c r="HBJ16" s="334"/>
      <c r="HBK16" s="334"/>
      <c r="HBL16" s="334"/>
      <c r="HBM16" s="334"/>
      <c r="HBN16" s="334"/>
      <c r="HBO16" s="334"/>
      <c r="HBP16" s="334"/>
      <c r="HBQ16" s="334"/>
      <c r="HBR16" s="334"/>
      <c r="HBS16" s="334"/>
      <c r="HBT16" s="334"/>
      <c r="HBU16" s="334"/>
      <c r="HBV16" s="334"/>
      <c r="HBW16" s="334"/>
      <c r="HBX16" s="334"/>
      <c r="HBY16" s="334"/>
      <c r="HBZ16" s="334"/>
      <c r="HCA16" s="334"/>
      <c r="HCB16" s="334"/>
      <c r="HCC16" s="334"/>
      <c r="HCD16" s="334"/>
      <c r="HCE16" s="334"/>
      <c r="HCF16" s="334"/>
      <c r="HCG16" s="334"/>
      <c r="HCH16" s="334"/>
      <c r="HCI16" s="334"/>
      <c r="HCJ16" s="334"/>
      <c r="HCK16" s="334"/>
      <c r="HCL16" s="334"/>
      <c r="HCM16" s="334"/>
      <c r="HCN16" s="334"/>
      <c r="HCO16" s="334"/>
      <c r="HCP16" s="334"/>
      <c r="HCQ16" s="334"/>
      <c r="HCR16" s="334"/>
      <c r="HCS16" s="334"/>
      <c r="HCT16" s="334"/>
      <c r="HCU16" s="334"/>
      <c r="HCV16" s="334"/>
      <c r="HCW16" s="334"/>
      <c r="HCX16" s="334"/>
      <c r="HCY16" s="334"/>
      <c r="HCZ16" s="334"/>
      <c r="HDA16" s="334"/>
      <c r="HDB16" s="334"/>
      <c r="HDC16" s="334"/>
      <c r="HDD16" s="334"/>
      <c r="HDE16" s="334"/>
      <c r="HDF16" s="334"/>
      <c r="HDG16" s="334"/>
      <c r="HDH16" s="334"/>
      <c r="HDI16" s="334"/>
      <c r="HDJ16" s="334"/>
      <c r="HDK16" s="334"/>
      <c r="HDL16" s="334"/>
      <c r="HDM16" s="334"/>
      <c r="HDN16" s="334"/>
      <c r="HDO16" s="334"/>
      <c r="HDP16" s="334"/>
      <c r="HDQ16" s="334"/>
      <c r="HDR16" s="334"/>
      <c r="HDS16" s="334"/>
      <c r="HDT16" s="334"/>
      <c r="HDU16" s="334"/>
      <c r="HDV16" s="334"/>
      <c r="HDW16" s="334"/>
      <c r="HDX16" s="334"/>
      <c r="HDY16" s="334"/>
      <c r="HDZ16" s="334"/>
      <c r="HEA16" s="334"/>
      <c r="HEB16" s="334"/>
      <c r="HEC16" s="334"/>
      <c r="HED16" s="334"/>
      <c r="HEE16" s="334"/>
      <c r="HEF16" s="334"/>
      <c r="HEG16" s="334"/>
      <c r="HEH16" s="334"/>
      <c r="HEI16" s="334"/>
      <c r="HEJ16" s="334"/>
      <c r="HEK16" s="334"/>
      <c r="HEL16" s="334"/>
      <c r="HEM16" s="334"/>
      <c r="HEN16" s="334"/>
      <c r="HEO16" s="334"/>
      <c r="HEP16" s="334"/>
      <c r="HEQ16" s="334"/>
      <c r="HER16" s="334"/>
      <c r="HES16" s="334"/>
      <c r="HET16" s="334"/>
      <c r="HEU16" s="334"/>
      <c r="HEV16" s="334"/>
      <c r="HEW16" s="334"/>
      <c r="HEX16" s="334"/>
      <c r="HEY16" s="334"/>
      <c r="HEZ16" s="334"/>
      <c r="HFA16" s="334"/>
      <c r="HFB16" s="334"/>
      <c r="HFC16" s="334"/>
      <c r="HFD16" s="334"/>
      <c r="HFE16" s="334"/>
      <c r="HFF16" s="334"/>
      <c r="HFG16" s="334"/>
      <c r="HFH16" s="334"/>
      <c r="HFI16" s="334"/>
      <c r="HFJ16" s="334"/>
      <c r="HFK16" s="334"/>
      <c r="HFL16" s="334"/>
      <c r="HFM16" s="334"/>
      <c r="HFN16" s="334"/>
      <c r="HFO16" s="334"/>
      <c r="HFP16" s="334"/>
      <c r="HFQ16" s="334"/>
      <c r="HFR16" s="334"/>
      <c r="HFS16" s="334"/>
      <c r="HFT16" s="334"/>
      <c r="HFU16" s="334"/>
      <c r="HFV16" s="334"/>
      <c r="HFW16" s="334"/>
      <c r="HFX16" s="334"/>
      <c r="HFY16" s="334"/>
      <c r="HFZ16" s="334"/>
      <c r="HGA16" s="334"/>
      <c r="HGB16" s="334"/>
      <c r="HGC16" s="334"/>
      <c r="HGD16" s="334"/>
      <c r="HGE16" s="334"/>
      <c r="HGF16" s="334"/>
      <c r="HGG16" s="334"/>
      <c r="HGH16" s="334"/>
      <c r="HGI16" s="334"/>
      <c r="HGJ16" s="334"/>
      <c r="HGK16" s="334"/>
      <c r="HGL16" s="334"/>
      <c r="HGM16" s="334"/>
      <c r="HGN16" s="334"/>
      <c r="HGO16" s="334"/>
      <c r="HGP16" s="334"/>
      <c r="HGQ16" s="334"/>
      <c r="HGR16" s="334"/>
      <c r="HGS16" s="334"/>
      <c r="HGT16" s="334"/>
      <c r="HGU16" s="334"/>
      <c r="HGV16" s="334"/>
      <c r="HGW16" s="334"/>
      <c r="HGX16" s="334"/>
      <c r="HGY16" s="334"/>
      <c r="HGZ16" s="334"/>
      <c r="HHA16" s="334"/>
      <c r="HHB16" s="334"/>
      <c r="HHC16" s="334"/>
      <c r="HHD16" s="334"/>
      <c r="HHE16" s="334"/>
      <c r="HHF16" s="334"/>
      <c r="HHG16" s="334"/>
      <c r="HHH16" s="334"/>
      <c r="HHI16" s="334"/>
      <c r="HHJ16" s="334"/>
      <c r="HHK16" s="334"/>
      <c r="HHL16" s="334"/>
      <c r="HHM16" s="334"/>
      <c r="HHN16" s="334"/>
      <c r="HHO16" s="334"/>
      <c r="HHP16" s="334"/>
      <c r="HHQ16" s="334"/>
      <c r="HHR16" s="334"/>
      <c r="HHS16" s="334"/>
      <c r="HHT16" s="334"/>
      <c r="HHU16" s="334"/>
      <c r="HHV16" s="334"/>
      <c r="HHW16" s="334"/>
      <c r="HHX16" s="334"/>
      <c r="HHY16" s="334"/>
      <c r="HHZ16" s="334"/>
      <c r="HIA16" s="334"/>
      <c r="HIB16" s="334"/>
      <c r="HIC16" s="334"/>
      <c r="HID16" s="334"/>
      <c r="HIE16" s="334"/>
      <c r="HIF16" s="334"/>
      <c r="HIG16" s="334"/>
      <c r="HIH16" s="334"/>
      <c r="HII16" s="334"/>
      <c r="HIJ16" s="334"/>
      <c r="HIK16" s="334"/>
      <c r="HIL16" s="334"/>
      <c r="HIM16" s="334"/>
      <c r="HIN16" s="334"/>
      <c r="HIO16" s="334"/>
      <c r="HIP16" s="334"/>
      <c r="HIQ16" s="334"/>
      <c r="HIR16" s="334"/>
      <c r="HIS16" s="334"/>
      <c r="HIT16" s="334"/>
      <c r="HIU16" s="334"/>
      <c r="HIV16" s="334"/>
      <c r="HIW16" s="334"/>
      <c r="HIX16" s="334"/>
      <c r="HIY16" s="334"/>
      <c r="HIZ16" s="334"/>
      <c r="HJA16" s="334"/>
      <c r="HJB16" s="334"/>
      <c r="HJC16" s="334"/>
      <c r="HJD16" s="334"/>
      <c r="HJE16" s="334"/>
      <c r="HJF16" s="334"/>
      <c r="HJG16" s="334"/>
      <c r="HJH16" s="334"/>
      <c r="HJI16" s="334"/>
      <c r="HJJ16" s="334"/>
      <c r="HJK16" s="334"/>
      <c r="HJL16" s="334"/>
      <c r="HJM16" s="334"/>
      <c r="HJN16" s="334"/>
      <c r="HJO16" s="334"/>
      <c r="HJP16" s="334"/>
      <c r="HJQ16" s="334"/>
      <c r="HJR16" s="334"/>
      <c r="HJS16" s="334"/>
      <c r="HJT16" s="334"/>
      <c r="HJU16" s="334"/>
      <c r="HJV16" s="334"/>
      <c r="HJW16" s="334"/>
      <c r="HJX16" s="334"/>
      <c r="HJY16" s="334"/>
      <c r="HJZ16" s="334"/>
      <c r="HKA16" s="334"/>
      <c r="HKB16" s="334"/>
      <c r="HKC16" s="334"/>
      <c r="HKD16" s="334"/>
      <c r="HKE16" s="334"/>
      <c r="HKF16" s="334"/>
      <c r="HKG16" s="334"/>
      <c r="HKH16" s="334"/>
      <c r="HKI16" s="334"/>
      <c r="HKJ16" s="334"/>
      <c r="HKK16" s="334"/>
      <c r="HKL16" s="334"/>
      <c r="HKM16" s="334"/>
      <c r="HKN16" s="334"/>
      <c r="HKO16" s="334"/>
      <c r="HKP16" s="334"/>
      <c r="HKQ16" s="334"/>
      <c r="HKR16" s="334"/>
      <c r="HKS16" s="334"/>
      <c r="HKT16" s="334"/>
      <c r="HKU16" s="334"/>
      <c r="HKV16" s="334"/>
      <c r="HKW16" s="334"/>
      <c r="HKX16" s="334"/>
      <c r="HKY16" s="334"/>
      <c r="HKZ16" s="334"/>
      <c r="HLA16" s="334"/>
      <c r="HLB16" s="334"/>
      <c r="HLC16" s="334"/>
      <c r="HLD16" s="334"/>
      <c r="HLE16" s="334"/>
      <c r="HLF16" s="334"/>
      <c r="HLG16" s="334"/>
      <c r="HLH16" s="334"/>
      <c r="HLI16" s="334"/>
      <c r="HLJ16" s="334"/>
      <c r="HLK16" s="334"/>
      <c r="HLL16" s="334"/>
      <c r="HLM16" s="334"/>
      <c r="HLN16" s="334"/>
      <c r="HLO16" s="334"/>
      <c r="HLP16" s="334"/>
      <c r="HLQ16" s="334"/>
      <c r="HLR16" s="334"/>
      <c r="HLS16" s="334"/>
      <c r="HLT16" s="334"/>
      <c r="HLU16" s="334"/>
      <c r="HLV16" s="334"/>
      <c r="HLW16" s="334"/>
      <c r="HLX16" s="334"/>
      <c r="HLY16" s="334"/>
      <c r="HLZ16" s="334"/>
      <c r="HMA16" s="334"/>
      <c r="HMB16" s="334"/>
      <c r="HMC16" s="334"/>
      <c r="HMD16" s="334"/>
      <c r="HME16" s="334"/>
      <c r="HMF16" s="334"/>
      <c r="HMG16" s="334"/>
      <c r="HMH16" s="334"/>
      <c r="HMI16" s="334"/>
      <c r="HMJ16" s="334"/>
      <c r="HMK16" s="334"/>
      <c r="HML16" s="334"/>
      <c r="HMM16" s="334"/>
      <c r="HMN16" s="334"/>
      <c r="HMO16" s="334"/>
      <c r="HMP16" s="334"/>
      <c r="HMQ16" s="334"/>
      <c r="HMR16" s="334"/>
      <c r="HMS16" s="334"/>
      <c r="HMT16" s="334"/>
      <c r="HMU16" s="334"/>
      <c r="HMV16" s="334"/>
      <c r="HMW16" s="334"/>
      <c r="HMX16" s="334"/>
      <c r="HMY16" s="334"/>
      <c r="HMZ16" s="334"/>
      <c r="HNA16" s="334"/>
      <c r="HNB16" s="334"/>
      <c r="HNC16" s="334"/>
      <c r="HND16" s="334"/>
      <c r="HNE16" s="334"/>
      <c r="HNF16" s="334"/>
      <c r="HNG16" s="334"/>
      <c r="HNH16" s="334"/>
      <c r="HNI16" s="334"/>
      <c r="HNJ16" s="334"/>
      <c r="HNK16" s="334"/>
      <c r="HNL16" s="334"/>
      <c r="HNM16" s="334"/>
      <c r="HNN16" s="334"/>
      <c r="HNO16" s="334"/>
      <c r="HNP16" s="334"/>
      <c r="HNQ16" s="334"/>
      <c r="HNR16" s="334"/>
      <c r="HNS16" s="334"/>
      <c r="HNT16" s="334"/>
      <c r="HNU16" s="334"/>
      <c r="HNV16" s="334"/>
      <c r="HNW16" s="334"/>
      <c r="HNX16" s="334"/>
      <c r="HNY16" s="334"/>
      <c r="HNZ16" s="334"/>
      <c r="HOA16" s="334"/>
      <c r="HOB16" s="334"/>
      <c r="HOC16" s="334"/>
      <c r="HOD16" s="334"/>
      <c r="HOE16" s="334"/>
      <c r="HOF16" s="334"/>
      <c r="HOG16" s="334"/>
      <c r="HOH16" s="334"/>
      <c r="HOI16" s="334"/>
      <c r="HOJ16" s="334"/>
      <c r="HOK16" s="334"/>
      <c r="HOL16" s="334"/>
      <c r="HOM16" s="334"/>
      <c r="HON16" s="334"/>
      <c r="HOO16" s="334"/>
      <c r="HOP16" s="334"/>
      <c r="HOQ16" s="334"/>
      <c r="HOR16" s="334"/>
      <c r="HOS16" s="334"/>
      <c r="HOT16" s="334"/>
      <c r="HOU16" s="334"/>
      <c r="HOV16" s="334"/>
      <c r="HOW16" s="334"/>
      <c r="HOX16" s="334"/>
      <c r="HOY16" s="334"/>
      <c r="HOZ16" s="334"/>
      <c r="HPA16" s="334"/>
      <c r="HPB16" s="334"/>
      <c r="HPC16" s="334"/>
      <c r="HPD16" s="334"/>
      <c r="HPE16" s="334"/>
      <c r="HPF16" s="334"/>
      <c r="HPG16" s="334"/>
      <c r="HPH16" s="334"/>
      <c r="HPI16" s="334"/>
      <c r="HPJ16" s="334"/>
      <c r="HPK16" s="334"/>
      <c r="HPL16" s="334"/>
      <c r="HPM16" s="334"/>
      <c r="HPN16" s="334"/>
      <c r="HPO16" s="334"/>
      <c r="HPP16" s="334"/>
      <c r="HPQ16" s="334"/>
      <c r="HPR16" s="334"/>
      <c r="HPS16" s="334"/>
      <c r="HPT16" s="334"/>
      <c r="HPU16" s="334"/>
      <c r="HPV16" s="334"/>
      <c r="HPW16" s="334"/>
      <c r="HPX16" s="334"/>
      <c r="HPY16" s="334"/>
      <c r="HPZ16" s="334"/>
      <c r="HQA16" s="334"/>
      <c r="HQB16" s="334"/>
      <c r="HQC16" s="334"/>
      <c r="HQD16" s="334"/>
      <c r="HQE16" s="334"/>
      <c r="HQF16" s="334"/>
      <c r="HQG16" s="334"/>
      <c r="HQH16" s="334"/>
      <c r="HQI16" s="334"/>
      <c r="HQJ16" s="334"/>
      <c r="HQK16" s="334"/>
      <c r="HQL16" s="334"/>
      <c r="HQM16" s="334"/>
      <c r="HQN16" s="334"/>
      <c r="HQO16" s="334"/>
      <c r="HQP16" s="334"/>
      <c r="HQQ16" s="334"/>
      <c r="HQR16" s="334"/>
      <c r="HQS16" s="334"/>
      <c r="HQT16" s="334"/>
      <c r="HQU16" s="334"/>
      <c r="HQV16" s="334"/>
      <c r="HQW16" s="334"/>
      <c r="HQX16" s="334"/>
      <c r="HQY16" s="334"/>
      <c r="HQZ16" s="334"/>
      <c r="HRA16" s="334"/>
      <c r="HRB16" s="334"/>
      <c r="HRC16" s="334"/>
      <c r="HRD16" s="334"/>
      <c r="HRE16" s="334"/>
      <c r="HRF16" s="334"/>
      <c r="HRG16" s="334"/>
      <c r="HRH16" s="334"/>
      <c r="HRI16" s="334"/>
      <c r="HRJ16" s="334"/>
      <c r="HRK16" s="334"/>
      <c r="HRL16" s="334"/>
      <c r="HRM16" s="334"/>
      <c r="HRN16" s="334"/>
      <c r="HRO16" s="334"/>
      <c r="HRP16" s="334"/>
      <c r="HRQ16" s="334"/>
      <c r="HRR16" s="334"/>
      <c r="HRS16" s="334"/>
      <c r="HRT16" s="334"/>
      <c r="HRU16" s="334"/>
      <c r="HRV16" s="334"/>
      <c r="HRW16" s="334"/>
      <c r="HRX16" s="334"/>
      <c r="HRY16" s="334"/>
      <c r="HRZ16" s="334"/>
      <c r="HSA16" s="334"/>
      <c r="HSB16" s="334"/>
      <c r="HSC16" s="334"/>
      <c r="HSD16" s="334"/>
      <c r="HSE16" s="334"/>
      <c r="HSF16" s="334"/>
      <c r="HSG16" s="334"/>
      <c r="HSH16" s="334"/>
      <c r="HSI16" s="334"/>
      <c r="HSJ16" s="334"/>
      <c r="HSK16" s="334"/>
      <c r="HSL16" s="334"/>
      <c r="HSM16" s="334"/>
      <c r="HSN16" s="334"/>
      <c r="HSO16" s="334"/>
      <c r="HSP16" s="334"/>
      <c r="HSQ16" s="334"/>
      <c r="HSR16" s="334"/>
      <c r="HSS16" s="334"/>
      <c r="HST16" s="334"/>
      <c r="HSU16" s="334"/>
      <c r="HSV16" s="334"/>
      <c r="HSW16" s="334"/>
      <c r="HSX16" s="334"/>
      <c r="HSY16" s="334"/>
      <c r="HSZ16" s="334"/>
      <c r="HTA16" s="334"/>
      <c r="HTB16" s="334"/>
      <c r="HTC16" s="334"/>
      <c r="HTD16" s="334"/>
      <c r="HTE16" s="334"/>
      <c r="HTF16" s="334"/>
      <c r="HTG16" s="334"/>
      <c r="HTH16" s="334"/>
      <c r="HTI16" s="334"/>
      <c r="HTJ16" s="334"/>
      <c r="HTK16" s="334"/>
      <c r="HTL16" s="334"/>
      <c r="HTM16" s="334"/>
      <c r="HTN16" s="334"/>
      <c r="HTO16" s="334"/>
      <c r="HTP16" s="334"/>
      <c r="HTQ16" s="334"/>
      <c r="HTR16" s="334"/>
      <c r="HTS16" s="334"/>
      <c r="HTT16" s="334"/>
      <c r="HTU16" s="334"/>
      <c r="HTV16" s="334"/>
      <c r="HTW16" s="334"/>
      <c r="HTX16" s="334"/>
      <c r="HTY16" s="334"/>
      <c r="HTZ16" s="334"/>
      <c r="HUA16" s="334"/>
      <c r="HUB16" s="334"/>
      <c r="HUC16" s="334"/>
      <c r="HUD16" s="334"/>
      <c r="HUE16" s="334"/>
      <c r="HUF16" s="334"/>
      <c r="HUG16" s="334"/>
      <c r="HUH16" s="334"/>
      <c r="HUI16" s="334"/>
      <c r="HUJ16" s="334"/>
      <c r="HUK16" s="334"/>
      <c r="HUL16" s="334"/>
      <c r="HUM16" s="334"/>
      <c r="HUN16" s="334"/>
      <c r="HUO16" s="334"/>
      <c r="HUP16" s="334"/>
      <c r="HUQ16" s="334"/>
      <c r="HUR16" s="334"/>
      <c r="HUS16" s="334"/>
      <c r="HUT16" s="334"/>
      <c r="HUU16" s="334"/>
      <c r="HUV16" s="334"/>
      <c r="HUW16" s="334"/>
      <c r="HUX16" s="334"/>
      <c r="HUY16" s="334"/>
      <c r="HUZ16" s="334"/>
      <c r="HVA16" s="334"/>
      <c r="HVB16" s="334"/>
      <c r="HVC16" s="334"/>
      <c r="HVD16" s="334"/>
      <c r="HVE16" s="334"/>
      <c r="HVF16" s="334"/>
      <c r="HVG16" s="334"/>
      <c r="HVH16" s="334"/>
      <c r="HVI16" s="334"/>
      <c r="HVJ16" s="334"/>
      <c r="HVK16" s="334"/>
      <c r="HVL16" s="334"/>
      <c r="HVM16" s="334"/>
      <c r="HVN16" s="334"/>
      <c r="HVO16" s="334"/>
      <c r="HVP16" s="334"/>
      <c r="HVQ16" s="334"/>
      <c r="HVR16" s="334"/>
      <c r="HVS16" s="334"/>
      <c r="HVT16" s="334"/>
      <c r="HVU16" s="334"/>
      <c r="HVV16" s="334"/>
      <c r="HVW16" s="334"/>
      <c r="HVX16" s="334"/>
      <c r="HVY16" s="334"/>
      <c r="HVZ16" s="334"/>
      <c r="HWA16" s="334"/>
      <c r="HWB16" s="334"/>
      <c r="HWC16" s="334"/>
      <c r="HWD16" s="334"/>
      <c r="HWE16" s="334"/>
      <c r="HWF16" s="334"/>
      <c r="HWG16" s="334"/>
      <c r="HWH16" s="334"/>
      <c r="HWI16" s="334"/>
      <c r="HWJ16" s="334"/>
      <c r="HWK16" s="334"/>
      <c r="HWL16" s="334"/>
      <c r="HWM16" s="334"/>
      <c r="HWN16" s="334"/>
      <c r="HWO16" s="334"/>
      <c r="HWP16" s="334"/>
      <c r="HWQ16" s="334"/>
      <c r="HWR16" s="334"/>
      <c r="HWS16" s="334"/>
      <c r="HWT16" s="334"/>
      <c r="HWU16" s="334"/>
      <c r="HWV16" s="334"/>
      <c r="HWW16" s="334"/>
      <c r="HWX16" s="334"/>
      <c r="HWY16" s="334"/>
      <c r="HWZ16" s="334"/>
      <c r="HXA16" s="334"/>
      <c r="HXB16" s="334"/>
      <c r="HXC16" s="334"/>
      <c r="HXD16" s="334"/>
      <c r="HXE16" s="334"/>
      <c r="HXF16" s="334"/>
      <c r="HXG16" s="334"/>
      <c r="HXH16" s="334"/>
      <c r="HXI16" s="334"/>
      <c r="HXJ16" s="334"/>
      <c r="HXK16" s="334"/>
      <c r="HXL16" s="334"/>
      <c r="HXM16" s="334"/>
      <c r="HXN16" s="334"/>
      <c r="HXO16" s="334"/>
      <c r="HXP16" s="334"/>
      <c r="HXQ16" s="334"/>
      <c r="HXR16" s="334"/>
      <c r="HXS16" s="334"/>
      <c r="HXT16" s="334"/>
      <c r="HXU16" s="334"/>
      <c r="HXV16" s="334"/>
      <c r="HXW16" s="334"/>
      <c r="HXX16" s="334"/>
      <c r="HXY16" s="334"/>
      <c r="HXZ16" s="334"/>
      <c r="HYA16" s="334"/>
      <c r="HYB16" s="334"/>
      <c r="HYC16" s="334"/>
      <c r="HYD16" s="334"/>
      <c r="HYE16" s="334"/>
      <c r="HYF16" s="334"/>
      <c r="HYG16" s="334"/>
      <c r="HYH16" s="334"/>
      <c r="HYI16" s="334"/>
      <c r="HYJ16" s="334"/>
      <c r="HYK16" s="334"/>
      <c r="HYL16" s="334"/>
      <c r="HYM16" s="334"/>
      <c r="HYN16" s="334"/>
      <c r="HYO16" s="334"/>
      <c r="HYP16" s="334"/>
      <c r="HYQ16" s="334"/>
      <c r="HYR16" s="334"/>
      <c r="HYS16" s="334"/>
      <c r="HYT16" s="334"/>
      <c r="HYU16" s="334"/>
      <c r="HYV16" s="334"/>
      <c r="HYW16" s="334"/>
      <c r="HYX16" s="334"/>
      <c r="HYY16" s="334"/>
      <c r="HYZ16" s="334"/>
      <c r="HZA16" s="334"/>
      <c r="HZB16" s="334"/>
      <c r="HZC16" s="334"/>
      <c r="HZD16" s="334"/>
      <c r="HZE16" s="334"/>
      <c r="HZF16" s="334"/>
      <c r="HZG16" s="334"/>
      <c r="HZH16" s="334"/>
      <c r="HZI16" s="334"/>
      <c r="HZJ16" s="334"/>
      <c r="HZK16" s="334"/>
      <c r="HZL16" s="334"/>
      <c r="HZM16" s="334"/>
      <c r="HZN16" s="334"/>
      <c r="HZO16" s="334"/>
      <c r="HZP16" s="334"/>
      <c r="HZQ16" s="334"/>
      <c r="HZR16" s="334"/>
      <c r="HZS16" s="334"/>
      <c r="HZT16" s="334"/>
      <c r="HZU16" s="334"/>
      <c r="HZV16" s="334"/>
      <c r="HZW16" s="334"/>
      <c r="HZX16" s="334"/>
      <c r="HZY16" s="334"/>
      <c r="HZZ16" s="334"/>
      <c r="IAA16" s="334"/>
      <c r="IAB16" s="334"/>
      <c r="IAC16" s="334"/>
      <c r="IAD16" s="334"/>
      <c r="IAE16" s="334"/>
      <c r="IAF16" s="334"/>
      <c r="IAG16" s="334"/>
      <c r="IAH16" s="334"/>
      <c r="IAI16" s="334"/>
      <c r="IAJ16" s="334"/>
      <c r="IAK16" s="334"/>
      <c r="IAL16" s="334"/>
      <c r="IAM16" s="334"/>
      <c r="IAN16" s="334"/>
      <c r="IAO16" s="334"/>
      <c r="IAP16" s="334"/>
      <c r="IAQ16" s="334"/>
      <c r="IAR16" s="334"/>
      <c r="IAS16" s="334"/>
      <c r="IAT16" s="334"/>
      <c r="IAU16" s="334"/>
      <c r="IAV16" s="334"/>
      <c r="IAW16" s="334"/>
      <c r="IAX16" s="334"/>
      <c r="IAY16" s="334"/>
      <c r="IAZ16" s="334"/>
      <c r="IBA16" s="334"/>
      <c r="IBB16" s="334"/>
      <c r="IBC16" s="334"/>
      <c r="IBD16" s="334"/>
      <c r="IBE16" s="334"/>
      <c r="IBF16" s="334"/>
      <c r="IBG16" s="334"/>
      <c r="IBH16" s="334"/>
      <c r="IBI16" s="334"/>
      <c r="IBJ16" s="334"/>
      <c r="IBK16" s="334"/>
      <c r="IBL16" s="334"/>
      <c r="IBM16" s="334"/>
      <c r="IBN16" s="334"/>
      <c r="IBO16" s="334"/>
      <c r="IBP16" s="334"/>
      <c r="IBQ16" s="334"/>
      <c r="IBR16" s="334"/>
      <c r="IBS16" s="334"/>
      <c r="IBT16" s="334"/>
      <c r="IBU16" s="334"/>
      <c r="IBV16" s="334"/>
      <c r="IBW16" s="334"/>
      <c r="IBX16" s="334"/>
      <c r="IBY16" s="334"/>
      <c r="IBZ16" s="334"/>
      <c r="ICA16" s="334"/>
      <c r="ICB16" s="334"/>
      <c r="ICC16" s="334"/>
      <c r="ICD16" s="334"/>
      <c r="ICE16" s="334"/>
      <c r="ICF16" s="334"/>
      <c r="ICG16" s="334"/>
      <c r="ICH16" s="334"/>
      <c r="ICI16" s="334"/>
      <c r="ICJ16" s="334"/>
      <c r="ICK16" s="334"/>
      <c r="ICL16" s="334"/>
      <c r="ICM16" s="334"/>
      <c r="ICN16" s="334"/>
      <c r="ICO16" s="334"/>
      <c r="ICP16" s="334"/>
      <c r="ICQ16" s="334"/>
      <c r="ICR16" s="334"/>
      <c r="ICS16" s="334"/>
      <c r="ICT16" s="334"/>
      <c r="ICU16" s="334"/>
      <c r="ICV16" s="334"/>
      <c r="ICW16" s="334"/>
      <c r="ICX16" s="334"/>
      <c r="ICY16" s="334"/>
      <c r="ICZ16" s="334"/>
      <c r="IDA16" s="334"/>
      <c r="IDB16" s="334"/>
      <c r="IDC16" s="334"/>
      <c r="IDD16" s="334"/>
      <c r="IDE16" s="334"/>
      <c r="IDF16" s="334"/>
      <c r="IDG16" s="334"/>
      <c r="IDH16" s="334"/>
      <c r="IDI16" s="334"/>
      <c r="IDJ16" s="334"/>
      <c r="IDK16" s="334"/>
      <c r="IDL16" s="334"/>
      <c r="IDM16" s="334"/>
      <c r="IDN16" s="334"/>
      <c r="IDO16" s="334"/>
      <c r="IDP16" s="334"/>
      <c r="IDQ16" s="334"/>
      <c r="IDR16" s="334"/>
      <c r="IDS16" s="334"/>
      <c r="IDT16" s="334"/>
      <c r="IDU16" s="334"/>
      <c r="IDV16" s="334"/>
      <c r="IDW16" s="334"/>
      <c r="IDX16" s="334"/>
      <c r="IDY16" s="334"/>
      <c r="IDZ16" s="334"/>
      <c r="IEA16" s="334"/>
      <c r="IEB16" s="334"/>
      <c r="IEC16" s="334"/>
      <c r="IED16" s="334"/>
      <c r="IEE16" s="334"/>
      <c r="IEF16" s="334"/>
      <c r="IEG16" s="334"/>
      <c r="IEH16" s="334"/>
      <c r="IEI16" s="334"/>
      <c r="IEJ16" s="334"/>
      <c r="IEK16" s="334"/>
      <c r="IEL16" s="334"/>
      <c r="IEM16" s="334"/>
      <c r="IEN16" s="334"/>
      <c r="IEO16" s="334"/>
      <c r="IEP16" s="334"/>
      <c r="IEQ16" s="334"/>
      <c r="IER16" s="334"/>
      <c r="IES16" s="334"/>
      <c r="IET16" s="334"/>
      <c r="IEU16" s="334"/>
      <c r="IEV16" s="334"/>
      <c r="IEW16" s="334"/>
      <c r="IEX16" s="334"/>
      <c r="IEY16" s="334"/>
      <c r="IEZ16" s="334"/>
      <c r="IFA16" s="334"/>
      <c r="IFB16" s="334"/>
      <c r="IFC16" s="334"/>
      <c r="IFD16" s="334"/>
      <c r="IFE16" s="334"/>
      <c r="IFF16" s="334"/>
      <c r="IFG16" s="334"/>
      <c r="IFH16" s="334"/>
      <c r="IFI16" s="334"/>
      <c r="IFJ16" s="334"/>
      <c r="IFK16" s="334"/>
      <c r="IFL16" s="334"/>
      <c r="IFM16" s="334"/>
      <c r="IFN16" s="334"/>
      <c r="IFO16" s="334"/>
      <c r="IFP16" s="334"/>
      <c r="IFQ16" s="334"/>
      <c r="IFR16" s="334"/>
      <c r="IFS16" s="334"/>
      <c r="IFT16" s="334"/>
      <c r="IFU16" s="334"/>
      <c r="IFV16" s="334"/>
      <c r="IFW16" s="334"/>
      <c r="IFX16" s="334"/>
      <c r="IFY16" s="334"/>
      <c r="IFZ16" s="334"/>
      <c r="IGA16" s="334"/>
      <c r="IGB16" s="334"/>
      <c r="IGC16" s="334"/>
      <c r="IGD16" s="334"/>
      <c r="IGE16" s="334"/>
      <c r="IGF16" s="334"/>
      <c r="IGG16" s="334"/>
      <c r="IGH16" s="334"/>
      <c r="IGI16" s="334"/>
      <c r="IGJ16" s="334"/>
      <c r="IGK16" s="334"/>
      <c r="IGL16" s="334"/>
      <c r="IGM16" s="334"/>
      <c r="IGN16" s="334"/>
      <c r="IGO16" s="334"/>
      <c r="IGP16" s="334"/>
      <c r="IGQ16" s="334"/>
      <c r="IGR16" s="334"/>
      <c r="IGS16" s="334"/>
      <c r="IGT16" s="334"/>
      <c r="IGU16" s="334"/>
      <c r="IGV16" s="334"/>
      <c r="IGW16" s="334"/>
      <c r="IGX16" s="334"/>
      <c r="IGY16" s="334"/>
      <c r="IGZ16" s="334"/>
      <c r="IHA16" s="334"/>
      <c r="IHB16" s="334"/>
      <c r="IHC16" s="334"/>
      <c r="IHD16" s="334"/>
      <c r="IHE16" s="334"/>
      <c r="IHF16" s="334"/>
      <c r="IHG16" s="334"/>
      <c r="IHH16" s="334"/>
      <c r="IHI16" s="334"/>
      <c r="IHJ16" s="334"/>
      <c r="IHK16" s="334"/>
      <c r="IHL16" s="334"/>
      <c r="IHM16" s="334"/>
      <c r="IHN16" s="334"/>
      <c r="IHO16" s="334"/>
      <c r="IHP16" s="334"/>
      <c r="IHQ16" s="334"/>
      <c r="IHR16" s="334"/>
      <c r="IHS16" s="334"/>
      <c r="IHT16" s="334"/>
      <c r="IHU16" s="334"/>
      <c r="IHV16" s="334"/>
      <c r="IHW16" s="334"/>
      <c r="IHX16" s="334"/>
      <c r="IHY16" s="334"/>
      <c r="IHZ16" s="334"/>
      <c r="IIA16" s="334"/>
      <c r="IIB16" s="334"/>
      <c r="IIC16" s="334"/>
      <c r="IID16" s="334"/>
      <c r="IIE16" s="334"/>
      <c r="IIF16" s="334"/>
      <c r="IIG16" s="334"/>
      <c r="IIH16" s="334"/>
      <c r="III16" s="334"/>
      <c r="IIJ16" s="334"/>
      <c r="IIK16" s="334"/>
      <c r="IIL16" s="334"/>
      <c r="IIM16" s="334"/>
      <c r="IIN16" s="334"/>
      <c r="IIO16" s="334"/>
      <c r="IIP16" s="334"/>
      <c r="IIQ16" s="334"/>
      <c r="IIR16" s="334"/>
      <c r="IIS16" s="334"/>
      <c r="IIT16" s="334"/>
      <c r="IIU16" s="334"/>
      <c r="IIV16" s="334"/>
      <c r="IIW16" s="334"/>
      <c r="IIX16" s="334"/>
      <c r="IIY16" s="334"/>
      <c r="IIZ16" s="334"/>
      <c r="IJA16" s="334"/>
      <c r="IJB16" s="334"/>
      <c r="IJC16" s="334"/>
      <c r="IJD16" s="334"/>
      <c r="IJE16" s="334"/>
      <c r="IJF16" s="334"/>
      <c r="IJG16" s="334"/>
      <c r="IJH16" s="334"/>
      <c r="IJI16" s="334"/>
      <c r="IJJ16" s="334"/>
      <c r="IJK16" s="334"/>
      <c r="IJL16" s="334"/>
      <c r="IJM16" s="334"/>
      <c r="IJN16" s="334"/>
      <c r="IJO16" s="334"/>
      <c r="IJP16" s="334"/>
      <c r="IJQ16" s="334"/>
      <c r="IJR16" s="334"/>
      <c r="IJS16" s="334"/>
      <c r="IJT16" s="334"/>
      <c r="IJU16" s="334"/>
      <c r="IJV16" s="334"/>
      <c r="IJW16" s="334"/>
      <c r="IJX16" s="334"/>
      <c r="IJY16" s="334"/>
      <c r="IJZ16" s="334"/>
      <c r="IKA16" s="334"/>
      <c r="IKB16" s="334"/>
      <c r="IKC16" s="334"/>
      <c r="IKD16" s="334"/>
      <c r="IKE16" s="334"/>
      <c r="IKF16" s="334"/>
      <c r="IKG16" s="334"/>
      <c r="IKH16" s="334"/>
      <c r="IKI16" s="334"/>
      <c r="IKJ16" s="334"/>
      <c r="IKK16" s="334"/>
      <c r="IKL16" s="334"/>
      <c r="IKM16" s="334"/>
      <c r="IKN16" s="334"/>
      <c r="IKO16" s="334"/>
      <c r="IKP16" s="334"/>
      <c r="IKQ16" s="334"/>
      <c r="IKR16" s="334"/>
      <c r="IKS16" s="334"/>
      <c r="IKT16" s="334"/>
      <c r="IKU16" s="334"/>
      <c r="IKV16" s="334"/>
      <c r="IKW16" s="334"/>
      <c r="IKX16" s="334"/>
      <c r="IKY16" s="334"/>
      <c r="IKZ16" s="334"/>
      <c r="ILA16" s="334"/>
      <c r="ILB16" s="334"/>
      <c r="ILC16" s="334"/>
      <c r="ILD16" s="334"/>
      <c r="ILE16" s="334"/>
      <c r="ILF16" s="334"/>
      <c r="ILG16" s="334"/>
      <c r="ILH16" s="334"/>
      <c r="ILI16" s="334"/>
      <c r="ILJ16" s="334"/>
      <c r="ILK16" s="334"/>
      <c r="ILL16" s="334"/>
      <c r="ILM16" s="334"/>
      <c r="ILN16" s="334"/>
      <c r="ILO16" s="334"/>
      <c r="ILP16" s="334"/>
      <c r="ILQ16" s="334"/>
      <c r="ILR16" s="334"/>
      <c r="ILS16" s="334"/>
      <c r="ILT16" s="334"/>
      <c r="ILU16" s="334"/>
      <c r="ILV16" s="334"/>
      <c r="ILW16" s="334"/>
      <c r="ILX16" s="334"/>
      <c r="ILY16" s="334"/>
      <c r="ILZ16" s="334"/>
      <c r="IMA16" s="334"/>
      <c r="IMB16" s="334"/>
      <c r="IMC16" s="334"/>
      <c r="IMD16" s="334"/>
      <c r="IME16" s="334"/>
      <c r="IMF16" s="334"/>
      <c r="IMG16" s="334"/>
      <c r="IMH16" s="334"/>
      <c r="IMI16" s="334"/>
      <c r="IMJ16" s="334"/>
      <c r="IMK16" s="334"/>
      <c r="IML16" s="334"/>
      <c r="IMM16" s="334"/>
      <c r="IMN16" s="334"/>
      <c r="IMO16" s="334"/>
      <c r="IMP16" s="334"/>
      <c r="IMQ16" s="334"/>
      <c r="IMR16" s="334"/>
      <c r="IMS16" s="334"/>
      <c r="IMT16" s="334"/>
      <c r="IMU16" s="334"/>
      <c r="IMV16" s="334"/>
      <c r="IMW16" s="334"/>
      <c r="IMX16" s="334"/>
      <c r="IMY16" s="334"/>
      <c r="IMZ16" s="334"/>
      <c r="INA16" s="334"/>
      <c r="INB16" s="334"/>
      <c r="INC16" s="334"/>
      <c r="IND16" s="334"/>
      <c r="INE16" s="334"/>
      <c r="INF16" s="334"/>
      <c r="ING16" s="334"/>
      <c r="INH16" s="334"/>
      <c r="INI16" s="334"/>
      <c r="INJ16" s="334"/>
      <c r="INK16" s="334"/>
      <c r="INL16" s="334"/>
      <c r="INM16" s="334"/>
      <c r="INN16" s="334"/>
      <c r="INO16" s="334"/>
      <c r="INP16" s="334"/>
      <c r="INQ16" s="334"/>
      <c r="INR16" s="334"/>
      <c r="INS16" s="334"/>
      <c r="INT16" s="334"/>
      <c r="INU16" s="334"/>
      <c r="INV16" s="334"/>
      <c r="INW16" s="334"/>
      <c r="INX16" s="334"/>
      <c r="INY16" s="334"/>
      <c r="INZ16" s="334"/>
      <c r="IOA16" s="334"/>
      <c r="IOB16" s="334"/>
      <c r="IOC16" s="334"/>
      <c r="IOD16" s="334"/>
      <c r="IOE16" s="334"/>
      <c r="IOF16" s="334"/>
      <c r="IOG16" s="334"/>
      <c r="IOH16" s="334"/>
      <c r="IOI16" s="334"/>
      <c r="IOJ16" s="334"/>
      <c r="IOK16" s="334"/>
      <c r="IOL16" s="334"/>
      <c r="IOM16" s="334"/>
      <c r="ION16" s="334"/>
      <c r="IOO16" s="334"/>
      <c r="IOP16" s="334"/>
      <c r="IOQ16" s="334"/>
      <c r="IOR16" s="334"/>
      <c r="IOS16" s="334"/>
      <c r="IOT16" s="334"/>
      <c r="IOU16" s="334"/>
      <c r="IOV16" s="334"/>
      <c r="IOW16" s="334"/>
      <c r="IOX16" s="334"/>
      <c r="IOY16" s="334"/>
      <c r="IOZ16" s="334"/>
      <c r="IPA16" s="334"/>
      <c r="IPB16" s="334"/>
      <c r="IPC16" s="334"/>
      <c r="IPD16" s="334"/>
      <c r="IPE16" s="334"/>
      <c r="IPF16" s="334"/>
      <c r="IPG16" s="334"/>
      <c r="IPH16" s="334"/>
      <c r="IPI16" s="334"/>
      <c r="IPJ16" s="334"/>
      <c r="IPK16" s="334"/>
      <c r="IPL16" s="334"/>
      <c r="IPM16" s="334"/>
      <c r="IPN16" s="334"/>
      <c r="IPO16" s="334"/>
      <c r="IPP16" s="334"/>
      <c r="IPQ16" s="334"/>
      <c r="IPR16" s="334"/>
      <c r="IPS16" s="334"/>
      <c r="IPT16" s="334"/>
      <c r="IPU16" s="334"/>
      <c r="IPV16" s="334"/>
      <c r="IPW16" s="334"/>
      <c r="IPX16" s="334"/>
      <c r="IPY16" s="334"/>
      <c r="IPZ16" s="334"/>
      <c r="IQA16" s="334"/>
      <c r="IQB16" s="334"/>
      <c r="IQC16" s="334"/>
      <c r="IQD16" s="334"/>
      <c r="IQE16" s="334"/>
      <c r="IQF16" s="334"/>
      <c r="IQG16" s="334"/>
      <c r="IQH16" s="334"/>
      <c r="IQI16" s="334"/>
      <c r="IQJ16" s="334"/>
      <c r="IQK16" s="334"/>
      <c r="IQL16" s="334"/>
      <c r="IQM16" s="334"/>
      <c r="IQN16" s="334"/>
      <c r="IQO16" s="334"/>
      <c r="IQP16" s="334"/>
      <c r="IQQ16" s="334"/>
      <c r="IQR16" s="334"/>
      <c r="IQS16" s="334"/>
      <c r="IQT16" s="334"/>
      <c r="IQU16" s="334"/>
      <c r="IQV16" s="334"/>
      <c r="IQW16" s="334"/>
      <c r="IQX16" s="334"/>
      <c r="IQY16" s="334"/>
      <c r="IQZ16" s="334"/>
      <c r="IRA16" s="334"/>
      <c r="IRB16" s="334"/>
      <c r="IRC16" s="334"/>
      <c r="IRD16" s="334"/>
      <c r="IRE16" s="334"/>
      <c r="IRF16" s="334"/>
      <c r="IRG16" s="334"/>
      <c r="IRH16" s="334"/>
      <c r="IRI16" s="334"/>
      <c r="IRJ16" s="334"/>
      <c r="IRK16" s="334"/>
      <c r="IRL16" s="334"/>
      <c r="IRM16" s="334"/>
      <c r="IRN16" s="334"/>
      <c r="IRO16" s="334"/>
      <c r="IRP16" s="334"/>
      <c r="IRQ16" s="334"/>
      <c r="IRR16" s="334"/>
      <c r="IRS16" s="334"/>
      <c r="IRT16" s="334"/>
      <c r="IRU16" s="334"/>
      <c r="IRV16" s="334"/>
      <c r="IRW16" s="334"/>
      <c r="IRX16" s="334"/>
      <c r="IRY16" s="334"/>
      <c r="IRZ16" s="334"/>
      <c r="ISA16" s="334"/>
      <c r="ISB16" s="334"/>
      <c r="ISC16" s="334"/>
      <c r="ISD16" s="334"/>
      <c r="ISE16" s="334"/>
      <c r="ISF16" s="334"/>
      <c r="ISG16" s="334"/>
      <c r="ISH16" s="334"/>
      <c r="ISI16" s="334"/>
      <c r="ISJ16" s="334"/>
      <c r="ISK16" s="334"/>
      <c r="ISL16" s="334"/>
      <c r="ISM16" s="334"/>
      <c r="ISN16" s="334"/>
      <c r="ISO16" s="334"/>
      <c r="ISP16" s="334"/>
      <c r="ISQ16" s="334"/>
      <c r="ISR16" s="334"/>
      <c r="ISS16" s="334"/>
      <c r="IST16" s="334"/>
      <c r="ISU16" s="334"/>
      <c r="ISV16" s="334"/>
      <c r="ISW16" s="334"/>
      <c r="ISX16" s="334"/>
      <c r="ISY16" s="334"/>
      <c r="ISZ16" s="334"/>
      <c r="ITA16" s="334"/>
      <c r="ITB16" s="334"/>
      <c r="ITC16" s="334"/>
      <c r="ITD16" s="334"/>
      <c r="ITE16" s="334"/>
      <c r="ITF16" s="334"/>
      <c r="ITG16" s="334"/>
      <c r="ITH16" s="334"/>
      <c r="ITI16" s="334"/>
      <c r="ITJ16" s="334"/>
      <c r="ITK16" s="334"/>
      <c r="ITL16" s="334"/>
      <c r="ITM16" s="334"/>
      <c r="ITN16" s="334"/>
      <c r="ITO16" s="334"/>
      <c r="ITP16" s="334"/>
      <c r="ITQ16" s="334"/>
      <c r="ITR16" s="334"/>
      <c r="ITS16" s="334"/>
      <c r="ITT16" s="334"/>
      <c r="ITU16" s="334"/>
      <c r="ITV16" s="334"/>
      <c r="ITW16" s="334"/>
      <c r="ITX16" s="334"/>
      <c r="ITY16" s="334"/>
      <c r="ITZ16" s="334"/>
      <c r="IUA16" s="334"/>
      <c r="IUB16" s="334"/>
      <c r="IUC16" s="334"/>
      <c r="IUD16" s="334"/>
      <c r="IUE16" s="334"/>
      <c r="IUF16" s="334"/>
      <c r="IUG16" s="334"/>
      <c r="IUH16" s="334"/>
      <c r="IUI16" s="334"/>
      <c r="IUJ16" s="334"/>
      <c r="IUK16" s="334"/>
      <c r="IUL16" s="334"/>
      <c r="IUM16" s="334"/>
      <c r="IUN16" s="334"/>
      <c r="IUO16" s="334"/>
      <c r="IUP16" s="334"/>
      <c r="IUQ16" s="334"/>
      <c r="IUR16" s="334"/>
      <c r="IUS16" s="334"/>
      <c r="IUT16" s="334"/>
      <c r="IUU16" s="334"/>
      <c r="IUV16" s="334"/>
      <c r="IUW16" s="334"/>
      <c r="IUX16" s="334"/>
      <c r="IUY16" s="334"/>
      <c r="IUZ16" s="334"/>
      <c r="IVA16" s="334"/>
      <c r="IVB16" s="334"/>
      <c r="IVC16" s="334"/>
      <c r="IVD16" s="334"/>
      <c r="IVE16" s="334"/>
      <c r="IVF16" s="334"/>
      <c r="IVG16" s="334"/>
      <c r="IVH16" s="334"/>
      <c r="IVI16" s="334"/>
      <c r="IVJ16" s="334"/>
      <c r="IVK16" s="334"/>
      <c r="IVL16" s="334"/>
      <c r="IVM16" s="334"/>
      <c r="IVN16" s="334"/>
      <c r="IVO16" s="334"/>
      <c r="IVP16" s="334"/>
      <c r="IVQ16" s="334"/>
      <c r="IVR16" s="334"/>
      <c r="IVS16" s="334"/>
      <c r="IVT16" s="334"/>
      <c r="IVU16" s="334"/>
      <c r="IVV16" s="334"/>
      <c r="IVW16" s="334"/>
      <c r="IVX16" s="334"/>
      <c r="IVY16" s="334"/>
      <c r="IVZ16" s="334"/>
      <c r="IWA16" s="334"/>
      <c r="IWB16" s="334"/>
      <c r="IWC16" s="334"/>
      <c r="IWD16" s="334"/>
      <c r="IWE16" s="334"/>
      <c r="IWF16" s="334"/>
      <c r="IWG16" s="334"/>
      <c r="IWH16" s="334"/>
      <c r="IWI16" s="334"/>
      <c r="IWJ16" s="334"/>
      <c r="IWK16" s="334"/>
      <c r="IWL16" s="334"/>
      <c r="IWM16" s="334"/>
      <c r="IWN16" s="334"/>
      <c r="IWO16" s="334"/>
      <c r="IWP16" s="334"/>
      <c r="IWQ16" s="334"/>
      <c r="IWR16" s="334"/>
      <c r="IWS16" s="334"/>
      <c r="IWT16" s="334"/>
      <c r="IWU16" s="334"/>
      <c r="IWV16" s="334"/>
      <c r="IWW16" s="334"/>
      <c r="IWX16" s="334"/>
      <c r="IWY16" s="334"/>
      <c r="IWZ16" s="334"/>
      <c r="IXA16" s="334"/>
      <c r="IXB16" s="334"/>
      <c r="IXC16" s="334"/>
      <c r="IXD16" s="334"/>
      <c r="IXE16" s="334"/>
      <c r="IXF16" s="334"/>
      <c r="IXG16" s="334"/>
      <c r="IXH16" s="334"/>
      <c r="IXI16" s="334"/>
      <c r="IXJ16" s="334"/>
      <c r="IXK16" s="334"/>
      <c r="IXL16" s="334"/>
      <c r="IXM16" s="334"/>
      <c r="IXN16" s="334"/>
      <c r="IXO16" s="334"/>
      <c r="IXP16" s="334"/>
      <c r="IXQ16" s="334"/>
      <c r="IXR16" s="334"/>
      <c r="IXS16" s="334"/>
      <c r="IXT16" s="334"/>
      <c r="IXU16" s="334"/>
      <c r="IXV16" s="334"/>
      <c r="IXW16" s="334"/>
      <c r="IXX16" s="334"/>
      <c r="IXY16" s="334"/>
      <c r="IXZ16" s="334"/>
      <c r="IYA16" s="334"/>
      <c r="IYB16" s="334"/>
      <c r="IYC16" s="334"/>
      <c r="IYD16" s="334"/>
      <c r="IYE16" s="334"/>
      <c r="IYF16" s="334"/>
      <c r="IYG16" s="334"/>
      <c r="IYH16" s="334"/>
      <c r="IYI16" s="334"/>
      <c r="IYJ16" s="334"/>
      <c r="IYK16" s="334"/>
      <c r="IYL16" s="334"/>
      <c r="IYM16" s="334"/>
      <c r="IYN16" s="334"/>
      <c r="IYO16" s="334"/>
      <c r="IYP16" s="334"/>
      <c r="IYQ16" s="334"/>
      <c r="IYR16" s="334"/>
      <c r="IYS16" s="334"/>
      <c r="IYT16" s="334"/>
      <c r="IYU16" s="334"/>
      <c r="IYV16" s="334"/>
      <c r="IYW16" s="334"/>
      <c r="IYX16" s="334"/>
      <c r="IYY16" s="334"/>
      <c r="IYZ16" s="334"/>
      <c r="IZA16" s="334"/>
      <c r="IZB16" s="334"/>
      <c r="IZC16" s="334"/>
      <c r="IZD16" s="334"/>
      <c r="IZE16" s="334"/>
      <c r="IZF16" s="334"/>
      <c r="IZG16" s="334"/>
      <c r="IZH16" s="334"/>
      <c r="IZI16" s="334"/>
      <c r="IZJ16" s="334"/>
      <c r="IZK16" s="334"/>
      <c r="IZL16" s="334"/>
      <c r="IZM16" s="334"/>
      <c r="IZN16" s="334"/>
      <c r="IZO16" s="334"/>
      <c r="IZP16" s="334"/>
      <c r="IZQ16" s="334"/>
      <c r="IZR16" s="334"/>
      <c r="IZS16" s="334"/>
      <c r="IZT16" s="334"/>
      <c r="IZU16" s="334"/>
      <c r="IZV16" s="334"/>
      <c r="IZW16" s="334"/>
      <c r="IZX16" s="334"/>
      <c r="IZY16" s="334"/>
      <c r="IZZ16" s="334"/>
      <c r="JAA16" s="334"/>
      <c r="JAB16" s="334"/>
      <c r="JAC16" s="334"/>
      <c r="JAD16" s="334"/>
      <c r="JAE16" s="334"/>
      <c r="JAF16" s="334"/>
      <c r="JAG16" s="334"/>
      <c r="JAH16" s="334"/>
      <c r="JAI16" s="334"/>
      <c r="JAJ16" s="334"/>
      <c r="JAK16" s="334"/>
      <c r="JAL16" s="334"/>
      <c r="JAM16" s="334"/>
      <c r="JAN16" s="334"/>
      <c r="JAO16" s="334"/>
      <c r="JAP16" s="334"/>
      <c r="JAQ16" s="334"/>
      <c r="JAR16" s="334"/>
      <c r="JAS16" s="334"/>
      <c r="JAT16" s="334"/>
      <c r="JAU16" s="334"/>
      <c r="JAV16" s="334"/>
      <c r="JAW16" s="334"/>
      <c r="JAX16" s="334"/>
      <c r="JAY16" s="334"/>
      <c r="JAZ16" s="334"/>
      <c r="JBA16" s="334"/>
      <c r="JBB16" s="334"/>
      <c r="JBC16" s="334"/>
      <c r="JBD16" s="334"/>
      <c r="JBE16" s="334"/>
      <c r="JBF16" s="334"/>
      <c r="JBG16" s="334"/>
      <c r="JBH16" s="334"/>
      <c r="JBI16" s="334"/>
      <c r="JBJ16" s="334"/>
      <c r="JBK16" s="334"/>
      <c r="JBL16" s="334"/>
      <c r="JBM16" s="334"/>
      <c r="JBN16" s="334"/>
      <c r="JBO16" s="334"/>
      <c r="JBP16" s="334"/>
      <c r="JBQ16" s="334"/>
      <c r="JBR16" s="334"/>
      <c r="JBS16" s="334"/>
      <c r="JBT16" s="334"/>
      <c r="JBU16" s="334"/>
      <c r="JBV16" s="334"/>
      <c r="JBW16" s="334"/>
      <c r="JBX16" s="334"/>
      <c r="JBY16" s="334"/>
      <c r="JBZ16" s="334"/>
      <c r="JCA16" s="334"/>
      <c r="JCB16" s="334"/>
      <c r="JCC16" s="334"/>
      <c r="JCD16" s="334"/>
      <c r="JCE16" s="334"/>
      <c r="JCF16" s="334"/>
      <c r="JCG16" s="334"/>
      <c r="JCH16" s="334"/>
      <c r="JCI16" s="334"/>
      <c r="JCJ16" s="334"/>
      <c r="JCK16" s="334"/>
      <c r="JCL16" s="334"/>
      <c r="JCM16" s="334"/>
      <c r="JCN16" s="334"/>
      <c r="JCO16" s="334"/>
      <c r="JCP16" s="334"/>
      <c r="JCQ16" s="334"/>
      <c r="JCR16" s="334"/>
      <c r="JCS16" s="334"/>
      <c r="JCT16" s="334"/>
      <c r="JCU16" s="334"/>
      <c r="JCV16" s="334"/>
      <c r="JCW16" s="334"/>
      <c r="JCX16" s="334"/>
      <c r="JCY16" s="334"/>
      <c r="JCZ16" s="334"/>
      <c r="JDA16" s="334"/>
      <c r="JDB16" s="334"/>
      <c r="JDC16" s="334"/>
      <c r="JDD16" s="334"/>
      <c r="JDE16" s="334"/>
      <c r="JDF16" s="334"/>
      <c r="JDG16" s="334"/>
      <c r="JDH16" s="334"/>
      <c r="JDI16" s="334"/>
      <c r="JDJ16" s="334"/>
      <c r="JDK16" s="334"/>
      <c r="JDL16" s="334"/>
      <c r="JDM16" s="334"/>
      <c r="JDN16" s="334"/>
      <c r="JDO16" s="334"/>
      <c r="JDP16" s="334"/>
      <c r="JDQ16" s="334"/>
      <c r="JDR16" s="334"/>
      <c r="JDS16" s="334"/>
      <c r="JDT16" s="334"/>
      <c r="JDU16" s="334"/>
      <c r="JDV16" s="334"/>
      <c r="JDW16" s="334"/>
      <c r="JDX16" s="334"/>
      <c r="JDY16" s="334"/>
      <c r="JDZ16" s="334"/>
      <c r="JEA16" s="334"/>
      <c r="JEB16" s="334"/>
      <c r="JEC16" s="334"/>
      <c r="JED16" s="334"/>
      <c r="JEE16" s="334"/>
      <c r="JEF16" s="334"/>
      <c r="JEG16" s="334"/>
      <c r="JEH16" s="334"/>
      <c r="JEI16" s="334"/>
      <c r="JEJ16" s="334"/>
      <c r="JEK16" s="334"/>
      <c r="JEL16" s="334"/>
      <c r="JEM16" s="334"/>
      <c r="JEN16" s="334"/>
      <c r="JEO16" s="334"/>
      <c r="JEP16" s="334"/>
      <c r="JEQ16" s="334"/>
      <c r="JER16" s="334"/>
      <c r="JES16" s="334"/>
      <c r="JET16" s="334"/>
      <c r="JEU16" s="334"/>
      <c r="JEV16" s="334"/>
      <c r="JEW16" s="334"/>
      <c r="JEX16" s="334"/>
      <c r="JEY16" s="334"/>
      <c r="JEZ16" s="334"/>
      <c r="JFA16" s="334"/>
      <c r="JFB16" s="334"/>
      <c r="JFC16" s="334"/>
      <c r="JFD16" s="334"/>
      <c r="JFE16" s="334"/>
      <c r="JFF16" s="334"/>
      <c r="JFG16" s="334"/>
      <c r="JFH16" s="334"/>
      <c r="JFI16" s="334"/>
      <c r="JFJ16" s="334"/>
      <c r="JFK16" s="334"/>
      <c r="JFL16" s="334"/>
      <c r="JFM16" s="334"/>
      <c r="JFN16" s="334"/>
      <c r="JFO16" s="334"/>
      <c r="JFP16" s="334"/>
      <c r="JFQ16" s="334"/>
      <c r="JFR16" s="334"/>
      <c r="JFS16" s="334"/>
      <c r="JFT16" s="334"/>
      <c r="JFU16" s="334"/>
      <c r="JFV16" s="334"/>
      <c r="JFW16" s="334"/>
      <c r="JFX16" s="334"/>
      <c r="JFY16" s="334"/>
      <c r="JFZ16" s="334"/>
      <c r="JGA16" s="334"/>
      <c r="JGB16" s="334"/>
      <c r="JGC16" s="334"/>
      <c r="JGD16" s="334"/>
      <c r="JGE16" s="334"/>
      <c r="JGF16" s="334"/>
      <c r="JGG16" s="334"/>
      <c r="JGH16" s="334"/>
      <c r="JGI16" s="334"/>
      <c r="JGJ16" s="334"/>
      <c r="JGK16" s="334"/>
      <c r="JGL16" s="334"/>
      <c r="JGM16" s="334"/>
      <c r="JGN16" s="334"/>
      <c r="JGO16" s="334"/>
      <c r="JGP16" s="334"/>
      <c r="JGQ16" s="334"/>
      <c r="JGR16" s="334"/>
      <c r="JGS16" s="334"/>
      <c r="JGT16" s="334"/>
      <c r="JGU16" s="334"/>
      <c r="JGV16" s="334"/>
      <c r="JGW16" s="334"/>
      <c r="JGX16" s="334"/>
      <c r="JGY16" s="334"/>
      <c r="JGZ16" s="334"/>
      <c r="JHA16" s="334"/>
      <c r="JHB16" s="334"/>
      <c r="JHC16" s="334"/>
      <c r="JHD16" s="334"/>
      <c r="JHE16" s="334"/>
      <c r="JHF16" s="334"/>
      <c r="JHG16" s="334"/>
      <c r="JHH16" s="334"/>
      <c r="JHI16" s="334"/>
      <c r="JHJ16" s="334"/>
      <c r="JHK16" s="334"/>
      <c r="JHL16" s="334"/>
      <c r="JHM16" s="334"/>
      <c r="JHN16" s="334"/>
      <c r="JHO16" s="334"/>
      <c r="JHP16" s="334"/>
      <c r="JHQ16" s="334"/>
      <c r="JHR16" s="334"/>
      <c r="JHS16" s="334"/>
      <c r="JHT16" s="334"/>
      <c r="JHU16" s="334"/>
      <c r="JHV16" s="334"/>
      <c r="JHW16" s="334"/>
      <c r="JHX16" s="334"/>
      <c r="JHY16" s="334"/>
      <c r="JHZ16" s="334"/>
      <c r="JIA16" s="334"/>
      <c r="JIB16" s="334"/>
      <c r="JIC16" s="334"/>
      <c r="JID16" s="334"/>
      <c r="JIE16" s="334"/>
      <c r="JIF16" s="334"/>
      <c r="JIG16" s="334"/>
      <c r="JIH16" s="334"/>
      <c r="JII16" s="334"/>
      <c r="JIJ16" s="334"/>
      <c r="JIK16" s="334"/>
      <c r="JIL16" s="334"/>
      <c r="JIM16" s="334"/>
      <c r="JIN16" s="334"/>
      <c r="JIO16" s="334"/>
      <c r="JIP16" s="334"/>
      <c r="JIQ16" s="334"/>
      <c r="JIR16" s="334"/>
      <c r="JIS16" s="334"/>
      <c r="JIT16" s="334"/>
      <c r="JIU16" s="334"/>
      <c r="JIV16" s="334"/>
      <c r="JIW16" s="334"/>
      <c r="JIX16" s="334"/>
      <c r="JIY16" s="334"/>
      <c r="JIZ16" s="334"/>
      <c r="JJA16" s="334"/>
      <c r="JJB16" s="334"/>
      <c r="JJC16" s="334"/>
      <c r="JJD16" s="334"/>
      <c r="JJE16" s="334"/>
      <c r="JJF16" s="334"/>
      <c r="JJG16" s="334"/>
      <c r="JJH16" s="334"/>
      <c r="JJI16" s="334"/>
      <c r="JJJ16" s="334"/>
      <c r="JJK16" s="334"/>
      <c r="JJL16" s="334"/>
      <c r="JJM16" s="334"/>
      <c r="JJN16" s="334"/>
      <c r="JJO16" s="334"/>
      <c r="JJP16" s="334"/>
      <c r="JJQ16" s="334"/>
      <c r="JJR16" s="334"/>
      <c r="JJS16" s="334"/>
      <c r="JJT16" s="334"/>
      <c r="JJU16" s="334"/>
      <c r="JJV16" s="334"/>
      <c r="JJW16" s="334"/>
      <c r="JJX16" s="334"/>
      <c r="JJY16" s="334"/>
      <c r="JJZ16" s="334"/>
      <c r="JKA16" s="334"/>
      <c r="JKB16" s="334"/>
      <c r="JKC16" s="334"/>
      <c r="JKD16" s="334"/>
      <c r="JKE16" s="334"/>
      <c r="JKF16" s="334"/>
      <c r="JKG16" s="334"/>
      <c r="JKH16" s="334"/>
      <c r="JKI16" s="334"/>
      <c r="JKJ16" s="334"/>
      <c r="JKK16" s="334"/>
      <c r="JKL16" s="334"/>
      <c r="JKM16" s="334"/>
      <c r="JKN16" s="334"/>
      <c r="JKO16" s="334"/>
      <c r="JKP16" s="334"/>
      <c r="JKQ16" s="334"/>
      <c r="JKR16" s="334"/>
      <c r="JKS16" s="334"/>
      <c r="JKT16" s="334"/>
      <c r="JKU16" s="334"/>
      <c r="JKV16" s="334"/>
      <c r="JKW16" s="334"/>
      <c r="JKX16" s="334"/>
      <c r="JKY16" s="334"/>
      <c r="JKZ16" s="334"/>
      <c r="JLA16" s="334"/>
      <c r="JLB16" s="334"/>
      <c r="JLC16" s="334"/>
      <c r="JLD16" s="334"/>
      <c r="JLE16" s="334"/>
      <c r="JLF16" s="334"/>
      <c r="JLG16" s="334"/>
      <c r="JLH16" s="334"/>
      <c r="JLI16" s="334"/>
      <c r="JLJ16" s="334"/>
      <c r="JLK16" s="334"/>
      <c r="JLL16" s="334"/>
      <c r="JLM16" s="334"/>
      <c r="JLN16" s="334"/>
      <c r="JLO16" s="334"/>
      <c r="JLP16" s="334"/>
      <c r="JLQ16" s="334"/>
      <c r="JLR16" s="334"/>
      <c r="JLS16" s="334"/>
      <c r="JLT16" s="334"/>
      <c r="JLU16" s="334"/>
      <c r="JLV16" s="334"/>
      <c r="JLW16" s="334"/>
      <c r="JLX16" s="334"/>
      <c r="JLY16" s="334"/>
      <c r="JLZ16" s="334"/>
      <c r="JMA16" s="334"/>
      <c r="JMB16" s="334"/>
      <c r="JMC16" s="334"/>
      <c r="JMD16" s="334"/>
      <c r="JME16" s="334"/>
      <c r="JMF16" s="334"/>
      <c r="JMG16" s="334"/>
      <c r="JMH16" s="334"/>
      <c r="JMI16" s="334"/>
      <c r="JMJ16" s="334"/>
      <c r="JMK16" s="334"/>
      <c r="JML16" s="334"/>
      <c r="JMM16" s="334"/>
      <c r="JMN16" s="334"/>
      <c r="JMO16" s="334"/>
      <c r="JMP16" s="334"/>
      <c r="JMQ16" s="334"/>
      <c r="JMR16" s="334"/>
      <c r="JMS16" s="334"/>
      <c r="JMT16" s="334"/>
      <c r="JMU16" s="334"/>
      <c r="JMV16" s="334"/>
      <c r="JMW16" s="334"/>
      <c r="JMX16" s="334"/>
      <c r="JMY16" s="334"/>
      <c r="JMZ16" s="334"/>
      <c r="JNA16" s="334"/>
      <c r="JNB16" s="334"/>
      <c r="JNC16" s="334"/>
      <c r="JND16" s="334"/>
      <c r="JNE16" s="334"/>
      <c r="JNF16" s="334"/>
      <c r="JNG16" s="334"/>
      <c r="JNH16" s="334"/>
      <c r="JNI16" s="334"/>
      <c r="JNJ16" s="334"/>
      <c r="JNK16" s="334"/>
      <c r="JNL16" s="334"/>
      <c r="JNM16" s="334"/>
      <c r="JNN16" s="334"/>
      <c r="JNO16" s="334"/>
      <c r="JNP16" s="334"/>
      <c r="JNQ16" s="334"/>
      <c r="JNR16" s="334"/>
      <c r="JNS16" s="334"/>
      <c r="JNT16" s="334"/>
      <c r="JNU16" s="334"/>
      <c r="JNV16" s="334"/>
      <c r="JNW16" s="334"/>
      <c r="JNX16" s="334"/>
      <c r="JNY16" s="334"/>
      <c r="JNZ16" s="334"/>
      <c r="JOA16" s="334"/>
      <c r="JOB16" s="334"/>
      <c r="JOC16" s="334"/>
      <c r="JOD16" s="334"/>
      <c r="JOE16" s="334"/>
      <c r="JOF16" s="334"/>
      <c r="JOG16" s="334"/>
      <c r="JOH16" s="334"/>
      <c r="JOI16" s="334"/>
      <c r="JOJ16" s="334"/>
      <c r="JOK16" s="334"/>
      <c r="JOL16" s="334"/>
      <c r="JOM16" s="334"/>
      <c r="JON16" s="334"/>
      <c r="JOO16" s="334"/>
      <c r="JOP16" s="334"/>
      <c r="JOQ16" s="334"/>
      <c r="JOR16" s="334"/>
      <c r="JOS16" s="334"/>
      <c r="JOT16" s="334"/>
      <c r="JOU16" s="334"/>
      <c r="JOV16" s="334"/>
      <c r="JOW16" s="334"/>
      <c r="JOX16" s="334"/>
      <c r="JOY16" s="334"/>
      <c r="JOZ16" s="334"/>
      <c r="JPA16" s="334"/>
      <c r="JPB16" s="334"/>
      <c r="JPC16" s="334"/>
      <c r="JPD16" s="334"/>
      <c r="JPE16" s="334"/>
      <c r="JPF16" s="334"/>
      <c r="JPG16" s="334"/>
      <c r="JPH16" s="334"/>
      <c r="JPI16" s="334"/>
      <c r="JPJ16" s="334"/>
      <c r="JPK16" s="334"/>
      <c r="JPL16" s="334"/>
      <c r="JPM16" s="334"/>
      <c r="JPN16" s="334"/>
      <c r="JPO16" s="334"/>
      <c r="JPP16" s="334"/>
      <c r="JPQ16" s="334"/>
      <c r="JPR16" s="334"/>
      <c r="JPS16" s="334"/>
      <c r="JPT16" s="334"/>
      <c r="JPU16" s="334"/>
      <c r="JPV16" s="334"/>
      <c r="JPW16" s="334"/>
      <c r="JPX16" s="334"/>
      <c r="JPY16" s="334"/>
      <c r="JPZ16" s="334"/>
      <c r="JQA16" s="334"/>
      <c r="JQB16" s="334"/>
      <c r="JQC16" s="334"/>
      <c r="JQD16" s="334"/>
      <c r="JQE16" s="334"/>
      <c r="JQF16" s="334"/>
      <c r="JQG16" s="334"/>
      <c r="JQH16" s="334"/>
      <c r="JQI16" s="334"/>
      <c r="JQJ16" s="334"/>
      <c r="JQK16" s="334"/>
      <c r="JQL16" s="334"/>
      <c r="JQM16" s="334"/>
      <c r="JQN16" s="334"/>
      <c r="JQO16" s="334"/>
      <c r="JQP16" s="334"/>
      <c r="JQQ16" s="334"/>
      <c r="JQR16" s="334"/>
      <c r="JQS16" s="334"/>
      <c r="JQT16" s="334"/>
      <c r="JQU16" s="334"/>
      <c r="JQV16" s="334"/>
      <c r="JQW16" s="334"/>
      <c r="JQX16" s="334"/>
      <c r="JQY16" s="334"/>
      <c r="JQZ16" s="334"/>
      <c r="JRA16" s="334"/>
      <c r="JRB16" s="334"/>
      <c r="JRC16" s="334"/>
      <c r="JRD16" s="334"/>
      <c r="JRE16" s="334"/>
      <c r="JRF16" s="334"/>
      <c r="JRG16" s="334"/>
      <c r="JRH16" s="334"/>
      <c r="JRI16" s="334"/>
      <c r="JRJ16" s="334"/>
      <c r="JRK16" s="334"/>
      <c r="JRL16" s="334"/>
      <c r="JRM16" s="334"/>
      <c r="JRN16" s="334"/>
      <c r="JRO16" s="334"/>
      <c r="JRP16" s="334"/>
      <c r="JRQ16" s="334"/>
      <c r="JRR16" s="334"/>
      <c r="JRS16" s="334"/>
      <c r="JRT16" s="334"/>
      <c r="JRU16" s="334"/>
      <c r="JRV16" s="334"/>
      <c r="JRW16" s="334"/>
      <c r="JRX16" s="334"/>
      <c r="JRY16" s="334"/>
      <c r="JRZ16" s="334"/>
      <c r="JSA16" s="334"/>
      <c r="JSB16" s="334"/>
      <c r="JSC16" s="334"/>
      <c r="JSD16" s="334"/>
      <c r="JSE16" s="334"/>
      <c r="JSF16" s="334"/>
      <c r="JSG16" s="334"/>
      <c r="JSH16" s="334"/>
      <c r="JSI16" s="334"/>
      <c r="JSJ16" s="334"/>
      <c r="JSK16" s="334"/>
      <c r="JSL16" s="334"/>
      <c r="JSM16" s="334"/>
      <c r="JSN16" s="334"/>
      <c r="JSO16" s="334"/>
      <c r="JSP16" s="334"/>
      <c r="JSQ16" s="334"/>
      <c r="JSR16" s="334"/>
      <c r="JSS16" s="334"/>
      <c r="JST16" s="334"/>
      <c r="JSU16" s="334"/>
      <c r="JSV16" s="334"/>
      <c r="JSW16" s="334"/>
      <c r="JSX16" s="334"/>
      <c r="JSY16" s="334"/>
      <c r="JSZ16" s="334"/>
      <c r="JTA16" s="334"/>
      <c r="JTB16" s="334"/>
      <c r="JTC16" s="334"/>
      <c r="JTD16" s="334"/>
      <c r="JTE16" s="334"/>
      <c r="JTF16" s="334"/>
      <c r="JTG16" s="334"/>
      <c r="JTH16" s="334"/>
      <c r="JTI16" s="334"/>
      <c r="JTJ16" s="334"/>
      <c r="JTK16" s="334"/>
      <c r="JTL16" s="334"/>
      <c r="JTM16" s="334"/>
      <c r="JTN16" s="334"/>
      <c r="JTO16" s="334"/>
      <c r="JTP16" s="334"/>
      <c r="JTQ16" s="334"/>
      <c r="JTR16" s="334"/>
      <c r="JTS16" s="334"/>
      <c r="JTT16" s="334"/>
      <c r="JTU16" s="334"/>
      <c r="JTV16" s="334"/>
      <c r="JTW16" s="334"/>
      <c r="JTX16" s="334"/>
      <c r="JTY16" s="334"/>
      <c r="JTZ16" s="334"/>
      <c r="JUA16" s="334"/>
      <c r="JUB16" s="334"/>
      <c r="JUC16" s="334"/>
      <c r="JUD16" s="334"/>
      <c r="JUE16" s="334"/>
      <c r="JUF16" s="334"/>
      <c r="JUG16" s="334"/>
      <c r="JUH16" s="334"/>
      <c r="JUI16" s="334"/>
      <c r="JUJ16" s="334"/>
      <c r="JUK16" s="334"/>
      <c r="JUL16" s="334"/>
      <c r="JUM16" s="334"/>
      <c r="JUN16" s="334"/>
      <c r="JUO16" s="334"/>
      <c r="JUP16" s="334"/>
      <c r="JUQ16" s="334"/>
      <c r="JUR16" s="334"/>
      <c r="JUS16" s="334"/>
      <c r="JUT16" s="334"/>
      <c r="JUU16" s="334"/>
      <c r="JUV16" s="334"/>
      <c r="JUW16" s="334"/>
      <c r="JUX16" s="334"/>
      <c r="JUY16" s="334"/>
      <c r="JUZ16" s="334"/>
      <c r="JVA16" s="334"/>
      <c r="JVB16" s="334"/>
      <c r="JVC16" s="334"/>
      <c r="JVD16" s="334"/>
      <c r="JVE16" s="334"/>
      <c r="JVF16" s="334"/>
      <c r="JVG16" s="334"/>
      <c r="JVH16" s="334"/>
      <c r="JVI16" s="334"/>
      <c r="JVJ16" s="334"/>
      <c r="JVK16" s="334"/>
      <c r="JVL16" s="334"/>
      <c r="JVM16" s="334"/>
      <c r="JVN16" s="334"/>
      <c r="JVO16" s="334"/>
      <c r="JVP16" s="334"/>
      <c r="JVQ16" s="334"/>
      <c r="JVR16" s="334"/>
      <c r="JVS16" s="334"/>
      <c r="JVT16" s="334"/>
      <c r="JVU16" s="334"/>
      <c r="JVV16" s="334"/>
      <c r="JVW16" s="334"/>
      <c r="JVX16" s="334"/>
      <c r="JVY16" s="334"/>
      <c r="JVZ16" s="334"/>
      <c r="JWA16" s="334"/>
      <c r="JWB16" s="334"/>
      <c r="JWC16" s="334"/>
      <c r="JWD16" s="334"/>
      <c r="JWE16" s="334"/>
      <c r="JWF16" s="334"/>
      <c r="JWG16" s="334"/>
      <c r="JWH16" s="334"/>
      <c r="JWI16" s="334"/>
      <c r="JWJ16" s="334"/>
      <c r="JWK16" s="334"/>
      <c r="JWL16" s="334"/>
      <c r="JWM16" s="334"/>
      <c r="JWN16" s="334"/>
      <c r="JWO16" s="334"/>
      <c r="JWP16" s="334"/>
      <c r="JWQ16" s="334"/>
      <c r="JWR16" s="334"/>
      <c r="JWS16" s="334"/>
      <c r="JWT16" s="334"/>
      <c r="JWU16" s="334"/>
      <c r="JWV16" s="334"/>
      <c r="JWW16" s="334"/>
      <c r="JWX16" s="334"/>
      <c r="JWY16" s="334"/>
      <c r="JWZ16" s="334"/>
      <c r="JXA16" s="334"/>
      <c r="JXB16" s="334"/>
      <c r="JXC16" s="334"/>
      <c r="JXD16" s="334"/>
      <c r="JXE16" s="334"/>
      <c r="JXF16" s="334"/>
      <c r="JXG16" s="334"/>
      <c r="JXH16" s="334"/>
      <c r="JXI16" s="334"/>
      <c r="JXJ16" s="334"/>
      <c r="JXK16" s="334"/>
      <c r="JXL16" s="334"/>
      <c r="JXM16" s="334"/>
      <c r="JXN16" s="334"/>
      <c r="JXO16" s="334"/>
      <c r="JXP16" s="334"/>
      <c r="JXQ16" s="334"/>
      <c r="JXR16" s="334"/>
      <c r="JXS16" s="334"/>
      <c r="JXT16" s="334"/>
      <c r="JXU16" s="334"/>
      <c r="JXV16" s="334"/>
      <c r="JXW16" s="334"/>
      <c r="JXX16" s="334"/>
      <c r="JXY16" s="334"/>
      <c r="JXZ16" s="334"/>
      <c r="JYA16" s="334"/>
      <c r="JYB16" s="334"/>
      <c r="JYC16" s="334"/>
      <c r="JYD16" s="334"/>
      <c r="JYE16" s="334"/>
      <c r="JYF16" s="334"/>
      <c r="JYG16" s="334"/>
      <c r="JYH16" s="334"/>
      <c r="JYI16" s="334"/>
      <c r="JYJ16" s="334"/>
      <c r="JYK16" s="334"/>
      <c r="JYL16" s="334"/>
      <c r="JYM16" s="334"/>
      <c r="JYN16" s="334"/>
      <c r="JYO16" s="334"/>
      <c r="JYP16" s="334"/>
      <c r="JYQ16" s="334"/>
      <c r="JYR16" s="334"/>
      <c r="JYS16" s="334"/>
      <c r="JYT16" s="334"/>
      <c r="JYU16" s="334"/>
      <c r="JYV16" s="334"/>
      <c r="JYW16" s="334"/>
      <c r="JYX16" s="334"/>
      <c r="JYY16" s="334"/>
      <c r="JYZ16" s="334"/>
      <c r="JZA16" s="334"/>
      <c r="JZB16" s="334"/>
      <c r="JZC16" s="334"/>
      <c r="JZD16" s="334"/>
      <c r="JZE16" s="334"/>
      <c r="JZF16" s="334"/>
      <c r="JZG16" s="334"/>
      <c r="JZH16" s="334"/>
      <c r="JZI16" s="334"/>
      <c r="JZJ16" s="334"/>
      <c r="JZK16" s="334"/>
      <c r="JZL16" s="334"/>
      <c r="JZM16" s="334"/>
      <c r="JZN16" s="334"/>
      <c r="JZO16" s="334"/>
      <c r="JZP16" s="334"/>
      <c r="JZQ16" s="334"/>
      <c r="JZR16" s="334"/>
      <c r="JZS16" s="334"/>
      <c r="JZT16" s="334"/>
      <c r="JZU16" s="334"/>
      <c r="JZV16" s="334"/>
      <c r="JZW16" s="334"/>
      <c r="JZX16" s="334"/>
      <c r="JZY16" s="334"/>
      <c r="JZZ16" s="334"/>
      <c r="KAA16" s="334"/>
      <c r="KAB16" s="334"/>
      <c r="KAC16" s="334"/>
      <c r="KAD16" s="334"/>
      <c r="KAE16" s="334"/>
      <c r="KAF16" s="334"/>
      <c r="KAG16" s="334"/>
      <c r="KAH16" s="334"/>
      <c r="KAI16" s="334"/>
      <c r="KAJ16" s="334"/>
      <c r="KAK16" s="334"/>
      <c r="KAL16" s="334"/>
      <c r="KAM16" s="334"/>
      <c r="KAN16" s="334"/>
      <c r="KAO16" s="334"/>
      <c r="KAP16" s="334"/>
      <c r="KAQ16" s="334"/>
      <c r="KAR16" s="334"/>
      <c r="KAS16" s="334"/>
      <c r="KAT16" s="334"/>
      <c r="KAU16" s="334"/>
      <c r="KAV16" s="334"/>
      <c r="KAW16" s="334"/>
      <c r="KAX16" s="334"/>
      <c r="KAY16" s="334"/>
      <c r="KAZ16" s="334"/>
      <c r="KBA16" s="334"/>
      <c r="KBB16" s="334"/>
      <c r="KBC16" s="334"/>
      <c r="KBD16" s="334"/>
      <c r="KBE16" s="334"/>
      <c r="KBF16" s="334"/>
      <c r="KBG16" s="334"/>
      <c r="KBH16" s="334"/>
      <c r="KBI16" s="334"/>
      <c r="KBJ16" s="334"/>
      <c r="KBK16" s="334"/>
      <c r="KBL16" s="334"/>
      <c r="KBM16" s="334"/>
      <c r="KBN16" s="334"/>
      <c r="KBO16" s="334"/>
      <c r="KBP16" s="334"/>
      <c r="KBQ16" s="334"/>
      <c r="KBR16" s="334"/>
      <c r="KBS16" s="334"/>
      <c r="KBT16" s="334"/>
      <c r="KBU16" s="334"/>
      <c r="KBV16" s="334"/>
      <c r="KBW16" s="334"/>
      <c r="KBX16" s="334"/>
      <c r="KBY16" s="334"/>
      <c r="KBZ16" s="334"/>
      <c r="KCA16" s="334"/>
      <c r="KCB16" s="334"/>
      <c r="KCC16" s="334"/>
      <c r="KCD16" s="334"/>
      <c r="KCE16" s="334"/>
      <c r="KCF16" s="334"/>
      <c r="KCG16" s="334"/>
      <c r="KCH16" s="334"/>
      <c r="KCI16" s="334"/>
      <c r="KCJ16" s="334"/>
      <c r="KCK16" s="334"/>
      <c r="KCL16" s="334"/>
      <c r="KCM16" s="334"/>
      <c r="KCN16" s="334"/>
      <c r="KCO16" s="334"/>
      <c r="KCP16" s="334"/>
      <c r="KCQ16" s="334"/>
      <c r="KCR16" s="334"/>
      <c r="KCS16" s="334"/>
      <c r="KCT16" s="334"/>
      <c r="KCU16" s="334"/>
      <c r="KCV16" s="334"/>
      <c r="KCW16" s="334"/>
      <c r="KCX16" s="334"/>
      <c r="KCY16" s="334"/>
      <c r="KCZ16" s="334"/>
      <c r="KDA16" s="334"/>
      <c r="KDB16" s="334"/>
      <c r="KDC16" s="334"/>
      <c r="KDD16" s="334"/>
      <c r="KDE16" s="334"/>
      <c r="KDF16" s="334"/>
      <c r="KDG16" s="334"/>
      <c r="KDH16" s="334"/>
      <c r="KDI16" s="334"/>
      <c r="KDJ16" s="334"/>
      <c r="KDK16" s="334"/>
      <c r="KDL16" s="334"/>
      <c r="KDM16" s="334"/>
      <c r="KDN16" s="334"/>
      <c r="KDO16" s="334"/>
      <c r="KDP16" s="334"/>
      <c r="KDQ16" s="334"/>
      <c r="KDR16" s="334"/>
      <c r="KDS16" s="334"/>
      <c r="KDT16" s="334"/>
      <c r="KDU16" s="334"/>
      <c r="KDV16" s="334"/>
      <c r="KDW16" s="334"/>
      <c r="KDX16" s="334"/>
      <c r="KDY16" s="334"/>
      <c r="KDZ16" s="334"/>
      <c r="KEA16" s="334"/>
      <c r="KEB16" s="334"/>
      <c r="KEC16" s="334"/>
      <c r="KED16" s="334"/>
      <c r="KEE16" s="334"/>
      <c r="KEF16" s="334"/>
      <c r="KEG16" s="334"/>
      <c r="KEH16" s="334"/>
      <c r="KEI16" s="334"/>
      <c r="KEJ16" s="334"/>
      <c r="KEK16" s="334"/>
      <c r="KEL16" s="334"/>
      <c r="KEM16" s="334"/>
      <c r="KEN16" s="334"/>
      <c r="KEO16" s="334"/>
      <c r="KEP16" s="334"/>
      <c r="KEQ16" s="334"/>
      <c r="KER16" s="334"/>
      <c r="KES16" s="334"/>
      <c r="KET16" s="334"/>
      <c r="KEU16" s="334"/>
      <c r="KEV16" s="334"/>
      <c r="KEW16" s="334"/>
      <c r="KEX16" s="334"/>
      <c r="KEY16" s="334"/>
      <c r="KEZ16" s="334"/>
      <c r="KFA16" s="334"/>
      <c r="KFB16" s="334"/>
      <c r="KFC16" s="334"/>
      <c r="KFD16" s="334"/>
      <c r="KFE16" s="334"/>
      <c r="KFF16" s="334"/>
      <c r="KFG16" s="334"/>
      <c r="KFH16" s="334"/>
      <c r="KFI16" s="334"/>
      <c r="KFJ16" s="334"/>
      <c r="KFK16" s="334"/>
      <c r="KFL16" s="334"/>
      <c r="KFM16" s="334"/>
      <c r="KFN16" s="334"/>
      <c r="KFO16" s="334"/>
      <c r="KFP16" s="334"/>
      <c r="KFQ16" s="334"/>
      <c r="KFR16" s="334"/>
      <c r="KFS16" s="334"/>
      <c r="KFT16" s="334"/>
      <c r="KFU16" s="334"/>
      <c r="KFV16" s="334"/>
      <c r="KFW16" s="334"/>
      <c r="KFX16" s="334"/>
      <c r="KFY16" s="334"/>
      <c r="KFZ16" s="334"/>
      <c r="KGA16" s="334"/>
      <c r="KGB16" s="334"/>
      <c r="KGC16" s="334"/>
      <c r="KGD16" s="334"/>
      <c r="KGE16" s="334"/>
      <c r="KGF16" s="334"/>
      <c r="KGG16" s="334"/>
      <c r="KGH16" s="334"/>
      <c r="KGI16" s="334"/>
      <c r="KGJ16" s="334"/>
      <c r="KGK16" s="334"/>
      <c r="KGL16" s="334"/>
      <c r="KGM16" s="334"/>
      <c r="KGN16" s="334"/>
      <c r="KGO16" s="334"/>
      <c r="KGP16" s="334"/>
      <c r="KGQ16" s="334"/>
      <c r="KGR16" s="334"/>
      <c r="KGS16" s="334"/>
      <c r="KGT16" s="334"/>
      <c r="KGU16" s="334"/>
      <c r="KGV16" s="334"/>
      <c r="KGW16" s="334"/>
      <c r="KGX16" s="334"/>
      <c r="KGY16" s="334"/>
      <c r="KGZ16" s="334"/>
      <c r="KHA16" s="334"/>
      <c r="KHB16" s="334"/>
      <c r="KHC16" s="334"/>
      <c r="KHD16" s="334"/>
      <c r="KHE16" s="334"/>
      <c r="KHF16" s="334"/>
      <c r="KHG16" s="334"/>
      <c r="KHH16" s="334"/>
      <c r="KHI16" s="334"/>
      <c r="KHJ16" s="334"/>
      <c r="KHK16" s="334"/>
      <c r="KHL16" s="334"/>
      <c r="KHM16" s="334"/>
      <c r="KHN16" s="334"/>
      <c r="KHO16" s="334"/>
      <c r="KHP16" s="334"/>
      <c r="KHQ16" s="334"/>
      <c r="KHR16" s="334"/>
      <c r="KHS16" s="334"/>
      <c r="KHT16" s="334"/>
      <c r="KHU16" s="334"/>
      <c r="KHV16" s="334"/>
      <c r="KHW16" s="334"/>
      <c r="KHX16" s="334"/>
      <c r="KHY16" s="334"/>
      <c r="KHZ16" s="334"/>
      <c r="KIA16" s="334"/>
      <c r="KIB16" s="334"/>
      <c r="KIC16" s="334"/>
      <c r="KID16" s="334"/>
      <c r="KIE16" s="334"/>
      <c r="KIF16" s="334"/>
      <c r="KIG16" s="334"/>
      <c r="KIH16" s="334"/>
      <c r="KII16" s="334"/>
      <c r="KIJ16" s="334"/>
      <c r="KIK16" s="334"/>
      <c r="KIL16" s="334"/>
      <c r="KIM16" s="334"/>
      <c r="KIN16" s="334"/>
      <c r="KIO16" s="334"/>
      <c r="KIP16" s="334"/>
      <c r="KIQ16" s="334"/>
      <c r="KIR16" s="334"/>
      <c r="KIS16" s="334"/>
      <c r="KIT16" s="334"/>
      <c r="KIU16" s="334"/>
      <c r="KIV16" s="334"/>
      <c r="KIW16" s="334"/>
      <c r="KIX16" s="334"/>
      <c r="KIY16" s="334"/>
      <c r="KIZ16" s="334"/>
      <c r="KJA16" s="334"/>
      <c r="KJB16" s="334"/>
      <c r="KJC16" s="334"/>
      <c r="KJD16" s="334"/>
      <c r="KJE16" s="334"/>
      <c r="KJF16" s="334"/>
      <c r="KJG16" s="334"/>
      <c r="KJH16" s="334"/>
      <c r="KJI16" s="334"/>
      <c r="KJJ16" s="334"/>
      <c r="KJK16" s="334"/>
      <c r="KJL16" s="334"/>
      <c r="KJM16" s="334"/>
      <c r="KJN16" s="334"/>
      <c r="KJO16" s="334"/>
      <c r="KJP16" s="334"/>
      <c r="KJQ16" s="334"/>
      <c r="KJR16" s="334"/>
      <c r="KJS16" s="334"/>
      <c r="KJT16" s="334"/>
      <c r="KJU16" s="334"/>
      <c r="KJV16" s="334"/>
      <c r="KJW16" s="334"/>
      <c r="KJX16" s="334"/>
      <c r="KJY16" s="334"/>
      <c r="KJZ16" s="334"/>
      <c r="KKA16" s="334"/>
      <c r="KKB16" s="334"/>
      <c r="KKC16" s="334"/>
      <c r="KKD16" s="334"/>
      <c r="KKE16" s="334"/>
      <c r="KKF16" s="334"/>
      <c r="KKG16" s="334"/>
      <c r="KKH16" s="334"/>
      <c r="KKI16" s="334"/>
      <c r="KKJ16" s="334"/>
      <c r="KKK16" s="334"/>
      <c r="KKL16" s="334"/>
      <c r="KKM16" s="334"/>
      <c r="KKN16" s="334"/>
      <c r="KKO16" s="334"/>
      <c r="KKP16" s="334"/>
      <c r="KKQ16" s="334"/>
      <c r="KKR16" s="334"/>
      <c r="KKS16" s="334"/>
      <c r="KKT16" s="334"/>
      <c r="KKU16" s="334"/>
      <c r="KKV16" s="334"/>
      <c r="KKW16" s="334"/>
      <c r="KKX16" s="334"/>
      <c r="KKY16" s="334"/>
      <c r="KKZ16" s="334"/>
      <c r="KLA16" s="334"/>
      <c r="KLB16" s="334"/>
      <c r="KLC16" s="334"/>
      <c r="KLD16" s="334"/>
      <c r="KLE16" s="334"/>
      <c r="KLF16" s="334"/>
      <c r="KLG16" s="334"/>
      <c r="KLH16" s="334"/>
      <c r="KLI16" s="334"/>
      <c r="KLJ16" s="334"/>
      <c r="KLK16" s="334"/>
      <c r="KLL16" s="334"/>
      <c r="KLM16" s="334"/>
      <c r="KLN16" s="334"/>
      <c r="KLO16" s="334"/>
      <c r="KLP16" s="334"/>
      <c r="KLQ16" s="334"/>
      <c r="KLR16" s="334"/>
      <c r="KLS16" s="334"/>
      <c r="KLT16" s="334"/>
      <c r="KLU16" s="334"/>
      <c r="KLV16" s="334"/>
      <c r="KLW16" s="334"/>
      <c r="KLX16" s="334"/>
      <c r="KLY16" s="334"/>
      <c r="KLZ16" s="334"/>
      <c r="KMA16" s="334"/>
      <c r="KMB16" s="334"/>
      <c r="KMC16" s="334"/>
      <c r="KMD16" s="334"/>
      <c r="KME16" s="334"/>
      <c r="KMF16" s="334"/>
      <c r="KMG16" s="334"/>
      <c r="KMH16" s="334"/>
      <c r="KMI16" s="334"/>
      <c r="KMJ16" s="334"/>
      <c r="KMK16" s="334"/>
      <c r="KML16" s="334"/>
      <c r="KMM16" s="334"/>
      <c r="KMN16" s="334"/>
      <c r="KMO16" s="334"/>
      <c r="KMP16" s="334"/>
      <c r="KMQ16" s="334"/>
      <c r="KMR16" s="334"/>
      <c r="KMS16" s="334"/>
      <c r="KMT16" s="334"/>
      <c r="KMU16" s="334"/>
      <c r="KMV16" s="334"/>
      <c r="KMW16" s="334"/>
      <c r="KMX16" s="334"/>
      <c r="KMY16" s="334"/>
      <c r="KMZ16" s="334"/>
      <c r="KNA16" s="334"/>
      <c r="KNB16" s="334"/>
      <c r="KNC16" s="334"/>
      <c r="KND16" s="334"/>
      <c r="KNE16" s="334"/>
      <c r="KNF16" s="334"/>
      <c r="KNG16" s="334"/>
      <c r="KNH16" s="334"/>
      <c r="KNI16" s="334"/>
      <c r="KNJ16" s="334"/>
      <c r="KNK16" s="334"/>
      <c r="KNL16" s="334"/>
      <c r="KNM16" s="334"/>
      <c r="KNN16" s="334"/>
      <c r="KNO16" s="334"/>
      <c r="KNP16" s="334"/>
      <c r="KNQ16" s="334"/>
      <c r="KNR16" s="334"/>
      <c r="KNS16" s="334"/>
      <c r="KNT16" s="334"/>
      <c r="KNU16" s="334"/>
      <c r="KNV16" s="334"/>
      <c r="KNW16" s="334"/>
      <c r="KNX16" s="334"/>
      <c r="KNY16" s="334"/>
      <c r="KNZ16" s="334"/>
      <c r="KOA16" s="334"/>
      <c r="KOB16" s="334"/>
      <c r="KOC16" s="334"/>
      <c r="KOD16" s="334"/>
      <c r="KOE16" s="334"/>
      <c r="KOF16" s="334"/>
      <c r="KOG16" s="334"/>
      <c r="KOH16" s="334"/>
      <c r="KOI16" s="334"/>
      <c r="KOJ16" s="334"/>
      <c r="KOK16" s="334"/>
      <c r="KOL16" s="334"/>
      <c r="KOM16" s="334"/>
      <c r="KON16" s="334"/>
      <c r="KOO16" s="334"/>
      <c r="KOP16" s="334"/>
      <c r="KOQ16" s="334"/>
      <c r="KOR16" s="334"/>
      <c r="KOS16" s="334"/>
      <c r="KOT16" s="334"/>
      <c r="KOU16" s="334"/>
      <c r="KOV16" s="334"/>
      <c r="KOW16" s="334"/>
      <c r="KOX16" s="334"/>
      <c r="KOY16" s="334"/>
      <c r="KOZ16" s="334"/>
      <c r="KPA16" s="334"/>
      <c r="KPB16" s="334"/>
      <c r="KPC16" s="334"/>
      <c r="KPD16" s="334"/>
      <c r="KPE16" s="334"/>
      <c r="KPF16" s="334"/>
      <c r="KPG16" s="334"/>
      <c r="KPH16" s="334"/>
      <c r="KPI16" s="334"/>
      <c r="KPJ16" s="334"/>
      <c r="KPK16" s="334"/>
      <c r="KPL16" s="334"/>
      <c r="KPM16" s="334"/>
      <c r="KPN16" s="334"/>
      <c r="KPO16" s="334"/>
      <c r="KPP16" s="334"/>
      <c r="KPQ16" s="334"/>
      <c r="KPR16" s="334"/>
      <c r="KPS16" s="334"/>
      <c r="KPT16" s="334"/>
      <c r="KPU16" s="334"/>
      <c r="KPV16" s="334"/>
      <c r="KPW16" s="334"/>
      <c r="KPX16" s="334"/>
      <c r="KPY16" s="334"/>
      <c r="KPZ16" s="334"/>
      <c r="KQA16" s="334"/>
      <c r="KQB16" s="334"/>
      <c r="KQC16" s="334"/>
      <c r="KQD16" s="334"/>
      <c r="KQE16" s="334"/>
      <c r="KQF16" s="334"/>
      <c r="KQG16" s="334"/>
      <c r="KQH16" s="334"/>
      <c r="KQI16" s="334"/>
      <c r="KQJ16" s="334"/>
      <c r="KQK16" s="334"/>
      <c r="KQL16" s="334"/>
      <c r="KQM16" s="334"/>
      <c r="KQN16" s="334"/>
      <c r="KQO16" s="334"/>
      <c r="KQP16" s="334"/>
      <c r="KQQ16" s="334"/>
      <c r="KQR16" s="334"/>
      <c r="KQS16" s="334"/>
      <c r="KQT16" s="334"/>
      <c r="KQU16" s="334"/>
      <c r="KQV16" s="334"/>
      <c r="KQW16" s="334"/>
      <c r="KQX16" s="334"/>
      <c r="KQY16" s="334"/>
      <c r="KQZ16" s="334"/>
      <c r="KRA16" s="334"/>
      <c r="KRB16" s="334"/>
      <c r="KRC16" s="334"/>
      <c r="KRD16" s="334"/>
      <c r="KRE16" s="334"/>
      <c r="KRF16" s="334"/>
      <c r="KRG16" s="334"/>
      <c r="KRH16" s="334"/>
      <c r="KRI16" s="334"/>
      <c r="KRJ16" s="334"/>
      <c r="KRK16" s="334"/>
      <c r="KRL16" s="334"/>
      <c r="KRM16" s="334"/>
      <c r="KRN16" s="334"/>
      <c r="KRO16" s="334"/>
      <c r="KRP16" s="334"/>
      <c r="KRQ16" s="334"/>
      <c r="KRR16" s="334"/>
      <c r="KRS16" s="334"/>
      <c r="KRT16" s="334"/>
      <c r="KRU16" s="334"/>
      <c r="KRV16" s="334"/>
      <c r="KRW16" s="334"/>
      <c r="KRX16" s="334"/>
      <c r="KRY16" s="334"/>
      <c r="KRZ16" s="334"/>
      <c r="KSA16" s="334"/>
      <c r="KSB16" s="334"/>
      <c r="KSC16" s="334"/>
      <c r="KSD16" s="334"/>
      <c r="KSE16" s="334"/>
      <c r="KSF16" s="334"/>
      <c r="KSG16" s="334"/>
      <c r="KSH16" s="334"/>
      <c r="KSI16" s="334"/>
      <c r="KSJ16" s="334"/>
      <c r="KSK16" s="334"/>
      <c r="KSL16" s="334"/>
      <c r="KSM16" s="334"/>
      <c r="KSN16" s="334"/>
      <c r="KSO16" s="334"/>
      <c r="KSP16" s="334"/>
      <c r="KSQ16" s="334"/>
      <c r="KSR16" s="334"/>
      <c r="KSS16" s="334"/>
      <c r="KST16" s="334"/>
      <c r="KSU16" s="334"/>
      <c r="KSV16" s="334"/>
      <c r="KSW16" s="334"/>
      <c r="KSX16" s="334"/>
      <c r="KSY16" s="334"/>
      <c r="KSZ16" s="334"/>
      <c r="KTA16" s="334"/>
      <c r="KTB16" s="334"/>
      <c r="KTC16" s="334"/>
      <c r="KTD16" s="334"/>
      <c r="KTE16" s="334"/>
      <c r="KTF16" s="334"/>
      <c r="KTG16" s="334"/>
      <c r="KTH16" s="334"/>
      <c r="KTI16" s="334"/>
      <c r="KTJ16" s="334"/>
      <c r="KTK16" s="334"/>
      <c r="KTL16" s="334"/>
      <c r="KTM16" s="334"/>
      <c r="KTN16" s="334"/>
      <c r="KTO16" s="334"/>
      <c r="KTP16" s="334"/>
      <c r="KTQ16" s="334"/>
      <c r="KTR16" s="334"/>
      <c r="KTS16" s="334"/>
      <c r="KTT16" s="334"/>
      <c r="KTU16" s="334"/>
      <c r="KTV16" s="334"/>
      <c r="KTW16" s="334"/>
      <c r="KTX16" s="334"/>
      <c r="KTY16" s="334"/>
      <c r="KTZ16" s="334"/>
      <c r="KUA16" s="334"/>
      <c r="KUB16" s="334"/>
      <c r="KUC16" s="334"/>
      <c r="KUD16" s="334"/>
      <c r="KUE16" s="334"/>
      <c r="KUF16" s="334"/>
      <c r="KUG16" s="334"/>
      <c r="KUH16" s="334"/>
      <c r="KUI16" s="334"/>
      <c r="KUJ16" s="334"/>
      <c r="KUK16" s="334"/>
      <c r="KUL16" s="334"/>
      <c r="KUM16" s="334"/>
      <c r="KUN16" s="334"/>
      <c r="KUO16" s="334"/>
      <c r="KUP16" s="334"/>
      <c r="KUQ16" s="334"/>
      <c r="KUR16" s="334"/>
      <c r="KUS16" s="334"/>
      <c r="KUT16" s="334"/>
      <c r="KUU16" s="334"/>
      <c r="KUV16" s="334"/>
      <c r="KUW16" s="334"/>
      <c r="KUX16" s="334"/>
      <c r="KUY16" s="334"/>
      <c r="KUZ16" s="334"/>
      <c r="KVA16" s="334"/>
      <c r="KVB16" s="334"/>
      <c r="KVC16" s="334"/>
      <c r="KVD16" s="334"/>
      <c r="KVE16" s="334"/>
      <c r="KVF16" s="334"/>
      <c r="KVG16" s="334"/>
      <c r="KVH16" s="334"/>
      <c r="KVI16" s="334"/>
      <c r="KVJ16" s="334"/>
      <c r="KVK16" s="334"/>
      <c r="KVL16" s="334"/>
      <c r="KVM16" s="334"/>
      <c r="KVN16" s="334"/>
      <c r="KVO16" s="334"/>
      <c r="KVP16" s="334"/>
      <c r="KVQ16" s="334"/>
      <c r="KVR16" s="334"/>
      <c r="KVS16" s="334"/>
      <c r="KVT16" s="334"/>
      <c r="KVU16" s="334"/>
      <c r="KVV16" s="334"/>
      <c r="KVW16" s="334"/>
      <c r="KVX16" s="334"/>
      <c r="KVY16" s="334"/>
      <c r="KVZ16" s="334"/>
      <c r="KWA16" s="334"/>
      <c r="KWB16" s="334"/>
      <c r="KWC16" s="334"/>
      <c r="KWD16" s="334"/>
      <c r="KWE16" s="334"/>
      <c r="KWF16" s="334"/>
      <c r="KWG16" s="334"/>
      <c r="KWH16" s="334"/>
      <c r="KWI16" s="334"/>
      <c r="KWJ16" s="334"/>
      <c r="KWK16" s="334"/>
      <c r="KWL16" s="334"/>
      <c r="KWM16" s="334"/>
      <c r="KWN16" s="334"/>
      <c r="KWO16" s="334"/>
      <c r="KWP16" s="334"/>
      <c r="KWQ16" s="334"/>
      <c r="KWR16" s="334"/>
      <c r="KWS16" s="334"/>
      <c r="KWT16" s="334"/>
      <c r="KWU16" s="334"/>
      <c r="KWV16" s="334"/>
      <c r="KWW16" s="334"/>
      <c r="KWX16" s="334"/>
      <c r="KWY16" s="334"/>
      <c r="KWZ16" s="334"/>
      <c r="KXA16" s="334"/>
      <c r="KXB16" s="334"/>
      <c r="KXC16" s="334"/>
      <c r="KXD16" s="334"/>
      <c r="KXE16" s="334"/>
      <c r="KXF16" s="334"/>
      <c r="KXG16" s="334"/>
      <c r="KXH16" s="334"/>
      <c r="KXI16" s="334"/>
      <c r="KXJ16" s="334"/>
      <c r="KXK16" s="334"/>
      <c r="KXL16" s="334"/>
      <c r="KXM16" s="334"/>
      <c r="KXN16" s="334"/>
      <c r="KXO16" s="334"/>
      <c r="KXP16" s="334"/>
      <c r="KXQ16" s="334"/>
      <c r="KXR16" s="334"/>
      <c r="KXS16" s="334"/>
      <c r="KXT16" s="334"/>
      <c r="KXU16" s="334"/>
      <c r="KXV16" s="334"/>
      <c r="KXW16" s="334"/>
      <c r="KXX16" s="334"/>
      <c r="KXY16" s="334"/>
      <c r="KXZ16" s="334"/>
      <c r="KYA16" s="334"/>
      <c r="KYB16" s="334"/>
      <c r="KYC16" s="334"/>
      <c r="KYD16" s="334"/>
      <c r="KYE16" s="334"/>
      <c r="KYF16" s="334"/>
      <c r="KYG16" s="334"/>
      <c r="KYH16" s="334"/>
      <c r="KYI16" s="334"/>
      <c r="KYJ16" s="334"/>
      <c r="KYK16" s="334"/>
      <c r="KYL16" s="334"/>
      <c r="KYM16" s="334"/>
      <c r="KYN16" s="334"/>
      <c r="KYO16" s="334"/>
      <c r="KYP16" s="334"/>
      <c r="KYQ16" s="334"/>
      <c r="KYR16" s="334"/>
      <c r="KYS16" s="334"/>
      <c r="KYT16" s="334"/>
      <c r="KYU16" s="334"/>
      <c r="KYV16" s="334"/>
      <c r="KYW16" s="334"/>
      <c r="KYX16" s="334"/>
      <c r="KYY16" s="334"/>
      <c r="KYZ16" s="334"/>
      <c r="KZA16" s="334"/>
      <c r="KZB16" s="334"/>
      <c r="KZC16" s="334"/>
      <c r="KZD16" s="334"/>
      <c r="KZE16" s="334"/>
      <c r="KZF16" s="334"/>
      <c r="KZG16" s="334"/>
      <c r="KZH16" s="334"/>
      <c r="KZI16" s="334"/>
      <c r="KZJ16" s="334"/>
      <c r="KZK16" s="334"/>
      <c r="KZL16" s="334"/>
      <c r="KZM16" s="334"/>
      <c r="KZN16" s="334"/>
      <c r="KZO16" s="334"/>
      <c r="KZP16" s="334"/>
      <c r="KZQ16" s="334"/>
      <c r="KZR16" s="334"/>
      <c r="KZS16" s="334"/>
      <c r="KZT16" s="334"/>
      <c r="KZU16" s="334"/>
      <c r="KZV16" s="334"/>
      <c r="KZW16" s="334"/>
      <c r="KZX16" s="334"/>
      <c r="KZY16" s="334"/>
      <c r="KZZ16" s="334"/>
      <c r="LAA16" s="334"/>
      <c r="LAB16" s="334"/>
      <c r="LAC16" s="334"/>
      <c r="LAD16" s="334"/>
      <c r="LAE16" s="334"/>
      <c r="LAF16" s="334"/>
      <c r="LAG16" s="334"/>
      <c r="LAH16" s="334"/>
      <c r="LAI16" s="334"/>
      <c r="LAJ16" s="334"/>
      <c r="LAK16" s="334"/>
      <c r="LAL16" s="334"/>
      <c r="LAM16" s="334"/>
      <c r="LAN16" s="334"/>
      <c r="LAO16" s="334"/>
      <c r="LAP16" s="334"/>
      <c r="LAQ16" s="334"/>
      <c r="LAR16" s="334"/>
      <c r="LAS16" s="334"/>
      <c r="LAT16" s="334"/>
      <c r="LAU16" s="334"/>
      <c r="LAV16" s="334"/>
      <c r="LAW16" s="334"/>
      <c r="LAX16" s="334"/>
      <c r="LAY16" s="334"/>
      <c r="LAZ16" s="334"/>
      <c r="LBA16" s="334"/>
      <c r="LBB16" s="334"/>
      <c r="LBC16" s="334"/>
      <c r="LBD16" s="334"/>
      <c r="LBE16" s="334"/>
      <c r="LBF16" s="334"/>
      <c r="LBG16" s="334"/>
      <c r="LBH16" s="334"/>
      <c r="LBI16" s="334"/>
      <c r="LBJ16" s="334"/>
      <c r="LBK16" s="334"/>
      <c r="LBL16" s="334"/>
      <c r="LBM16" s="334"/>
      <c r="LBN16" s="334"/>
      <c r="LBO16" s="334"/>
      <c r="LBP16" s="334"/>
      <c r="LBQ16" s="334"/>
      <c r="LBR16" s="334"/>
      <c r="LBS16" s="334"/>
      <c r="LBT16" s="334"/>
      <c r="LBU16" s="334"/>
      <c r="LBV16" s="334"/>
      <c r="LBW16" s="334"/>
      <c r="LBX16" s="334"/>
      <c r="LBY16" s="334"/>
      <c r="LBZ16" s="334"/>
      <c r="LCA16" s="334"/>
      <c r="LCB16" s="334"/>
      <c r="LCC16" s="334"/>
      <c r="LCD16" s="334"/>
      <c r="LCE16" s="334"/>
      <c r="LCF16" s="334"/>
      <c r="LCG16" s="334"/>
      <c r="LCH16" s="334"/>
      <c r="LCI16" s="334"/>
      <c r="LCJ16" s="334"/>
      <c r="LCK16" s="334"/>
      <c r="LCL16" s="334"/>
      <c r="LCM16" s="334"/>
      <c r="LCN16" s="334"/>
      <c r="LCO16" s="334"/>
      <c r="LCP16" s="334"/>
      <c r="LCQ16" s="334"/>
      <c r="LCR16" s="334"/>
      <c r="LCS16" s="334"/>
      <c r="LCT16" s="334"/>
      <c r="LCU16" s="334"/>
      <c r="LCV16" s="334"/>
      <c r="LCW16" s="334"/>
      <c r="LCX16" s="334"/>
      <c r="LCY16" s="334"/>
      <c r="LCZ16" s="334"/>
      <c r="LDA16" s="334"/>
      <c r="LDB16" s="334"/>
      <c r="LDC16" s="334"/>
      <c r="LDD16" s="334"/>
      <c r="LDE16" s="334"/>
      <c r="LDF16" s="334"/>
      <c r="LDG16" s="334"/>
      <c r="LDH16" s="334"/>
      <c r="LDI16" s="334"/>
      <c r="LDJ16" s="334"/>
      <c r="LDK16" s="334"/>
      <c r="LDL16" s="334"/>
      <c r="LDM16" s="334"/>
      <c r="LDN16" s="334"/>
      <c r="LDO16" s="334"/>
      <c r="LDP16" s="334"/>
      <c r="LDQ16" s="334"/>
      <c r="LDR16" s="334"/>
      <c r="LDS16" s="334"/>
      <c r="LDT16" s="334"/>
      <c r="LDU16" s="334"/>
      <c r="LDV16" s="334"/>
      <c r="LDW16" s="334"/>
      <c r="LDX16" s="334"/>
      <c r="LDY16" s="334"/>
      <c r="LDZ16" s="334"/>
      <c r="LEA16" s="334"/>
      <c r="LEB16" s="334"/>
      <c r="LEC16" s="334"/>
      <c r="LED16" s="334"/>
      <c r="LEE16" s="334"/>
      <c r="LEF16" s="334"/>
      <c r="LEG16" s="334"/>
      <c r="LEH16" s="334"/>
      <c r="LEI16" s="334"/>
      <c r="LEJ16" s="334"/>
      <c r="LEK16" s="334"/>
      <c r="LEL16" s="334"/>
      <c r="LEM16" s="334"/>
      <c r="LEN16" s="334"/>
      <c r="LEO16" s="334"/>
      <c r="LEP16" s="334"/>
      <c r="LEQ16" s="334"/>
      <c r="LER16" s="334"/>
      <c r="LES16" s="334"/>
      <c r="LET16" s="334"/>
      <c r="LEU16" s="334"/>
      <c r="LEV16" s="334"/>
      <c r="LEW16" s="334"/>
      <c r="LEX16" s="334"/>
      <c r="LEY16" s="334"/>
      <c r="LEZ16" s="334"/>
      <c r="LFA16" s="334"/>
      <c r="LFB16" s="334"/>
      <c r="LFC16" s="334"/>
      <c r="LFD16" s="334"/>
      <c r="LFE16" s="334"/>
      <c r="LFF16" s="334"/>
      <c r="LFG16" s="334"/>
      <c r="LFH16" s="334"/>
      <c r="LFI16" s="334"/>
      <c r="LFJ16" s="334"/>
      <c r="LFK16" s="334"/>
      <c r="LFL16" s="334"/>
      <c r="LFM16" s="334"/>
      <c r="LFN16" s="334"/>
      <c r="LFO16" s="334"/>
      <c r="LFP16" s="334"/>
      <c r="LFQ16" s="334"/>
      <c r="LFR16" s="334"/>
      <c r="LFS16" s="334"/>
      <c r="LFT16" s="334"/>
      <c r="LFU16" s="334"/>
      <c r="LFV16" s="334"/>
      <c r="LFW16" s="334"/>
      <c r="LFX16" s="334"/>
      <c r="LFY16" s="334"/>
      <c r="LFZ16" s="334"/>
      <c r="LGA16" s="334"/>
      <c r="LGB16" s="334"/>
      <c r="LGC16" s="334"/>
      <c r="LGD16" s="334"/>
      <c r="LGE16" s="334"/>
      <c r="LGF16" s="334"/>
      <c r="LGG16" s="334"/>
      <c r="LGH16" s="334"/>
      <c r="LGI16" s="334"/>
      <c r="LGJ16" s="334"/>
      <c r="LGK16" s="334"/>
      <c r="LGL16" s="334"/>
      <c r="LGM16" s="334"/>
      <c r="LGN16" s="334"/>
      <c r="LGO16" s="334"/>
      <c r="LGP16" s="334"/>
      <c r="LGQ16" s="334"/>
      <c r="LGR16" s="334"/>
      <c r="LGS16" s="334"/>
      <c r="LGT16" s="334"/>
      <c r="LGU16" s="334"/>
      <c r="LGV16" s="334"/>
      <c r="LGW16" s="334"/>
      <c r="LGX16" s="334"/>
      <c r="LGY16" s="334"/>
      <c r="LGZ16" s="334"/>
      <c r="LHA16" s="334"/>
      <c r="LHB16" s="334"/>
      <c r="LHC16" s="334"/>
      <c r="LHD16" s="334"/>
      <c r="LHE16" s="334"/>
      <c r="LHF16" s="334"/>
      <c r="LHG16" s="334"/>
      <c r="LHH16" s="334"/>
      <c r="LHI16" s="334"/>
      <c r="LHJ16" s="334"/>
      <c r="LHK16" s="334"/>
      <c r="LHL16" s="334"/>
      <c r="LHM16" s="334"/>
      <c r="LHN16" s="334"/>
      <c r="LHO16" s="334"/>
      <c r="LHP16" s="334"/>
      <c r="LHQ16" s="334"/>
      <c r="LHR16" s="334"/>
      <c r="LHS16" s="334"/>
      <c r="LHT16" s="334"/>
      <c r="LHU16" s="334"/>
      <c r="LHV16" s="334"/>
      <c r="LHW16" s="334"/>
      <c r="LHX16" s="334"/>
      <c r="LHY16" s="334"/>
      <c r="LHZ16" s="334"/>
      <c r="LIA16" s="334"/>
      <c r="LIB16" s="334"/>
      <c r="LIC16" s="334"/>
      <c r="LID16" s="334"/>
      <c r="LIE16" s="334"/>
      <c r="LIF16" s="334"/>
      <c r="LIG16" s="334"/>
      <c r="LIH16" s="334"/>
      <c r="LII16" s="334"/>
      <c r="LIJ16" s="334"/>
      <c r="LIK16" s="334"/>
      <c r="LIL16" s="334"/>
      <c r="LIM16" s="334"/>
      <c r="LIN16" s="334"/>
      <c r="LIO16" s="334"/>
      <c r="LIP16" s="334"/>
      <c r="LIQ16" s="334"/>
      <c r="LIR16" s="334"/>
      <c r="LIS16" s="334"/>
      <c r="LIT16" s="334"/>
      <c r="LIU16" s="334"/>
      <c r="LIV16" s="334"/>
      <c r="LIW16" s="334"/>
      <c r="LIX16" s="334"/>
      <c r="LIY16" s="334"/>
      <c r="LIZ16" s="334"/>
      <c r="LJA16" s="334"/>
      <c r="LJB16" s="334"/>
      <c r="LJC16" s="334"/>
      <c r="LJD16" s="334"/>
      <c r="LJE16" s="334"/>
      <c r="LJF16" s="334"/>
      <c r="LJG16" s="334"/>
      <c r="LJH16" s="334"/>
      <c r="LJI16" s="334"/>
      <c r="LJJ16" s="334"/>
      <c r="LJK16" s="334"/>
      <c r="LJL16" s="334"/>
      <c r="LJM16" s="334"/>
      <c r="LJN16" s="334"/>
      <c r="LJO16" s="334"/>
      <c r="LJP16" s="334"/>
      <c r="LJQ16" s="334"/>
      <c r="LJR16" s="334"/>
      <c r="LJS16" s="334"/>
      <c r="LJT16" s="334"/>
      <c r="LJU16" s="334"/>
      <c r="LJV16" s="334"/>
      <c r="LJW16" s="334"/>
      <c r="LJX16" s="334"/>
      <c r="LJY16" s="334"/>
      <c r="LJZ16" s="334"/>
      <c r="LKA16" s="334"/>
      <c r="LKB16" s="334"/>
      <c r="LKC16" s="334"/>
      <c r="LKD16" s="334"/>
      <c r="LKE16" s="334"/>
      <c r="LKF16" s="334"/>
      <c r="LKG16" s="334"/>
      <c r="LKH16" s="334"/>
      <c r="LKI16" s="334"/>
      <c r="LKJ16" s="334"/>
      <c r="LKK16" s="334"/>
      <c r="LKL16" s="334"/>
      <c r="LKM16" s="334"/>
      <c r="LKN16" s="334"/>
      <c r="LKO16" s="334"/>
      <c r="LKP16" s="334"/>
      <c r="LKQ16" s="334"/>
      <c r="LKR16" s="334"/>
      <c r="LKS16" s="334"/>
      <c r="LKT16" s="334"/>
      <c r="LKU16" s="334"/>
      <c r="LKV16" s="334"/>
      <c r="LKW16" s="334"/>
      <c r="LKX16" s="334"/>
      <c r="LKY16" s="334"/>
      <c r="LKZ16" s="334"/>
      <c r="LLA16" s="334"/>
      <c r="LLB16" s="334"/>
      <c r="LLC16" s="334"/>
      <c r="LLD16" s="334"/>
      <c r="LLE16" s="334"/>
      <c r="LLF16" s="334"/>
      <c r="LLG16" s="334"/>
      <c r="LLH16" s="334"/>
      <c r="LLI16" s="334"/>
      <c r="LLJ16" s="334"/>
      <c r="LLK16" s="334"/>
      <c r="LLL16" s="334"/>
      <c r="LLM16" s="334"/>
      <c r="LLN16" s="334"/>
      <c r="LLO16" s="334"/>
      <c r="LLP16" s="334"/>
      <c r="LLQ16" s="334"/>
      <c r="LLR16" s="334"/>
      <c r="LLS16" s="334"/>
      <c r="LLT16" s="334"/>
      <c r="LLU16" s="334"/>
      <c r="LLV16" s="334"/>
      <c r="LLW16" s="334"/>
      <c r="LLX16" s="334"/>
      <c r="LLY16" s="334"/>
      <c r="LLZ16" s="334"/>
      <c r="LMA16" s="334"/>
      <c r="LMB16" s="334"/>
      <c r="LMC16" s="334"/>
      <c r="LMD16" s="334"/>
      <c r="LME16" s="334"/>
      <c r="LMF16" s="334"/>
      <c r="LMG16" s="334"/>
      <c r="LMH16" s="334"/>
      <c r="LMI16" s="334"/>
      <c r="LMJ16" s="334"/>
      <c r="LMK16" s="334"/>
      <c r="LML16" s="334"/>
      <c r="LMM16" s="334"/>
      <c r="LMN16" s="334"/>
      <c r="LMO16" s="334"/>
      <c r="LMP16" s="334"/>
      <c r="LMQ16" s="334"/>
      <c r="LMR16" s="334"/>
      <c r="LMS16" s="334"/>
      <c r="LMT16" s="334"/>
      <c r="LMU16" s="334"/>
      <c r="LMV16" s="334"/>
      <c r="LMW16" s="334"/>
      <c r="LMX16" s="334"/>
      <c r="LMY16" s="334"/>
      <c r="LMZ16" s="334"/>
      <c r="LNA16" s="334"/>
      <c r="LNB16" s="334"/>
      <c r="LNC16" s="334"/>
      <c r="LND16" s="334"/>
      <c r="LNE16" s="334"/>
      <c r="LNF16" s="334"/>
      <c r="LNG16" s="334"/>
      <c r="LNH16" s="334"/>
      <c r="LNI16" s="334"/>
      <c r="LNJ16" s="334"/>
      <c r="LNK16" s="334"/>
      <c r="LNL16" s="334"/>
      <c r="LNM16" s="334"/>
      <c r="LNN16" s="334"/>
      <c r="LNO16" s="334"/>
      <c r="LNP16" s="334"/>
      <c r="LNQ16" s="334"/>
      <c r="LNR16" s="334"/>
      <c r="LNS16" s="334"/>
      <c r="LNT16" s="334"/>
      <c r="LNU16" s="334"/>
      <c r="LNV16" s="334"/>
      <c r="LNW16" s="334"/>
      <c r="LNX16" s="334"/>
      <c r="LNY16" s="334"/>
      <c r="LNZ16" s="334"/>
      <c r="LOA16" s="334"/>
      <c r="LOB16" s="334"/>
      <c r="LOC16" s="334"/>
      <c r="LOD16" s="334"/>
      <c r="LOE16" s="334"/>
      <c r="LOF16" s="334"/>
      <c r="LOG16" s="334"/>
      <c r="LOH16" s="334"/>
      <c r="LOI16" s="334"/>
      <c r="LOJ16" s="334"/>
      <c r="LOK16" s="334"/>
      <c r="LOL16" s="334"/>
      <c r="LOM16" s="334"/>
      <c r="LON16" s="334"/>
      <c r="LOO16" s="334"/>
      <c r="LOP16" s="334"/>
      <c r="LOQ16" s="334"/>
      <c r="LOR16" s="334"/>
      <c r="LOS16" s="334"/>
      <c r="LOT16" s="334"/>
      <c r="LOU16" s="334"/>
      <c r="LOV16" s="334"/>
      <c r="LOW16" s="334"/>
      <c r="LOX16" s="334"/>
      <c r="LOY16" s="334"/>
      <c r="LOZ16" s="334"/>
      <c r="LPA16" s="334"/>
      <c r="LPB16" s="334"/>
      <c r="LPC16" s="334"/>
      <c r="LPD16" s="334"/>
      <c r="LPE16" s="334"/>
      <c r="LPF16" s="334"/>
      <c r="LPG16" s="334"/>
      <c r="LPH16" s="334"/>
      <c r="LPI16" s="334"/>
      <c r="LPJ16" s="334"/>
      <c r="LPK16" s="334"/>
      <c r="LPL16" s="334"/>
      <c r="LPM16" s="334"/>
      <c r="LPN16" s="334"/>
      <c r="LPO16" s="334"/>
      <c r="LPP16" s="334"/>
      <c r="LPQ16" s="334"/>
      <c r="LPR16" s="334"/>
      <c r="LPS16" s="334"/>
      <c r="LPT16" s="334"/>
      <c r="LPU16" s="334"/>
      <c r="LPV16" s="334"/>
      <c r="LPW16" s="334"/>
      <c r="LPX16" s="334"/>
      <c r="LPY16" s="334"/>
      <c r="LPZ16" s="334"/>
      <c r="LQA16" s="334"/>
      <c r="LQB16" s="334"/>
      <c r="LQC16" s="334"/>
      <c r="LQD16" s="334"/>
      <c r="LQE16" s="334"/>
      <c r="LQF16" s="334"/>
      <c r="LQG16" s="334"/>
      <c r="LQH16" s="334"/>
      <c r="LQI16" s="334"/>
      <c r="LQJ16" s="334"/>
      <c r="LQK16" s="334"/>
      <c r="LQL16" s="334"/>
      <c r="LQM16" s="334"/>
      <c r="LQN16" s="334"/>
      <c r="LQO16" s="334"/>
      <c r="LQP16" s="334"/>
      <c r="LQQ16" s="334"/>
      <c r="LQR16" s="334"/>
      <c r="LQS16" s="334"/>
      <c r="LQT16" s="334"/>
      <c r="LQU16" s="334"/>
      <c r="LQV16" s="334"/>
      <c r="LQW16" s="334"/>
      <c r="LQX16" s="334"/>
      <c r="LQY16" s="334"/>
      <c r="LQZ16" s="334"/>
      <c r="LRA16" s="334"/>
      <c r="LRB16" s="334"/>
      <c r="LRC16" s="334"/>
      <c r="LRD16" s="334"/>
      <c r="LRE16" s="334"/>
      <c r="LRF16" s="334"/>
      <c r="LRG16" s="334"/>
      <c r="LRH16" s="334"/>
      <c r="LRI16" s="334"/>
      <c r="LRJ16" s="334"/>
      <c r="LRK16" s="334"/>
      <c r="LRL16" s="334"/>
      <c r="LRM16" s="334"/>
      <c r="LRN16" s="334"/>
      <c r="LRO16" s="334"/>
      <c r="LRP16" s="334"/>
      <c r="LRQ16" s="334"/>
      <c r="LRR16" s="334"/>
      <c r="LRS16" s="334"/>
      <c r="LRT16" s="334"/>
      <c r="LRU16" s="334"/>
      <c r="LRV16" s="334"/>
      <c r="LRW16" s="334"/>
      <c r="LRX16" s="334"/>
      <c r="LRY16" s="334"/>
      <c r="LRZ16" s="334"/>
      <c r="LSA16" s="334"/>
      <c r="LSB16" s="334"/>
      <c r="LSC16" s="334"/>
      <c r="LSD16" s="334"/>
      <c r="LSE16" s="334"/>
      <c r="LSF16" s="334"/>
      <c r="LSG16" s="334"/>
      <c r="LSH16" s="334"/>
      <c r="LSI16" s="334"/>
      <c r="LSJ16" s="334"/>
      <c r="LSK16" s="334"/>
      <c r="LSL16" s="334"/>
      <c r="LSM16" s="334"/>
      <c r="LSN16" s="334"/>
      <c r="LSO16" s="334"/>
      <c r="LSP16" s="334"/>
      <c r="LSQ16" s="334"/>
      <c r="LSR16" s="334"/>
      <c r="LSS16" s="334"/>
      <c r="LST16" s="334"/>
      <c r="LSU16" s="334"/>
      <c r="LSV16" s="334"/>
      <c r="LSW16" s="334"/>
      <c r="LSX16" s="334"/>
      <c r="LSY16" s="334"/>
      <c r="LSZ16" s="334"/>
      <c r="LTA16" s="334"/>
      <c r="LTB16" s="334"/>
      <c r="LTC16" s="334"/>
      <c r="LTD16" s="334"/>
      <c r="LTE16" s="334"/>
      <c r="LTF16" s="334"/>
      <c r="LTG16" s="334"/>
      <c r="LTH16" s="334"/>
      <c r="LTI16" s="334"/>
      <c r="LTJ16" s="334"/>
      <c r="LTK16" s="334"/>
      <c r="LTL16" s="334"/>
      <c r="LTM16" s="334"/>
      <c r="LTN16" s="334"/>
      <c r="LTO16" s="334"/>
      <c r="LTP16" s="334"/>
      <c r="LTQ16" s="334"/>
      <c r="LTR16" s="334"/>
      <c r="LTS16" s="334"/>
      <c r="LTT16" s="334"/>
      <c r="LTU16" s="334"/>
      <c r="LTV16" s="334"/>
      <c r="LTW16" s="334"/>
      <c r="LTX16" s="334"/>
      <c r="LTY16" s="334"/>
      <c r="LTZ16" s="334"/>
      <c r="LUA16" s="334"/>
      <c r="LUB16" s="334"/>
      <c r="LUC16" s="334"/>
      <c r="LUD16" s="334"/>
      <c r="LUE16" s="334"/>
      <c r="LUF16" s="334"/>
      <c r="LUG16" s="334"/>
      <c r="LUH16" s="334"/>
      <c r="LUI16" s="334"/>
      <c r="LUJ16" s="334"/>
      <c r="LUK16" s="334"/>
      <c r="LUL16" s="334"/>
      <c r="LUM16" s="334"/>
      <c r="LUN16" s="334"/>
      <c r="LUO16" s="334"/>
      <c r="LUP16" s="334"/>
      <c r="LUQ16" s="334"/>
      <c r="LUR16" s="334"/>
      <c r="LUS16" s="334"/>
      <c r="LUT16" s="334"/>
      <c r="LUU16" s="334"/>
      <c r="LUV16" s="334"/>
      <c r="LUW16" s="334"/>
      <c r="LUX16" s="334"/>
      <c r="LUY16" s="334"/>
      <c r="LUZ16" s="334"/>
      <c r="LVA16" s="334"/>
      <c r="LVB16" s="334"/>
      <c r="LVC16" s="334"/>
      <c r="LVD16" s="334"/>
      <c r="LVE16" s="334"/>
      <c r="LVF16" s="334"/>
      <c r="LVG16" s="334"/>
      <c r="LVH16" s="334"/>
      <c r="LVI16" s="334"/>
      <c r="LVJ16" s="334"/>
      <c r="LVK16" s="334"/>
      <c r="LVL16" s="334"/>
      <c r="LVM16" s="334"/>
      <c r="LVN16" s="334"/>
      <c r="LVO16" s="334"/>
      <c r="LVP16" s="334"/>
      <c r="LVQ16" s="334"/>
      <c r="LVR16" s="334"/>
      <c r="LVS16" s="334"/>
      <c r="LVT16" s="334"/>
      <c r="LVU16" s="334"/>
      <c r="LVV16" s="334"/>
      <c r="LVW16" s="334"/>
      <c r="LVX16" s="334"/>
      <c r="LVY16" s="334"/>
      <c r="LVZ16" s="334"/>
      <c r="LWA16" s="334"/>
      <c r="LWB16" s="334"/>
      <c r="LWC16" s="334"/>
      <c r="LWD16" s="334"/>
      <c r="LWE16" s="334"/>
      <c r="LWF16" s="334"/>
      <c r="LWG16" s="334"/>
      <c r="LWH16" s="334"/>
      <c r="LWI16" s="334"/>
      <c r="LWJ16" s="334"/>
      <c r="LWK16" s="334"/>
      <c r="LWL16" s="334"/>
      <c r="LWM16" s="334"/>
      <c r="LWN16" s="334"/>
      <c r="LWO16" s="334"/>
      <c r="LWP16" s="334"/>
      <c r="LWQ16" s="334"/>
      <c r="LWR16" s="334"/>
      <c r="LWS16" s="334"/>
      <c r="LWT16" s="334"/>
      <c r="LWU16" s="334"/>
      <c r="LWV16" s="334"/>
      <c r="LWW16" s="334"/>
      <c r="LWX16" s="334"/>
      <c r="LWY16" s="334"/>
      <c r="LWZ16" s="334"/>
      <c r="LXA16" s="334"/>
      <c r="LXB16" s="334"/>
      <c r="LXC16" s="334"/>
      <c r="LXD16" s="334"/>
      <c r="LXE16" s="334"/>
      <c r="LXF16" s="334"/>
      <c r="LXG16" s="334"/>
      <c r="LXH16" s="334"/>
      <c r="LXI16" s="334"/>
      <c r="LXJ16" s="334"/>
      <c r="LXK16" s="334"/>
      <c r="LXL16" s="334"/>
      <c r="LXM16" s="334"/>
      <c r="LXN16" s="334"/>
      <c r="LXO16" s="334"/>
      <c r="LXP16" s="334"/>
      <c r="LXQ16" s="334"/>
      <c r="LXR16" s="334"/>
      <c r="LXS16" s="334"/>
      <c r="LXT16" s="334"/>
      <c r="LXU16" s="334"/>
      <c r="LXV16" s="334"/>
      <c r="LXW16" s="334"/>
      <c r="LXX16" s="334"/>
      <c r="LXY16" s="334"/>
      <c r="LXZ16" s="334"/>
      <c r="LYA16" s="334"/>
      <c r="LYB16" s="334"/>
      <c r="LYC16" s="334"/>
      <c r="LYD16" s="334"/>
      <c r="LYE16" s="334"/>
      <c r="LYF16" s="334"/>
      <c r="LYG16" s="334"/>
      <c r="LYH16" s="334"/>
      <c r="LYI16" s="334"/>
      <c r="LYJ16" s="334"/>
      <c r="LYK16" s="334"/>
      <c r="LYL16" s="334"/>
      <c r="LYM16" s="334"/>
      <c r="LYN16" s="334"/>
      <c r="LYO16" s="334"/>
      <c r="LYP16" s="334"/>
      <c r="LYQ16" s="334"/>
      <c r="LYR16" s="334"/>
      <c r="LYS16" s="334"/>
      <c r="LYT16" s="334"/>
      <c r="LYU16" s="334"/>
      <c r="LYV16" s="334"/>
      <c r="LYW16" s="334"/>
      <c r="LYX16" s="334"/>
      <c r="LYY16" s="334"/>
      <c r="LYZ16" s="334"/>
      <c r="LZA16" s="334"/>
      <c r="LZB16" s="334"/>
      <c r="LZC16" s="334"/>
      <c r="LZD16" s="334"/>
      <c r="LZE16" s="334"/>
      <c r="LZF16" s="334"/>
      <c r="LZG16" s="334"/>
      <c r="LZH16" s="334"/>
      <c r="LZI16" s="334"/>
      <c r="LZJ16" s="334"/>
      <c r="LZK16" s="334"/>
      <c r="LZL16" s="334"/>
      <c r="LZM16" s="334"/>
      <c r="LZN16" s="334"/>
      <c r="LZO16" s="334"/>
      <c r="LZP16" s="334"/>
      <c r="LZQ16" s="334"/>
      <c r="LZR16" s="334"/>
      <c r="LZS16" s="334"/>
      <c r="LZT16" s="334"/>
      <c r="LZU16" s="334"/>
      <c r="LZV16" s="334"/>
      <c r="LZW16" s="334"/>
      <c r="LZX16" s="334"/>
      <c r="LZY16" s="334"/>
      <c r="LZZ16" s="334"/>
      <c r="MAA16" s="334"/>
      <c r="MAB16" s="334"/>
      <c r="MAC16" s="334"/>
      <c r="MAD16" s="334"/>
      <c r="MAE16" s="334"/>
      <c r="MAF16" s="334"/>
      <c r="MAG16" s="334"/>
      <c r="MAH16" s="334"/>
      <c r="MAI16" s="334"/>
      <c r="MAJ16" s="334"/>
      <c r="MAK16" s="334"/>
      <c r="MAL16" s="334"/>
      <c r="MAM16" s="334"/>
      <c r="MAN16" s="334"/>
      <c r="MAO16" s="334"/>
      <c r="MAP16" s="334"/>
      <c r="MAQ16" s="334"/>
      <c r="MAR16" s="334"/>
      <c r="MAS16" s="334"/>
      <c r="MAT16" s="334"/>
      <c r="MAU16" s="334"/>
      <c r="MAV16" s="334"/>
      <c r="MAW16" s="334"/>
      <c r="MAX16" s="334"/>
      <c r="MAY16" s="334"/>
      <c r="MAZ16" s="334"/>
      <c r="MBA16" s="334"/>
      <c r="MBB16" s="334"/>
      <c r="MBC16" s="334"/>
      <c r="MBD16" s="334"/>
      <c r="MBE16" s="334"/>
      <c r="MBF16" s="334"/>
      <c r="MBG16" s="334"/>
      <c r="MBH16" s="334"/>
      <c r="MBI16" s="334"/>
      <c r="MBJ16" s="334"/>
      <c r="MBK16" s="334"/>
      <c r="MBL16" s="334"/>
      <c r="MBM16" s="334"/>
      <c r="MBN16" s="334"/>
      <c r="MBO16" s="334"/>
      <c r="MBP16" s="334"/>
      <c r="MBQ16" s="334"/>
      <c r="MBR16" s="334"/>
      <c r="MBS16" s="334"/>
      <c r="MBT16" s="334"/>
      <c r="MBU16" s="334"/>
      <c r="MBV16" s="334"/>
      <c r="MBW16" s="334"/>
      <c r="MBX16" s="334"/>
      <c r="MBY16" s="334"/>
      <c r="MBZ16" s="334"/>
      <c r="MCA16" s="334"/>
      <c r="MCB16" s="334"/>
      <c r="MCC16" s="334"/>
      <c r="MCD16" s="334"/>
      <c r="MCE16" s="334"/>
      <c r="MCF16" s="334"/>
      <c r="MCG16" s="334"/>
      <c r="MCH16" s="334"/>
      <c r="MCI16" s="334"/>
      <c r="MCJ16" s="334"/>
      <c r="MCK16" s="334"/>
      <c r="MCL16" s="334"/>
      <c r="MCM16" s="334"/>
      <c r="MCN16" s="334"/>
      <c r="MCO16" s="334"/>
      <c r="MCP16" s="334"/>
      <c r="MCQ16" s="334"/>
      <c r="MCR16" s="334"/>
      <c r="MCS16" s="334"/>
      <c r="MCT16" s="334"/>
      <c r="MCU16" s="334"/>
      <c r="MCV16" s="334"/>
      <c r="MCW16" s="334"/>
      <c r="MCX16" s="334"/>
      <c r="MCY16" s="334"/>
      <c r="MCZ16" s="334"/>
      <c r="MDA16" s="334"/>
      <c r="MDB16" s="334"/>
      <c r="MDC16" s="334"/>
      <c r="MDD16" s="334"/>
      <c r="MDE16" s="334"/>
      <c r="MDF16" s="334"/>
      <c r="MDG16" s="334"/>
      <c r="MDH16" s="334"/>
      <c r="MDI16" s="334"/>
      <c r="MDJ16" s="334"/>
      <c r="MDK16" s="334"/>
      <c r="MDL16" s="334"/>
      <c r="MDM16" s="334"/>
      <c r="MDN16" s="334"/>
      <c r="MDO16" s="334"/>
      <c r="MDP16" s="334"/>
      <c r="MDQ16" s="334"/>
      <c r="MDR16" s="334"/>
      <c r="MDS16" s="334"/>
      <c r="MDT16" s="334"/>
      <c r="MDU16" s="334"/>
      <c r="MDV16" s="334"/>
      <c r="MDW16" s="334"/>
      <c r="MDX16" s="334"/>
      <c r="MDY16" s="334"/>
      <c r="MDZ16" s="334"/>
      <c r="MEA16" s="334"/>
      <c r="MEB16" s="334"/>
      <c r="MEC16" s="334"/>
      <c r="MED16" s="334"/>
      <c r="MEE16" s="334"/>
      <c r="MEF16" s="334"/>
      <c r="MEG16" s="334"/>
      <c r="MEH16" s="334"/>
      <c r="MEI16" s="334"/>
      <c r="MEJ16" s="334"/>
      <c r="MEK16" s="334"/>
      <c r="MEL16" s="334"/>
      <c r="MEM16" s="334"/>
      <c r="MEN16" s="334"/>
      <c r="MEO16" s="334"/>
      <c r="MEP16" s="334"/>
      <c r="MEQ16" s="334"/>
      <c r="MER16" s="334"/>
      <c r="MES16" s="334"/>
      <c r="MET16" s="334"/>
      <c r="MEU16" s="334"/>
      <c r="MEV16" s="334"/>
      <c r="MEW16" s="334"/>
      <c r="MEX16" s="334"/>
      <c r="MEY16" s="334"/>
      <c r="MEZ16" s="334"/>
      <c r="MFA16" s="334"/>
      <c r="MFB16" s="334"/>
      <c r="MFC16" s="334"/>
      <c r="MFD16" s="334"/>
      <c r="MFE16" s="334"/>
      <c r="MFF16" s="334"/>
      <c r="MFG16" s="334"/>
      <c r="MFH16" s="334"/>
      <c r="MFI16" s="334"/>
      <c r="MFJ16" s="334"/>
      <c r="MFK16" s="334"/>
      <c r="MFL16" s="334"/>
      <c r="MFM16" s="334"/>
      <c r="MFN16" s="334"/>
      <c r="MFO16" s="334"/>
      <c r="MFP16" s="334"/>
      <c r="MFQ16" s="334"/>
      <c r="MFR16" s="334"/>
      <c r="MFS16" s="334"/>
      <c r="MFT16" s="334"/>
      <c r="MFU16" s="334"/>
      <c r="MFV16" s="334"/>
      <c r="MFW16" s="334"/>
      <c r="MFX16" s="334"/>
      <c r="MFY16" s="334"/>
      <c r="MFZ16" s="334"/>
      <c r="MGA16" s="334"/>
      <c r="MGB16" s="334"/>
      <c r="MGC16" s="334"/>
      <c r="MGD16" s="334"/>
      <c r="MGE16" s="334"/>
      <c r="MGF16" s="334"/>
      <c r="MGG16" s="334"/>
      <c r="MGH16" s="334"/>
      <c r="MGI16" s="334"/>
      <c r="MGJ16" s="334"/>
      <c r="MGK16" s="334"/>
      <c r="MGL16" s="334"/>
      <c r="MGM16" s="334"/>
      <c r="MGN16" s="334"/>
      <c r="MGO16" s="334"/>
      <c r="MGP16" s="334"/>
      <c r="MGQ16" s="334"/>
      <c r="MGR16" s="334"/>
      <c r="MGS16" s="334"/>
      <c r="MGT16" s="334"/>
      <c r="MGU16" s="334"/>
      <c r="MGV16" s="334"/>
      <c r="MGW16" s="334"/>
      <c r="MGX16" s="334"/>
      <c r="MGY16" s="334"/>
      <c r="MGZ16" s="334"/>
      <c r="MHA16" s="334"/>
      <c r="MHB16" s="334"/>
      <c r="MHC16" s="334"/>
      <c r="MHD16" s="334"/>
      <c r="MHE16" s="334"/>
      <c r="MHF16" s="334"/>
      <c r="MHG16" s="334"/>
      <c r="MHH16" s="334"/>
      <c r="MHI16" s="334"/>
      <c r="MHJ16" s="334"/>
      <c r="MHK16" s="334"/>
      <c r="MHL16" s="334"/>
      <c r="MHM16" s="334"/>
      <c r="MHN16" s="334"/>
      <c r="MHO16" s="334"/>
      <c r="MHP16" s="334"/>
      <c r="MHQ16" s="334"/>
      <c r="MHR16" s="334"/>
      <c r="MHS16" s="334"/>
      <c r="MHT16" s="334"/>
      <c r="MHU16" s="334"/>
      <c r="MHV16" s="334"/>
      <c r="MHW16" s="334"/>
      <c r="MHX16" s="334"/>
      <c r="MHY16" s="334"/>
      <c r="MHZ16" s="334"/>
      <c r="MIA16" s="334"/>
      <c r="MIB16" s="334"/>
      <c r="MIC16" s="334"/>
      <c r="MID16" s="334"/>
      <c r="MIE16" s="334"/>
      <c r="MIF16" s="334"/>
      <c r="MIG16" s="334"/>
      <c r="MIH16" s="334"/>
      <c r="MII16" s="334"/>
      <c r="MIJ16" s="334"/>
      <c r="MIK16" s="334"/>
      <c r="MIL16" s="334"/>
      <c r="MIM16" s="334"/>
      <c r="MIN16" s="334"/>
      <c r="MIO16" s="334"/>
      <c r="MIP16" s="334"/>
      <c r="MIQ16" s="334"/>
      <c r="MIR16" s="334"/>
      <c r="MIS16" s="334"/>
      <c r="MIT16" s="334"/>
      <c r="MIU16" s="334"/>
      <c r="MIV16" s="334"/>
      <c r="MIW16" s="334"/>
      <c r="MIX16" s="334"/>
      <c r="MIY16" s="334"/>
      <c r="MIZ16" s="334"/>
      <c r="MJA16" s="334"/>
      <c r="MJB16" s="334"/>
      <c r="MJC16" s="334"/>
      <c r="MJD16" s="334"/>
      <c r="MJE16" s="334"/>
      <c r="MJF16" s="334"/>
      <c r="MJG16" s="334"/>
      <c r="MJH16" s="334"/>
      <c r="MJI16" s="334"/>
      <c r="MJJ16" s="334"/>
      <c r="MJK16" s="334"/>
      <c r="MJL16" s="334"/>
      <c r="MJM16" s="334"/>
      <c r="MJN16" s="334"/>
      <c r="MJO16" s="334"/>
      <c r="MJP16" s="334"/>
      <c r="MJQ16" s="334"/>
      <c r="MJR16" s="334"/>
      <c r="MJS16" s="334"/>
      <c r="MJT16" s="334"/>
      <c r="MJU16" s="334"/>
      <c r="MJV16" s="334"/>
      <c r="MJW16" s="334"/>
      <c r="MJX16" s="334"/>
      <c r="MJY16" s="334"/>
      <c r="MJZ16" s="334"/>
      <c r="MKA16" s="334"/>
      <c r="MKB16" s="334"/>
      <c r="MKC16" s="334"/>
      <c r="MKD16" s="334"/>
      <c r="MKE16" s="334"/>
      <c r="MKF16" s="334"/>
      <c r="MKG16" s="334"/>
      <c r="MKH16" s="334"/>
      <c r="MKI16" s="334"/>
      <c r="MKJ16" s="334"/>
      <c r="MKK16" s="334"/>
      <c r="MKL16" s="334"/>
      <c r="MKM16" s="334"/>
      <c r="MKN16" s="334"/>
      <c r="MKO16" s="334"/>
      <c r="MKP16" s="334"/>
      <c r="MKQ16" s="334"/>
      <c r="MKR16" s="334"/>
      <c r="MKS16" s="334"/>
      <c r="MKT16" s="334"/>
      <c r="MKU16" s="334"/>
      <c r="MKV16" s="334"/>
      <c r="MKW16" s="334"/>
      <c r="MKX16" s="334"/>
      <c r="MKY16" s="334"/>
      <c r="MKZ16" s="334"/>
      <c r="MLA16" s="334"/>
      <c r="MLB16" s="334"/>
      <c r="MLC16" s="334"/>
      <c r="MLD16" s="334"/>
      <c r="MLE16" s="334"/>
      <c r="MLF16" s="334"/>
      <c r="MLG16" s="334"/>
      <c r="MLH16" s="334"/>
      <c r="MLI16" s="334"/>
      <c r="MLJ16" s="334"/>
      <c r="MLK16" s="334"/>
      <c r="MLL16" s="334"/>
      <c r="MLM16" s="334"/>
      <c r="MLN16" s="334"/>
      <c r="MLO16" s="334"/>
      <c r="MLP16" s="334"/>
      <c r="MLQ16" s="334"/>
      <c r="MLR16" s="334"/>
      <c r="MLS16" s="334"/>
      <c r="MLT16" s="334"/>
      <c r="MLU16" s="334"/>
      <c r="MLV16" s="334"/>
      <c r="MLW16" s="334"/>
      <c r="MLX16" s="334"/>
      <c r="MLY16" s="334"/>
      <c r="MLZ16" s="334"/>
      <c r="MMA16" s="334"/>
      <c r="MMB16" s="334"/>
      <c r="MMC16" s="334"/>
      <c r="MMD16" s="334"/>
      <c r="MME16" s="334"/>
      <c r="MMF16" s="334"/>
      <c r="MMG16" s="334"/>
      <c r="MMH16" s="334"/>
      <c r="MMI16" s="334"/>
      <c r="MMJ16" s="334"/>
      <c r="MMK16" s="334"/>
      <c r="MML16" s="334"/>
      <c r="MMM16" s="334"/>
      <c r="MMN16" s="334"/>
      <c r="MMO16" s="334"/>
      <c r="MMP16" s="334"/>
      <c r="MMQ16" s="334"/>
      <c r="MMR16" s="334"/>
      <c r="MMS16" s="334"/>
      <c r="MMT16" s="334"/>
      <c r="MMU16" s="334"/>
      <c r="MMV16" s="334"/>
      <c r="MMW16" s="334"/>
      <c r="MMX16" s="334"/>
      <c r="MMY16" s="334"/>
      <c r="MMZ16" s="334"/>
      <c r="MNA16" s="334"/>
      <c r="MNB16" s="334"/>
      <c r="MNC16" s="334"/>
      <c r="MND16" s="334"/>
      <c r="MNE16" s="334"/>
      <c r="MNF16" s="334"/>
      <c r="MNG16" s="334"/>
      <c r="MNH16" s="334"/>
      <c r="MNI16" s="334"/>
      <c r="MNJ16" s="334"/>
      <c r="MNK16" s="334"/>
      <c r="MNL16" s="334"/>
      <c r="MNM16" s="334"/>
      <c r="MNN16" s="334"/>
      <c r="MNO16" s="334"/>
      <c r="MNP16" s="334"/>
      <c r="MNQ16" s="334"/>
      <c r="MNR16" s="334"/>
      <c r="MNS16" s="334"/>
      <c r="MNT16" s="334"/>
      <c r="MNU16" s="334"/>
      <c r="MNV16" s="334"/>
      <c r="MNW16" s="334"/>
      <c r="MNX16" s="334"/>
      <c r="MNY16" s="334"/>
      <c r="MNZ16" s="334"/>
      <c r="MOA16" s="334"/>
      <c r="MOB16" s="334"/>
      <c r="MOC16" s="334"/>
      <c r="MOD16" s="334"/>
      <c r="MOE16" s="334"/>
      <c r="MOF16" s="334"/>
      <c r="MOG16" s="334"/>
      <c r="MOH16" s="334"/>
      <c r="MOI16" s="334"/>
      <c r="MOJ16" s="334"/>
      <c r="MOK16" s="334"/>
      <c r="MOL16" s="334"/>
      <c r="MOM16" s="334"/>
      <c r="MON16" s="334"/>
      <c r="MOO16" s="334"/>
      <c r="MOP16" s="334"/>
      <c r="MOQ16" s="334"/>
      <c r="MOR16" s="334"/>
      <c r="MOS16" s="334"/>
      <c r="MOT16" s="334"/>
      <c r="MOU16" s="334"/>
      <c r="MOV16" s="334"/>
      <c r="MOW16" s="334"/>
      <c r="MOX16" s="334"/>
      <c r="MOY16" s="334"/>
      <c r="MOZ16" s="334"/>
      <c r="MPA16" s="334"/>
      <c r="MPB16" s="334"/>
      <c r="MPC16" s="334"/>
      <c r="MPD16" s="334"/>
      <c r="MPE16" s="334"/>
      <c r="MPF16" s="334"/>
      <c r="MPG16" s="334"/>
      <c r="MPH16" s="334"/>
      <c r="MPI16" s="334"/>
      <c r="MPJ16" s="334"/>
      <c r="MPK16" s="334"/>
      <c r="MPL16" s="334"/>
      <c r="MPM16" s="334"/>
      <c r="MPN16" s="334"/>
      <c r="MPO16" s="334"/>
      <c r="MPP16" s="334"/>
      <c r="MPQ16" s="334"/>
      <c r="MPR16" s="334"/>
      <c r="MPS16" s="334"/>
      <c r="MPT16" s="334"/>
      <c r="MPU16" s="334"/>
      <c r="MPV16" s="334"/>
      <c r="MPW16" s="334"/>
      <c r="MPX16" s="334"/>
      <c r="MPY16" s="334"/>
      <c r="MPZ16" s="334"/>
      <c r="MQA16" s="334"/>
      <c r="MQB16" s="334"/>
      <c r="MQC16" s="334"/>
      <c r="MQD16" s="334"/>
      <c r="MQE16" s="334"/>
      <c r="MQF16" s="334"/>
      <c r="MQG16" s="334"/>
      <c r="MQH16" s="334"/>
      <c r="MQI16" s="334"/>
      <c r="MQJ16" s="334"/>
      <c r="MQK16" s="334"/>
      <c r="MQL16" s="334"/>
      <c r="MQM16" s="334"/>
      <c r="MQN16" s="334"/>
      <c r="MQO16" s="334"/>
      <c r="MQP16" s="334"/>
      <c r="MQQ16" s="334"/>
      <c r="MQR16" s="334"/>
      <c r="MQS16" s="334"/>
      <c r="MQT16" s="334"/>
      <c r="MQU16" s="334"/>
      <c r="MQV16" s="334"/>
      <c r="MQW16" s="334"/>
      <c r="MQX16" s="334"/>
      <c r="MQY16" s="334"/>
      <c r="MQZ16" s="334"/>
      <c r="MRA16" s="334"/>
      <c r="MRB16" s="334"/>
      <c r="MRC16" s="334"/>
      <c r="MRD16" s="334"/>
      <c r="MRE16" s="334"/>
      <c r="MRF16" s="334"/>
      <c r="MRG16" s="334"/>
      <c r="MRH16" s="334"/>
      <c r="MRI16" s="334"/>
      <c r="MRJ16" s="334"/>
      <c r="MRK16" s="334"/>
      <c r="MRL16" s="334"/>
      <c r="MRM16" s="334"/>
      <c r="MRN16" s="334"/>
      <c r="MRO16" s="334"/>
      <c r="MRP16" s="334"/>
      <c r="MRQ16" s="334"/>
      <c r="MRR16" s="334"/>
      <c r="MRS16" s="334"/>
      <c r="MRT16" s="334"/>
      <c r="MRU16" s="334"/>
      <c r="MRV16" s="334"/>
      <c r="MRW16" s="334"/>
      <c r="MRX16" s="334"/>
      <c r="MRY16" s="334"/>
      <c r="MRZ16" s="334"/>
      <c r="MSA16" s="334"/>
      <c r="MSB16" s="334"/>
      <c r="MSC16" s="334"/>
      <c r="MSD16" s="334"/>
      <c r="MSE16" s="334"/>
      <c r="MSF16" s="334"/>
      <c r="MSG16" s="334"/>
      <c r="MSH16" s="334"/>
      <c r="MSI16" s="334"/>
      <c r="MSJ16" s="334"/>
      <c r="MSK16" s="334"/>
      <c r="MSL16" s="334"/>
      <c r="MSM16" s="334"/>
      <c r="MSN16" s="334"/>
      <c r="MSO16" s="334"/>
      <c r="MSP16" s="334"/>
      <c r="MSQ16" s="334"/>
      <c r="MSR16" s="334"/>
      <c r="MSS16" s="334"/>
      <c r="MST16" s="334"/>
      <c r="MSU16" s="334"/>
      <c r="MSV16" s="334"/>
      <c r="MSW16" s="334"/>
      <c r="MSX16" s="334"/>
      <c r="MSY16" s="334"/>
      <c r="MSZ16" s="334"/>
      <c r="MTA16" s="334"/>
      <c r="MTB16" s="334"/>
      <c r="MTC16" s="334"/>
      <c r="MTD16" s="334"/>
      <c r="MTE16" s="334"/>
      <c r="MTF16" s="334"/>
      <c r="MTG16" s="334"/>
      <c r="MTH16" s="334"/>
      <c r="MTI16" s="334"/>
      <c r="MTJ16" s="334"/>
      <c r="MTK16" s="334"/>
      <c r="MTL16" s="334"/>
      <c r="MTM16" s="334"/>
      <c r="MTN16" s="334"/>
      <c r="MTO16" s="334"/>
      <c r="MTP16" s="334"/>
      <c r="MTQ16" s="334"/>
      <c r="MTR16" s="334"/>
      <c r="MTS16" s="334"/>
      <c r="MTT16" s="334"/>
      <c r="MTU16" s="334"/>
      <c r="MTV16" s="334"/>
      <c r="MTW16" s="334"/>
      <c r="MTX16" s="334"/>
      <c r="MTY16" s="334"/>
      <c r="MTZ16" s="334"/>
      <c r="MUA16" s="334"/>
      <c r="MUB16" s="334"/>
      <c r="MUC16" s="334"/>
      <c r="MUD16" s="334"/>
      <c r="MUE16" s="334"/>
      <c r="MUF16" s="334"/>
      <c r="MUG16" s="334"/>
      <c r="MUH16" s="334"/>
      <c r="MUI16" s="334"/>
      <c r="MUJ16" s="334"/>
      <c r="MUK16" s="334"/>
      <c r="MUL16" s="334"/>
      <c r="MUM16" s="334"/>
      <c r="MUN16" s="334"/>
      <c r="MUO16" s="334"/>
      <c r="MUP16" s="334"/>
      <c r="MUQ16" s="334"/>
      <c r="MUR16" s="334"/>
      <c r="MUS16" s="334"/>
      <c r="MUT16" s="334"/>
      <c r="MUU16" s="334"/>
      <c r="MUV16" s="334"/>
      <c r="MUW16" s="334"/>
      <c r="MUX16" s="334"/>
      <c r="MUY16" s="334"/>
      <c r="MUZ16" s="334"/>
      <c r="MVA16" s="334"/>
      <c r="MVB16" s="334"/>
      <c r="MVC16" s="334"/>
      <c r="MVD16" s="334"/>
      <c r="MVE16" s="334"/>
      <c r="MVF16" s="334"/>
      <c r="MVG16" s="334"/>
      <c r="MVH16" s="334"/>
      <c r="MVI16" s="334"/>
      <c r="MVJ16" s="334"/>
      <c r="MVK16" s="334"/>
      <c r="MVL16" s="334"/>
      <c r="MVM16" s="334"/>
      <c r="MVN16" s="334"/>
      <c r="MVO16" s="334"/>
      <c r="MVP16" s="334"/>
      <c r="MVQ16" s="334"/>
      <c r="MVR16" s="334"/>
      <c r="MVS16" s="334"/>
      <c r="MVT16" s="334"/>
      <c r="MVU16" s="334"/>
      <c r="MVV16" s="334"/>
      <c r="MVW16" s="334"/>
      <c r="MVX16" s="334"/>
      <c r="MVY16" s="334"/>
      <c r="MVZ16" s="334"/>
      <c r="MWA16" s="334"/>
      <c r="MWB16" s="334"/>
      <c r="MWC16" s="334"/>
      <c r="MWD16" s="334"/>
      <c r="MWE16" s="334"/>
      <c r="MWF16" s="334"/>
      <c r="MWG16" s="334"/>
      <c r="MWH16" s="334"/>
      <c r="MWI16" s="334"/>
      <c r="MWJ16" s="334"/>
      <c r="MWK16" s="334"/>
      <c r="MWL16" s="334"/>
      <c r="MWM16" s="334"/>
      <c r="MWN16" s="334"/>
      <c r="MWO16" s="334"/>
      <c r="MWP16" s="334"/>
      <c r="MWQ16" s="334"/>
      <c r="MWR16" s="334"/>
      <c r="MWS16" s="334"/>
      <c r="MWT16" s="334"/>
      <c r="MWU16" s="334"/>
      <c r="MWV16" s="334"/>
      <c r="MWW16" s="334"/>
      <c r="MWX16" s="334"/>
      <c r="MWY16" s="334"/>
      <c r="MWZ16" s="334"/>
      <c r="MXA16" s="334"/>
      <c r="MXB16" s="334"/>
      <c r="MXC16" s="334"/>
      <c r="MXD16" s="334"/>
      <c r="MXE16" s="334"/>
      <c r="MXF16" s="334"/>
      <c r="MXG16" s="334"/>
      <c r="MXH16" s="334"/>
      <c r="MXI16" s="334"/>
      <c r="MXJ16" s="334"/>
      <c r="MXK16" s="334"/>
      <c r="MXL16" s="334"/>
      <c r="MXM16" s="334"/>
      <c r="MXN16" s="334"/>
      <c r="MXO16" s="334"/>
      <c r="MXP16" s="334"/>
      <c r="MXQ16" s="334"/>
      <c r="MXR16" s="334"/>
      <c r="MXS16" s="334"/>
      <c r="MXT16" s="334"/>
      <c r="MXU16" s="334"/>
      <c r="MXV16" s="334"/>
      <c r="MXW16" s="334"/>
      <c r="MXX16" s="334"/>
      <c r="MXY16" s="334"/>
      <c r="MXZ16" s="334"/>
      <c r="MYA16" s="334"/>
      <c r="MYB16" s="334"/>
      <c r="MYC16" s="334"/>
      <c r="MYD16" s="334"/>
      <c r="MYE16" s="334"/>
      <c r="MYF16" s="334"/>
      <c r="MYG16" s="334"/>
      <c r="MYH16" s="334"/>
      <c r="MYI16" s="334"/>
      <c r="MYJ16" s="334"/>
      <c r="MYK16" s="334"/>
      <c r="MYL16" s="334"/>
      <c r="MYM16" s="334"/>
      <c r="MYN16" s="334"/>
      <c r="MYO16" s="334"/>
      <c r="MYP16" s="334"/>
      <c r="MYQ16" s="334"/>
      <c r="MYR16" s="334"/>
      <c r="MYS16" s="334"/>
      <c r="MYT16" s="334"/>
      <c r="MYU16" s="334"/>
      <c r="MYV16" s="334"/>
      <c r="MYW16" s="334"/>
      <c r="MYX16" s="334"/>
      <c r="MYY16" s="334"/>
      <c r="MYZ16" s="334"/>
      <c r="MZA16" s="334"/>
      <c r="MZB16" s="334"/>
      <c r="MZC16" s="334"/>
      <c r="MZD16" s="334"/>
      <c r="MZE16" s="334"/>
      <c r="MZF16" s="334"/>
      <c r="MZG16" s="334"/>
      <c r="MZH16" s="334"/>
      <c r="MZI16" s="334"/>
      <c r="MZJ16" s="334"/>
      <c r="MZK16" s="334"/>
      <c r="MZL16" s="334"/>
      <c r="MZM16" s="334"/>
      <c r="MZN16" s="334"/>
      <c r="MZO16" s="334"/>
      <c r="MZP16" s="334"/>
      <c r="MZQ16" s="334"/>
      <c r="MZR16" s="334"/>
      <c r="MZS16" s="334"/>
      <c r="MZT16" s="334"/>
      <c r="MZU16" s="334"/>
      <c r="MZV16" s="334"/>
      <c r="MZW16" s="334"/>
      <c r="MZX16" s="334"/>
      <c r="MZY16" s="334"/>
      <c r="MZZ16" s="334"/>
      <c r="NAA16" s="334"/>
      <c r="NAB16" s="334"/>
      <c r="NAC16" s="334"/>
      <c r="NAD16" s="334"/>
      <c r="NAE16" s="334"/>
      <c r="NAF16" s="334"/>
      <c r="NAG16" s="334"/>
      <c r="NAH16" s="334"/>
      <c r="NAI16" s="334"/>
      <c r="NAJ16" s="334"/>
      <c r="NAK16" s="334"/>
      <c r="NAL16" s="334"/>
      <c r="NAM16" s="334"/>
      <c r="NAN16" s="334"/>
      <c r="NAO16" s="334"/>
      <c r="NAP16" s="334"/>
      <c r="NAQ16" s="334"/>
      <c r="NAR16" s="334"/>
      <c r="NAS16" s="334"/>
      <c r="NAT16" s="334"/>
      <c r="NAU16" s="334"/>
      <c r="NAV16" s="334"/>
      <c r="NAW16" s="334"/>
      <c r="NAX16" s="334"/>
      <c r="NAY16" s="334"/>
      <c r="NAZ16" s="334"/>
      <c r="NBA16" s="334"/>
      <c r="NBB16" s="334"/>
      <c r="NBC16" s="334"/>
      <c r="NBD16" s="334"/>
      <c r="NBE16" s="334"/>
      <c r="NBF16" s="334"/>
      <c r="NBG16" s="334"/>
      <c r="NBH16" s="334"/>
      <c r="NBI16" s="334"/>
      <c r="NBJ16" s="334"/>
      <c r="NBK16" s="334"/>
      <c r="NBL16" s="334"/>
      <c r="NBM16" s="334"/>
      <c r="NBN16" s="334"/>
      <c r="NBO16" s="334"/>
      <c r="NBP16" s="334"/>
      <c r="NBQ16" s="334"/>
      <c r="NBR16" s="334"/>
      <c r="NBS16" s="334"/>
      <c r="NBT16" s="334"/>
      <c r="NBU16" s="334"/>
      <c r="NBV16" s="334"/>
      <c r="NBW16" s="334"/>
      <c r="NBX16" s="334"/>
      <c r="NBY16" s="334"/>
      <c r="NBZ16" s="334"/>
      <c r="NCA16" s="334"/>
      <c r="NCB16" s="334"/>
      <c r="NCC16" s="334"/>
      <c r="NCD16" s="334"/>
      <c r="NCE16" s="334"/>
      <c r="NCF16" s="334"/>
      <c r="NCG16" s="334"/>
      <c r="NCH16" s="334"/>
      <c r="NCI16" s="334"/>
      <c r="NCJ16" s="334"/>
      <c r="NCK16" s="334"/>
      <c r="NCL16" s="334"/>
      <c r="NCM16" s="334"/>
      <c r="NCN16" s="334"/>
      <c r="NCO16" s="334"/>
      <c r="NCP16" s="334"/>
      <c r="NCQ16" s="334"/>
      <c r="NCR16" s="334"/>
      <c r="NCS16" s="334"/>
      <c r="NCT16" s="334"/>
      <c r="NCU16" s="334"/>
      <c r="NCV16" s="334"/>
      <c r="NCW16" s="334"/>
      <c r="NCX16" s="334"/>
      <c r="NCY16" s="334"/>
      <c r="NCZ16" s="334"/>
      <c r="NDA16" s="334"/>
      <c r="NDB16" s="334"/>
      <c r="NDC16" s="334"/>
      <c r="NDD16" s="334"/>
      <c r="NDE16" s="334"/>
      <c r="NDF16" s="334"/>
      <c r="NDG16" s="334"/>
      <c r="NDH16" s="334"/>
      <c r="NDI16" s="334"/>
      <c r="NDJ16" s="334"/>
      <c r="NDK16" s="334"/>
      <c r="NDL16" s="334"/>
      <c r="NDM16" s="334"/>
      <c r="NDN16" s="334"/>
      <c r="NDO16" s="334"/>
      <c r="NDP16" s="334"/>
      <c r="NDQ16" s="334"/>
      <c r="NDR16" s="334"/>
      <c r="NDS16" s="334"/>
      <c r="NDT16" s="334"/>
      <c r="NDU16" s="334"/>
      <c r="NDV16" s="334"/>
      <c r="NDW16" s="334"/>
      <c r="NDX16" s="334"/>
      <c r="NDY16" s="334"/>
      <c r="NDZ16" s="334"/>
      <c r="NEA16" s="334"/>
      <c r="NEB16" s="334"/>
      <c r="NEC16" s="334"/>
      <c r="NED16" s="334"/>
      <c r="NEE16" s="334"/>
      <c r="NEF16" s="334"/>
      <c r="NEG16" s="334"/>
      <c r="NEH16" s="334"/>
      <c r="NEI16" s="334"/>
      <c r="NEJ16" s="334"/>
      <c r="NEK16" s="334"/>
      <c r="NEL16" s="334"/>
      <c r="NEM16" s="334"/>
      <c r="NEN16" s="334"/>
      <c r="NEO16" s="334"/>
      <c r="NEP16" s="334"/>
      <c r="NEQ16" s="334"/>
      <c r="NER16" s="334"/>
      <c r="NES16" s="334"/>
      <c r="NET16" s="334"/>
      <c r="NEU16" s="334"/>
      <c r="NEV16" s="334"/>
      <c r="NEW16" s="334"/>
      <c r="NEX16" s="334"/>
      <c r="NEY16" s="334"/>
      <c r="NEZ16" s="334"/>
      <c r="NFA16" s="334"/>
      <c r="NFB16" s="334"/>
      <c r="NFC16" s="334"/>
      <c r="NFD16" s="334"/>
      <c r="NFE16" s="334"/>
      <c r="NFF16" s="334"/>
      <c r="NFG16" s="334"/>
      <c r="NFH16" s="334"/>
      <c r="NFI16" s="334"/>
      <c r="NFJ16" s="334"/>
      <c r="NFK16" s="334"/>
      <c r="NFL16" s="334"/>
      <c r="NFM16" s="334"/>
      <c r="NFN16" s="334"/>
      <c r="NFO16" s="334"/>
      <c r="NFP16" s="334"/>
      <c r="NFQ16" s="334"/>
      <c r="NFR16" s="334"/>
      <c r="NFS16" s="334"/>
      <c r="NFT16" s="334"/>
      <c r="NFU16" s="334"/>
      <c r="NFV16" s="334"/>
      <c r="NFW16" s="334"/>
      <c r="NFX16" s="334"/>
      <c r="NFY16" s="334"/>
      <c r="NFZ16" s="334"/>
      <c r="NGA16" s="334"/>
      <c r="NGB16" s="334"/>
      <c r="NGC16" s="334"/>
      <c r="NGD16" s="334"/>
      <c r="NGE16" s="334"/>
      <c r="NGF16" s="334"/>
      <c r="NGG16" s="334"/>
      <c r="NGH16" s="334"/>
      <c r="NGI16" s="334"/>
      <c r="NGJ16" s="334"/>
      <c r="NGK16" s="334"/>
      <c r="NGL16" s="334"/>
      <c r="NGM16" s="334"/>
      <c r="NGN16" s="334"/>
      <c r="NGO16" s="334"/>
      <c r="NGP16" s="334"/>
      <c r="NGQ16" s="334"/>
      <c r="NGR16" s="334"/>
      <c r="NGS16" s="334"/>
      <c r="NGT16" s="334"/>
      <c r="NGU16" s="334"/>
      <c r="NGV16" s="334"/>
      <c r="NGW16" s="334"/>
      <c r="NGX16" s="334"/>
      <c r="NGY16" s="334"/>
      <c r="NGZ16" s="334"/>
      <c r="NHA16" s="334"/>
      <c r="NHB16" s="334"/>
      <c r="NHC16" s="334"/>
      <c r="NHD16" s="334"/>
      <c r="NHE16" s="334"/>
      <c r="NHF16" s="334"/>
      <c r="NHG16" s="334"/>
      <c r="NHH16" s="334"/>
      <c r="NHI16" s="334"/>
      <c r="NHJ16" s="334"/>
      <c r="NHK16" s="334"/>
      <c r="NHL16" s="334"/>
      <c r="NHM16" s="334"/>
      <c r="NHN16" s="334"/>
      <c r="NHO16" s="334"/>
      <c r="NHP16" s="334"/>
      <c r="NHQ16" s="334"/>
      <c r="NHR16" s="334"/>
      <c r="NHS16" s="334"/>
      <c r="NHT16" s="334"/>
      <c r="NHU16" s="334"/>
      <c r="NHV16" s="334"/>
      <c r="NHW16" s="334"/>
      <c r="NHX16" s="334"/>
      <c r="NHY16" s="334"/>
      <c r="NHZ16" s="334"/>
      <c r="NIA16" s="334"/>
      <c r="NIB16" s="334"/>
      <c r="NIC16" s="334"/>
      <c r="NID16" s="334"/>
      <c r="NIE16" s="334"/>
      <c r="NIF16" s="334"/>
      <c r="NIG16" s="334"/>
      <c r="NIH16" s="334"/>
      <c r="NII16" s="334"/>
      <c r="NIJ16" s="334"/>
      <c r="NIK16" s="334"/>
      <c r="NIL16" s="334"/>
      <c r="NIM16" s="334"/>
      <c r="NIN16" s="334"/>
      <c r="NIO16" s="334"/>
      <c r="NIP16" s="334"/>
      <c r="NIQ16" s="334"/>
      <c r="NIR16" s="334"/>
      <c r="NIS16" s="334"/>
      <c r="NIT16" s="334"/>
      <c r="NIU16" s="334"/>
      <c r="NIV16" s="334"/>
      <c r="NIW16" s="334"/>
      <c r="NIX16" s="334"/>
      <c r="NIY16" s="334"/>
      <c r="NIZ16" s="334"/>
      <c r="NJA16" s="334"/>
      <c r="NJB16" s="334"/>
      <c r="NJC16" s="334"/>
      <c r="NJD16" s="334"/>
      <c r="NJE16" s="334"/>
      <c r="NJF16" s="334"/>
      <c r="NJG16" s="334"/>
      <c r="NJH16" s="334"/>
      <c r="NJI16" s="334"/>
      <c r="NJJ16" s="334"/>
      <c r="NJK16" s="334"/>
      <c r="NJL16" s="334"/>
      <c r="NJM16" s="334"/>
      <c r="NJN16" s="334"/>
      <c r="NJO16" s="334"/>
      <c r="NJP16" s="334"/>
      <c r="NJQ16" s="334"/>
      <c r="NJR16" s="334"/>
      <c r="NJS16" s="334"/>
      <c r="NJT16" s="334"/>
      <c r="NJU16" s="334"/>
      <c r="NJV16" s="334"/>
      <c r="NJW16" s="334"/>
      <c r="NJX16" s="334"/>
      <c r="NJY16" s="334"/>
      <c r="NJZ16" s="334"/>
      <c r="NKA16" s="334"/>
      <c r="NKB16" s="334"/>
      <c r="NKC16" s="334"/>
      <c r="NKD16" s="334"/>
      <c r="NKE16" s="334"/>
      <c r="NKF16" s="334"/>
      <c r="NKG16" s="334"/>
      <c r="NKH16" s="334"/>
      <c r="NKI16" s="334"/>
      <c r="NKJ16" s="334"/>
      <c r="NKK16" s="334"/>
      <c r="NKL16" s="334"/>
      <c r="NKM16" s="334"/>
      <c r="NKN16" s="334"/>
      <c r="NKO16" s="334"/>
      <c r="NKP16" s="334"/>
      <c r="NKQ16" s="334"/>
      <c r="NKR16" s="334"/>
      <c r="NKS16" s="334"/>
      <c r="NKT16" s="334"/>
      <c r="NKU16" s="334"/>
      <c r="NKV16" s="334"/>
      <c r="NKW16" s="334"/>
      <c r="NKX16" s="334"/>
      <c r="NKY16" s="334"/>
      <c r="NKZ16" s="334"/>
      <c r="NLA16" s="334"/>
      <c r="NLB16" s="334"/>
      <c r="NLC16" s="334"/>
      <c r="NLD16" s="334"/>
      <c r="NLE16" s="334"/>
      <c r="NLF16" s="334"/>
      <c r="NLG16" s="334"/>
      <c r="NLH16" s="334"/>
      <c r="NLI16" s="334"/>
      <c r="NLJ16" s="334"/>
      <c r="NLK16" s="334"/>
      <c r="NLL16" s="334"/>
      <c r="NLM16" s="334"/>
      <c r="NLN16" s="334"/>
      <c r="NLO16" s="334"/>
      <c r="NLP16" s="334"/>
      <c r="NLQ16" s="334"/>
      <c r="NLR16" s="334"/>
      <c r="NLS16" s="334"/>
      <c r="NLT16" s="334"/>
      <c r="NLU16" s="334"/>
      <c r="NLV16" s="334"/>
      <c r="NLW16" s="334"/>
      <c r="NLX16" s="334"/>
      <c r="NLY16" s="334"/>
      <c r="NLZ16" s="334"/>
      <c r="NMA16" s="334"/>
      <c r="NMB16" s="334"/>
      <c r="NMC16" s="334"/>
      <c r="NMD16" s="334"/>
      <c r="NME16" s="334"/>
      <c r="NMF16" s="334"/>
      <c r="NMG16" s="334"/>
      <c r="NMH16" s="334"/>
      <c r="NMI16" s="334"/>
      <c r="NMJ16" s="334"/>
      <c r="NMK16" s="334"/>
      <c r="NML16" s="334"/>
      <c r="NMM16" s="334"/>
      <c r="NMN16" s="334"/>
      <c r="NMO16" s="334"/>
      <c r="NMP16" s="334"/>
      <c r="NMQ16" s="334"/>
      <c r="NMR16" s="334"/>
      <c r="NMS16" s="334"/>
      <c r="NMT16" s="334"/>
      <c r="NMU16" s="334"/>
      <c r="NMV16" s="334"/>
      <c r="NMW16" s="334"/>
      <c r="NMX16" s="334"/>
      <c r="NMY16" s="334"/>
      <c r="NMZ16" s="334"/>
      <c r="NNA16" s="334"/>
      <c r="NNB16" s="334"/>
      <c r="NNC16" s="334"/>
      <c r="NND16" s="334"/>
      <c r="NNE16" s="334"/>
      <c r="NNF16" s="334"/>
      <c r="NNG16" s="334"/>
      <c r="NNH16" s="334"/>
      <c r="NNI16" s="334"/>
      <c r="NNJ16" s="334"/>
      <c r="NNK16" s="334"/>
      <c r="NNL16" s="334"/>
      <c r="NNM16" s="334"/>
      <c r="NNN16" s="334"/>
      <c r="NNO16" s="334"/>
      <c r="NNP16" s="334"/>
      <c r="NNQ16" s="334"/>
      <c r="NNR16" s="334"/>
      <c r="NNS16" s="334"/>
      <c r="NNT16" s="334"/>
      <c r="NNU16" s="334"/>
      <c r="NNV16" s="334"/>
      <c r="NNW16" s="334"/>
      <c r="NNX16" s="334"/>
      <c r="NNY16" s="334"/>
      <c r="NNZ16" s="334"/>
      <c r="NOA16" s="334"/>
      <c r="NOB16" s="334"/>
      <c r="NOC16" s="334"/>
      <c r="NOD16" s="334"/>
      <c r="NOE16" s="334"/>
      <c r="NOF16" s="334"/>
      <c r="NOG16" s="334"/>
      <c r="NOH16" s="334"/>
      <c r="NOI16" s="334"/>
      <c r="NOJ16" s="334"/>
      <c r="NOK16" s="334"/>
      <c r="NOL16" s="334"/>
      <c r="NOM16" s="334"/>
      <c r="NON16" s="334"/>
      <c r="NOO16" s="334"/>
      <c r="NOP16" s="334"/>
      <c r="NOQ16" s="334"/>
      <c r="NOR16" s="334"/>
      <c r="NOS16" s="334"/>
      <c r="NOT16" s="334"/>
      <c r="NOU16" s="334"/>
      <c r="NOV16" s="334"/>
      <c r="NOW16" s="334"/>
      <c r="NOX16" s="334"/>
      <c r="NOY16" s="334"/>
      <c r="NOZ16" s="334"/>
      <c r="NPA16" s="334"/>
      <c r="NPB16" s="334"/>
      <c r="NPC16" s="334"/>
      <c r="NPD16" s="334"/>
      <c r="NPE16" s="334"/>
      <c r="NPF16" s="334"/>
      <c r="NPG16" s="334"/>
      <c r="NPH16" s="334"/>
      <c r="NPI16" s="334"/>
      <c r="NPJ16" s="334"/>
      <c r="NPK16" s="334"/>
      <c r="NPL16" s="334"/>
      <c r="NPM16" s="334"/>
      <c r="NPN16" s="334"/>
      <c r="NPO16" s="334"/>
      <c r="NPP16" s="334"/>
      <c r="NPQ16" s="334"/>
      <c r="NPR16" s="334"/>
      <c r="NPS16" s="334"/>
      <c r="NPT16" s="334"/>
      <c r="NPU16" s="334"/>
      <c r="NPV16" s="334"/>
      <c r="NPW16" s="334"/>
      <c r="NPX16" s="334"/>
      <c r="NPY16" s="334"/>
      <c r="NPZ16" s="334"/>
      <c r="NQA16" s="334"/>
      <c r="NQB16" s="334"/>
      <c r="NQC16" s="334"/>
      <c r="NQD16" s="334"/>
      <c r="NQE16" s="334"/>
      <c r="NQF16" s="334"/>
      <c r="NQG16" s="334"/>
      <c r="NQH16" s="334"/>
      <c r="NQI16" s="334"/>
      <c r="NQJ16" s="334"/>
      <c r="NQK16" s="334"/>
      <c r="NQL16" s="334"/>
      <c r="NQM16" s="334"/>
      <c r="NQN16" s="334"/>
      <c r="NQO16" s="334"/>
      <c r="NQP16" s="334"/>
      <c r="NQQ16" s="334"/>
      <c r="NQR16" s="334"/>
      <c r="NQS16" s="334"/>
      <c r="NQT16" s="334"/>
      <c r="NQU16" s="334"/>
      <c r="NQV16" s="334"/>
      <c r="NQW16" s="334"/>
      <c r="NQX16" s="334"/>
      <c r="NQY16" s="334"/>
      <c r="NQZ16" s="334"/>
      <c r="NRA16" s="334"/>
      <c r="NRB16" s="334"/>
      <c r="NRC16" s="334"/>
      <c r="NRD16" s="334"/>
      <c r="NRE16" s="334"/>
      <c r="NRF16" s="334"/>
      <c r="NRG16" s="334"/>
      <c r="NRH16" s="334"/>
      <c r="NRI16" s="334"/>
      <c r="NRJ16" s="334"/>
      <c r="NRK16" s="334"/>
      <c r="NRL16" s="334"/>
      <c r="NRM16" s="334"/>
      <c r="NRN16" s="334"/>
      <c r="NRO16" s="334"/>
      <c r="NRP16" s="334"/>
      <c r="NRQ16" s="334"/>
      <c r="NRR16" s="334"/>
      <c r="NRS16" s="334"/>
      <c r="NRT16" s="334"/>
      <c r="NRU16" s="334"/>
      <c r="NRV16" s="334"/>
      <c r="NRW16" s="334"/>
      <c r="NRX16" s="334"/>
      <c r="NRY16" s="334"/>
      <c r="NRZ16" s="334"/>
      <c r="NSA16" s="334"/>
      <c r="NSB16" s="334"/>
      <c r="NSC16" s="334"/>
      <c r="NSD16" s="334"/>
      <c r="NSE16" s="334"/>
      <c r="NSF16" s="334"/>
      <c r="NSG16" s="334"/>
      <c r="NSH16" s="334"/>
      <c r="NSI16" s="334"/>
      <c r="NSJ16" s="334"/>
      <c r="NSK16" s="334"/>
      <c r="NSL16" s="334"/>
      <c r="NSM16" s="334"/>
      <c r="NSN16" s="334"/>
      <c r="NSO16" s="334"/>
      <c r="NSP16" s="334"/>
      <c r="NSQ16" s="334"/>
      <c r="NSR16" s="334"/>
      <c r="NSS16" s="334"/>
      <c r="NST16" s="334"/>
      <c r="NSU16" s="334"/>
      <c r="NSV16" s="334"/>
      <c r="NSW16" s="334"/>
      <c r="NSX16" s="334"/>
      <c r="NSY16" s="334"/>
      <c r="NSZ16" s="334"/>
      <c r="NTA16" s="334"/>
      <c r="NTB16" s="334"/>
      <c r="NTC16" s="334"/>
      <c r="NTD16" s="334"/>
      <c r="NTE16" s="334"/>
      <c r="NTF16" s="334"/>
      <c r="NTG16" s="334"/>
      <c r="NTH16" s="334"/>
      <c r="NTI16" s="334"/>
      <c r="NTJ16" s="334"/>
      <c r="NTK16" s="334"/>
      <c r="NTL16" s="334"/>
      <c r="NTM16" s="334"/>
      <c r="NTN16" s="334"/>
      <c r="NTO16" s="334"/>
      <c r="NTP16" s="334"/>
      <c r="NTQ16" s="334"/>
      <c r="NTR16" s="334"/>
      <c r="NTS16" s="334"/>
      <c r="NTT16" s="334"/>
      <c r="NTU16" s="334"/>
      <c r="NTV16" s="334"/>
      <c r="NTW16" s="334"/>
      <c r="NTX16" s="334"/>
      <c r="NTY16" s="334"/>
      <c r="NTZ16" s="334"/>
      <c r="NUA16" s="334"/>
      <c r="NUB16" s="334"/>
      <c r="NUC16" s="334"/>
      <c r="NUD16" s="334"/>
      <c r="NUE16" s="334"/>
      <c r="NUF16" s="334"/>
      <c r="NUG16" s="334"/>
      <c r="NUH16" s="334"/>
      <c r="NUI16" s="334"/>
      <c r="NUJ16" s="334"/>
      <c r="NUK16" s="334"/>
      <c r="NUL16" s="334"/>
      <c r="NUM16" s="334"/>
      <c r="NUN16" s="334"/>
      <c r="NUO16" s="334"/>
      <c r="NUP16" s="334"/>
      <c r="NUQ16" s="334"/>
      <c r="NUR16" s="334"/>
      <c r="NUS16" s="334"/>
      <c r="NUT16" s="334"/>
      <c r="NUU16" s="334"/>
      <c r="NUV16" s="334"/>
      <c r="NUW16" s="334"/>
      <c r="NUX16" s="334"/>
      <c r="NUY16" s="334"/>
      <c r="NUZ16" s="334"/>
      <c r="NVA16" s="334"/>
      <c r="NVB16" s="334"/>
      <c r="NVC16" s="334"/>
      <c r="NVD16" s="334"/>
      <c r="NVE16" s="334"/>
      <c r="NVF16" s="334"/>
      <c r="NVG16" s="334"/>
      <c r="NVH16" s="334"/>
      <c r="NVI16" s="334"/>
      <c r="NVJ16" s="334"/>
      <c r="NVK16" s="334"/>
      <c r="NVL16" s="334"/>
      <c r="NVM16" s="334"/>
      <c r="NVN16" s="334"/>
      <c r="NVO16" s="334"/>
      <c r="NVP16" s="334"/>
      <c r="NVQ16" s="334"/>
      <c r="NVR16" s="334"/>
      <c r="NVS16" s="334"/>
      <c r="NVT16" s="334"/>
      <c r="NVU16" s="334"/>
      <c r="NVV16" s="334"/>
      <c r="NVW16" s="334"/>
      <c r="NVX16" s="334"/>
      <c r="NVY16" s="334"/>
      <c r="NVZ16" s="334"/>
      <c r="NWA16" s="334"/>
      <c r="NWB16" s="334"/>
      <c r="NWC16" s="334"/>
      <c r="NWD16" s="334"/>
      <c r="NWE16" s="334"/>
      <c r="NWF16" s="334"/>
      <c r="NWG16" s="334"/>
      <c r="NWH16" s="334"/>
      <c r="NWI16" s="334"/>
      <c r="NWJ16" s="334"/>
      <c r="NWK16" s="334"/>
      <c r="NWL16" s="334"/>
      <c r="NWM16" s="334"/>
      <c r="NWN16" s="334"/>
      <c r="NWO16" s="334"/>
      <c r="NWP16" s="334"/>
      <c r="NWQ16" s="334"/>
      <c r="NWR16" s="334"/>
      <c r="NWS16" s="334"/>
      <c r="NWT16" s="334"/>
      <c r="NWU16" s="334"/>
      <c r="NWV16" s="334"/>
      <c r="NWW16" s="334"/>
      <c r="NWX16" s="334"/>
      <c r="NWY16" s="334"/>
      <c r="NWZ16" s="334"/>
      <c r="NXA16" s="334"/>
      <c r="NXB16" s="334"/>
      <c r="NXC16" s="334"/>
      <c r="NXD16" s="334"/>
      <c r="NXE16" s="334"/>
      <c r="NXF16" s="334"/>
      <c r="NXG16" s="334"/>
      <c r="NXH16" s="334"/>
      <c r="NXI16" s="334"/>
      <c r="NXJ16" s="334"/>
      <c r="NXK16" s="334"/>
      <c r="NXL16" s="334"/>
      <c r="NXM16" s="334"/>
      <c r="NXN16" s="334"/>
      <c r="NXO16" s="334"/>
      <c r="NXP16" s="334"/>
      <c r="NXQ16" s="334"/>
      <c r="NXR16" s="334"/>
      <c r="NXS16" s="334"/>
      <c r="NXT16" s="334"/>
      <c r="NXU16" s="334"/>
      <c r="NXV16" s="334"/>
      <c r="NXW16" s="334"/>
      <c r="NXX16" s="334"/>
      <c r="NXY16" s="334"/>
      <c r="NXZ16" s="334"/>
      <c r="NYA16" s="334"/>
      <c r="NYB16" s="334"/>
      <c r="NYC16" s="334"/>
      <c r="NYD16" s="334"/>
      <c r="NYE16" s="334"/>
      <c r="NYF16" s="334"/>
      <c r="NYG16" s="334"/>
      <c r="NYH16" s="334"/>
      <c r="NYI16" s="334"/>
      <c r="NYJ16" s="334"/>
      <c r="NYK16" s="334"/>
      <c r="NYL16" s="334"/>
      <c r="NYM16" s="334"/>
      <c r="NYN16" s="334"/>
      <c r="NYO16" s="334"/>
      <c r="NYP16" s="334"/>
      <c r="NYQ16" s="334"/>
      <c r="NYR16" s="334"/>
      <c r="NYS16" s="334"/>
      <c r="NYT16" s="334"/>
      <c r="NYU16" s="334"/>
      <c r="NYV16" s="334"/>
      <c r="NYW16" s="334"/>
      <c r="NYX16" s="334"/>
      <c r="NYY16" s="334"/>
      <c r="NYZ16" s="334"/>
      <c r="NZA16" s="334"/>
      <c r="NZB16" s="334"/>
      <c r="NZC16" s="334"/>
      <c r="NZD16" s="334"/>
      <c r="NZE16" s="334"/>
      <c r="NZF16" s="334"/>
      <c r="NZG16" s="334"/>
      <c r="NZH16" s="334"/>
      <c r="NZI16" s="334"/>
      <c r="NZJ16" s="334"/>
      <c r="NZK16" s="334"/>
      <c r="NZL16" s="334"/>
      <c r="NZM16" s="334"/>
      <c r="NZN16" s="334"/>
      <c r="NZO16" s="334"/>
      <c r="NZP16" s="334"/>
      <c r="NZQ16" s="334"/>
      <c r="NZR16" s="334"/>
      <c r="NZS16" s="334"/>
      <c r="NZT16" s="334"/>
      <c r="NZU16" s="334"/>
      <c r="NZV16" s="334"/>
      <c r="NZW16" s="334"/>
      <c r="NZX16" s="334"/>
      <c r="NZY16" s="334"/>
      <c r="NZZ16" s="334"/>
      <c r="OAA16" s="334"/>
      <c r="OAB16" s="334"/>
      <c r="OAC16" s="334"/>
      <c r="OAD16" s="334"/>
      <c r="OAE16" s="334"/>
      <c r="OAF16" s="334"/>
      <c r="OAG16" s="334"/>
      <c r="OAH16" s="334"/>
      <c r="OAI16" s="334"/>
      <c r="OAJ16" s="334"/>
      <c r="OAK16" s="334"/>
      <c r="OAL16" s="334"/>
      <c r="OAM16" s="334"/>
      <c r="OAN16" s="334"/>
      <c r="OAO16" s="334"/>
      <c r="OAP16" s="334"/>
      <c r="OAQ16" s="334"/>
      <c r="OAR16" s="334"/>
      <c r="OAS16" s="334"/>
      <c r="OAT16" s="334"/>
      <c r="OAU16" s="334"/>
      <c r="OAV16" s="334"/>
      <c r="OAW16" s="334"/>
      <c r="OAX16" s="334"/>
      <c r="OAY16" s="334"/>
      <c r="OAZ16" s="334"/>
      <c r="OBA16" s="334"/>
      <c r="OBB16" s="334"/>
      <c r="OBC16" s="334"/>
      <c r="OBD16" s="334"/>
      <c r="OBE16" s="334"/>
      <c r="OBF16" s="334"/>
      <c r="OBG16" s="334"/>
      <c r="OBH16" s="334"/>
      <c r="OBI16" s="334"/>
      <c r="OBJ16" s="334"/>
      <c r="OBK16" s="334"/>
      <c r="OBL16" s="334"/>
      <c r="OBM16" s="334"/>
      <c r="OBN16" s="334"/>
      <c r="OBO16" s="334"/>
      <c r="OBP16" s="334"/>
      <c r="OBQ16" s="334"/>
      <c r="OBR16" s="334"/>
      <c r="OBS16" s="334"/>
      <c r="OBT16" s="334"/>
      <c r="OBU16" s="334"/>
      <c r="OBV16" s="334"/>
      <c r="OBW16" s="334"/>
      <c r="OBX16" s="334"/>
      <c r="OBY16" s="334"/>
      <c r="OBZ16" s="334"/>
      <c r="OCA16" s="334"/>
      <c r="OCB16" s="334"/>
      <c r="OCC16" s="334"/>
      <c r="OCD16" s="334"/>
      <c r="OCE16" s="334"/>
      <c r="OCF16" s="334"/>
      <c r="OCG16" s="334"/>
      <c r="OCH16" s="334"/>
      <c r="OCI16" s="334"/>
      <c r="OCJ16" s="334"/>
      <c r="OCK16" s="334"/>
      <c r="OCL16" s="334"/>
      <c r="OCM16" s="334"/>
      <c r="OCN16" s="334"/>
      <c r="OCO16" s="334"/>
      <c r="OCP16" s="334"/>
      <c r="OCQ16" s="334"/>
      <c r="OCR16" s="334"/>
      <c r="OCS16" s="334"/>
      <c r="OCT16" s="334"/>
      <c r="OCU16" s="334"/>
      <c r="OCV16" s="334"/>
      <c r="OCW16" s="334"/>
      <c r="OCX16" s="334"/>
      <c r="OCY16" s="334"/>
      <c r="OCZ16" s="334"/>
      <c r="ODA16" s="334"/>
      <c r="ODB16" s="334"/>
      <c r="ODC16" s="334"/>
      <c r="ODD16" s="334"/>
      <c r="ODE16" s="334"/>
      <c r="ODF16" s="334"/>
      <c r="ODG16" s="334"/>
      <c r="ODH16" s="334"/>
      <c r="ODI16" s="334"/>
      <c r="ODJ16" s="334"/>
      <c r="ODK16" s="334"/>
      <c r="ODL16" s="334"/>
      <c r="ODM16" s="334"/>
      <c r="ODN16" s="334"/>
      <c r="ODO16" s="334"/>
      <c r="ODP16" s="334"/>
      <c r="ODQ16" s="334"/>
      <c r="ODR16" s="334"/>
      <c r="ODS16" s="334"/>
      <c r="ODT16" s="334"/>
      <c r="ODU16" s="334"/>
      <c r="ODV16" s="334"/>
      <c r="ODW16" s="334"/>
      <c r="ODX16" s="334"/>
      <c r="ODY16" s="334"/>
      <c r="ODZ16" s="334"/>
      <c r="OEA16" s="334"/>
      <c r="OEB16" s="334"/>
      <c r="OEC16" s="334"/>
      <c r="OED16" s="334"/>
      <c r="OEE16" s="334"/>
      <c r="OEF16" s="334"/>
      <c r="OEG16" s="334"/>
      <c r="OEH16" s="334"/>
      <c r="OEI16" s="334"/>
      <c r="OEJ16" s="334"/>
      <c r="OEK16" s="334"/>
      <c r="OEL16" s="334"/>
      <c r="OEM16" s="334"/>
      <c r="OEN16" s="334"/>
      <c r="OEO16" s="334"/>
      <c r="OEP16" s="334"/>
      <c r="OEQ16" s="334"/>
      <c r="OER16" s="334"/>
      <c r="OES16" s="334"/>
      <c r="OET16" s="334"/>
      <c r="OEU16" s="334"/>
      <c r="OEV16" s="334"/>
      <c r="OEW16" s="334"/>
      <c r="OEX16" s="334"/>
      <c r="OEY16" s="334"/>
      <c r="OEZ16" s="334"/>
      <c r="OFA16" s="334"/>
      <c r="OFB16" s="334"/>
      <c r="OFC16" s="334"/>
      <c r="OFD16" s="334"/>
      <c r="OFE16" s="334"/>
      <c r="OFF16" s="334"/>
      <c r="OFG16" s="334"/>
      <c r="OFH16" s="334"/>
      <c r="OFI16" s="334"/>
      <c r="OFJ16" s="334"/>
      <c r="OFK16" s="334"/>
      <c r="OFL16" s="334"/>
      <c r="OFM16" s="334"/>
      <c r="OFN16" s="334"/>
      <c r="OFO16" s="334"/>
      <c r="OFP16" s="334"/>
      <c r="OFQ16" s="334"/>
      <c r="OFR16" s="334"/>
      <c r="OFS16" s="334"/>
      <c r="OFT16" s="334"/>
      <c r="OFU16" s="334"/>
      <c r="OFV16" s="334"/>
      <c r="OFW16" s="334"/>
      <c r="OFX16" s="334"/>
      <c r="OFY16" s="334"/>
      <c r="OFZ16" s="334"/>
      <c r="OGA16" s="334"/>
      <c r="OGB16" s="334"/>
      <c r="OGC16" s="334"/>
      <c r="OGD16" s="334"/>
      <c r="OGE16" s="334"/>
      <c r="OGF16" s="334"/>
      <c r="OGG16" s="334"/>
      <c r="OGH16" s="334"/>
      <c r="OGI16" s="334"/>
      <c r="OGJ16" s="334"/>
      <c r="OGK16" s="334"/>
      <c r="OGL16" s="334"/>
      <c r="OGM16" s="334"/>
      <c r="OGN16" s="334"/>
      <c r="OGO16" s="334"/>
      <c r="OGP16" s="334"/>
      <c r="OGQ16" s="334"/>
      <c r="OGR16" s="334"/>
      <c r="OGS16" s="334"/>
      <c r="OGT16" s="334"/>
      <c r="OGU16" s="334"/>
      <c r="OGV16" s="334"/>
      <c r="OGW16" s="334"/>
      <c r="OGX16" s="334"/>
      <c r="OGY16" s="334"/>
      <c r="OGZ16" s="334"/>
      <c r="OHA16" s="334"/>
      <c r="OHB16" s="334"/>
      <c r="OHC16" s="334"/>
      <c r="OHD16" s="334"/>
      <c r="OHE16" s="334"/>
      <c r="OHF16" s="334"/>
      <c r="OHG16" s="334"/>
      <c r="OHH16" s="334"/>
      <c r="OHI16" s="334"/>
      <c r="OHJ16" s="334"/>
      <c r="OHK16" s="334"/>
      <c r="OHL16" s="334"/>
      <c r="OHM16" s="334"/>
      <c r="OHN16" s="334"/>
      <c r="OHO16" s="334"/>
      <c r="OHP16" s="334"/>
      <c r="OHQ16" s="334"/>
      <c r="OHR16" s="334"/>
      <c r="OHS16" s="334"/>
      <c r="OHT16" s="334"/>
      <c r="OHU16" s="334"/>
      <c r="OHV16" s="334"/>
      <c r="OHW16" s="334"/>
      <c r="OHX16" s="334"/>
      <c r="OHY16" s="334"/>
      <c r="OHZ16" s="334"/>
      <c r="OIA16" s="334"/>
      <c r="OIB16" s="334"/>
      <c r="OIC16" s="334"/>
      <c r="OID16" s="334"/>
      <c r="OIE16" s="334"/>
      <c r="OIF16" s="334"/>
      <c r="OIG16" s="334"/>
      <c r="OIH16" s="334"/>
      <c r="OII16" s="334"/>
      <c r="OIJ16" s="334"/>
      <c r="OIK16" s="334"/>
      <c r="OIL16" s="334"/>
      <c r="OIM16" s="334"/>
      <c r="OIN16" s="334"/>
      <c r="OIO16" s="334"/>
      <c r="OIP16" s="334"/>
      <c r="OIQ16" s="334"/>
      <c r="OIR16" s="334"/>
      <c r="OIS16" s="334"/>
      <c r="OIT16" s="334"/>
      <c r="OIU16" s="334"/>
      <c r="OIV16" s="334"/>
      <c r="OIW16" s="334"/>
      <c r="OIX16" s="334"/>
      <c r="OIY16" s="334"/>
      <c r="OIZ16" s="334"/>
      <c r="OJA16" s="334"/>
      <c r="OJB16" s="334"/>
      <c r="OJC16" s="334"/>
      <c r="OJD16" s="334"/>
      <c r="OJE16" s="334"/>
      <c r="OJF16" s="334"/>
      <c r="OJG16" s="334"/>
      <c r="OJH16" s="334"/>
      <c r="OJI16" s="334"/>
      <c r="OJJ16" s="334"/>
      <c r="OJK16" s="334"/>
      <c r="OJL16" s="334"/>
      <c r="OJM16" s="334"/>
      <c r="OJN16" s="334"/>
      <c r="OJO16" s="334"/>
      <c r="OJP16" s="334"/>
      <c r="OJQ16" s="334"/>
      <c r="OJR16" s="334"/>
      <c r="OJS16" s="334"/>
      <c r="OJT16" s="334"/>
      <c r="OJU16" s="334"/>
      <c r="OJV16" s="334"/>
      <c r="OJW16" s="334"/>
      <c r="OJX16" s="334"/>
      <c r="OJY16" s="334"/>
      <c r="OJZ16" s="334"/>
      <c r="OKA16" s="334"/>
      <c r="OKB16" s="334"/>
      <c r="OKC16" s="334"/>
      <c r="OKD16" s="334"/>
      <c r="OKE16" s="334"/>
      <c r="OKF16" s="334"/>
      <c r="OKG16" s="334"/>
      <c r="OKH16" s="334"/>
      <c r="OKI16" s="334"/>
      <c r="OKJ16" s="334"/>
      <c r="OKK16" s="334"/>
      <c r="OKL16" s="334"/>
      <c r="OKM16" s="334"/>
      <c r="OKN16" s="334"/>
      <c r="OKO16" s="334"/>
      <c r="OKP16" s="334"/>
      <c r="OKQ16" s="334"/>
      <c r="OKR16" s="334"/>
      <c r="OKS16" s="334"/>
      <c r="OKT16" s="334"/>
      <c r="OKU16" s="334"/>
      <c r="OKV16" s="334"/>
      <c r="OKW16" s="334"/>
      <c r="OKX16" s="334"/>
      <c r="OKY16" s="334"/>
      <c r="OKZ16" s="334"/>
      <c r="OLA16" s="334"/>
      <c r="OLB16" s="334"/>
      <c r="OLC16" s="334"/>
      <c r="OLD16" s="334"/>
      <c r="OLE16" s="334"/>
      <c r="OLF16" s="334"/>
      <c r="OLG16" s="334"/>
      <c r="OLH16" s="334"/>
      <c r="OLI16" s="334"/>
      <c r="OLJ16" s="334"/>
      <c r="OLK16" s="334"/>
      <c r="OLL16" s="334"/>
      <c r="OLM16" s="334"/>
      <c r="OLN16" s="334"/>
      <c r="OLO16" s="334"/>
      <c r="OLP16" s="334"/>
      <c r="OLQ16" s="334"/>
      <c r="OLR16" s="334"/>
      <c r="OLS16" s="334"/>
      <c r="OLT16" s="334"/>
      <c r="OLU16" s="334"/>
      <c r="OLV16" s="334"/>
      <c r="OLW16" s="334"/>
      <c r="OLX16" s="334"/>
      <c r="OLY16" s="334"/>
      <c r="OLZ16" s="334"/>
      <c r="OMA16" s="334"/>
      <c r="OMB16" s="334"/>
      <c r="OMC16" s="334"/>
      <c r="OMD16" s="334"/>
      <c r="OME16" s="334"/>
      <c r="OMF16" s="334"/>
      <c r="OMG16" s="334"/>
      <c r="OMH16" s="334"/>
      <c r="OMI16" s="334"/>
      <c r="OMJ16" s="334"/>
      <c r="OMK16" s="334"/>
      <c r="OML16" s="334"/>
      <c r="OMM16" s="334"/>
      <c r="OMN16" s="334"/>
      <c r="OMO16" s="334"/>
      <c r="OMP16" s="334"/>
      <c r="OMQ16" s="334"/>
      <c r="OMR16" s="334"/>
      <c r="OMS16" s="334"/>
      <c r="OMT16" s="334"/>
      <c r="OMU16" s="334"/>
      <c r="OMV16" s="334"/>
      <c r="OMW16" s="334"/>
      <c r="OMX16" s="334"/>
      <c r="OMY16" s="334"/>
      <c r="OMZ16" s="334"/>
      <c r="ONA16" s="334"/>
      <c r="ONB16" s="334"/>
      <c r="ONC16" s="334"/>
      <c r="OND16" s="334"/>
      <c r="ONE16" s="334"/>
      <c r="ONF16" s="334"/>
      <c r="ONG16" s="334"/>
      <c r="ONH16" s="334"/>
      <c r="ONI16" s="334"/>
      <c r="ONJ16" s="334"/>
      <c r="ONK16" s="334"/>
      <c r="ONL16" s="334"/>
      <c r="ONM16" s="334"/>
      <c r="ONN16" s="334"/>
      <c r="ONO16" s="334"/>
      <c r="ONP16" s="334"/>
      <c r="ONQ16" s="334"/>
      <c r="ONR16" s="334"/>
      <c r="ONS16" s="334"/>
      <c r="ONT16" s="334"/>
      <c r="ONU16" s="334"/>
      <c r="ONV16" s="334"/>
      <c r="ONW16" s="334"/>
      <c r="ONX16" s="334"/>
      <c r="ONY16" s="334"/>
      <c r="ONZ16" s="334"/>
      <c r="OOA16" s="334"/>
      <c r="OOB16" s="334"/>
      <c r="OOC16" s="334"/>
      <c r="OOD16" s="334"/>
      <c r="OOE16" s="334"/>
      <c r="OOF16" s="334"/>
      <c r="OOG16" s="334"/>
      <c r="OOH16" s="334"/>
      <c r="OOI16" s="334"/>
      <c r="OOJ16" s="334"/>
      <c r="OOK16" s="334"/>
      <c r="OOL16" s="334"/>
      <c r="OOM16" s="334"/>
      <c r="OON16" s="334"/>
      <c r="OOO16" s="334"/>
      <c r="OOP16" s="334"/>
      <c r="OOQ16" s="334"/>
      <c r="OOR16" s="334"/>
      <c r="OOS16" s="334"/>
      <c r="OOT16" s="334"/>
      <c r="OOU16" s="334"/>
      <c r="OOV16" s="334"/>
      <c r="OOW16" s="334"/>
      <c r="OOX16" s="334"/>
      <c r="OOY16" s="334"/>
      <c r="OOZ16" s="334"/>
      <c r="OPA16" s="334"/>
      <c r="OPB16" s="334"/>
      <c r="OPC16" s="334"/>
      <c r="OPD16" s="334"/>
      <c r="OPE16" s="334"/>
      <c r="OPF16" s="334"/>
      <c r="OPG16" s="334"/>
      <c r="OPH16" s="334"/>
      <c r="OPI16" s="334"/>
      <c r="OPJ16" s="334"/>
      <c r="OPK16" s="334"/>
      <c r="OPL16" s="334"/>
      <c r="OPM16" s="334"/>
      <c r="OPN16" s="334"/>
      <c r="OPO16" s="334"/>
      <c r="OPP16" s="334"/>
      <c r="OPQ16" s="334"/>
      <c r="OPR16" s="334"/>
      <c r="OPS16" s="334"/>
      <c r="OPT16" s="334"/>
      <c r="OPU16" s="334"/>
      <c r="OPV16" s="334"/>
      <c r="OPW16" s="334"/>
      <c r="OPX16" s="334"/>
      <c r="OPY16" s="334"/>
      <c r="OPZ16" s="334"/>
      <c r="OQA16" s="334"/>
      <c r="OQB16" s="334"/>
      <c r="OQC16" s="334"/>
      <c r="OQD16" s="334"/>
      <c r="OQE16" s="334"/>
      <c r="OQF16" s="334"/>
      <c r="OQG16" s="334"/>
      <c r="OQH16" s="334"/>
      <c r="OQI16" s="334"/>
      <c r="OQJ16" s="334"/>
      <c r="OQK16" s="334"/>
      <c r="OQL16" s="334"/>
      <c r="OQM16" s="334"/>
      <c r="OQN16" s="334"/>
      <c r="OQO16" s="334"/>
      <c r="OQP16" s="334"/>
      <c r="OQQ16" s="334"/>
      <c r="OQR16" s="334"/>
      <c r="OQS16" s="334"/>
      <c r="OQT16" s="334"/>
      <c r="OQU16" s="334"/>
      <c r="OQV16" s="334"/>
      <c r="OQW16" s="334"/>
      <c r="OQX16" s="334"/>
      <c r="OQY16" s="334"/>
      <c r="OQZ16" s="334"/>
      <c r="ORA16" s="334"/>
      <c r="ORB16" s="334"/>
      <c r="ORC16" s="334"/>
      <c r="ORD16" s="334"/>
      <c r="ORE16" s="334"/>
      <c r="ORF16" s="334"/>
      <c r="ORG16" s="334"/>
      <c r="ORH16" s="334"/>
      <c r="ORI16" s="334"/>
      <c r="ORJ16" s="334"/>
      <c r="ORK16" s="334"/>
      <c r="ORL16" s="334"/>
      <c r="ORM16" s="334"/>
      <c r="ORN16" s="334"/>
      <c r="ORO16" s="334"/>
      <c r="ORP16" s="334"/>
      <c r="ORQ16" s="334"/>
      <c r="ORR16" s="334"/>
      <c r="ORS16" s="334"/>
      <c r="ORT16" s="334"/>
      <c r="ORU16" s="334"/>
      <c r="ORV16" s="334"/>
      <c r="ORW16" s="334"/>
      <c r="ORX16" s="334"/>
      <c r="ORY16" s="334"/>
      <c r="ORZ16" s="334"/>
      <c r="OSA16" s="334"/>
      <c r="OSB16" s="334"/>
      <c r="OSC16" s="334"/>
      <c r="OSD16" s="334"/>
      <c r="OSE16" s="334"/>
      <c r="OSF16" s="334"/>
      <c r="OSG16" s="334"/>
      <c r="OSH16" s="334"/>
      <c r="OSI16" s="334"/>
      <c r="OSJ16" s="334"/>
      <c r="OSK16" s="334"/>
      <c r="OSL16" s="334"/>
      <c r="OSM16" s="334"/>
      <c r="OSN16" s="334"/>
      <c r="OSO16" s="334"/>
      <c r="OSP16" s="334"/>
      <c r="OSQ16" s="334"/>
      <c r="OSR16" s="334"/>
      <c r="OSS16" s="334"/>
      <c r="OST16" s="334"/>
      <c r="OSU16" s="334"/>
      <c r="OSV16" s="334"/>
      <c r="OSW16" s="334"/>
      <c r="OSX16" s="334"/>
      <c r="OSY16" s="334"/>
      <c r="OSZ16" s="334"/>
      <c r="OTA16" s="334"/>
      <c r="OTB16" s="334"/>
      <c r="OTC16" s="334"/>
      <c r="OTD16" s="334"/>
      <c r="OTE16" s="334"/>
      <c r="OTF16" s="334"/>
      <c r="OTG16" s="334"/>
      <c r="OTH16" s="334"/>
      <c r="OTI16" s="334"/>
      <c r="OTJ16" s="334"/>
      <c r="OTK16" s="334"/>
      <c r="OTL16" s="334"/>
      <c r="OTM16" s="334"/>
      <c r="OTN16" s="334"/>
      <c r="OTO16" s="334"/>
      <c r="OTP16" s="334"/>
      <c r="OTQ16" s="334"/>
      <c r="OTR16" s="334"/>
      <c r="OTS16" s="334"/>
      <c r="OTT16" s="334"/>
      <c r="OTU16" s="334"/>
      <c r="OTV16" s="334"/>
      <c r="OTW16" s="334"/>
      <c r="OTX16" s="334"/>
      <c r="OTY16" s="334"/>
      <c r="OTZ16" s="334"/>
      <c r="OUA16" s="334"/>
      <c r="OUB16" s="334"/>
      <c r="OUC16" s="334"/>
      <c r="OUD16" s="334"/>
      <c r="OUE16" s="334"/>
      <c r="OUF16" s="334"/>
      <c r="OUG16" s="334"/>
      <c r="OUH16" s="334"/>
      <c r="OUI16" s="334"/>
      <c r="OUJ16" s="334"/>
      <c r="OUK16" s="334"/>
      <c r="OUL16" s="334"/>
      <c r="OUM16" s="334"/>
      <c r="OUN16" s="334"/>
      <c r="OUO16" s="334"/>
      <c r="OUP16" s="334"/>
      <c r="OUQ16" s="334"/>
      <c r="OUR16" s="334"/>
      <c r="OUS16" s="334"/>
      <c r="OUT16" s="334"/>
      <c r="OUU16" s="334"/>
      <c r="OUV16" s="334"/>
      <c r="OUW16" s="334"/>
      <c r="OUX16" s="334"/>
      <c r="OUY16" s="334"/>
      <c r="OUZ16" s="334"/>
      <c r="OVA16" s="334"/>
      <c r="OVB16" s="334"/>
      <c r="OVC16" s="334"/>
      <c r="OVD16" s="334"/>
      <c r="OVE16" s="334"/>
      <c r="OVF16" s="334"/>
      <c r="OVG16" s="334"/>
      <c r="OVH16" s="334"/>
      <c r="OVI16" s="334"/>
      <c r="OVJ16" s="334"/>
      <c r="OVK16" s="334"/>
      <c r="OVL16" s="334"/>
      <c r="OVM16" s="334"/>
      <c r="OVN16" s="334"/>
      <c r="OVO16" s="334"/>
      <c r="OVP16" s="334"/>
      <c r="OVQ16" s="334"/>
      <c r="OVR16" s="334"/>
      <c r="OVS16" s="334"/>
      <c r="OVT16" s="334"/>
      <c r="OVU16" s="334"/>
      <c r="OVV16" s="334"/>
      <c r="OVW16" s="334"/>
      <c r="OVX16" s="334"/>
      <c r="OVY16" s="334"/>
      <c r="OVZ16" s="334"/>
      <c r="OWA16" s="334"/>
      <c r="OWB16" s="334"/>
      <c r="OWC16" s="334"/>
      <c r="OWD16" s="334"/>
      <c r="OWE16" s="334"/>
      <c r="OWF16" s="334"/>
      <c r="OWG16" s="334"/>
      <c r="OWH16" s="334"/>
      <c r="OWI16" s="334"/>
      <c r="OWJ16" s="334"/>
      <c r="OWK16" s="334"/>
      <c r="OWL16" s="334"/>
      <c r="OWM16" s="334"/>
      <c r="OWN16" s="334"/>
      <c r="OWO16" s="334"/>
      <c r="OWP16" s="334"/>
      <c r="OWQ16" s="334"/>
      <c r="OWR16" s="334"/>
      <c r="OWS16" s="334"/>
      <c r="OWT16" s="334"/>
      <c r="OWU16" s="334"/>
      <c r="OWV16" s="334"/>
      <c r="OWW16" s="334"/>
      <c r="OWX16" s="334"/>
      <c r="OWY16" s="334"/>
      <c r="OWZ16" s="334"/>
      <c r="OXA16" s="334"/>
      <c r="OXB16" s="334"/>
      <c r="OXC16" s="334"/>
      <c r="OXD16" s="334"/>
      <c r="OXE16" s="334"/>
      <c r="OXF16" s="334"/>
      <c r="OXG16" s="334"/>
      <c r="OXH16" s="334"/>
      <c r="OXI16" s="334"/>
      <c r="OXJ16" s="334"/>
      <c r="OXK16" s="334"/>
      <c r="OXL16" s="334"/>
      <c r="OXM16" s="334"/>
      <c r="OXN16" s="334"/>
      <c r="OXO16" s="334"/>
      <c r="OXP16" s="334"/>
      <c r="OXQ16" s="334"/>
      <c r="OXR16" s="334"/>
      <c r="OXS16" s="334"/>
      <c r="OXT16" s="334"/>
      <c r="OXU16" s="334"/>
      <c r="OXV16" s="334"/>
      <c r="OXW16" s="334"/>
      <c r="OXX16" s="334"/>
      <c r="OXY16" s="334"/>
      <c r="OXZ16" s="334"/>
      <c r="OYA16" s="334"/>
      <c r="OYB16" s="334"/>
      <c r="OYC16" s="334"/>
      <c r="OYD16" s="334"/>
      <c r="OYE16" s="334"/>
      <c r="OYF16" s="334"/>
      <c r="OYG16" s="334"/>
      <c r="OYH16" s="334"/>
      <c r="OYI16" s="334"/>
      <c r="OYJ16" s="334"/>
      <c r="OYK16" s="334"/>
      <c r="OYL16" s="334"/>
      <c r="OYM16" s="334"/>
      <c r="OYN16" s="334"/>
      <c r="OYO16" s="334"/>
      <c r="OYP16" s="334"/>
      <c r="OYQ16" s="334"/>
      <c r="OYR16" s="334"/>
      <c r="OYS16" s="334"/>
      <c r="OYT16" s="334"/>
      <c r="OYU16" s="334"/>
      <c r="OYV16" s="334"/>
      <c r="OYW16" s="334"/>
      <c r="OYX16" s="334"/>
      <c r="OYY16" s="334"/>
      <c r="OYZ16" s="334"/>
      <c r="OZA16" s="334"/>
      <c r="OZB16" s="334"/>
      <c r="OZC16" s="334"/>
      <c r="OZD16" s="334"/>
      <c r="OZE16" s="334"/>
      <c r="OZF16" s="334"/>
      <c r="OZG16" s="334"/>
      <c r="OZH16" s="334"/>
      <c r="OZI16" s="334"/>
      <c r="OZJ16" s="334"/>
      <c r="OZK16" s="334"/>
      <c r="OZL16" s="334"/>
      <c r="OZM16" s="334"/>
      <c r="OZN16" s="334"/>
      <c r="OZO16" s="334"/>
      <c r="OZP16" s="334"/>
      <c r="OZQ16" s="334"/>
      <c r="OZR16" s="334"/>
      <c r="OZS16" s="334"/>
      <c r="OZT16" s="334"/>
      <c r="OZU16" s="334"/>
      <c r="OZV16" s="334"/>
      <c r="OZW16" s="334"/>
      <c r="OZX16" s="334"/>
      <c r="OZY16" s="334"/>
      <c r="OZZ16" s="334"/>
      <c r="PAA16" s="334"/>
      <c r="PAB16" s="334"/>
      <c r="PAC16" s="334"/>
      <c r="PAD16" s="334"/>
      <c r="PAE16" s="334"/>
      <c r="PAF16" s="334"/>
      <c r="PAG16" s="334"/>
      <c r="PAH16" s="334"/>
      <c r="PAI16" s="334"/>
      <c r="PAJ16" s="334"/>
      <c r="PAK16" s="334"/>
      <c r="PAL16" s="334"/>
      <c r="PAM16" s="334"/>
      <c r="PAN16" s="334"/>
      <c r="PAO16" s="334"/>
      <c r="PAP16" s="334"/>
      <c r="PAQ16" s="334"/>
      <c r="PAR16" s="334"/>
      <c r="PAS16" s="334"/>
      <c r="PAT16" s="334"/>
      <c r="PAU16" s="334"/>
      <c r="PAV16" s="334"/>
      <c r="PAW16" s="334"/>
      <c r="PAX16" s="334"/>
      <c r="PAY16" s="334"/>
      <c r="PAZ16" s="334"/>
      <c r="PBA16" s="334"/>
      <c r="PBB16" s="334"/>
      <c r="PBC16" s="334"/>
      <c r="PBD16" s="334"/>
      <c r="PBE16" s="334"/>
      <c r="PBF16" s="334"/>
      <c r="PBG16" s="334"/>
      <c r="PBH16" s="334"/>
      <c r="PBI16" s="334"/>
      <c r="PBJ16" s="334"/>
      <c r="PBK16" s="334"/>
      <c r="PBL16" s="334"/>
      <c r="PBM16" s="334"/>
      <c r="PBN16" s="334"/>
      <c r="PBO16" s="334"/>
      <c r="PBP16" s="334"/>
      <c r="PBQ16" s="334"/>
      <c r="PBR16" s="334"/>
      <c r="PBS16" s="334"/>
      <c r="PBT16" s="334"/>
      <c r="PBU16" s="334"/>
      <c r="PBV16" s="334"/>
      <c r="PBW16" s="334"/>
      <c r="PBX16" s="334"/>
      <c r="PBY16" s="334"/>
      <c r="PBZ16" s="334"/>
      <c r="PCA16" s="334"/>
      <c r="PCB16" s="334"/>
      <c r="PCC16" s="334"/>
      <c r="PCD16" s="334"/>
      <c r="PCE16" s="334"/>
      <c r="PCF16" s="334"/>
      <c r="PCG16" s="334"/>
      <c r="PCH16" s="334"/>
      <c r="PCI16" s="334"/>
      <c r="PCJ16" s="334"/>
      <c r="PCK16" s="334"/>
      <c r="PCL16" s="334"/>
      <c r="PCM16" s="334"/>
      <c r="PCN16" s="334"/>
      <c r="PCO16" s="334"/>
      <c r="PCP16" s="334"/>
      <c r="PCQ16" s="334"/>
      <c r="PCR16" s="334"/>
      <c r="PCS16" s="334"/>
      <c r="PCT16" s="334"/>
      <c r="PCU16" s="334"/>
      <c r="PCV16" s="334"/>
      <c r="PCW16" s="334"/>
      <c r="PCX16" s="334"/>
      <c r="PCY16" s="334"/>
      <c r="PCZ16" s="334"/>
      <c r="PDA16" s="334"/>
      <c r="PDB16" s="334"/>
      <c r="PDC16" s="334"/>
      <c r="PDD16" s="334"/>
      <c r="PDE16" s="334"/>
      <c r="PDF16" s="334"/>
      <c r="PDG16" s="334"/>
      <c r="PDH16" s="334"/>
      <c r="PDI16" s="334"/>
      <c r="PDJ16" s="334"/>
      <c r="PDK16" s="334"/>
      <c r="PDL16" s="334"/>
      <c r="PDM16" s="334"/>
      <c r="PDN16" s="334"/>
      <c r="PDO16" s="334"/>
      <c r="PDP16" s="334"/>
      <c r="PDQ16" s="334"/>
      <c r="PDR16" s="334"/>
      <c r="PDS16" s="334"/>
      <c r="PDT16" s="334"/>
      <c r="PDU16" s="334"/>
      <c r="PDV16" s="334"/>
      <c r="PDW16" s="334"/>
      <c r="PDX16" s="334"/>
      <c r="PDY16" s="334"/>
      <c r="PDZ16" s="334"/>
      <c r="PEA16" s="334"/>
      <c r="PEB16" s="334"/>
      <c r="PEC16" s="334"/>
      <c r="PED16" s="334"/>
      <c r="PEE16" s="334"/>
      <c r="PEF16" s="334"/>
      <c r="PEG16" s="334"/>
      <c r="PEH16" s="334"/>
      <c r="PEI16" s="334"/>
      <c r="PEJ16" s="334"/>
      <c r="PEK16" s="334"/>
      <c r="PEL16" s="334"/>
      <c r="PEM16" s="334"/>
      <c r="PEN16" s="334"/>
      <c r="PEO16" s="334"/>
      <c r="PEP16" s="334"/>
      <c r="PEQ16" s="334"/>
      <c r="PER16" s="334"/>
      <c r="PES16" s="334"/>
      <c r="PET16" s="334"/>
      <c r="PEU16" s="334"/>
      <c r="PEV16" s="334"/>
      <c r="PEW16" s="334"/>
      <c r="PEX16" s="334"/>
      <c r="PEY16" s="334"/>
      <c r="PEZ16" s="334"/>
      <c r="PFA16" s="334"/>
      <c r="PFB16" s="334"/>
      <c r="PFC16" s="334"/>
      <c r="PFD16" s="334"/>
      <c r="PFE16" s="334"/>
      <c r="PFF16" s="334"/>
      <c r="PFG16" s="334"/>
      <c r="PFH16" s="334"/>
      <c r="PFI16" s="334"/>
      <c r="PFJ16" s="334"/>
      <c r="PFK16" s="334"/>
      <c r="PFL16" s="334"/>
      <c r="PFM16" s="334"/>
      <c r="PFN16" s="334"/>
      <c r="PFO16" s="334"/>
      <c r="PFP16" s="334"/>
      <c r="PFQ16" s="334"/>
      <c r="PFR16" s="334"/>
      <c r="PFS16" s="334"/>
      <c r="PFT16" s="334"/>
      <c r="PFU16" s="334"/>
      <c r="PFV16" s="334"/>
      <c r="PFW16" s="334"/>
      <c r="PFX16" s="334"/>
      <c r="PFY16" s="334"/>
      <c r="PFZ16" s="334"/>
      <c r="PGA16" s="334"/>
      <c r="PGB16" s="334"/>
      <c r="PGC16" s="334"/>
      <c r="PGD16" s="334"/>
      <c r="PGE16" s="334"/>
      <c r="PGF16" s="334"/>
      <c r="PGG16" s="334"/>
      <c r="PGH16" s="334"/>
      <c r="PGI16" s="334"/>
      <c r="PGJ16" s="334"/>
      <c r="PGK16" s="334"/>
      <c r="PGL16" s="334"/>
      <c r="PGM16" s="334"/>
      <c r="PGN16" s="334"/>
      <c r="PGO16" s="334"/>
      <c r="PGP16" s="334"/>
      <c r="PGQ16" s="334"/>
      <c r="PGR16" s="334"/>
      <c r="PGS16" s="334"/>
      <c r="PGT16" s="334"/>
      <c r="PGU16" s="334"/>
      <c r="PGV16" s="334"/>
      <c r="PGW16" s="334"/>
      <c r="PGX16" s="334"/>
      <c r="PGY16" s="334"/>
      <c r="PGZ16" s="334"/>
      <c r="PHA16" s="334"/>
      <c r="PHB16" s="334"/>
      <c r="PHC16" s="334"/>
      <c r="PHD16" s="334"/>
      <c r="PHE16" s="334"/>
      <c r="PHF16" s="334"/>
      <c r="PHG16" s="334"/>
      <c r="PHH16" s="334"/>
      <c r="PHI16" s="334"/>
      <c r="PHJ16" s="334"/>
      <c r="PHK16" s="334"/>
      <c r="PHL16" s="334"/>
      <c r="PHM16" s="334"/>
      <c r="PHN16" s="334"/>
      <c r="PHO16" s="334"/>
      <c r="PHP16" s="334"/>
      <c r="PHQ16" s="334"/>
      <c r="PHR16" s="334"/>
      <c r="PHS16" s="334"/>
      <c r="PHT16" s="334"/>
      <c r="PHU16" s="334"/>
      <c r="PHV16" s="334"/>
      <c r="PHW16" s="334"/>
      <c r="PHX16" s="334"/>
      <c r="PHY16" s="334"/>
      <c r="PHZ16" s="334"/>
      <c r="PIA16" s="334"/>
      <c r="PIB16" s="334"/>
      <c r="PIC16" s="334"/>
      <c r="PID16" s="334"/>
      <c r="PIE16" s="334"/>
      <c r="PIF16" s="334"/>
      <c r="PIG16" s="334"/>
      <c r="PIH16" s="334"/>
      <c r="PII16" s="334"/>
      <c r="PIJ16" s="334"/>
      <c r="PIK16" s="334"/>
      <c r="PIL16" s="334"/>
      <c r="PIM16" s="334"/>
      <c r="PIN16" s="334"/>
      <c r="PIO16" s="334"/>
      <c r="PIP16" s="334"/>
      <c r="PIQ16" s="334"/>
      <c r="PIR16" s="334"/>
      <c r="PIS16" s="334"/>
      <c r="PIT16" s="334"/>
      <c r="PIU16" s="334"/>
      <c r="PIV16" s="334"/>
      <c r="PIW16" s="334"/>
      <c r="PIX16" s="334"/>
      <c r="PIY16" s="334"/>
      <c r="PIZ16" s="334"/>
      <c r="PJA16" s="334"/>
      <c r="PJB16" s="334"/>
      <c r="PJC16" s="334"/>
      <c r="PJD16" s="334"/>
      <c r="PJE16" s="334"/>
      <c r="PJF16" s="334"/>
      <c r="PJG16" s="334"/>
      <c r="PJH16" s="334"/>
      <c r="PJI16" s="334"/>
      <c r="PJJ16" s="334"/>
      <c r="PJK16" s="334"/>
      <c r="PJL16" s="334"/>
      <c r="PJM16" s="334"/>
      <c r="PJN16" s="334"/>
      <c r="PJO16" s="334"/>
      <c r="PJP16" s="334"/>
      <c r="PJQ16" s="334"/>
      <c r="PJR16" s="334"/>
      <c r="PJS16" s="334"/>
      <c r="PJT16" s="334"/>
      <c r="PJU16" s="334"/>
      <c r="PJV16" s="334"/>
      <c r="PJW16" s="334"/>
      <c r="PJX16" s="334"/>
      <c r="PJY16" s="334"/>
      <c r="PJZ16" s="334"/>
      <c r="PKA16" s="334"/>
      <c r="PKB16" s="334"/>
      <c r="PKC16" s="334"/>
      <c r="PKD16" s="334"/>
      <c r="PKE16" s="334"/>
      <c r="PKF16" s="334"/>
      <c r="PKG16" s="334"/>
      <c r="PKH16" s="334"/>
      <c r="PKI16" s="334"/>
      <c r="PKJ16" s="334"/>
      <c r="PKK16" s="334"/>
      <c r="PKL16" s="334"/>
      <c r="PKM16" s="334"/>
      <c r="PKN16" s="334"/>
      <c r="PKO16" s="334"/>
      <c r="PKP16" s="334"/>
      <c r="PKQ16" s="334"/>
      <c r="PKR16" s="334"/>
      <c r="PKS16" s="334"/>
      <c r="PKT16" s="334"/>
      <c r="PKU16" s="334"/>
      <c r="PKV16" s="334"/>
      <c r="PKW16" s="334"/>
      <c r="PKX16" s="334"/>
      <c r="PKY16" s="334"/>
      <c r="PKZ16" s="334"/>
      <c r="PLA16" s="334"/>
      <c r="PLB16" s="334"/>
      <c r="PLC16" s="334"/>
      <c r="PLD16" s="334"/>
      <c r="PLE16" s="334"/>
      <c r="PLF16" s="334"/>
      <c r="PLG16" s="334"/>
      <c r="PLH16" s="334"/>
      <c r="PLI16" s="334"/>
      <c r="PLJ16" s="334"/>
      <c r="PLK16" s="334"/>
      <c r="PLL16" s="334"/>
      <c r="PLM16" s="334"/>
      <c r="PLN16" s="334"/>
      <c r="PLO16" s="334"/>
      <c r="PLP16" s="334"/>
      <c r="PLQ16" s="334"/>
      <c r="PLR16" s="334"/>
      <c r="PLS16" s="334"/>
      <c r="PLT16" s="334"/>
      <c r="PLU16" s="334"/>
      <c r="PLV16" s="334"/>
      <c r="PLW16" s="334"/>
      <c r="PLX16" s="334"/>
      <c r="PLY16" s="334"/>
      <c r="PLZ16" s="334"/>
      <c r="PMA16" s="334"/>
      <c r="PMB16" s="334"/>
      <c r="PMC16" s="334"/>
      <c r="PMD16" s="334"/>
      <c r="PME16" s="334"/>
      <c r="PMF16" s="334"/>
      <c r="PMG16" s="334"/>
      <c r="PMH16" s="334"/>
      <c r="PMI16" s="334"/>
      <c r="PMJ16" s="334"/>
      <c r="PMK16" s="334"/>
      <c r="PML16" s="334"/>
      <c r="PMM16" s="334"/>
      <c r="PMN16" s="334"/>
      <c r="PMO16" s="334"/>
      <c r="PMP16" s="334"/>
      <c r="PMQ16" s="334"/>
      <c r="PMR16" s="334"/>
      <c r="PMS16" s="334"/>
      <c r="PMT16" s="334"/>
      <c r="PMU16" s="334"/>
      <c r="PMV16" s="334"/>
      <c r="PMW16" s="334"/>
      <c r="PMX16" s="334"/>
      <c r="PMY16" s="334"/>
      <c r="PMZ16" s="334"/>
      <c r="PNA16" s="334"/>
      <c r="PNB16" s="334"/>
      <c r="PNC16" s="334"/>
      <c r="PND16" s="334"/>
      <c r="PNE16" s="334"/>
      <c r="PNF16" s="334"/>
      <c r="PNG16" s="334"/>
      <c r="PNH16" s="334"/>
      <c r="PNI16" s="334"/>
      <c r="PNJ16" s="334"/>
      <c r="PNK16" s="334"/>
      <c r="PNL16" s="334"/>
      <c r="PNM16" s="334"/>
      <c r="PNN16" s="334"/>
      <c r="PNO16" s="334"/>
      <c r="PNP16" s="334"/>
      <c r="PNQ16" s="334"/>
      <c r="PNR16" s="334"/>
      <c r="PNS16" s="334"/>
      <c r="PNT16" s="334"/>
      <c r="PNU16" s="334"/>
      <c r="PNV16" s="334"/>
      <c r="PNW16" s="334"/>
      <c r="PNX16" s="334"/>
      <c r="PNY16" s="334"/>
      <c r="PNZ16" s="334"/>
      <c r="POA16" s="334"/>
      <c r="POB16" s="334"/>
      <c r="POC16" s="334"/>
      <c r="POD16" s="334"/>
      <c r="POE16" s="334"/>
      <c r="POF16" s="334"/>
      <c r="POG16" s="334"/>
      <c r="POH16" s="334"/>
      <c r="POI16" s="334"/>
      <c r="POJ16" s="334"/>
      <c r="POK16" s="334"/>
      <c r="POL16" s="334"/>
      <c r="POM16" s="334"/>
      <c r="PON16" s="334"/>
      <c r="POO16" s="334"/>
      <c r="POP16" s="334"/>
      <c r="POQ16" s="334"/>
      <c r="POR16" s="334"/>
      <c r="POS16" s="334"/>
      <c r="POT16" s="334"/>
      <c r="POU16" s="334"/>
      <c r="POV16" s="334"/>
      <c r="POW16" s="334"/>
      <c r="POX16" s="334"/>
      <c r="POY16" s="334"/>
      <c r="POZ16" s="334"/>
      <c r="PPA16" s="334"/>
      <c r="PPB16" s="334"/>
      <c r="PPC16" s="334"/>
      <c r="PPD16" s="334"/>
      <c r="PPE16" s="334"/>
      <c r="PPF16" s="334"/>
      <c r="PPG16" s="334"/>
      <c r="PPH16" s="334"/>
      <c r="PPI16" s="334"/>
      <c r="PPJ16" s="334"/>
      <c r="PPK16" s="334"/>
      <c r="PPL16" s="334"/>
      <c r="PPM16" s="334"/>
      <c r="PPN16" s="334"/>
      <c r="PPO16" s="334"/>
      <c r="PPP16" s="334"/>
      <c r="PPQ16" s="334"/>
      <c r="PPR16" s="334"/>
      <c r="PPS16" s="334"/>
      <c r="PPT16" s="334"/>
      <c r="PPU16" s="334"/>
      <c r="PPV16" s="334"/>
      <c r="PPW16" s="334"/>
      <c r="PPX16" s="334"/>
      <c r="PPY16" s="334"/>
      <c r="PPZ16" s="334"/>
      <c r="PQA16" s="334"/>
      <c r="PQB16" s="334"/>
      <c r="PQC16" s="334"/>
      <c r="PQD16" s="334"/>
      <c r="PQE16" s="334"/>
      <c r="PQF16" s="334"/>
      <c r="PQG16" s="334"/>
      <c r="PQH16" s="334"/>
      <c r="PQI16" s="334"/>
      <c r="PQJ16" s="334"/>
      <c r="PQK16" s="334"/>
      <c r="PQL16" s="334"/>
      <c r="PQM16" s="334"/>
      <c r="PQN16" s="334"/>
      <c r="PQO16" s="334"/>
      <c r="PQP16" s="334"/>
      <c r="PQQ16" s="334"/>
      <c r="PQR16" s="334"/>
      <c r="PQS16" s="334"/>
      <c r="PQT16" s="334"/>
      <c r="PQU16" s="334"/>
      <c r="PQV16" s="334"/>
      <c r="PQW16" s="334"/>
      <c r="PQX16" s="334"/>
      <c r="PQY16" s="334"/>
      <c r="PQZ16" s="334"/>
      <c r="PRA16" s="334"/>
      <c r="PRB16" s="334"/>
      <c r="PRC16" s="334"/>
      <c r="PRD16" s="334"/>
      <c r="PRE16" s="334"/>
      <c r="PRF16" s="334"/>
      <c r="PRG16" s="334"/>
      <c r="PRH16" s="334"/>
      <c r="PRI16" s="334"/>
      <c r="PRJ16" s="334"/>
      <c r="PRK16" s="334"/>
      <c r="PRL16" s="334"/>
      <c r="PRM16" s="334"/>
      <c r="PRN16" s="334"/>
      <c r="PRO16" s="334"/>
      <c r="PRP16" s="334"/>
      <c r="PRQ16" s="334"/>
      <c r="PRR16" s="334"/>
      <c r="PRS16" s="334"/>
      <c r="PRT16" s="334"/>
      <c r="PRU16" s="334"/>
      <c r="PRV16" s="334"/>
      <c r="PRW16" s="334"/>
      <c r="PRX16" s="334"/>
      <c r="PRY16" s="334"/>
      <c r="PRZ16" s="334"/>
      <c r="PSA16" s="334"/>
      <c r="PSB16" s="334"/>
      <c r="PSC16" s="334"/>
      <c r="PSD16" s="334"/>
      <c r="PSE16" s="334"/>
      <c r="PSF16" s="334"/>
      <c r="PSG16" s="334"/>
      <c r="PSH16" s="334"/>
      <c r="PSI16" s="334"/>
      <c r="PSJ16" s="334"/>
      <c r="PSK16" s="334"/>
      <c r="PSL16" s="334"/>
      <c r="PSM16" s="334"/>
      <c r="PSN16" s="334"/>
      <c r="PSO16" s="334"/>
      <c r="PSP16" s="334"/>
      <c r="PSQ16" s="334"/>
      <c r="PSR16" s="334"/>
      <c r="PSS16" s="334"/>
      <c r="PST16" s="334"/>
      <c r="PSU16" s="334"/>
      <c r="PSV16" s="334"/>
      <c r="PSW16" s="334"/>
      <c r="PSX16" s="334"/>
      <c r="PSY16" s="334"/>
      <c r="PSZ16" s="334"/>
      <c r="PTA16" s="334"/>
      <c r="PTB16" s="334"/>
      <c r="PTC16" s="334"/>
      <c r="PTD16" s="334"/>
      <c r="PTE16" s="334"/>
      <c r="PTF16" s="334"/>
      <c r="PTG16" s="334"/>
      <c r="PTH16" s="334"/>
      <c r="PTI16" s="334"/>
      <c r="PTJ16" s="334"/>
      <c r="PTK16" s="334"/>
      <c r="PTL16" s="334"/>
      <c r="PTM16" s="334"/>
      <c r="PTN16" s="334"/>
      <c r="PTO16" s="334"/>
      <c r="PTP16" s="334"/>
      <c r="PTQ16" s="334"/>
      <c r="PTR16" s="334"/>
      <c r="PTS16" s="334"/>
      <c r="PTT16" s="334"/>
      <c r="PTU16" s="334"/>
      <c r="PTV16" s="334"/>
      <c r="PTW16" s="334"/>
      <c r="PTX16" s="334"/>
      <c r="PTY16" s="334"/>
      <c r="PTZ16" s="334"/>
      <c r="PUA16" s="334"/>
      <c r="PUB16" s="334"/>
      <c r="PUC16" s="334"/>
      <c r="PUD16" s="334"/>
      <c r="PUE16" s="334"/>
      <c r="PUF16" s="334"/>
      <c r="PUG16" s="334"/>
      <c r="PUH16" s="334"/>
      <c r="PUI16" s="334"/>
      <c r="PUJ16" s="334"/>
      <c r="PUK16" s="334"/>
      <c r="PUL16" s="334"/>
      <c r="PUM16" s="334"/>
      <c r="PUN16" s="334"/>
      <c r="PUO16" s="334"/>
      <c r="PUP16" s="334"/>
      <c r="PUQ16" s="334"/>
      <c r="PUR16" s="334"/>
      <c r="PUS16" s="334"/>
      <c r="PUT16" s="334"/>
      <c r="PUU16" s="334"/>
      <c r="PUV16" s="334"/>
      <c r="PUW16" s="334"/>
      <c r="PUX16" s="334"/>
      <c r="PUY16" s="334"/>
      <c r="PUZ16" s="334"/>
      <c r="PVA16" s="334"/>
      <c r="PVB16" s="334"/>
      <c r="PVC16" s="334"/>
      <c r="PVD16" s="334"/>
      <c r="PVE16" s="334"/>
      <c r="PVF16" s="334"/>
      <c r="PVG16" s="334"/>
      <c r="PVH16" s="334"/>
      <c r="PVI16" s="334"/>
      <c r="PVJ16" s="334"/>
      <c r="PVK16" s="334"/>
      <c r="PVL16" s="334"/>
      <c r="PVM16" s="334"/>
      <c r="PVN16" s="334"/>
      <c r="PVO16" s="334"/>
      <c r="PVP16" s="334"/>
      <c r="PVQ16" s="334"/>
      <c r="PVR16" s="334"/>
      <c r="PVS16" s="334"/>
      <c r="PVT16" s="334"/>
      <c r="PVU16" s="334"/>
      <c r="PVV16" s="334"/>
      <c r="PVW16" s="334"/>
      <c r="PVX16" s="334"/>
      <c r="PVY16" s="334"/>
      <c r="PVZ16" s="334"/>
      <c r="PWA16" s="334"/>
      <c r="PWB16" s="334"/>
      <c r="PWC16" s="334"/>
      <c r="PWD16" s="334"/>
      <c r="PWE16" s="334"/>
      <c r="PWF16" s="334"/>
      <c r="PWG16" s="334"/>
      <c r="PWH16" s="334"/>
      <c r="PWI16" s="334"/>
      <c r="PWJ16" s="334"/>
      <c r="PWK16" s="334"/>
      <c r="PWL16" s="334"/>
      <c r="PWM16" s="334"/>
      <c r="PWN16" s="334"/>
      <c r="PWO16" s="334"/>
      <c r="PWP16" s="334"/>
      <c r="PWQ16" s="334"/>
      <c r="PWR16" s="334"/>
      <c r="PWS16" s="334"/>
      <c r="PWT16" s="334"/>
      <c r="PWU16" s="334"/>
      <c r="PWV16" s="334"/>
      <c r="PWW16" s="334"/>
      <c r="PWX16" s="334"/>
      <c r="PWY16" s="334"/>
      <c r="PWZ16" s="334"/>
      <c r="PXA16" s="334"/>
      <c r="PXB16" s="334"/>
      <c r="PXC16" s="334"/>
      <c r="PXD16" s="334"/>
      <c r="PXE16" s="334"/>
      <c r="PXF16" s="334"/>
      <c r="PXG16" s="334"/>
      <c r="PXH16" s="334"/>
      <c r="PXI16" s="334"/>
      <c r="PXJ16" s="334"/>
      <c r="PXK16" s="334"/>
      <c r="PXL16" s="334"/>
      <c r="PXM16" s="334"/>
      <c r="PXN16" s="334"/>
      <c r="PXO16" s="334"/>
      <c r="PXP16" s="334"/>
      <c r="PXQ16" s="334"/>
      <c r="PXR16" s="334"/>
      <c r="PXS16" s="334"/>
      <c r="PXT16" s="334"/>
      <c r="PXU16" s="334"/>
      <c r="PXV16" s="334"/>
      <c r="PXW16" s="334"/>
      <c r="PXX16" s="334"/>
      <c r="PXY16" s="334"/>
      <c r="PXZ16" s="334"/>
      <c r="PYA16" s="334"/>
      <c r="PYB16" s="334"/>
      <c r="PYC16" s="334"/>
      <c r="PYD16" s="334"/>
      <c r="PYE16" s="334"/>
      <c r="PYF16" s="334"/>
      <c r="PYG16" s="334"/>
      <c r="PYH16" s="334"/>
      <c r="PYI16" s="334"/>
      <c r="PYJ16" s="334"/>
      <c r="PYK16" s="334"/>
      <c r="PYL16" s="334"/>
      <c r="PYM16" s="334"/>
      <c r="PYN16" s="334"/>
      <c r="PYO16" s="334"/>
      <c r="PYP16" s="334"/>
      <c r="PYQ16" s="334"/>
      <c r="PYR16" s="334"/>
      <c r="PYS16" s="334"/>
      <c r="PYT16" s="334"/>
      <c r="PYU16" s="334"/>
      <c r="PYV16" s="334"/>
      <c r="PYW16" s="334"/>
      <c r="PYX16" s="334"/>
      <c r="PYY16" s="334"/>
      <c r="PYZ16" s="334"/>
      <c r="PZA16" s="334"/>
      <c r="PZB16" s="334"/>
      <c r="PZC16" s="334"/>
      <c r="PZD16" s="334"/>
      <c r="PZE16" s="334"/>
      <c r="PZF16" s="334"/>
      <c r="PZG16" s="334"/>
      <c r="PZH16" s="334"/>
      <c r="PZI16" s="334"/>
      <c r="PZJ16" s="334"/>
      <c r="PZK16" s="334"/>
      <c r="PZL16" s="334"/>
      <c r="PZM16" s="334"/>
      <c r="PZN16" s="334"/>
      <c r="PZO16" s="334"/>
      <c r="PZP16" s="334"/>
      <c r="PZQ16" s="334"/>
      <c r="PZR16" s="334"/>
      <c r="PZS16" s="334"/>
      <c r="PZT16" s="334"/>
      <c r="PZU16" s="334"/>
      <c r="PZV16" s="334"/>
      <c r="PZW16" s="334"/>
      <c r="PZX16" s="334"/>
      <c r="PZY16" s="334"/>
      <c r="PZZ16" s="334"/>
      <c r="QAA16" s="334"/>
      <c r="QAB16" s="334"/>
      <c r="QAC16" s="334"/>
      <c r="QAD16" s="334"/>
      <c r="QAE16" s="334"/>
      <c r="QAF16" s="334"/>
      <c r="QAG16" s="334"/>
      <c r="QAH16" s="334"/>
      <c r="QAI16" s="334"/>
      <c r="QAJ16" s="334"/>
      <c r="QAK16" s="334"/>
      <c r="QAL16" s="334"/>
      <c r="QAM16" s="334"/>
      <c r="QAN16" s="334"/>
      <c r="QAO16" s="334"/>
      <c r="QAP16" s="334"/>
      <c r="QAQ16" s="334"/>
      <c r="QAR16" s="334"/>
      <c r="QAS16" s="334"/>
      <c r="QAT16" s="334"/>
      <c r="QAU16" s="334"/>
      <c r="QAV16" s="334"/>
      <c r="QAW16" s="334"/>
      <c r="QAX16" s="334"/>
      <c r="QAY16" s="334"/>
      <c r="QAZ16" s="334"/>
      <c r="QBA16" s="334"/>
      <c r="QBB16" s="334"/>
      <c r="QBC16" s="334"/>
      <c r="QBD16" s="334"/>
      <c r="QBE16" s="334"/>
      <c r="QBF16" s="334"/>
      <c r="QBG16" s="334"/>
      <c r="QBH16" s="334"/>
      <c r="QBI16" s="334"/>
      <c r="QBJ16" s="334"/>
      <c r="QBK16" s="334"/>
      <c r="QBL16" s="334"/>
      <c r="QBM16" s="334"/>
      <c r="QBN16" s="334"/>
      <c r="QBO16" s="334"/>
      <c r="QBP16" s="334"/>
      <c r="QBQ16" s="334"/>
      <c r="QBR16" s="334"/>
      <c r="QBS16" s="334"/>
      <c r="QBT16" s="334"/>
      <c r="QBU16" s="334"/>
      <c r="QBV16" s="334"/>
      <c r="QBW16" s="334"/>
      <c r="QBX16" s="334"/>
      <c r="QBY16" s="334"/>
      <c r="QBZ16" s="334"/>
      <c r="QCA16" s="334"/>
      <c r="QCB16" s="334"/>
      <c r="QCC16" s="334"/>
      <c r="QCD16" s="334"/>
      <c r="QCE16" s="334"/>
      <c r="QCF16" s="334"/>
      <c r="QCG16" s="334"/>
      <c r="QCH16" s="334"/>
      <c r="QCI16" s="334"/>
      <c r="QCJ16" s="334"/>
      <c r="QCK16" s="334"/>
      <c r="QCL16" s="334"/>
      <c r="QCM16" s="334"/>
      <c r="QCN16" s="334"/>
      <c r="QCO16" s="334"/>
      <c r="QCP16" s="334"/>
      <c r="QCQ16" s="334"/>
      <c r="QCR16" s="334"/>
      <c r="QCS16" s="334"/>
      <c r="QCT16" s="334"/>
      <c r="QCU16" s="334"/>
      <c r="QCV16" s="334"/>
      <c r="QCW16" s="334"/>
      <c r="QCX16" s="334"/>
      <c r="QCY16" s="334"/>
      <c r="QCZ16" s="334"/>
      <c r="QDA16" s="334"/>
      <c r="QDB16" s="334"/>
      <c r="QDC16" s="334"/>
      <c r="QDD16" s="334"/>
      <c r="QDE16" s="334"/>
      <c r="QDF16" s="334"/>
      <c r="QDG16" s="334"/>
      <c r="QDH16" s="334"/>
      <c r="QDI16" s="334"/>
      <c r="QDJ16" s="334"/>
      <c r="QDK16" s="334"/>
      <c r="QDL16" s="334"/>
      <c r="QDM16" s="334"/>
      <c r="QDN16" s="334"/>
      <c r="QDO16" s="334"/>
      <c r="QDP16" s="334"/>
      <c r="QDQ16" s="334"/>
      <c r="QDR16" s="334"/>
      <c r="QDS16" s="334"/>
      <c r="QDT16" s="334"/>
      <c r="QDU16" s="334"/>
      <c r="QDV16" s="334"/>
      <c r="QDW16" s="334"/>
      <c r="QDX16" s="334"/>
      <c r="QDY16" s="334"/>
      <c r="QDZ16" s="334"/>
      <c r="QEA16" s="334"/>
      <c r="QEB16" s="334"/>
      <c r="QEC16" s="334"/>
      <c r="QED16" s="334"/>
      <c r="QEE16" s="334"/>
      <c r="QEF16" s="334"/>
      <c r="QEG16" s="334"/>
      <c r="QEH16" s="334"/>
      <c r="QEI16" s="334"/>
      <c r="QEJ16" s="334"/>
      <c r="QEK16" s="334"/>
      <c r="QEL16" s="334"/>
      <c r="QEM16" s="334"/>
      <c r="QEN16" s="334"/>
      <c r="QEO16" s="334"/>
      <c r="QEP16" s="334"/>
      <c r="QEQ16" s="334"/>
      <c r="QER16" s="334"/>
      <c r="QES16" s="334"/>
      <c r="QET16" s="334"/>
      <c r="QEU16" s="334"/>
      <c r="QEV16" s="334"/>
      <c r="QEW16" s="334"/>
      <c r="QEX16" s="334"/>
      <c r="QEY16" s="334"/>
      <c r="QEZ16" s="334"/>
      <c r="QFA16" s="334"/>
      <c r="QFB16" s="334"/>
      <c r="QFC16" s="334"/>
      <c r="QFD16" s="334"/>
      <c r="QFE16" s="334"/>
      <c r="QFF16" s="334"/>
      <c r="QFG16" s="334"/>
      <c r="QFH16" s="334"/>
      <c r="QFI16" s="334"/>
      <c r="QFJ16" s="334"/>
      <c r="QFK16" s="334"/>
      <c r="QFL16" s="334"/>
      <c r="QFM16" s="334"/>
      <c r="QFN16" s="334"/>
      <c r="QFO16" s="334"/>
      <c r="QFP16" s="334"/>
      <c r="QFQ16" s="334"/>
      <c r="QFR16" s="334"/>
      <c r="QFS16" s="334"/>
      <c r="QFT16" s="334"/>
      <c r="QFU16" s="334"/>
      <c r="QFV16" s="334"/>
      <c r="QFW16" s="334"/>
      <c r="QFX16" s="334"/>
      <c r="QFY16" s="334"/>
      <c r="QFZ16" s="334"/>
      <c r="QGA16" s="334"/>
      <c r="QGB16" s="334"/>
      <c r="QGC16" s="334"/>
      <c r="QGD16" s="334"/>
      <c r="QGE16" s="334"/>
      <c r="QGF16" s="334"/>
      <c r="QGG16" s="334"/>
      <c r="QGH16" s="334"/>
      <c r="QGI16" s="334"/>
      <c r="QGJ16" s="334"/>
      <c r="QGK16" s="334"/>
      <c r="QGL16" s="334"/>
      <c r="QGM16" s="334"/>
      <c r="QGN16" s="334"/>
      <c r="QGO16" s="334"/>
      <c r="QGP16" s="334"/>
      <c r="QGQ16" s="334"/>
      <c r="QGR16" s="334"/>
      <c r="QGS16" s="334"/>
      <c r="QGT16" s="334"/>
      <c r="QGU16" s="334"/>
      <c r="QGV16" s="334"/>
      <c r="QGW16" s="334"/>
      <c r="QGX16" s="334"/>
      <c r="QGY16" s="334"/>
      <c r="QGZ16" s="334"/>
      <c r="QHA16" s="334"/>
      <c r="QHB16" s="334"/>
      <c r="QHC16" s="334"/>
      <c r="QHD16" s="334"/>
      <c r="QHE16" s="334"/>
      <c r="QHF16" s="334"/>
      <c r="QHG16" s="334"/>
      <c r="QHH16" s="334"/>
      <c r="QHI16" s="334"/>
      <c r="QHJ16" s="334"/>
      <c r="QHK16" s="334"/>
      <c r="QHL16" s="334"/>
      <c r="QHM16" s="334"/>
      <c r="QHN16" s="334"/>
      <c r="QHO16" s="334"/>
      <c r="QHP16" s="334"/>
      <c r="QHQ16" s="334"/>
      <c r="QHR16" s="334"/>
      <c r="QHS16" s="334"/>
      <c r="QHT16" s="334"/>
      <c r="QHU16" s="334"/>
      <c r="QHV16" s="334"/>
      <c r="QHW16" s="334"/>
      <c r="QHX16" s="334"/>
      <c r="QHY16" s="334"/>
      <c r="QHZ16" s="334"/>
      <c r="QIA16" s="334"/>
      <c r="QIB16" s="334"/>
      <c r="QIC16" s="334"/>
      <c r="QID16" s="334"/>
      <c r="QIE16" s="334"/>
      <c r="QIF16" s="334"/>
      <c r="QIG16" s="334"/>
      <c r="QIH16" s="334"/>
      <c r="QII16" s="334"/>
      <c r="QIJ16" s="334"/>
      <c r="QIK16" s="334"/>
      <c r="QIL16" s="334"/>
      <c r="QIM16" s="334"/>
      <c r="QIN16" s="334"/>
      <c r="QIO16" s="334"/>
      <c r="QIP16" s="334"/>
      <c r="QIQ16" s="334"/>
      <c r="QIR16" s="334"/>
      <c r="QIS16" s="334"/>
      <c r="QIT16" s="334"/>
      <c r="QIU16" s="334"/>
      <c r="QIV16" s="334"/>
      <c r="QIW16" s="334"/>
      <c r="QIX16" s="334"/>
      <c r="QIY16" s="334"/>
      <c r="QIZ16" s="334"/>
      <c r="QJA16" s="334"/>
      <c r="QJB16" s="334"/>
      <c r="QJC16" s="334"/>
      <c r="QJD16" s="334"/>
      <c r="QJE16" s="334"/>
      <c r="QJF16" s="334"/>
      <c r="QJG16" s="334"/>
      <c r="QJH16" s="334"/>
      <c r="QJI16" s="334"/>
      <c r="QJJ16" s="334"/>
      <c r="QJK16" s="334"/>
      <c r="QJL16" s="334"/>
      <c r="QJM16" s="334"/>
      <c r="QJN16" s="334"/>
      <c r="QJO16" s="334"/>
      <c r="QJP16" s="334"/>
      <c r="QJQ16" s="334"/>
      <c r="QJR16" s="334"/>
      <c r="QJS16" s="334"/>
      <c r="QJT16" s="334"/>
      <c r="QJU16" s="334"/>
      <c r="QJV16" s="334"/>
      <c r="QJW16" s="334"/>
      <c r="QJX16" s="334"/>
      <c r="QJY16" s="334"/>
      <c r="QJZ16" s="334"/>
      <c r="QKA16" s="334"/>
      <c r="QKB16" s="334"/>
      <c r="QKC16" s="334"/>
      <c r="QKD16" s="334"/>
      <c r="QKE16" s="334"/>
      <c r="QKF16" s="334"/>
      <c r="QKG16" s="334"/>
      <c r="QKH16" s="334"/>
      <c r="QKI16" s="334"/>
      <c r="QKJ16" s="334"/>
      <c r="QKK16" s="334"/>
      <c r="QKL16" s="334"/>
      <c r="QKM16" s="334"/>
      <c r="QKN16" s="334"/>
      <c r="QKO16" s="334"/>
      <c r="QKP16" s="334"/>
      <c r="QKQ16" s="334"/>
      <c r="QKR16" s="334"/>
      <c r="QKS16" s="334"/>
      <c r="QKT16" s="334"/>
      <c r="QKU16" s="334"/>
      <c r="QKV16" s="334"/>
      <c r="QKW16" s="334"/>
      <c r="QKX16" s="334"/>
      <c r="QKY16" s="334"/>
      <c r="QKZ16" s="334"/>
      <c r="QLA16" s="334"/>
      <c r="QLB16" s="334"/>
      <c r="QLC16" s="334"/>
      <c r="QLD16" s="334"/>
      <c r="QLE16" s="334"/>
      <c r="QLF16" s="334"/>
      <c r="QLG16" s="334"/>
      <c r="QLH16" s="334"/>
      <c r="QLI16" s="334"/>
      <c r="QLJ16" s="334"/>
      <c r="QLK16" s="334"/>
      <c r="QLL16" s="334"/>
      <c r="QLM16" s="334"/>
      <c r="QLN16" s="334"/>
      <c r="QLO16" s="334"/>
      <c r="QLP16" s="334"/>
      <c r="QLQ16" s="334"/>
      <c r="QLR16" s="334"/>
      <c r="QLS16" s="334"/>
      <c r="QLT16" s="334"/>
      <c r="QLU16" s="334"/>
      <c r="QLV16" s="334"/>
      <c r="QLW16" s="334"/>
      <c r="QLX16" s="334"/>
      <c r="QLY16" s="334"/>
      <c r="QLZ16" s="334"/>
      <c r="QMA16" s="334"/>
      <c r="QMB16" s="334"/>
      <c r="QMC16" s="334"/>
      <c r="QMD16" s="334"/>
      <c r="QME16" s="334"/>
      <c r="QMF16" s="334"/>
      <c r="QMG16" s="334"/>
      <c r="QMH16" s="334"/>
      <c r="QMI16" s="334"/>
      <c r="QMJ16" s="334"/>
      <c r="QMK16" s="334"/>
      <c r="QML16" s="334"/>
      <c r="QMM16" s="334"/>
      <c r="QMN16" s="334"/>
      <c r="QMO16" s="334"/>
      <c r="QMP16" s="334"/>
      <c r="QMQ16" s="334"/>
      <c r="QMR16" s="334"/>
      <c r="QMS16" s="334"/>
      <c r="QMT16" s="334"/>
      <c r="QMU16" s="334"/>
      <c r="QMV16" s="334"/>
      <c r="QMW16" s="334"/>
      <c r="QMX16" s="334"/>
      <c r="QMY16" s="334"/>
      <c r="QMZ16" s="334"/>
      <c r="QNA16" s="334"/>
      <c r="QNB16" s="334"/>
      <c r="QNC16" s="334"/>
      <c r="QND16" s="334"/>
      <c r="QNE16" s="334"/>
      <c r="QNF16" s="334"/>
      <c r="QNG16" s="334"/>
      <c r="QNH16" s="334"/>
      <c r="QNI16" s="334"/>
      <c r="QNJ16" s="334"/>
      <c r="QNK16" s="334"/>
      <c r="QNL16" s="334"/>
      <c r="QNM16" s="334"/>
      <c r="QNN16" s="334"/>
      <c r="QNO16" s="334"/>
      <c r="QNP16" s="334"/>
      <c r="QNQ16" s="334"/>
      <c r="QNR16" s="334"/>
      <c r="QNS16" s="334"/>
      <c r="QNT16" s="334"/>
      <c r="QNU16" s="334"/>
      <c r="QNV16" s="334"/>
      <c r="QNW16" s="334"/>
      <c r="QNX16" s="334"/>
      <c r="QNY16" s="334"/>
      <c r="QNZ16" s="334"/>
      <c r="QOA16" s="334"/>
      <c r="QOB16" s="334"/>
      <c r="QOC16" s="334"/>
      <c r="QOD16" s="334"/>
      <c r="QOE16" s="334"/>
      <c r="QOF16" s="334"/>
      <c r="QOG16" s="334"/>
      <c r="QOH16" s="334"/>
      <c r="QOI16" s="334"/>
      <c r="QOJ16" s="334"/>
      <c r="QOK16" s="334"/>
      <c r="QOL16" s="334"/>
      <c r="QOM16" s="334"/>
      <c r="QON16" s="334"/>
      <c r="QOO16" s="334"/>
      <c r="QOP16" s="334"/>
      <c r="QOQ16" s="334"/>
      <c r="QOR16" s="334"/>
      <c r="QOS16" s="334"/>
      <c r="QOT16" s="334"/>
      <c r="QOU16" s="334"/>
      <c r="QOV16" s="334"/>
      <c r="QOW16" s="334"/>
      <c r="QOX16" s="334"/>
      <c r="QOY16" s="334"/>
      <c r="QOZ16" s="334"/>
      <c r="QPA16" s="334"/>
      <c r="QPB16" s="334"/>
      <c r="QPC16" s="334"/>
      <c r="QPD16" s="334"/>
      <c r="QPE16" s="334"/>
      <c r="QPF16" s="334"/>
      <c r="QPG16" s="334"/>
      <c r="QPH16" s="334"/>
      <c r="QPI16" s="334"/>
      <c r="QPJ16" s="334"/>
      <c r="QPK16" s="334"/>
      <c r="QPL16" s="334"/>
      <c r="QPM16" s="334"/>
      <c r="QPN16" s="334"/>
      <c r="QPO16" s="334"/>
      <c r="QPP16" s="334"/>
      <c r="QPQ16" s="334"/>
      <c r="QPR16" s="334"/>
      <c r="QPS16" s="334"/>
      <c r="QPT16" s="334"/>
      <c r="QPU16" s="334"/>
      <c r="QPV16" s="334"/>
      <c r="QPW16" s="334"/>
      <c r="QPX16" s="334"/>
      <c r="QPY16" s="334"/>
      <c r="QPZ16" s="334"/>
      <c r="QQA16" s="334"/>
      <c r="QQB16" s="334"/>
      <c r="QQC16" s="334"/>
      <c r="QQD16" s="334"/>
      <c r="QQE16" s="334"/>
      <c r="QQF16" s="334"/>
      <c r="QQG16" s="334"/>
      <c r="QQH16" s="334"/>
      <c r="QQI16" s="334"/>
      <c r="QQJ16" s="334"/>
      <c r="QQK16" s="334"/>
      <c r="QQL16" s="334"/>
      <c r="QQM16" s="334"/>
      <c r="QQN16" s="334"/>
      <c r="QQO16" s="334"/>
      <c r="QQP16" s="334"/>
      <c r="QQQ16" s="334"/>
      <c r="QQR16" s="334"/>
      <c r="QQS16" s="334"/>
      <c r="QQT16" s="334"/>
      <c r="QQU16" s="334"/>
      <c r="QQV16" s="334"/>
      <c r="QQW16" s="334"/>
      <c r="QQX16" s="334"/>
      <c r="QQY16" s="334"/>
      <c r="QQZ16" s="334"/>
      <c r="QRA16" s="334"/>
      <c r="QRB16" s="334"/>
      <c r="QRC16" s="334"/>
      <c r="QRD16" s="334"/>
      <c r="QRE16" s="334"/>
      <c r="QRF16" s="334"/>
      <c r="QRG16" s="334"/>
      <c r="QRH16" s="334"/>
      <c r="QRI16" s="334"/>
      <c r="QRJ16" s="334"/>
      <c r="QRK16" s="334"/>
      <c r="QRL16" s="334"/>
      <c r="QRM16" s="334"/>
      <c r="QRN16" s="334"/>
      <c r="QRO16" s="334"/>
      <c r="QRP16" s="334"/>
      <c r="QRQ16" s="334"/>
      <c r="QRR16" s="334"/>
      <c r="QRS16" s="334"/>
      <c r="QRT16" s="334"/>
      <c r="QRU16" s="334"/>
      <c r="QRV16" s="334"/>
      <c r="QRW16" s="334"/>
      <c r="QRX16" s="334"/>
      <c r="QRY16" s="334"/>
      <c r="QRZ16" s="334"/>
      <c r="QSA16" s="334"/>
      <c r="QSB16" s="334"/>
      <c r="QSC16" s="334"/>
      <c r="QSD16" s="334"/>
      <c r="QSE16" s="334"/>
      <c r="QSF16" s="334"/>
      <c r="QSG16" s="334"/>
      <c r="QSH16" s="334"/>
      <c r="QSI16" s="334"/>
      <c r="QSJ16" s="334"/>
      <c r="QSK16" s="334"/>
      <c r="QSL16" s="334"/>
      <c r="QSM16" s="334"/>
      <c r="QSN16" s="334"/>
      <c r="QSO16" s="334"/>
      <c r="QSP16" s="334"/>
      <c r="QSQ16" s="334"/>
      <c r="QSR16" s="334"/>
      <c r="QSS16" s="334"/>
      <c r="QST16" s="334"/>
      <c r="QSU16" s="334"/>
      <c r="QSV16" s="334"/>
      <c r="QSW16" s="334"/>
      <c r="QSX16" s="334"/>
      <c r="QSY16" s="334"/>
      <c r="QSZ16" s="334"/>
      <c r="QTA16" s="334"/>
      <c r="QTB16" s="334"/>
      <c r="QTC16" s="334"/>
      <c r="QTD16" s="334"/>
      <c r="QTE16" s="334"/>
      <c r="QTF16" s="334"/>
      <c r="QTG16" s="334"/>
      <c r="QTH16" s="334"/>
      <c r="QTI16" s="334"/>
      <c r="QTJ16" s="334"/>
      <c r="QTK16" s="334"/>
      <c r="QTL16" s="334"/>
      <c r="QTM16" s="334"/>
      <c r="QTN16" s="334"/>
      <c r="QTO16" s="334"/>
      <c r="QTP16" s="334"/>
      <c r="QTQ16" s="334"/>
      <c r="QTR16" s="334"/>
      <c r="QTS16" s="334"/>
      <c r="QTT16" s="334"/>
      <c r="QTU16" s="334"/>
      <c r="QTV16" s="334"/>
      <c r="QTW16" s="334"/>
      <c r="QTX16" s="334"/>
      <c r="QTY16" s="334"/>
      <c r="QTZ16" s="334"/>
      <c r="QUA16" s="334"/>
      <c r="QUB16" s="334"/>
      <c r="QUC16" s="334"/>
      <c r="QUD16" s="334"/>
      <c r="QUE16" s="334"/>
      <c r="QUF16" s="334"/>
      <c r="QUG16" s="334"/>
      <c r="QUH16" s="334"/>
      <c r="QUI16" s="334"/>
      <c r="QUJ16" s="334"/>
      <c r="QUK16" s="334"/>
      <c r="QUL16" s="334"/>
      <c r="QUM16" s="334"/>
      <c r="QUN16" s="334"/>
      <c r="QUO16" s="334"/>
      <c r="QUP16" s="334"/>
      <c r="QUQ16" s="334"/>
      <c r="QUR16" s="334"/>
      <c r="QUS16" s="334"/>
      <c r="QUT16" s="334"/>
      <c r="QUU16" s="334"/>
      <c r="QUV16" s="334"/>
      <c r="QUW16" s="334"/>
      <c r="QUX16" s="334"/>
      <c r="QUY16" s="334"/>
      <c r="QUZ16" s="334"/>
      <c r="QVA16" s="334"/>
      <c r="QVB16" s="334"/>
      <c r="QVC16" s="334"/>
      <c r="QVD16" s="334"/>
      <c r="QVE16" s="334"/>
      <c r="QVF16" s="334"/>
      <c r="QVG16" s="334"/>
      <c r="QVH16" s="334"/>
      <c r="QVI16" s="334"/>
      <c r="QVJ16" s="334"/>
      <c r="QVK16" s="334"/>
      <c r="QVL16" s="334"/>
      <c r="QVM16" s="334"/>
      <c r="QVN16" s="334"/>
      <c r="QVO16" s="334"/>
      <c r="QVP16" s="334"/>
      <c r="QVQ16" s="334"/>
      <c r="QVR16" s="334"/>
      <c r="QVS16" s="334"/>
      <c r="QVT16" s="334"/>
      <c r="QVU16" s="334"/>
      <c r="QVV16" s="334"/>
      <c r="QVW16" s="334"/>
      <c r="QVX16" s="334"/>
      <c r="QVY16" s="334"/>
      <c r="QVZ16" s="334"/>
      <c r="QWA16" s="334"/>
      <c r="QWB16" s="334"/>
      <c r="QWC16" s="334"/>
      <c r="QWD16" s="334"/>
      <c r="QWE16" s="334"/>
      <c r="QWF16" s="334"/>
      <c r="QWG16" s="334"/>
      <c r="QWH16" s="334"/>
      <c r="QWI16" s="334"/>
      <c r="QWJ16" s="334"/>
      <c r="QWK16" s="334"/>
      <c r="QWL16" s="334"/>
      <c r="QWM16" s="334"/>
      <c r="QWN16" s="334"/>
      <c r="QWO16" s="334"/>
      <c r="QWP16" s="334"/>
      <c r="QWQ16" s="334"/>
      <c r="QWR16" s="334"/>
      <c r="QWS16" s="334"/>
      <c r="QWT16" s="334"/>
      <c r="QWU16" s="334"/>
      <c r="QWV16" s="334"/>
      <c r="QWW16" s="334"/>
      <c r="QWX16" s="334"/>
      <c r="QWY16" s="334"/>
      <c r="QWZ16" s="334"/>
      <c r="QXA16" s="334"/>
      <c r="QXB16" s="334"/>
      <c r="QXC16" s="334"/>
      <c r="QXD16" s="334"/>
      <c r="QXE16" s="334"/>
      <c r="QXF16" s="334"/>
      <c r="QXG16" s="334"/>
      <c r="QXH16" s="334"/>
      <c r="QXI16" s="334"/>
      <c r="QXJ16" s="334"/>
      <c r="QXK16" s="334"/>
      <c r="QXL16" s="334"/>
      <c r="QXM16" s="334"/>
      <c r="QXN16" s="334"/>
      <c r="QXO16" s="334"/>
      <c r="QXP16" s="334"/>
      <c r="QXQ16" s="334"/>
      <c r="QXR16" s="334"/>
      <c r="QXS16" s="334"/>
      <c r="QXT16" s="334"/>
      <c r="QXU16" s="334"/>
      <c r="QXV16" s="334"/>
      <c r="QXW16" s="334"/>
      <c r="QXX16" s="334"/>
      <c r="QXY16" s="334"/>
      <c r="QXZ16" s="334"/>
      <c r="QYA16" s="334"/>
      <c r="QYB16" s="334"/>
      <c r="QYC16" s="334"/>
      <c r="QYD16" s="334"/>
      <c r="QYE16" s="334"/>
      <c r="QYF16" s="334"/>
      <c r="QYG16" s="334"/>
      <c r="QYH16" s="334"/>
      <c r="QYI16" s="334"/>
      <c r="QYJ16" s="334"/>
      <c r="QYK16" s="334"/>
      <c r="QYL16" s="334"/>
      <c r="QYM16" s="334"/>
      <c r="QYN16" s="334"/>
      <c r="QYO16" s="334"/>
      <c r="QYP16" s="334"/>
      <c r="QYQ16" s="334"/>
      <c r="QYR16" s="334"/>
      <c r="QYS16" s="334"/>
      <c r="QYT16" s="334"/>
      <c r="QYU16" s="334"/>
      <c r="QYV16" s="334"/>
      <c r="QYW16" s="334"/>
      <c r="QYX16" s="334"/>
      <c r="QYY16" s="334"/>
      <c r="QYZ16" s="334"/>
      <c r="QZA16" s="334"/>
      <c r="QZB16" s="334"/>
      <c r="QZC16" s="334"/>
      <c r="QZD16" s="334"/>
      <c r="QZE16" s="334"/>
      <c r="QZF16" s="334"/>
      <c r="QZG16" s="334"/>
      <c r="QZH16" s="334"/>
      <c r="QZI16" s="334"/>
      <c r="QZJ16" s="334"/>
      <c r="QZK16" s="334"/>
      <c r="QZL16" s="334"/>
      <c r="QZM16" s="334"/>
      <c r="QZN16" s="334"/>
      <c r="QZO16" s="334"/>
      <c r="QZP16" s="334"/>
      <c r="QZQ16" s="334"/>
      <c r="QZR16" s="334"/>
      <c r="QZS16" s="334"/>
      <c r="QZT16" s="334"/>
      <c r="QZU16" s="334"/>
      <c r="QZV16" s="334"/>
      <c r="QZW16" s="334"/>
      <c r="QZX16" s="334"/>
      <c r="QZY16" s="334"/>
      <c r="QZZ16" s="334"/>
      <c r="RAA16" s="334"/>
      <c r="RAB16" s="334"/>
      <c r="RAC16" s="334"/>
      <c r="RAD16" s="334"/>
      <c r="RAE16" s="334"/>
      <c r="RAF16" s="334"/>
      <c r="RAG16" s="334"/>
      <c r="RAH16" s="334"/>
      <c r="RAI16" s="334"/>
      <c r="RAJ16" s="334"/>
      <c r="RAK16" s="334"/>
      <c r="RAL16" s="334"/>
      <c r="RAM16" s="334"/>
      <c r="RAN16" s="334"/>
      <c r="RAO16" s="334"/>
      <c r="RAP16" s="334"/>
      <c r="RAQ16" s="334"/>
      <c r="RAR16" s="334"/>
      <c r="RAS16" s="334"/>
      <c r="RAT16" s="334"/>
      <c r="RAU16" s="334"/>
      <c r="RAV16" s="334"/>
      <c r="RAW16" s="334"/>
      <c r="RAX16" s="334"/>
      <c r="RAY16" s="334"/>
      <c r="RAZ16" s="334"/>
      <c r="RBA16" s="334"/>
      <c r="RBB16" s="334"/>
      <c r="RBC16" s="334"/>
      <c r="RBD16" s="334"/>
      <c r="RBE16" s="334"/>
      <c r="RBF16" s="334"/>
      <c r="RBG16" s="334"/>
      <c r="RBH16" s="334"/>
      <c r="RBI16" s="334"/>
      <c r="RBJ16" s="334"/>
      <c r="RBK16" s="334"/>
      <c r="RBL16" s="334"/>
      <c r="RBM16" s="334"/>
      <c r="RBN16" s="334"/>
      <c r="RBO16" s="334"/>
      <c r="RBP16" s="334"/>
      <c r="RBQ16" s="334"/>
      <c r="RBR16" s="334"/>
      <c r="RBS16" s="334"/>
      <c r="RBT16" s="334"/>
      <c r="RBU16" s="334"/>
      <c r="RBV16" s="334"/>
      <c r="RBW16" s="334"/>
      <c r="RBX16" s="334"/>
      <c r="RBY16" s="334"/>
      <c r="RBZ16" s="334"/>
      <c r="RCA16" s="334"/>
      <c r="RCB16" s="334"/>
      <c r="RCC16" s="334"/>
      <c r="RCD16" s="334"/>
      <c r="RCE16" s="334"/>
      <c r="RCF16" s="334"/>
      <c r="RCG16" s="334"/>
      <c r="RCH16" s="334"/>
      <c r="RCI16" s="334"/>
      <c r="RCJ16" s="334"/>
      <c r="RCK16" s="334"/>
      <c r="RCL16" s="334"/>
      <c r="RCM16" s="334"/>
      <c r="RCN16" s="334"/>
      <c r="RCO16" s="334"/>
      <c r="RCP16" s="334"/>
      <c r="RCQ16" s="334"/>
      <c r="RCR16" s="334"/>
      <c r="RCS16" s="334"/>
      <c r="RCT16" s="334"/>
      <c r="RCU16" s="334"/>
      <c r="RCV16" s="334"/>
      <c r="RCW16" s="334"/>
      <c r="RCX16" s="334"/>
      <c r="RCY16" s="334"/>
      <c r="RCZ16" s="334"/>
      <c r="RDA16" s="334"/>
      <c r="RDB16" s="334"/>
      <c r="RDC16" s="334"/>
      <c r="RDD16" s="334"/>
      <c r="RDE16" s="334"/>
      <c r="RDF16" s="334"/>
      <c r="RDG16" s="334"/>
      <c r="RDH16" s="334"/>
      <c r="RDI16" s="334"/>
      <c r="RDJ16" s="334"/>
      <c r="RDK16" s="334"/>
      <c r="RDL16" s="334"/>
      <c r="RDM16" s="334"/>
      <c r="RDN16" s="334"/>
      <c r="RDO16" s="334"/>
      <c r="RDP16" s="334"/>
      <c r="RDQ16" s="334"/>
      <c r="RDR16" s="334"/>
      <c r="RDS16" s="334"/>
      <c r="RDT16" s="334"/>
      <c r="RDU16" s="334"/>
      <c r="RDV16" s="334"/>
      <c r="RDW16" s="334"/>
      <c r="RDX16" s="334"/>
      <c r="RDY16" s="334"/>
      <c r="RDZ16" s="334"/>
      <c r="REA16" s="334"/>
      <c r="REB16" s="334"/>
      <c r="REC16" s="334"/>
      <c r="RED16" s="334"/>
      <c r="REE16" s="334"/>
      <c r="REF16" s="334"/>
      <c r="REG16" s="334"/>
      <c r="REH16" s="334"/>
      <c r="REI16" s="334"/>
      <c r="REJ16" s="334"/>
      <c r="REK16" s="334"/>
      <c r="REL16" s="334"/>
      <c r="REM16" s="334"/>
      <c r="REN16" s="334"/>
      <c r="REO16" s="334"/>
      <c r="REP16" s="334"/>
      <c r="REQ16" s="334"/>
      <c r="RER16" s="334"/>
      <c r="RES16" s="334"/>
      <c r="RET16" s="334"/>
      <c r="REU16" s="334"/>
      <c r="REV16" s="334"/>
      <c r="REW16" s="334"/>
      <c r="REX16" s="334"/>
      <c r="REY16" s="334"/>
      <c r="REZ16" s="334"/>
      <c r="RFA16" s="334"/>
      <c r="RFB16" s="334"/>
      <c r="RFC16" s="334"/>
      <c r="RFD16" s="334"/>
      <c r="RFE16" s="334"/>
      <c r="RFF16" s="334"/>
      <c r="RFG16" s="334"/>
      <c r="RFH16" s="334"/>
      <c r="RFI16" s="334"/>
      <c r="RFJ16" s="334"/>
      <c r="RFK16" s="334"/>
      <c r="RFL16" s="334"/>
      <c r="RFM16" s="334"/>
      <c r="RFN16" s="334"/>
      <c r="RFO16" s="334"/>
      <c r="RFP16" s="334"/>
      <c r="RFQ16" s="334"/>
      <c r="RFR16" s="334"/>
      <c r="RFS16" s="334"/>
      <c r="RFT16" s="334"/>
      <c r="RFU16" s="334"/>
      <c r="RFV16" s="334"/>
      <c r="RFW16" s="334"/>
      <c r="RFX16" s="334"/>
      <c r="RFY16" s="334"/>
      <c r="RFZ16" s="334"/>
      <c r="RGA16" s="334"/>
      <c r="RGB16" s="334"/>
      <c r="RGC16" s="334"/>
      <c r="RGD16" s="334"/>
      <c r="RGE16" s="334"/>
      <c r="RGF16" s="334"/>
      <c r="RGG16" s="334"/>
      <c r="RGH16" s="334"/>
      <c r="RGI16" s="334"/>
      <c r="RGJ16" s="334"/>
      <c r="RGK16" s="334"/>
      <c r="RGL16" s="334"/>
      <c r="RGM16" s="334"/>
      <c r="RGN16" s="334"/>
      <c r="RGO16" s="334"/>
      <c r="RGP16" s="334"/>
      <c r="RGQ16" s="334"/>
      <c r="RGR16" s="334"/>
      <c r="RGS16" s="334"/>
      <c r="RGT16" s="334"/>
      <c r="RGU16" s="334"/>
      <c r="RGV16" s="334"/>
      <c r="RGW16" s="334"/>
      <c r="RGX16" s="334"/>
      <c r="RGY16" s="334"/>
      <c r="RGZ16" s="334"/>
      <c r="RHA16" s="334"/>
      <c r="RHB16" s="334"/>
      <c r="RHC16" s="334"/>
      <c r="RHD16" s="334"/>
      <c r="RHE16" s="334"/>
      <c r="RHF16" s="334"/>
      <c r="RHG16" s="334"/>
      <c r="RHH16" s="334"/>
      <c r="RHI16" s="334"/>
      <c r="RHJ16" s="334"/>
      <c r="RHK16" s="334"/>
      <c r="RHL16" s="334"/>
      <c r="RHM16" s="334"/>
      <c r="RHN16" s="334"/>
      <c r="RHO16" s="334"/>
      <c r="RHP16" s="334"/>
      <c r="RHQ16" s="334"/>
      <c r="RHR16" s="334"/>
      <c r="RHS16" s="334"/>
      <c r="RHT16" s="334"/>
      <c r="RHU16" s="334"/>
      <c r="RHV16" s="334"/>
      <c r="RHW16" s="334"/>
      <c r="RHX16" s="334"/>
      <c r="RHY16" s="334"/>
      <c r="RHZ16" s="334"/>
      <c r="RIA16" s="334"/>
      <c r="RIB16" s="334"/>
      <c r="RIC16" s="334"/>
      <c r="RID16" s="334"/>
      <c r="RIE16" s="334"/>
      <c r="RIF16" s="334"/>
      <c r="RIG16" s="334"/>
      <c r="RIH16" s="334"/>
      <c r="RII16" s="334"/>
      <c r="RIJ16" s="334"/>
      <c r="RIK16" s="334"/>
      <c r="RIL16" s="334"/>
      <c r="RIM16" s="334"/>
      <c r="RIN16" s="334"/>
      <c r="RIO16" s="334"/>
      <c r="RIP16" s="334"/>
      <c r="RIQ16" s="334"/>
      <c r="RIR16" s="334"/>
      <c r="RIS16" s="334"/>
      <c r="RIT16" s="334"/>
      <c r="RIU16" s="334"/>
      <c r="RIV16" s="334"/>
      <c r="RIW16" s="334"/>
      <c r="RIX16" s="334"/>
      <c r="RIY16" s="334"/>
      <c r="RIZ16" s="334"/>
      <c r="RJA16" s="334"/>
      <c r="RJB16" s="334"/>
      <c r="RJC16" s="334"/>
      <c r="RJD16" s="334"/>
      <c r="RJE16" s="334"/>
      <c r="RJF16" s="334"/>
      <c r="RJG16" s="334"/>
      <c r="RJH16" s="334"/>
      <c r="RJI16" s="334"/>
      <c r="RJJ16" s="334"/>
      <c r="RJK16" s="334"/>
      <c r="RJL16" s="334"/>
      <c r="RJM16" s="334"/>
      <c r="RJN16" s="334"/>
      <c r="RJO16" s="334"/>
      <c r="RJP16" s="334"/>
      <c r="RJQ16" s="334"/>
      <c r="RJR16" s="334"/>
      <c r="RJS16" s="334"/>
      <c r="RJT16" s="334"/>
      <c r="RJU16" s="334"/>
      <c r="RJV16" s="334"/>
      <c r="RJW16" s="334"/>
      <c r="RJX16" s="334"/>
      <c r="RJY16" s="334"/>
      <c r="RJZ16" s="334"/>
      <c r="RKA16" s="334"/>
      <c r="RKB16" s="334"/>
      <c r="RKC16" s="334"/>
      <c r="RKD16" s="334"/>
      <c r="RKE16" s="334"/>
      <c r="RKF16" s="334"/>
      <c r="RKG16" s="334"/>
      <c r="RKH16" s="334"/>
      <c r="RKI16" s="334"/>
      <c r="RKJ16" s="334"/>
      <c r="RKK16" s="334"/>
      <c r="RKL16" s="334"/>
      <c r="RKM16" s="334"/>
      <c r="RKN16" s="334"/>
      <c r="RKO16" s="334"/>
      <c r="RKP16" s="334"/>
      <c r="RKQ16" s="334"/>
      <c r="RKR16" s="334"/>
      <c r="RKS16" s="334"/>
      <c r="RKT16" s="334"/>
      <c r="RKU16" s="334"/>
      <c r="RKV16" s="334"/>
      <c r="RKW16" s="334"/>
      <c r="RKX16" s="334"/>
      <c r="RKY16" s="334"/>
      <c r="RKZ16" s="334"/>
      <c r="RLA16" s="334"/>
      <c r="RLB16" s="334"/>
      <c r="RLC16" s="334"/>
      <c r="RLD16" s="334"/>
      <c r="RLE16" s="334"/>
      <c r="RLF16" s="334"/>
      <c r="RLG16" s="334"/>
      <c r="RLH16" s="334"/>
      <c r="RLI16" s="334"/>
      <c r="RLJ16" s="334"/>
      <c r="RLK16" s="334"/>
      <c r="RLL16" s="334"/>
      <c r="RLM16" s="334"/>
      <c r="RLN16" s="334"/>
      <c r="RLO16" s="334"/>
      <c r="RLP16" s="334"/>
      <c r="RLQ16" s="334"/>
      <c r="RLR16" s="334"/>
      <c r="RLS16" s="334"/>
      <c r="RLT16" s="334"/>
      <c r="RLU16" s="334"/>
      <c r="RLV16" s="334"/>
      <c r="RLW16" s="334"/>
      <c r="RLX16" s="334"/>
      <c r="RLY16" s="334"/>
      <c r="RLZ16" s="334"/>
      <c r="RMA16" s="334"/>
      <c r="RMB16" s="334"/>
      <c r="RMC16" s="334"/>
      <c r="RMD16" s="334"/>
      <c r="RME16" s="334"/>
      <c r="RMF16" s="334"/>
      <c r="RMG16" s="334"/>
      <c r="RMH16" s="334"/>
      <c r="RMI16" s="334"/>
      <c r="RMJ16" s="334"/>
      <c r="RMK16" s="334"/>
      <c r="RML16" s="334"/>
      <c r="RMM16" s="334"/>
      <c r="RMN16" s="334"/>
      <c r="RMO16" s="334"/>
      <c r="RMP16" s="334"/>
      <c r="RMQ16" s="334"/>
      <c r="RMR16" s="334"/>
      <c r="RMS16" s="334"/>
      <c r="RMT16" s="334"/>
      <c r="RMU16" s="334"/>
      <c r="RMV16" s="334"/>
      <c r="RMW16" s="334"/>
      <c r="RMX16" s="334"/>
      <c r="RMY16" s="334"/>
      <c r="RMZ16" s="334"/>
      <c r="RNA16" s="334"/>
      <c r="RNB16" s="334"/>
      <c r="RNC16" s="334"/>
      <c r="RND16" s="334"/>
      <c r="RNE16" s="334"/>
      <c r="RNF16" s="334"/>
      <c r="RNG16" s="334"/>
      <c r="RNH16" s="334"/>
      <c r="RNI16" s="334"/>
      <c r="RNJ16" s="334"/>
      <c r="RNK16" s="334"/>
      <c r="RNL16" s="334"/>
      <c r="RNM16" s="334"/>
      <c r="RNN16" s="334"/>
      <c r="RNO16" s="334"/>
      <c r="RNP16" s="334"/>
      <c r="RNQ16" s="334"/>
      <c r="RNR16" s="334"/>
      <c r="RNS16" s="334"/>
      <c r="RNT16" s="334"/>
      <c r="RNU16" s="334"/>
      <c r="RNV16" s="334"/>
      <c r="RNW16" s="334"/>
      <c r="RNX16" s="334"/>
      <c r="RNY16" s="334"/>
      <c r="RNZ16" s="334"/>
      <c r="ROA16" s="334"/>
      <c r="ROB16" s="334"/>
      <c r="ROC16" s="334"/>
      <c r="ROD16" s="334"/>
      <c r="ROE16" s="334"/>
      <c r="ROF16" s="334"/>
      <c r="ROG16" s="334"/>
      <c r="ROH16" s="334"/>
      <c r="ROI16" s="334"/>
      <c r="ROJ16" s="334"/>
      <c r="ROK16" s="334"/>
      <c r="ROL16" s="334"/>
      <c r="ROM16" s="334"/>
      <c r="RON16" s="334"/>
      <c r="ROO16" s="334"/>
      <c r="ROP16" s="334"/>
      <c r="ROQ16" s="334"/>
      <c r="ROR16" s="334"/>
      <c r="ROS16" s="334"/>
      <c r="ROT16" s="334"/>
      <c r="ROU16" s="334"/>
      <c r="ROV16" s="334"/>
      <c r="ROW16" s="334"/>
      <c r="ROX16" s="334"/>
      <c r="ROY16" s="334"/>
      <c r="ROZ16" s="334"/>
      <c r="RPA16" s="334"/>
      <c r="RPB16" s="334"/>
      <c r="RPC16" s="334"/>
      <c r="RPD16" s="334"/>
      <c r="RPE16" s="334"/>
      <c r="RPF16" s="334"/>
      <c r="RPG16" s="334"/>
      <c r="RPH16" s="334"/>
      <c r="RPI16" s="334"/>
      <c r="RPJ16" s="334"/>
      <c r="RPK16" s="334"/>
      <c r="RPL16" s="334"/>
      <c r="RPM16" s="334"/>
      <c r="RPN16" s="334"/>
      <c r="RPO16" s="334"/>
      <c r="RPP16" s="334"/>
      <c r="RPQ16" s="334"/>
      <c r="RPR16" s="334"/>
      <c r="RPS16" s="334"/>
      <c r="RPT16" s="334"/>
      <c r="RPU16" s="334"/>
      <c r="RPV16" s="334"/>
      <c r="RPW16" s="334"/>
      <c r="RPX16" s="334"/>
      <c r="RPY16" s="334"/>
      <c r="RPZ16" s="334"/>
      <c r="RQA16" s="334"/>
      <c r="RQB16" s="334"/>
      <c r="RQC16" s="334"/>
      <c r="RQD16" s="334"/>
      <c r="RQE16" s="334"/>
      <c r="RQF16" s="334"/>
      <c r="RQG16" s="334"/>
      <c r="RQH16" s="334"/>
      <c r="RQI16" s="334"/>
      <c r="RQJ16" s="334"/>
      <c r="RQK16" s="334"/>
      <c r="RQL16" s="334"/>
      <c r="RQM16" s="334"/>
      <c r="RQN16" s="334"/>
      <c r="RQO16" s="334"/>
      <c r="RQP16" s="334"/>
      <c r="RQQ16" s="334"/>
      <c r="RQR16" s="334"/>
      <c r="RQS16" s="334"/>
      <c r="RQT16" s="334"/>
      <c r="RQU16" s="334"/>
      <c r="RQV16" s="334"/>
      <c r="RQW16" s="334"/>
      <c r="RQX16" s="334"/>
      <c r="RQY16" s="334"/>
      <c r="RQZ16" s="334"/>
      <c r="RRA16" s="334"/>
      <c r="RRB16" s="334"/>
      <c r="RRC16" s="334"/>
      <c r="RRD16" s="334"/>
      <c r="RRE16" s="334"/>
      <c r="RRF16" s="334"/>
      <c r="RRG16" s="334"/>
      <c r="RRH16" s="334"/>
      <c r="RRI16" s="334"/>
      <c r="RRJ16" s="334"/>
      <c r="RRK16" s="334"/>
      <c r="RRL16" s="334"/>
      <c r="RRM16" s="334"/>
      <c r="RRN16" s="334"/>
      <c r="RRO16" s="334"/>
      <c r="RRP16" s="334"/>
      <c r="RRQ16" s="334"/>
      <c r="RRR16" s="334"/>
      <c r="RRS16" s="334"/>
      <c r="RRT16" s="334"/>
      <c r="RRU16" s="334"/>
      <c r="RRV16" s="334"/>
      <c r="RRW16" s="334"/>
      <c r="RRX16" s="334"/>
      <c r="RRY16" s="334"/>
      <c r="RRZ16" s="334"/>
      <c r="RSA16" s="334"/>
      <c r="RSB16" s="334"/>
      <c r="RSC16" s="334"/>
      <c r="RSD16" s="334"/>
      <c r="RSE16" s="334"/>
      <c r="RSF16" s="334"/>
      <c r="RSG16" s="334"/>
      <c r="RSH16" s="334"/>
      <c r="RSI16" s="334"/>
      <c r="RSJ16" s="334"/>
      <c r="RSK16" s="334"/>
      <c r="RSL16" s="334"/>
      <c r="RSM16" s="334"/>
      <c r="RSN16" s="334"/>
      <c r="RSO16" s="334"/>
      <c r="RSP16" s="334"/>
      <c r="RSQ16" s="334"/>
      <c r="RSR16" s="334"/>
      <c r="RSS16" s="334"/>
      <c r="RST16" s="334"/>
      <c r="RSU16" s="334"/>
      <c r="RSV16" s="334"/>
      <c r="RSW16" s="334"/>
      <c r="RSX16" s="334"/>
      <c r="RSY16" s="334"/>
      <c r="RSZ16" s="334"/>
      <c r="RTA16" s="334"/>
      <c r="RTB16" s="334"/>
      <c r="RTC16" s="334"/>
      <c r="RTD16" s="334"/>
      <c r="RTE16" s="334"/>
      <c r="RTF16" s="334"/>
      <c r="RTG16" s="334"/>
      <c r="RTH16" s="334"/>
      <c r="RTI16" s="334"/>
      <c r="RTJ16" s="334"/>
      <c r="RTK16" s="334"/>
      <c r="RTL16" s="334"/>
      <c r="RTM16" s="334"/>
      <c r="RTN16" s="334"/>
      <c r="RTO16" s="334"/>
      <c r="RTP16" s="334"/>
      <c r="RTQ16" s="334"/>
      <c r="RTR16" s="334"/>
      <c r="RTS16" s="334"/>
      <c r="RTT16" s="334"/>
      <c r="RTU16" s="334"/>
      <c r="RTV16" s="334"/>
      <c r="RTW16" s="334"/>
      <c r="RTX16" s="334"/>
      <c r="RTY16" s="334"/>
      <c r="RTZ16" s="334"/>
      <c r="RUA16" s="334"/>
      <c r="RUB16" s="334"/>
      <c r="RUC16" s="334"/>
      <c r="RUD16" s="334"/>
      <c r="RUE16" s="334"/>
      <c r="RUF16" s="334"/>
      <c r="RUG16" s="334"/>
      <c r="RUH16" s="334"/>
      <c r="RUI16" s="334"/>
      <c r="RUJ16" s="334"/>
      <c r="RUK16" s="334"/>
      <c r="RUL16" s="334"/>
      <c r="RUM16" s="334"/>
      <c r="RUN16" s="334"/>
      <c r="RUO16" s="334"/>
      <c r="RUP16" s="334"/>
      <c r="RUQ16" s="334"/>
      <c r="RUR16" s="334"/>
      <c r="RUS16" s="334"/>
      <c r="RUT16" s="334"/>
      <c r="RUU16" s="334"/>
      <c r="RUV16" s="334"/>
      <c r="RUW16" s="334"/>
      <c r="RUX16" s="334"/>
      <c r="RUY16" s="334"/>
      <c r="RUZ16" s="334"/>
      <c r="RVA16" s="334"/>
      <c r="RVB16" s="334"/>
      <c r="RVC16" s="334"/>
      <c r="RVD16" s="334"/>
      <c r="RVE16" s="334"/>
      <c r="RVF16" s="334"/>
      <c r="RVG16" s="334"/>
      <c r="RVH16" s="334"/>
      <c r="RVI16" s="334"/>
      <c r="RVJ16" s="334"/>
      <c r="RVK16" s="334"/>
      <c r="RVL16" s="334"/>
      <c r="RVM16" s="334"/>
      <c r="RVN16" s="334"/>
      <c r="RVO16" s="334"/>
      <c r="RVP16" s="334"/>
      <c r="RVQ16" s="334"/>
      <c r="RVR16" s="334"/>
      <c r="RVS16" s="334"/>
      <c r="RVT16" s="334"/>
      <c r="RVU16" s="334"/>
      <c r="RVV16" s="334"/>
      <c r="RVW16" s="334"/>
      <c r="RVX16" s="334"/>
      <c r="RVY16" s="334"/>
      <c r="RVZ16" s="334"/>
      <c r="RWA16" s="334"/>
      <c r="RWB16" s="334"/>
      <c r="RWC16" s="334"/>
      <c r="RWD16" s="334"/>
      <c r="RWE16" s="334"/>
      <c r="RWF16" s="334"/>
      <c r="RWG16" s="334"/>
      <c r="RWH16" s="334"/>
      <c r="RWI16" s="334"/>
      <c r="RWJ16" s="334"/>
      <c r="RWK16" s="334"/>
      <c r="RWL16" s="334"/>
      <c r="RWM16" s="334"/>
      <c r="RWN16" s="334"/>
      <c r="RWO16" s="334"/>
      <c r="RWP16" s="334"/>
      <c r="RWQ16" s="334"/>
      <c r="RWR16" s="334"/>
      <c r="RWS16" s="334"/>
      <c r="RWT16" s="334"/>
      <c r="RWU16" s="334"/>
      <c r="RWV16" s="334"/>
      <c r="RWW16" s="334"/>
      <c r="RWX16" s="334"/>
      <c r="RWY16" s="334"/>
      <c r="RWZ16" s="334"/>
      <c r="RXA16" s="334"/>
      <c r="RXB16" s="334"/>
      <c r="RXC16" s="334"/>
      <c r="RXD16" s="334"/>
      <c r="RXE16" s="334"/>
      <c r="RXF16" s="334"/>
      <c r="RXG16" s="334"/>
      <c r="RXH16" s="334"/>
      <c r="RXI16" s="334"/>
      <c r="RXJ16" s="334"/>
      <c r="RXK16" s="334"/>
      <c r="RXL16" s="334"/>
      <c r="RXM16" s="334"/>
      <c r="RXN16" s="334"/>
      <c r="RXO16" s="334"/>
      <c r="RXP16" s="334"/>
      <c r="RXQ16" s="334"/>
      <c r="RXR16" s="334"/>
      <c r="RXS16" s="334"/>
      <c r="RXT16" s="334"/>
      <c r="RXU16" s="334"/>
      <c r="RXV16" s="334"/>
      <c r="RXW16" s="334"/>
      <c r="RXX16" s="334"/>
      <c r="RXY16" s="334"/>
      <c r="RXZ16" s="334"/>
      <c r="RYA16" s="334"/>
      <c r="RYB16" s="334"/>
      <c r="RYC16" s="334"/>
      <c r="RYD16" s="334"/>
      <c r="RYE16" s="334"/>
      <c r="RYF16" s="334"/>
      <c r="RYG16" s="334"/>
      <c r="RYH16" s="334"/>
      <c r="RYI16" s="334"/>
      <c r="RYJ16" s="334"/>
      <c r="RYK16" s="334"/>
      <c r="RYL16" s="334"/>
      <c r="RYM16" s="334"/>
      <c r="RYN16" s="334"/>
      <c r="RYO16" s="334"/>
      <c r="RYP16" s="334"/>
      <c r="RYQ16" s="334"/>
      <c r="RYR16" s="334"/>
      <c r="RYS16" s="334"/>
      <c r="RYT16" s="334"/>
      <c r="RYU16" s="334"/>
      <c r="RYV16" s="334"/>
      <c r="RYW16" s="334"/>
      <c r="RYX16" s="334"/>
      <c r="RYY16" s="334"/>
      <c r="RYZ16" s="334"/>
      <c r="RZA16" s="334"/>
      <c r="RZB16" s="334"/>
      <c r="RZC16" s="334"/>
      <c r="RZD16" s="334"/>
      <c r="RZE16" s="334"/>
      <c r="RZF16" s="334"/>
      <c r="RZG16" s="334"/>
      <c r="RZH16" s="334"/>
      <c r="RZI16" s="334"/>
      <c r="RZJ16" s="334"/>
      <c r="RZK16" s="334"/>
      <c r="RZL16" s="334"/>
      <c r="RZM16" s="334"/>
      <c r="RZN16" s="334"/>
      <c r="RZO16" s="334"/>
      <c r="RZP16" s="334"/>
      <c r="RZQ16" s="334"/>
      <c r="RZR16" s="334"/>
      <c r="RZS16" s="334"/>
      <c r="RZT16" s="334"/>
      <c r="RZU16" s="334"/>
      <c r="RZV16" s="334"/>
      <c r="RZW16" s="334"/>
      <c r="RZX16" s="334"/>
      <c r="RZY16" s="334"/>
      <c r="RZZ16" s="334"/>
      <c r="SAA16" s="334"/>
      <c r="SAB16" s="334"/>
      <c r="SAC16" s="334"/>
      <c r="SAD16" s="334"/>
      <c r="SAE16" s="334"/>
      <c r="SAF16" s="334"/>
      <c r="SAG16" s="334"/>
      <c r="SAH16" s="334"/>
      <c r="SAI16" s="334"/>
      <c r="SAJ16" s="334"/>
      <c r="SAK16" s="334"/>
      <c r="SAL16" s="334"/>
      <c r="SAM16" s="334"/>
      <c r="SAN16" s="334"/>
      <c r="SAO16" s="334"/>
      <c r="SAP16" s="334"/>
      <c r="SAQ16" s="334"/>
      <c r="SAR16" s="334"/>
      <c r="SAS16" s="334"/>
      <c r="SAT16" s="334"/>
      <c r="SAU16" s="334"/>
      <c r="SAV16" s="334"/>
      <c r="SAW16" s="334"/>
      <c r="SAX16" s="334"/>
      <c r="SAY16" s="334"/>
      <c r="SAZ16" s="334"/>
      <c r="SBA16" s="334"/>
      <c r="SBB16" s="334"/>
      <c r="SBC16" s="334"/>
      <c r="SBD16" s="334"/>
      <c r="SBE16" s="334"/>
      <c r="SBF16" s="334"/>
      <c r="SBG16" s="334"/>
      <c r="SBH16" s="334"/>
      <c r="SBI16" s="334"/>
      <c r="SBJ16" s="334"/>
      <c r="SBK16" s="334"/>
      <c r="SBL16" s="334"/>
      <c r="SBM16" s="334"/>
      <c r="SBN16" s="334"/>
      <c r="SBO16" s="334"/>
      <c r="SBP16" s="334"/>
      <c r="SBQ16" s="334"/>
      <c r="SBR16" s="334"/>
      <c r="SBS16" s="334"/>
      <c r="SBT16" s="334"/>
      <c r="SBU16" s="334"/>
      <c r="SBV16" s="334"/>
      <c r="SBW16" s="334"/>
      <c r="SBX16" s="334"/>
      <c r="SBY16" s="334"/>
      <c r="SBZ16" s="334"/>
      <c r="SCA16" s="334"/>
      <c r="SCB16" s="334"/>
      <c r="SCC16" s="334"/>
      <c r="SCD16" s="334"/>
      <c r="SCE16" s="334"/>
      <c r="SCF16" s="334"/>
      <c r="SCG16" s="334"/>
      <c r="SCH16" s="334"/>
      <c r="SCI16" s="334"/>
      <c r="SCJ16" s="334"/>
      <c r="SCK16" s="334"/>
      <c r="SCL16" s="334"/>
      <c r="SCM16" s="334"/>
      <c r="SCN16" s="334"/>
      <c r="SCO16" s="334"/>
      <c r="SCP16" s="334"/>
      <c r="SCQ16" s="334"/>
      <c r="SCR16" s="334"/>
      <c r="SCS16" s="334"/>
      <c r="SCT16" s="334"/>
      <c r="SCU16" s="334"/>
      <c r="SCV16" s="334"/>
      <c r="SCW16" s="334"/>
      <c r="SCX16" s="334"/>
      <c r="SCY16" s="334"/>
      <c r="SCZ16" s="334"/>
      <c r="SDA16" s="334"/>
      <c r="SDB16" s="334"/>
      <c r="SDC16" s="334"/>
      <c r="SDD16" s="334"/>
      <c r="SDE16" s="334"/>
      <c r="SDF16" s="334"/>
      <c r="SDG16" s="334"/>
      <c r="SDH16" s="334"/>
      <c r="SDI16" s="334"/>
      <c r="SDJ16" s="334"/>
      <c r="SDK16" s="334"/>
      <c r="SDL16" s="334"/>
      <c r="SDM16" s="334"/>
      <c r="SDN16" s="334"/>
      <c r="SDO16" s="334"/>
      <c r="SDP16" s="334"/>
      <c r="SDQ16" s="334"/>
      <c r="SDR16" s="334"/>
      <c r="SDS16" s="334"/>
      <c r="SDT16" s="334"/>
      <c r="SDU16" s="334"/>
      <c r="SDV16" s="334"/>
      <c r="SDW16" s="334"/>
      <c r="SDX16" s="334"/>
      <c r="SDY16" s="334"/>
      <c r="SDZ16" s="334"/>
      <c r="SEA16" s="334"/>
      <c r="SEB16" s="334"/>
      <c r="SEC16" s="334"/>
      <c r="SED16" s="334"/>
      <c r="SEE16" s="334"/>
      <c r="SEF16" s="334"/>
      <c r="SEG16" s="334"/>
      <c r="SEH16" s="334"/>
      <c r="SEI16" s="334"/>
      <c r="SEJ16" s="334"/>
      <c r="SEK16" s="334"/>
      <c r="SEL16" s="334"/>
      <c r="SEM16" s="334"/>
      <c r="SEN16" s="334"/>
      <c r="SEO16" s="334"/>
      <c r="SEP16" s="334"/>
      <c r="SEQ16" s="334"/>
      <c r="SER16" s="334"/>
      <c r="SES16" s="334"/>
      <c r="SET16" s="334"/>
      <c r="SEU16" s="334"/>
      <c r="SEV16" s="334"/>
      <c r="SEW16" s="334"/>
      <c r="SEX16" s="334"/>
      <c r="SEY16" s="334"/>
      <c r="SEZ16" s="334"/>
      <c r="SFA16" s="334"/>
      <c r="SFB16" s="334"/>
      <c r="SFC16" s="334"/>
      <c r="SFD16" s="334"/>
      <c r="SFE16" s="334"/>
      <c r="SFF16" s="334"/>
      <c r="SFG16" s="334"/>
      <c r="SFH16" s="334"/>
      <c r="SFI16" s="334"/>
      <c r="SFJ16" s="334"/>
      <c r="SFK16" s="334"/>
      <c r="SFL16" s="334"/>
      <c r="SFM16" s="334"/>
      <c r="SFN16" s="334"/>
      <c r="SFO16" s="334"/>
      <c r="SFP16" s="334"/>
      <c r="SFQ16" s="334"/>
      <c r="SFR16" s="334"/>
      <c r="SFS16" s="334"/>
      <c r="SFT16" s="334"/>
      <c r="SFU16" s="334"/>
      <c r="SFV16" s="334"/>
      <c r="SFW16" s="334"/>
      <c r="SFX16" s="334"/>
      <c r="SFY16" s="334"/>
      <c r="SFZ16" s="334"/>
      <c r="SGA16" s="334"/>
      <c r="SGB16" s="334"/>
      <c r="SGC16" s="334"/>
      <c r="SGD16" s="334"/>
      <c r="SGE16" s="334"/>
      <c r="SGF16" s="334"/>
      <c r="SGG16" s="334"/>
      <c r="SGH16" s="334"/>
      <c r="SGI16" s="334"/>
      <c r="SGJ16" s="334"/>
      <c r="SGK16" s="334"/>
      <c r="SGL16" s="334"/>
      <c r="SGM16" s="334"/>
      <c r="SGN16" s="334"/>
      <c r="SGO16" s="334"/>
      <c r="SGP16" s="334"/>
      <c r="SGQ16" s="334"/>
      <c r="SGR16" s="334"/>
      <c r="SGS16" s="334"/>
      <c r="SGT16" s="334"/>
      <c r="SGU16" s="334"/>
      <c r="SGV16" s="334"/>
      <c r="SGW16" s="334"/>
      <c r="SGX16" s="334"/>
      <c r="SGY16" s="334"/>
      <c r="SGZ16" s="334"/>
      <c r="SHA16" s="334"/>
      <c r="SHB16" s="334"/>
      <c r="SHC16" s="334"/>
      <c r="SHD16" s="334"/>
      <c r="SHE16" s="334"/>
      <c r="SHF16" s="334"/>
      <c r="SHG16" s="334"/>
      <c r="SHH16" s="334"/>
      <c r="SHI16" s="334"/>
      <c r="SHJ16" s="334"/>
      <c r="SHK16" s="334"/>
      <c r="SHL16" s="334"/>
      <c r="SHM16" s="334"/>
      <c r="SHN16" s="334"/>
      <c r="SHO16" s="334"/>
      <c r="SHP16" s="334"/>
      <c r="SHQ16" s="334"/>
      <c r="SHR16" s="334"/>
      <c r="SHS16" s="334"/>
      <c r="SHT16" s="334"/>
      <c r="SHU16" s="334"/>
      <c r="SHV16" s="334"/>
      <c r="SHW16" s="334"/>
      <c r="SHX16" s="334"/>
      <c r="SHY16" s="334"/>
      <c r="SHZ16" s="334"/>
      <c r="SIA16" s="334"/>
      <c r="SIB16" s="334"/>
      <c r="SIC16" s="334"/>
      <c r="SID16" s="334"/>
      <c r="SIE16" s="334"/>
      <c r="SIF16" s="334"/>
      <c r="SIG16" s="334"/>
      <c r="SIH16" s="334"/>
      <c r="SII16" s="334"/>
      <c r="SIJ16" s="334"/>
      <c r="SIK16" s="334"/>
      <c r="SIL16" s="334"/>
      <c r="SIM16" s="334"/>
      <c r="SIN16" s="334"/>
      <c r="SIO16" s="334"/>
      <c r="SIP16" s="334"/>
      <c r="SIQ16" s="334"/>
      <c r="SIR16" s="334"/>
      <c r="SIS16" s="334"/>
      <c r="SIT16" s="334"/>
      <c r="SIU16" s="334"/>
      <c r="SIV16" s="334"/>
      <c r="SIW16" s="334"/>
      <c r="SIX16" s="334"/>
      <c r="SIY16" s="334"/>
      <c r="SIZ16" s="334"/>
      <c r="SJA16" s="334"/>
      <c r="SJB16" s="334"/>
      <c r="SJC16" s="334"/>
      <c r="SJD16" s="334"/>
      <c r="SJE16" s="334"/>
      <c r="SJF16" s="334"/>
      <c r="SJG16" s="334"/>
      <c r="SJH16" s="334"/>
      <c r="SJI16" s="334"/>
      <c r="SJJ16" s="334"/>
      <c r="SJK16" s="334"/>
      <c r="SJL16" s="334"/>
      <c r="SJM16" s="334"/>
      <c r="SJN16" s="334"/>
      <c r="SJO16" s="334"/>
      <c r="SJP16" s="334"/>
      <c r="SJQ16" s="334"/>
      <c r="SJR16" s="334"/>
      <c r="SJS16" s="334"/>
      <c r="SJT16" s="334"/>
      <c r="SJU16" s="334"/>
      <c r="SJV16" s="334"/>
      <c r="SJW16" s="334"/>
      <c r="SJX16" s="334"/>
      <c r="SJY16" s="334"/>
      <c r="SJZ16" s="334"/>
      <c r="SKA16" s="334"/>
      <c r="SKB16" s="334"/>
      <c r="SKC16" s="334"/>
      <c r="SKD16" s="334"/>
      <c r="SKE16" s="334"/>
      <c r="SKF16" s="334"/>
      <c r="SKG16" s="334"/>
      <c r="SKH16" s="334"/>
      <c r="SKI16" s="334"/>
      <c r="SKJ16" s="334"/>
      <c r="SKK16" s="334"/>
      <c r="SKL16" s="334"/>
      <c r="SKM16" s="334"/>
      <c r="SKN16" s="334"/>
      <c r="SKO16" s="334"/>
      <c r="SKP16" s="334"/>
      <c r="SKQ16" s="334"/>
      <c r="SKR16" s="334"/>
      <c r="SKS16" s="334"/>
      <c r="SKT16" s="334"/>
      <c r="SKU16" s="334"/>
      <c r="SKV16" s="334"/>
      <c r="SKW16" s="334"/>
      <c r="SKX16" s="334"/>
      <c r="SKY16" s="334"/>
      <c r="SKZ16" s="334"/>
      <c r="SLA16" s="334"/>
      <c r="SLB16" s="334"/>
      <c r="SLC16" s="334"/>
      <c r="SLD16" s="334"/>
      <c r="SLE16" s="334"/>
      <c r="SLF16" s="334"/>
      <c r="SLG16" s="334"/>
      <c r="SLH16" s="334"/>
      <c r="SLI16" s="334"/>
      <c r="SLJ16" s="334"/>
      <c r="SLK16" s="334"/>
      <c r="SLL16" s="334"/>
      <c r="SLM16" s="334"/>
      <c r="SLN16" s="334"/>
      <c r="SLO16" s="334"/>
      <c r="SLP16" s="334"/>
      <c r="SLQ16" s="334"/>
      <c r="SLR16" s="334"/>
      <c r="SLS16" s="334"/>
      <c r="SLT16" s="334"/>
      <c r="SLU16" s="334"/>
      <c r="SLV16" s="334"/>
      <c r="SLW16" s="334"/>
      <c r="SLX16" s="334"/>
      <c r="SLY16" s="334"/>
      <c r="SLZ16" s="334"/>
      <c r="SMA16" s="334"/>
      <c r="SMB16" s="334"/>
      <c r="SMC16" s="334"/>
      <c r="SMD16" s="334"/>
      <c r="SME16" s="334"/>
      <c r="SMF16" s="334"/>
      <c r="SMG16" s="334"/>
      <c r="SMH16" s="334"/>
      <c r="SMI16" s="334"/>
      <c r="SMJ16" s="334"/>
      <c r="SMK16" s="334"/>
      <c r="SML16" s="334"/>
      <c r="SMM16" s="334"/>
      <c r="SMN16" s="334"/>
      <c r="SMO16" s="334"/>
      <c r="SMP16" s="334"/>
      <c r="SMQ16" s="334"/>
      <c r="SMR16" s="334"/>
      <c r="SMS16" s="334"/>
      <c r="SMT16" s="334"/>
      <c r="SMU16" s="334"/>
      <c r="SMV16" s="334"/>
      <c r="SMW16" s="334"/>
      <c r="SMX16" s="334"/>
      <c r="SMY16" s="334"/>
      <c r="SMZ16" s="334"/>
      <c r="SNA16" s="334"/>
      <c r="SNB16" s="334"/>
      <c r="SNC16" s="334"/>
      <c r="SND16" s="334"/>
      <c r="SNE16" s="334"/>
      <c r="SNF16" s="334"/>
      <c r="SNG16" s="334"/>
      <c r="SNH16" s="334"/>
      <c r="SNI16" s="334"/>
      <c r="SNJ16" s="334"/>
      <c r="SNK16" s="334"/>
      <c r="SNL16" s="334"/>
      <c r="SNM16" s="334"/>
      <c r="SNN16" s="334"/>
      <c r="SNO16" s="334"/>
      <c r="SNP16" s="334"/>
      <c r="SNQ16" s="334"/>
      <c r="SNR16" s="334"/>
      <c r="SNS16" s="334"/>
      <c r="SNT16" s="334"/>
      <c r="SNU16" s="334"/>
      <c r="SNV16" s="334"/>
      <c r="SNW16" s="334"/>
      <c r="SNX16" s="334"/>
      <c r="SNY16" s="334"/>
      <c r="SNZ16" s="334"/>
      <c r="SOA16" s="334"/>
      <c r="SOB16" s="334"/>
      <c r="SOC16" s="334"/>
      <c r="SOD16" s="334"/>
      <c r="SOE16" s="334"/>
      <c r="SOF16" s="334"/>
      <c r="SOG16" s="334"/>
      <c r="SOH16" s="334"/>
      <c r="SOI16" s="334"/>
      <c r="SOJ16" s="334"/>
      <c r="SOK16" s="334"/>
      <c r="SOL16" s="334"/>
      <c r="SOM16" s="334"/>
      <c r="SON16" s="334"/>
      <c r="SOO16" s="334"/>
      <c r="SOP16" s="334"/>
      <c r="SOQ16" s="334"/>
      <c r="SOR16" s="334"/>
      <c r="SOS16" s="334"/>
      <c r="SOT16" s="334"/>
      <c r="SOU16" s="334"/>
      <c r="SOV16" s="334"/>
      <c r="SOW16" s="334"/>
      <c r="SOX16" s="334"/>
      <c r="SOY16" s="334"/>
      <c r="SOZ16" s="334"/>
      <c r="SPA16" s="334"/>
      <c r="SPB16" s="334"/>
      <c r="SPC16" s="334"/>
      <c r="SPD16" s="334"/>
      <c r="SPE16" s="334"/>
      <c r="SPF16" s="334"/>
      <c r="SPG16" s="334"/>
      <c r="SPH16" s="334"/>
      <c r="SPI16" s="334"/>
      <c r="SPJ16" s="334"/>
      <c r="SPK16" s="334"/>
      <c r="SPL16" s="334"/>
      <c r="SPM16" s="334"/>
      <c r="SPN16" s="334"/>
      <c r="SPO16" s="334"/>
      <c r="SPP16" s="334"/>
      <c r="SPQ16" s="334"/>
      <c r="SPR16" s="334"/>
      <c r="SPS16" s="334"/>
      <c r="SPT16" s="334"/>
      <c r="SPU16" s="334"/>
      <c r="SPV16" s="334"/>
      <c r="SPW16" s="334"/>
      <c r="SPX16" s="334"/>
      <c r="SPY16" s="334"/>
      <c r="SPZ16" s="334"/>
      <c r="SQA16" s="334"/>
      <c r="SQB16" s="334"/>
      <c r="SQC16" s="334"/>
      <c r="SQD16" s="334"/>
      <c r="SQE16" s="334"/>
      <c r="SQF16" s="334"/>
      <c r="SQG16" s="334"/>
      <c r="SQH16" s="334"/>
      <c r="SQI16" s="334"/>
      <c r="SQJ16" s="334"/>
      <c r="SQK16" s="334"/>
      <c r="SQL16" s="334"/>
      <c r="SQM16" s="334"/>
      <c r="SQN16" s="334"/>
      <c r="SQO16" s="334"/>
      <c r="SQP16" s="334"/>
      <c r="SQQ16" s="334"/>
      <c r="SQR16" s="334"/>
      <c r="SQS16" s="334"/>
      <c r="SQT16" s="334"/>
      <c r="SQU16" s="334"/>
      <c r="SQV16" s="334"/>
      <c r="SQW16" s="334"/>
      <c r="SQX16" s="334"/>
      <c r="SQY16" s="334"/>
      <c r="SQZ16" s="334"/>
      <c r="SRA16" s="334"/>
      <c r="SRB16" s="334"/>
      <c r="SRC16" s="334"/>
      <c r="SRD16" s="334"/>
      <c r="SRE16" s="334"/>
      <c r="SRF16" s="334"/>
      <c r="SRG16" s="334"/>
      <c r="SRH16" s="334"/>
      <c r="SRI16" s="334"/>
      <c r="SRJ16" s="334"/>
      <c r="SRK16" s="334"/>
      <c r="SRL16" s="334"/>
      <c r="SRM16" s="334"/>
      <c r="SRN16" s="334"/>
      <c r="SRO16" s="334"/>
      <c r="SRP16" s="334"/>
      <c r="SRQ16" s="334"/>
      <c r="SRR16" s="334"/>
      <c r="SRS16" s="334"/>
      <c r="SRT16" s="334"/>
      <c r="SRU16" s="334"/>
      <c r="SRV16" s="334"/>
      <c r="SRW16" s="334"/>
      <c r="SRX16" s="334"/>
      <c r="SRY16" s="334"/>
      <c r="SRZ16" s="334"/>
      <c r="SSA16" s="334"/>
      <c r="SSB16" s="334"/>
      <c r="SSC16" s="334"/>
      <c r="SSD16" s="334"/>
      <c r="SSE16" s="334"/>
      <c r="SSF16" s="334"/>
      <c r="SSG16" s="334"/>
      <c r="SSH16" s="334"/>
      <c r="SSI16" s="334"/>
      <c r="SSJ16" s="334"/>
      <c r="SSK16" s="334"/>
      <c r="SSL16" s="334"/>
      <c r="SSM16" s="334"/>
      <c r="SSN16" s="334"/>
      <c r="SSO16" s="334"/>
      <c r="SSP16" s="334"/>
      <c r="SSQ16" s="334"/>
      <c r="SSR16" s="334"/>
      <c r="SSS16" s="334"/>
      <c r="SST16" s="334"/>
      <c r="SSU16" s="334"/>
      <c r="SSV16" s="334"/>
      <c r="SSW16" s="334"/>
      <c r="SSX16" s="334"/>
      <c r="SSY16" s="334"/>
      <c r="SSZ16" s="334"/>
      <c r="STA16" s="334"/>
      <c r="STB16" s="334"/>
      <c r="STC16" s="334"/>
      <c r="STD16" s="334"/>
      <c r="STE16" s="334"/>
      <c r="STF16" s="334"/>
      <c r="STG16" s="334"/>
      <c r="STH16" s="334"/>
      <c r="STI16" s="334"/>
      <c r="STJ16" s="334"/>
      <c r="STK16" s="334"/>
      <c r="STL16" s="334"/>
      <c r="STM16" s="334"/>
      <c r="STN16" s="334"/>
      <c r="STO16" s="334"/>
      <c r="STP16" s="334"/>
      <c r="STQ16" s="334"/>
      <c r="STR16" s="334"/>
      <c r="STS16" s="334"/>
      <c r="STT16" s="334"/>
      <c r="STU16" s="334"/>
      <c r="STV16" s="334"/>
      <c r="STW16" s="334"/>
      <c r="STX16" s="334"/>
      <c r="STY16" s="334"/>
      <c r="STZ16" s="334"/>
      <c r="SUA16" s="334"/>
      <c r="SUB16" s="334"/>
      <c r="SUC16" s="334"/>
      <c r="SUD16" s="334"/>
      <c r="SUE16" s="334"/>
      <c r="SUF16" s="334"/>
      <c r="SUG16" s="334"/>
      <c r="SUH16" s="334"/>
      <c r="SUI16" s="334"/>
      <c r="SUJ16" s="334"/>
      <c r="SUK16" s="334"/>
      <c r="SUL16" s="334"/>
      <c r="SUM16" s="334"/>
      <c r="SUN16" s="334"/>
      <c r="SUO16" s="334"/>
      <c r="SUP16" s="334"/>
      <c r="SUQ16" s="334"/>
      <c r="SUR16" s="334"/>
      <c r="SUS16" s="334"/>
      <c r="SUT16" s="334"/>
      <c r="SUU16" s="334"/>
      <c r="SUV16" s="334"/>
      <c r="SUW16" s="334"/>
      <c r="SUX16" s="334"/>
      <c r="SUY16" s="334"/>
      <c r="SUZ16" s="334"/>
      <c r="SVA16" s="334"/>
      <c r="SVB16" s="334"/>
      <c r="SVC16" s="334"/>
      <c r="SVD16" s="334"/>
      <c r="SVE16" s="334"/>
      <c r="SVF16" s="334"/>
      <c r="SVG16" s="334"/>
      <c r="SVH16" s="334"/>
      <c r="SVI16" s="334"/>
      <c r="SVJ16" s="334"/>
      <c r="SVK16" s="334"/>
      <c r="SVL16" s="334"/>
      <c r="SVM16" s="334"/>
      <c r="SVN16" s="334"/>
      <c r="SVO16" s="334"/>
      <c r="SVP16" s="334"/>
      <c r="SVQ16" s="334"/>
      <c r="SVR16" s="334"/>
      <c r="SVS16" s="334"/>
      <c r="SVT16" s="334"/>
      <c r="SVU16" s="334"/>
      <c r="SVV16" s="334"/>
      <c r="SVW16" s="334"/>
      <c r="SVX16" s="334"/>
      <c r="SVY16" s="334"/>
      <c r="SVZ16" s="334"/>
      <c r="SWA16" s="334"/>
      <c r="SWB16" s="334"/>
      <c r="SWC16" s="334"/>
      <c r="SWD16" s="334"/>
      <c r="SWE16" s="334"/>
      <c r="SWF16" s="334"/>
      <c r="SWG16" s="334"/>
      <c r="SWH16" s="334"/>
      <c r="SWI16" s="334"/>
      <c r="SWJ16" s="334"/>
      <c r="SWK16" s="334"/>
      <c r="SWL16" s="334"/>
      <c r="SWM16" s="334"/>
      <c r="SWN16" s="334"/>
      <c r="SWO16" s="334"/>
      <c r="SWP16" s="334"/>
      <c r="SWQ16" s="334"/>
      <c r="SWR16" s="334"/>
      <c r="SWS16" s="334"/>
      <c r="SWT16" s="334"/>
      <c r="SWU16" s="334"/>
      <c r="SWV16" s="334"/>
      <c r="SWW16" s="334"/>
      <c r="SWX16" s="334"/>
      <c r="SWY16" s="334"/>
      <c r="SWZ16" s="334"/>
      <c r="SXA16" s="334"/>
      <c r="SXB16" s="334"/>
      <c r="SXC16" s="334"/>
      <c r="SXD16" s="334"/>
      <c r="SXE16" s="334"/>
      <c r="SXF16" s="334"/>
      <c r="SXG16" s="334"/>
      <c r="SXH16" s="334"/>
      <c r="SXI16" s="334"/>
      <c r="SXJ16" s="334"/>
      <c r="SXK16" s="334"/>
      <c r="SXL16" s="334"/>
      <c r="SXM16" s="334"/>
      <c r="SXN16" s="334"/>
      <c r="SXO16" s="334"/>
      <c r="SXP16" s="334"/>
      <c r="SXQ16" s="334"/>
      <c r="SXR16" s="334"/>
      <c r="SXS16" s="334"/>
      <c r="SXT16" s="334"/>
      <c r="SXU16" s="334"/>
      <c r="SXV16" s="334"/>
      <c r="SXW16" s="334"/>
      <c r="SXX16" s="334"/>
      <c r="SXY16" s="334"/>
      <c r="SXZ16" s="334"/>
      <c r="SYA16" s="334"/>
      <c r="SYB16" s="334"/>
      <c r="SYC16" s="334"/>
      <c r="SYD16" s="334"/>
      <c r="SYE16" s="334"/>
      <c r="SYF16" s="334"/>
      <c r="SYG16" s="334"/>
      <c r="SYH16" s="334"/>
      <c r="SYI16" s="334"/>
      <c r="SYJ16" s="334"/>
      <c r="SYK16" s="334"/>
      <c r="SYL16" s="334"/>
      <c r="SYM16" s="334"/>
      <c r="SYN16" s="334"/>
      <c r="SYO16" s="334"/>
      <c r="SYP16" s="334"/>
      <c r="SYQ16" s="334"/>
      <c r="SYR16" s="334"/>
      <c r="SYS16" s="334"/>
      <c r="SYT16" s="334"/>
      <c r="SYU16" s="334"/>
      <c r="SYV16" s="334"/>
      <c r="SYW16" s="334"/>
      <c r="SYX16" s="334"/>
      <c r="SYY16" s="334"/>
      <c r="SYZ16" s="334"/>
      <c r="SZA16" s="334"/>
      <c r="SZB16" s="334"/>
      <c r="SZC16" s="334"/>
      <c r="SZD16" s="334"/>
      <c r="SZE16" s="334"/>
      <c r="SZF16" s="334"/>
      <c r="SZG16" s="334"/>
      <c r="SZH16" s="334"/>
      <c r="SZI16" s="334"/>
      <c r="SZJ16" s="334"/>
      <c r="SZK16" s="334"/>
      <c r="SZL16" s="334"/>
      <c r="SZM16" s="334"/>
      <c r="SZN16" s="334"/>
      <c r="SZO16" s="334"/>
      <c r="SZP16" s="334"/>
      <c r="SZQ16" s="334"/>
      <c r="SZR16" s="334"/>
      <c r="SZS16" s="334"/>
      <c r="SZT16" s="334"/>
      <c r="SZU16" s="334"/>
      <c r="SZV16" s="334"/>
      <c r="SZW16" s="334"/>
      <c r="SZX16" s="334"/>
      <c r="SZY16" s="334"/>
      <c r="SZZ16" s="334"/>
      <c r="TAA16" s="334"/>
      <c r="TAB16" s="334"/>
      <c r="TAC16" s="334"/>
      <c r="TAD16" s="334"/>
      <c r="TAE16" s="334"/>
      <c r="TAF16" s="334"/>
      <c r="TAG16" s="334"/>
      <c r="TAH16" s="334"/>
      <c r="TAI16" s="334"/>
      <c r="TAJ16" s="334"/>
      <c r="TAK16" s="334"/>
      <c r="TAL16" s="334"/>
      <c r="TAM16" s="334"/>
      <c r="TAN16" s="334"/>
      <c r="TAO16" s="334"/>
      <c r="TAP16" s="334"/>
      <c r="TAQ16" s="334"/>
      <c r="TAR16" s="334"/>
      <c r="TAS16" s="334"/>
      <c r="TAT16" s="334"/>
      <c r="TAU16" s="334"/>
      <c r="TAV16" s="334"/>
      <c r="TAW16" s="334"/>
      <c r="TAX16" s="334"/>
      <c r="TAY16" s="334"/>
      <c r="TAZ16" s="334"/>
      <c r="TBA16" s="334"/>
      <c r="TBB16" s="334"/>
      <c r="TBC16" s="334"/>
      <c r="TBD16" s="334"/>
      <c r="TBE16" s="334"/>
      <c r="TBF16" s="334"/>
      <c r="TBG16" s="334"/>
      <c r="TBH16" s="334"/>
      <c r="TBI16" s="334"/>
      <c r="TBJ16" s="334"/>
      <c r="TBK16" s="334"/>
      <c r="TBL16" s="334"/>
      <c r="TBM16" s="334"/>
      <c r="TBN16" s="334"/>
      <c r="TBO16" s="334"/>
      <c r="TBP16" s="334"/>
      <c r="TBQ16" s="334"/>
      <c r="TBR16" s="334"/>
      <c r="TBS16" s="334"/>
      <c r="TBT16" s="334"/>
      <c r="TBU16" s="334"/>
      <c r="TBV16" s="334"/>
      <c r="TBW16" s="334"/>
      <c r="TBX16" s="334"/>
      <c r="TBY16" s="334"/>
      <c r="TBZ16" s="334"/>
      <c r="TCA16" s="334"/>
      <c r="TCB16" s="334"/>
      <c r="TCC16" s="334"/>
      <c r="TCD16" s="334"/>
      <c r="TCE16" s="334"/>
      <c r="TCF16" s="334"/>
      <c r="TCG16" s="334"/>
      <c r="TCH16" s="334"/>
      <c r="TCI16" s="334"/>
      <c r="TCJ16" s="334"/>
      <c r="TCK16" s="334"/>
      <c r="TCL16" s="334"/>
      <c r="TCM16" s="334"/>
      <c r="TCN16" s="334"/>
      <c r="TCO16" s="334"/>
    </row>
    <row r="17" spans="1:13613" ht="12" thickBot="1">
      <c r="B17" s="241" t="s">
        <v>29</v>
      </c>
      <c r="C17" s="115"/>
      <c r="D17" s="113"/>
      <c r="E17" s="350" t="s">
        <v>29</v>
      </c>
      <c r="F17" s="124"/>
      <c r="G17" s="125"/>
      <c r="H17" s="125"/>
      <c r="I17" s="126"/>
      <c r="J17" s="159"/>
      <c r="K17" s="357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3"/>
    </row>
    <row r="18" spans="1:13613" ht="12.75" customHeight="1">
      <c r="A18" s="104">
        <v>14</v>
      </c>
      <c r="B18" s="301" t="s">
        <v>58</v>
      </c>
      <c r="C18" s="243" t="s">
        <v>18</v>
      </c>
      <c r="D18" s="244"/>
      <c r="E18" s="382" t="s">
        <v>132</v>
      </c>
      <c r="F18" s="249">
        <v>1.6905670306538667E-2</v>
      </c>
      <c r="G18" s="167">
        <v>3.0403001487806058E-2</v>
      </c>
      <c r="H18" s="167">
        <v>1.161403729047672E-2</v>
      </c>
      <c r="I18" s="250">
        <v>9.7841831763534726E-2</v>
      </c>
      <c r="J18" s="251">
        <v>1.0694108549598402E-2</v>
      </c>
      <c r="K18" s="353">
        <v>1.5151515151515582E-2</v>
      </c>
      <c r="L18" s="252">
        <v>1.4755533324997128E-2</v>
      </c>
      <c r="M18" s="252">
        <v>1.4177752794953813E-2</v>
      </c>
      <c r="N18" s="252">
        <v>1.3348303393213801E-2</v>
      </c>
      <c r="O18" s="252">
        <v>1.2774973515299104E-2</v>
      </c>
      <c r="P18" s="252">
        <v>1.188772017178108E-2</v>
      </c>
      <c r="Q18" s="252">
        <v>1.0252267925935588E-2</v>
      </c>
      <c r="R18" s="252">
        <v>9.7430805510740903E-3</v>
      </c>
      <c r="S18" s="252">
        <v>1.0037174721190256E-2</v>
      </c>
      <c r="T18" s="252">
        <v>1.0644881792301497E-2</v>
      </c>
      <c r="U18" s="252">
        <v>1.0570563145206435E-2</v>
      </c>
      <c r="V18" s="252">
        <v>1.0866880711287275E-2</v>
      </c>
      <c r="W18" s="253" t="e">
        <v>#N/A</v>
      </c>
    </row>
    <row r="19" spans="1:13613">
      <c r="A19" s="104">
        <v>15</v>
      </c>
      <c r="B19" s="242" t="s">
        <v>59</v>
      </c>
      <c r="C19" s="243" t="s">
        <v>12</v>
      </c>
      <c r="D19" s="244"/>
      <c r="E19" s="381" t="s">
        <v>131</v>
      </c>
      <c r="F19" s="245">
        <v>9.3829189781520217E-3</v>
      </c>
      <c r="G19" s="170">
        <v>1.9066359071787442E-2</v>
      </c>
      <c r="H19" s="170">
        <v>1.1252413609427858E-2</v>
      </c>
      <c r="I19" s="171">
        <v>1.4287595470107828E-2</v>
      </c>
      <c r="J19" s="246">
        <v>1.5127911311797174E-2</v>
      </c>
      <c r="K19" s="352">
        <v>1.3660477453580455E-2</v>
      </c>
      <c r="L19" s="247">
        <v>1.4046246604385582E-2</v>
      </c>
      <c r="M19" s="247">
        <v>1.4031372029915445E-2</v>
      </c>
      <c r="N19" s="247">
        <v>1.3884297520660782E-2</v>
      </c>
      <c r="O19" s="247">
        <v>1.4136609855991411E-2</v>
      </c>
      <c r="P19" s="247">
        <v>1.4520493696785319E-2</v>
      </c>
      <c r="Q19" s="247">
        <v>1.4372362869198074E-2</v>
      </c>
      <c r="R19" s="247">
        <v>1.4287595470107828E-2</v>
      </c>
      <c r="S19" s="247">
        <v>1.4395582725300837E-2</v>
      </c>
      <c r="T19" s="247">
        <v>1.4970453053184674E-2</v>
      </c>
      <c r="U19" s="247">
        <v>1.5217106126196978E-2</v>
      </c>
      <c r="V19" s="247">
        <v>1.5196174756009873E-2</v>
      </c>
      <c r="W19" s="248" t="e">
        <v>#N/A</v>
      </c>
    </row>
    <row r="20" spans="1:13613" ht="22.5">
      <c r="A20" s="104">
        <v>16</v>
      </c>
      <c r="B20" s="301" t="s">
        <v>78</v>
      </c>
      <c r="C20" s="243" t="s">
        <v>12</v>
      </c>
      <c r="D20" s="244"/>
      <c r="E20" s="382" t="s">
        <v>151</v>
      </c>
      <c r="F20" s="249">
        <v>3.8026496687914024E-2</v>
      </c>
      <c r="G20" s="167">
        <v>1.5592546882995606E-2</v>
      </c>
      <c r="H20" s="167">
        <v>3.3670233261211102E-2</v>
      </c>
      <c r="I20" s="250">
        <v>1.8962378907541374E-2</v>
      </c>
      <c r="J20" s="251">
        <v>-3.1023883875799609E-3</v>
      </c>
      <c r="K20" s="353">
        <v>1.2311901504788114E-2</v>
      </c>
      <c r="L20" s="252">
        <v>1.867865790383938E-2</v>
      </c>
      <c r="M20" s="252">
        <v>1.7211703958691871E-2</v>
      </c>
      <c r="N20" s="252">
        <v>1.7146776406036235E-3</v>
      </c>
      <c r="O20" s="252">
        <v>8.8797814207650649E-3</v>
      </c>
      <c r="P20" s="252">
        <v>2.0387359836899765E-3</v>
      </c>
      <c r="Q20" s="252">
        <v>1.0176390773406485E-3</v>
      </c>
      <c r="R20" s="252">
        <v>1.6700749829584138E-2</v>
      </c>
      <c r="S20" s="252">
        <v>9.2244619063888145E-3</v>
      </c>
      <c r="T20" s="252">
        <v>6.7114093959719234E-4</v>
      </c>
      <c r="U20" s="252">
        <v>-2.6693360026692758E-3</v>
      </c>
      <c r="V20" s="252">
        <v>-7.3089700996677998E-3</v>
      </c>
      <c r="W20" s="253" t="e">
        <v>#N/A</v>
      </c>
    </row>
    <row r="21" spans="1:13613" ht="23.25" customHeight="1">
      <c r="A21" s="104">
        <v>17</v>
      </c>
      <c r="B21" s="258" t="s">
        <v>144</v>
      </c>
      <c r="C21" s="243" t="s">
        <v>12</v>
      </c>
      <c r="D21" s="244"/>
      <c r="E21" s="381" t="s">
        <v>356</v>
      </c>
      <c r="F21" s="245">
        <v>2.7260429798635188E-2</v>
      </c>
      <c r="G21" s="170">
        <v>3.3255810236721306E-2</v>
      </c>
      <c r="H21" s="170">
        <v>1.9474136586264956E-2</v>
      </c>
      <c r="I21" s="171">
        <v>-1.8451399539384006E-2</v>
      </c>
      <c r="J21" s="246">
        <v>-1.6447806636031126E-2</v>
      </c>
      <c r="K21" s="352">
        <v>-3.1748919717989654E-2</v>
      </c>
      <c r="L21" s="247">
        <v>-3.3205954795711201E-2</v>
      </c>
      <c r="M21" s="247">
        <v>3.202973255640007E-3</v>
      </c>
      <c r="N21" s="247">
        <v>4.4943402884176642E-3</v>
      </c>
      <c r="O21" s="247">
        <v>-2.9042450886110571E-2</v>
      </c>
      <c r="P21" s="247">
        <v>-1.8370753540245088E-2</v>
      </c>
      <c r="Q21" s="247">
        <v>-1.488675497895442E-2</v>
      </c>
      <c r="R21" s="247">
        <v>-1.7165986050377668E-2</v>
      </c>
      <c r="S21" s="247">
        <v>-6.9427685681932028E-3</v>
      </c>
      <c r="T21" s="247">
        <v>-1.9957318286220604E-2</v>
      </c>
      <c r="U21" s="247">
        <v>-1.2938294985841647E-2</v>
      </c>
      <c r="V21" s="247" t="e">
        <v>#N/A</v>
      </c>
      <c r="W21" s="248" t="e">
        <v>#N/A</v>
      </c>
    </row>
    <row r="22" spans="1:13613" ht="16.5" customHeight="1">
      <c r="A22" s="104">
        <v>18</v>
      </c>
      <c r="B22" s="258" t="s">
        <v>145</v>
      </c>
      <c r="C22" s="243"/>
      <c r="D22" s="244"/>
      <c r="E22" s="382" t="s">
        <v>148</v>
      </c>
      <c r="F22" s="249">
        <v>4.1599999999999998E-2</v>
      </c>
      <c r="G22" s="167">
        <v>1.6000000000000001E-3</v>
      </c>
      <c r="H22" s="167">
        <v>3.4200000000000001E-2</v>
      </c>
      <c r="I22" s="250">
        <v>1.9959386255465283E-2</v>
      </c>
      <c r="J22" s="251">
        <v>6.343136936844E-3</v>
      </c>
      <c r="K22" s="353">
        <v>4.4176706827309342E-2</v>
      </c>
      <c r="L22" s="252">
        <v>3.4402137608550376E-2</v>
      </c>
      <c r="M22" s="252">
        <v>2.815013404825728E-2</v>
      </c>
      <c r="N22" s="252">
        <v>1.8145161290322509E-2</v>
      </c>
      <c r="O22" s="252">
        <v>9.0301003344481767E-3</v>
      </c>
      <c r="P22" s="252">
        <v>3.3333333333334103E-3</v>
      </c>
      <c r="Q22" s="252">
        <v>2.6516407026846434E-3</v>
      </c>
      <c r="R22" s="252">
        <v>1.129192959149794E-2</v>
      </c>
      <c r="S22" s="252">
        <v>6.958250497017815E-3</v>
      </c>
      <c r="T22" s="252">
        <v>1.2884043607532147E-2</v>
      </c>
      <c r="U22" s="252">
        <v>2.2793878215565666E-3</v>
      </c>
      <c r="V22" s="252">
        <v>3.8659793814432852E-3</v>
      </c>
      <c r="W22" s="253" t="e">
        <v>#N/A</v>
      </c>
    </row>
    <row r="23" spans="1:13613" s="147" customFormat="1" ht="23.25" thickBot="1">
      <c r="A23" s="104">
        <v>19</v>
      </c>
      <c r="B23" s="302" t="s">
        <v>146</v>
      </c>
      <c r="C23" s="285"/>
      <c r="D23" s="286"/>
      <c r="E23" s="384" t="s">
        <v>150</v>
      </c>
      <c r="F23" s="287">
        <v>3.8199999999999998E-2</v>
      </c>
      <c r="G23" s="176">
        <v>-1E-3</v>
      </c>
      <c r="H23" s="176">
        <v>2.5899999999999999E-2</v>
      </c>
      <c r="I23" s="288">
        <v>1.0939161042471834E-2</v>
      </c>
      <c r="J23" s="160">
        <v>1.1523515735963811E-2</v>
      </c>
      <c r="K23" s="361">
        <v>3.566368132602582E-2</v>
      </c>
      <c r="L23" s="131">
        <v>2.5951864623697807E-2</v>
      </c>
      <c r="M23" s="131">
        <v>1.8694825840601004E-2</v>
      </c>
      <c r="N23" s="131">
        <v>1.1095996372462835E-2</v>
      </c>
      <c r="O23" s="131">
        <v>4.8683767946606782E-3</v>
      </c>
      <c r="P23" s="131">
        <v>-1.1792661949601158E-3</v>
      </c>
      <c r="Q23" s="131">
        <v>-9.2180603073865885E-4</v>
      </c>
      <c r="R23" s="131">
        <v>1.1641910879164996E-2</v>
      </c>
      <c r="S23" s="131">
        <v>8.2437371608461429E-3</v>
      </c>
      <c r="T23" s="131">
        <v>1.9456949164605719E-2</v>
      </c>
      <c r="U23" s="131">
        <v>6.6549758877685328E-3</v>
      </c>
      <c r="V23" s="131">
        <v>8.4586221555171814E-3</v>
      </c>
      <c r="W23" s="289" t="e">
        <v>#N/A</v>
      </c>
      <c r="X23" s="108"/>
      <c r="Y23" s="330"/>
      <c r="Z23" s="330"/>
      <c r="AA23" s="330"/>
      <c r="AB23" s="330"/>
      <c r="AC23" s="330"/>
      <c r="AD23" s="330"/>
      <c r="AE23" s="330"/>
      <c r="AF23" s="330"/>
      <c r="AG23" s="330"/>
      <c r="AH23" s="330"/>
      <c r="AI23" s="330"/>
      <c r="AJ23" s="330"/>
      <c r="AK23" s="330"/>
      <c r="AL23" s="330"/>
      <c r="AM23" s="330"/>
      <c r="AN23" s="330"/>
      <c r="AO23" s="330"/>
      <c r="AP23" s="330"/>
      <c r="AQ23" s="330"/>
      <c r="AR23" s="330"/>
      <c r="AS23" s="330"/>
      <c r="AT23" s="330"/>
      <c r="AU23" s="330"/>
      <c r="AV23" s="330"/>
      <c r="AW23" s="330"/>
      <c r="AX23" s="330"/>
      <c r="AY23" s="330"/>
      <c r="AZ23" s="330"/>
      <c r="BA23" s="330"/>
      <c r="BB23" s="330"/>
      <c r="BC23" s="330"/>
      <c r="BD23" s="330"/>
      <c r="BE23" s="330"/>
      <c r="BF23" s="330"/>
      <c r="BG23" s="330"/>
      <c r="BH23" s="330"/>
      <c r="BI23" s="330"/>
      <c r="BJ23" s="330"/>
      <c r="BK23" s="330"/>
      <c r="BL23" s="330"/>
      <c r="BM23" s="330"/>
      <c r="BN23" s="330"/>
      <c r="BO23" s="330"/>
      <c r="BP23" s="330"/>
      <c r="BQ23" s="330"/>
      <c r="BR23" s="330"/>
      <c r="BS23" s="330"/>
      <c r="BT23" s="330"/>
      <c r="BU23" s="330"/>
      <c r="BV23" s="330"/>
      <c r="BW23" s="330"/>
      <c r="BX23" s="330"/>
      <c r="BY23" s="330"/>
      <c r="BZ23" s="330"/>
      <c r="CA23" s="330"/>
      <c r="CB23" s="330"/>
      <c r="CC23" s="330"/>
      <c r="CD23" s="330"/>
      <c r="CE23" s="330"/>
      <c r="CF23" s="330"/>
      <c r="CG23" s="330"/>
      <c r="CH23" s="330"/>
      <c r="CI23" s="330"/>
      <c r="CJ23" s="330"/>
      <c r="CK23" s="330"/>
      <c r="CL23" s="330"/>
      <c r="CM23" s="330"/>
      <c r="CN23" s="330"/>
      <c r="CO23" s="330"/>
      <c r="CP23" s="330"/>
      <c r="CQ23" s="330"/>
      <c r="CR23" s="330"/>
      <c r="CS23" s="330"/>
      <c r="CT23" s="330"/>
      <c r="CU23" s="330"/>
      <c r="CV23" s="330"/>
      <c r="CW23" s="330"/>
      <c r="CX23" s="330"/>
      <c r="CY23" s="330"/>
      <c r="CZ23" s="330"/>
      <c r="DA23" s="330"/>
      <c r="DB23" s="330"/>
      <c r="DC23" s="330"/>
      <c r="DD23" s="330"/>
      <c r="DE23" s="330"/>
      <c r="DF23" s="330"/>
      <c r="DG23" s="330"/>
      <c r="DH23" s="330"/>
      <c r="DI23" s="330"/>
      <c r="DJ23" s="330"/>
      <c r="DK23" s="330"/>
      <c r="DL23" s="330"/>
      <c r="DM23" s="330"/>
      <c r="DN23" s="330"/>
      <c r="DO23" s="330"/>
      <c r="DP23" s="330"/>
      <c r="DQ23" s="330"/>
      <c r="DR23" s="330"/>
      <c r="DS23" s="330"/>
      <c r="DT23" s="330"/>
      <c r="DU23" s="330"/>
      <c r="DV23" s="330"/>
      <c r="DW23" s="330"/>
      <c r="DX23" s="330"/>
      <c r="DY23" s="330"/>
      <c r="DZ23" s="330"/>
      <c r="EA23" s="330"/>
      <c r="EB23" s="330"/>
      <c r="EC23" s="330"/>
      <c r="ED23" s="330"/>
      <c r="EE23" s="330"/>
      <c r="EF23" s="330"/>
      <c r="EG23" s="330"/>
      <c r="EH23" s="330"/>
      <c r="EI23" s="330"/>
      <c r="EJ23" s="330"/>
      <c r="EK23" s="330"/>
      <c r="EL23" s="330"/>
      <c r="EM23" s="330"/>
      <c r="EN23" s="330"/>
      <c r="EO23" s="330"/>
      <c r="EP23" s="330"/>
      <c r="EQ23" s="330"/>
      <c r="ER23" s="330"/>
      <c r="ES23" s="330"/>
      <c r="ET23" s="330"/>
      <c r="EU23" s="330"/>
      <c r="EV23" s="330"/>
      <c r="EW23" s="330"/>
      <c r="EX23" s="330"/>
      <c r="EY23" s="330"/>
      <c r="EZ23" s="330"/>
      <c r="FA23" s="330"/>
      <c r="FB23" s="330"/>
      <c r="FC23" s="330"/>
      <c r="FD23" s="330"/>
      <c r="FE23" s="330"/>
      <c r="FF23" s="330"/>
      <c r="FG23" s="330"/>
      <c r="FH23" s="330"/>
      <c r="FI23" s="330"/>
      <c r="FJ23" s="330"/>
      <c r="FK23" s="330"/>
      <c r="FL23" s="330"/>
      <c r="FM23" s="330"/>
      <c r="FN23" s="330"/>
      <c r="FO23" s="330"/>
      <c r="FP23" s="330"/>
      <c r="FQ23" s="330"/>
      <c r="FR23" s="330"/>
      <c r="FS23" s="330"/>
      <c r="FT23" s="330"/>
      <c r="FU23" s="330"/>
      <c r="FV23" s="330"/>
      <c r="FW23" s="330"/>
      <c r="FX23" s="330"/>
      <c r="FY23" s="330"/>
      <c r="FZ23" s="330"/>
      <c r="GA23" s="330"/>
      <c r="GB23" s="330"/>
      <c r="GC23" s="330"/>
      <c r="GD23" s="330"/>
      <c r="GE23" s="330"/>
      <c r="GF23" s="330"/>
      <c r="GG23" s="330"/>
      <c r="GH23" s="330"/>
      <c r="GI23" s="330"/>
      <c r="GJ23" s="330"/>
      <c r="GK23" s="330"/>
      <c r="GL23" s="330"/>
      <c r="GM23" s="330"/>
      <c r="GN23" s="330"/>
      <c r="GO23" s="330"/>
      <c r="GP23" s="330"/>
      <c r="GQ23" s="330"/>
      <c r="GR23" s="330"/>
      <c r="GS23" s="330"/>
      <c r="GT23" s="330"/>
      <c r="GU23" s="330"/>
      <c r="GV23" s="330"/>
      <c r="GW23" s="330"/>
      <c r="GX23" s="330"/>
      <c r="GY23" s="330"/>
      <c r="GZ23" s="330"/>
      <c r="HA23" s="330"/>
      <c r="HB23" s="330"/>
      <c r="HC23" s="330"/>
      <c r="HD23" s="330"/>
      <c r="HE23" s="330"/>
      <c r="HF23" s="330"/>
      <c r="HG23" s="330"/>
      <c r="HH23" s="330"/>
      <c r="HI23" s="330"/>
      <c r="HJ23" s="330"/>
      <c r="HK23" s="330"/>
      <c r="HL23" s="330"/>
      <c r="HM23" s="330"/>
      <c r="HN23" s="330"/>
      <c r="HO23" s="330"/>
      <c r="HP23" s="330"/>
      <c r="HQ23" s="330"/>
      <c r="HR23" s="330"/>
      <c r="HS23" s="330"/>
      <c r="HT23" s="330"/>
      <c r="HU23" s="330"/>
      <c r="HV23" s="330"/>
      <c r="HW23" s="330"/>
      <c r="HX23" s="330"/>
      <c r="HY23" s="330"/>
      <c r="HZ23" s="330"/>
      <c r="IA23" s="330"/>
      <c r="IB23" s="330"/>
      <c r="IC23" s="330"/>
      <c r="ID23" s="330"/>
      <c r="IE23" s="330"/>
      <c r="IF23" s="330"/>
      <c r="IG23" s="330"/>
      <c r="IH23" s="330"/>
      <c r="II23" s="330"/>
      <c r="IJ23" s="330"/>
      <c r="IK23" s="330"/>
      <c r="IL23" s="330"/>
      <c r="IM23" s="330"/>
      <c r="IN23" s="330"/>
      <c r="IO23" s="330"/>
      <c r="IP23" s="330"/>
      <c r="IQ23" s="330"/>
      <c r="IR23" s="330"/>
      <c r="IS23" s="330"/>
      <c r="IT23" s="330"/>
      <c r="IU23" s="330"/>
      <c r="IV23" s="330"/>
      <c r="IW23" s="330"/>
      <c r="IX23" s="330"/>
      <c r="IY23" s="330"/>
      <c r="IZ23" s="330"/>
      <c r="JA23" s="330"/>
      <c r="JB23" s="330"/>
      <c r="JC23" s="330"/>
      <c r="JD23" s="330"/>
      <c r="JE23" s="330"/>
      <c r="JF23" s="330"/>
      <c r="JG23" s="330"/>
      <c r="JH23" s="330"/>
      <c r="JI23" s="330"/>
      <c r="JJ23" s="330"/>
      <c r="JK23" s="330"/>
      <c r="JL23" s="330"/>
      <c r="JM23" s="330"/>
      <c r="JN23" s="330"/>
      <c r="JO23" s="330"/>
      <c r="JP23" s="330"/>
      <c r="JQ23" s="330"/>
      <c r="JR23" s="330"/>
      <c r="JS23" s="330"/>
      <c r="JT23" s="330"/>
      <c r="JU23" s="330"/>
      <c r="JV23" s="330"/>
      <c r="JW23" s="330"/>
      <c r="JX23" s="330"/>
      <c r="JY23" s="330"/>
      <c r="JZ23" s="330"/>
      <c r="KA23" s="330"/>
      <c r="KB23" s="330"/>
      <c r="KC23" s="330"/>
      <c r="KD23" s="330"/>
      <c r="KE23" s="330"/>
      <c r="KF23" s="330"/>
      <c r="KG23" s="330"/>
      <c r="KH23" s="330"/>
      <c r="KI23" s="330"/>
      <c r="KJ23" s="330"/>
      <c r="KK23" s="330"/>
      <c r="KL23" s="330"/>
      <c r="KM23" s="330"/>
      <c r="KN23" s="330"/>
      <c r="KO23" s="330"/>
      <c r="KP23" s="330"/>
      <c r="KQ23" s="330"/>
      <c r="KR23" s="330"/>
      <c r="KS23" s="330"/>
      <c r="KT23" s="330"/>
      <c r="KU23" s="330"/>
      <c r="KV23" s="330"/>
      <c r="KW23" s="330"/>
      <c r="KX23" s="330"/>
      <c r="KY23" s="330"/>
      <c r="KZ23" s="330"/>
      <c r="LA23" s="330"/>
      <c r="LB23" s="330"/>
      <c r="LC23" s="330"/>
      <c r="LD23" s="330"/>
      <c r="LE23" s="330"/>
      <c r="LF23" s="330"/>
      <c r="LG23" s="330"/>
      <c r="LH23" s="330"/>
      <c r="LI23" s="330"/>
      <c r="LJ23" s="330"/>
      <c r="LK23" s="330"/>
      <c r="LL23" s="330"/>
      <c r="LM23" s="330"/>
      <c r="LN23" s="330"/>
      <c r="LO23" s="330"/>
      <c r="LP23" s="330"/>
      <c r="LQ23" s="330"/>
      <c r="LR23" s="330"/>
      <c r="LS23" s="330"/>
      <c r="LT23" s="330"/>
      <c r="LU23" s="330"/>
      <c r="LV23" s="330"/>
      <c r="LW23" s="330"/>
      <c r="LX23" s="330"/>
      <c r="LY23" s="330"/>
      <c r="LZ23" s="330"/>
      <c r="MA23" s="330"/>
      <c r="MB23" s="330"/>
      <c r="MC23" s="330"/>
      <c r="MD23" s="330"/>
      <c r="ME23" s="330"/>
      <c r="MF23" s="330"/>
      <c r="MG23" s="330"/>
      <c r="MH23" s="330"/>
      <c r="MI23" s="330"/>
      <c r="MJ23" s="330"/>
      <c r="MK23" s="330"/>
      <c r="ML23" s="330"/>
      <c r="MM23" s="330"/>
      <c r="MN23" s="330"/>
      <c r="MO23" s="330"/>
      <c r="MP23" s="330"/>
      <c r="MQ23" s="330"/>
      <c r="MR23" s="330"/>
      <c r="MS23" s="330"/>
      <c r="MT23" s="330"/>
      <c r="MU23" s="330"/>
      <c r="MV23" s="330"/>
      <c r="MW23" s="330"/>
      <c r="MX23" s="330"/>
      <c r="MY23" s="330"/>
      <c r="MZ23" s="330"/>
      <c r="NA23" s="330"/>
      <c r="NB23" s="330"/>
      <c r="NC23" s="330"/>
      <c r="ND23" s="330"/>
      <c r="NE23" s="330"/>
      <c r="NF23" s="330"/>
      <c r="NG23" s="330"/>
      <c r="NH23" s="330"/>
      <c r="NI23" s="330"/>
      <c r="NJ23" s="330"/>
      <c r="NK23" s="330"/>
      <c r="NL23" s="330"/>
      <c r="NM23" s="330"/>
      <c r="NN23" s="330"/>
      <c r="NO23" s="330"/>
      <c r="NP23" s="330"/>
      <c r="NQ23" s="330"/>
      <c r="NR23" s="330"/>
      <c r="NS23" s="330"/>
      <c r="NT23" s="330"/>
      <c r="NU23" s="330"/>
      <c r="NV23" s="330"/>
      <c r="NW23" s="330"/>
      <c r="NX23" s="330"/>
      <c r="NY23" s="330"/>
      <c r="NZ23" s="330"/>
      <c r="OA23" s="330"/>
      <c r="OB23" s="330"/>
      <c r="OC23" s="330"/>
      <c r="OD23" s="330"/>
      <c r="OE23" s="330"/>
      <c r="OF23" s="330"/>
      <c r="OG23" s="330"/>
      <c r="OH23" s="330"/>
      <c r="OI23" s="330"/>
      <c r="OJ23" s="330"/>
      <c r="OK23" s="330"/>
      <c r="OL23" s="330"/>
      <c r="OM23" s="330"/>
      <c r="ON23" s="330"/>
      <c r="OO23" s="330"/>
      <c r="OP23" s="330"/>
      <c r="OQ23" s="330"/>
      <c r="OR23" s="330"/>
      <c r="OS23" s="330"/>
      <c r="OT23" s="330"/>
      <c r="OU23" s="330"/>
      <c r="OV23" s="330"/>
      <c r="OW23" s="330"/>
      <c r="OX23" s="330"/>
      <c r="OY23" s="330"/>
      <c r="OZ23" s="330"/>
      <c r="PA23" s="330"/>
      <c r="PB23" s="330"/>
      <c r="PC23" s="330"/>
      <c r="PD23" s="330"/>
      <c r="PE23" s="330"/>
      <c r="PF23" s="330"/>
      <c r="PG23" s="330"/>
      <c r="PH23" s="330"/>
      <c r="PI23" s="330"/>
      <c r="PJ23" s="330"/>
      <c r="PK23" s="330"/>
      <c r="PL23" s="330"/>
      <c r="PM23" s="330"/>
      <c r="PN23" s="330"/>
      <c r="PO23" s="330"/>
      <c r="PP23" s="330"/>
      <c r="PQ23" s="330"/>
      <c r="PR23" s="330"/>
      <c r="PS23" s="330"/>
      <c r="PT23" s="330"/>
      <c r="PU23" s="330"/>
      <c r="PV23" s="330"/>
      <c r="PW23" s="330"/>
      <c r="PX23" s="330"/>
      <c r="PY23" s="330"/>
      <c r="PZ23" s="330"/>
      <c r="QA23" s="330"/>
      <c r="QB23" s="330"/>
      <c r="QC23" s="330"/>
      <c r="QD23" s="330"/>
      <c r="QE23" s="330"/>
      <c r="QF23" s="330"/>
      <c r="QG23" s="330"/>
      <c r="QH23" s="330"/>
      <c r="QI23" s="330"/>
      <c r="QJ23" s="330"/>
      <c r="QK23" s="330"/>
      <c r="QL23" s="330"/>
      <c r="QM23" s="330"/>
      <c r="QN23" s="330"/>
      <c r="QO23" s="330"/>
      <c r="QP23" s="330"/>
      <c r="QQ23" s="330"/>
      <c r="QR23" s="330"/>
      <c r="QS23" s="330"/>
      <c r="QT23" s="330"/>
      <c r="QU23" s="330"/>
      <c r="QV23" s="330"/>
      <c r="QW23" s="330"/>
      <c r="QX23" s="330"/>
      <c r="QY23" s="330"/>
      <c r="QZ23" s="330"/>
      <c r="RA23" s="330"/>
      <c r="RB23" s="330"/>
      <c r="RC23" s="330"/>
      <c r="RD23" s="330"/>
      <c r="RE23" s="330"/>
      <c r="RF23" s="330"/>
      <c r="RG23" s="330"/>
      <c r="RH23" s="330"/>
      <c r="RI23" s="330"/>
      <c r="RJ23" s="330"/>
      <c r="RK23" s="330"/>
      <c r="RL23" s="330"/>
      <c r="RM23" s="330"/>
      <c r="RN23" s="330"/>
      <c r="RO23" s="330"/>
      <c r="RP23" s="330"/>
      <c r="RQ23" s="330"/>
      <c r="RR23" s="330"/>
      <c r="RS23" s="330"/>
      <c r="RT23" s="330"/>
      <c r="RU23" s="330"/>
      <c r="RV23" s="330"/>
      <c r="RW23" s="330"/>
      <c r="RX23" s="330"/>
      <c r="RY23" s="330"/>
      <c r="RZ23" s="330"/>
      <c r="SA23" s="330"/>
      <c r="SB23" s="330"/>
      <c r="SC23" s="330"/>
      <c r="SD23" s="330"/>
      <c r="SE23" s="330"/>
      <c r="SF23" s="330"/>
      <c r="SG23" s="330"/>
      <c r="SH23" s="330"/>
      <c r="SI23" s="330"/>
      <c r="SJ23" s="330"/>
      <c r="SK23" s="330"/>
      <c r="SL23" s="330"/>
      <c r="SM23" s="330"/>
      <c r="SN23" s="330"/>
      <c r="SO23" s="330"/>
      <c r="SP23" s="330"/>
      <c r="SQ23" s="330"/>
      <c r="SR23" s="330"/>
      <c r="SS23" s="330"/>
      <c r="ST23" s="330"/>
      <c r="SU23" s="330"/>
      <c r="SV23" s="330"/>
      <c r="SW23" s="330"/>
      <c r="SX23" s="330"/>
      <c r="SY23" s="330"/>
      <c r="SZ23" s="330"/>
      <c r="TA23" s="330"/>
      <c r="TB23" s="330"/>
      <c r="TC23" s="330"/>
      <c r="TD23" s="330"/>
      <c r="TE23" s="330"/>
      <c r="TF23" s="330"/>
      <c r="TG23" s="330"/>
      <c r="TH23" s="330"/>
      <c r="TI23" s="330"/>
      <c r="TJ23" s="330"/>
      <c r="TK23" s="330"/>
      <c r="TL23" s="330"/>
      <c r="TM23" s="330"/>
      <c r="TN23" s="330"/>
      <c r="TO23" s="330"/>
      <c r="TP23" s="330"/>
      <c r="TQ23" s="330"/>
      <c r="TR23" s="330"/>
      <c r="TS23" s="330"/>
      <c r="TT23" s="330"/>
      <c r="TU23" s="330"/>
      <c r="TV23" s="330"/>
      <c r="TW23" s="330"/>
      <c r="TX23" s="330"/>
      <c r="TY23" s="330"/>
      <c r="TZ23" s="330"/>
      <c r="UA23" s="330"/>
      <c r="UB23" s="330"/>
      <c r="UC23" s="330"/>
      <c r="UD23" s="330"/>
      <c r="UE23" s="330"/>
      <c r="UF23" s="330"/>
      <c r="UG23" s="330"/>
      <c r="UH23" s="330"/>
      <c r="UI23" s="330"/>
      <c r="UJ23" s="330"/>
      <c r="UK23" s="330"/>
      <c r="UL23" s="330"/>
      <c r="UM23" s="330"/>
      <c r="UN23" s="330"/>
      <c r="UO23" s="330"/>
      <c r="UP23" s="330"/>
      <c r="UQ23" s="330"/>
      <c r="UR23" s="330"/>
      <c r="US23" s="330"/>
      <c r="UT23" s="330"/>
      <c r="UU23" s="330"/>
      <c r="UV23" s="330"/>
      <c r="UW23" s="330"/>
      <c r="UX23" s="330"/>
      <c r="UY23" s="330"/>
      <c r="UZ23" s="330"/>
      <c r="VA23" s="330"/>
      <c r="VB23" s="330"/>
      <c r="VC23" s="330"/>
      <c r="VD23" s="330"/>
      <c r="VE23" s="330"/>
      <c r="VF23" s="330"/>
      <c r="VG23" s="330"/>
      <c r="VH23" s="330"/>
      <c r="VI23" s="330"/>
      <c r="VJ23" s="330"/>
      <c r="VK23" s="330"/>
      <c r="VL23" s="330"/>
      <c r="VM23" s="330"/>
      <c r="VN23" s="330"/>
      <c r="VO23" s="330"/>
      <c r="VP23" s="330"/>
      <c r="VQ23" s="330"/>
      <c r="VR23" s="330"/>
      <c r="VS23" s="330"/>
      <c r="VT23" s="330"/>
      <c r="VU23" s="330"/>
      <c r="VV23" s="330"/>
      <c r="VW23" s="330"/>
      <c r="VX23" s="330"/>
      <c r="VY23" s="330"/>
      <c r="VZ23" s="330"/>
      <c r="WA23" s="330"/>
      <c r="WB23" s="330"/>
      <c r="WC23" s="330"/>
      <c r="WD23" s="330"/>
      <c r="WE23" s="330"/>
      <c r="WF23" s="330"/>
      <c r="WG23" s="330"/>
      <c r="WH23" s="330"/>
      <c r="WI23" s="330"/>
      <c r="WJ23" s="330"/>
      <c r="WK23" s="330"/>
      <c r="WL23" s="330"/>
      <c r="WM23" s="330"/>
      <c r="WN23" s="330"/>
      <c r="WO23" s="330"/>
      <c r="WP23" s="330"/>
      <c r="WQ23" s="330"/>
      <c r="WR23" s="330"/>
      <c r="WS23" s="330"/>
      <c r="WT23" s="330"/>
      <c r="WU23" s="330"/>
      <c r="WV23" s="330"/>
      <c r="WW23" s="330"/>
      <c r="WX23" s="330"/>
      <c r="WY23" s="330"/>
      <c r="WZ23" s="330"/>
      <c r="XA23" s="330"/>
      <c r="XB23" s="330"/>
      <c r="XC23" s="330"/>
      <c r="XD23" s="330"/>
      <c r="XE23" s="330"/>
      <c r="XF23" s="330"/>
      <c r="XG23" s="330"/>
      <c r="XH23" s="330"/>
      <c r="XI23" s="330"/>
      <c r="XJ23" s="330"/>
      <c r="XK23" s="330"/>
      <c r="XL23" s="330"/>
      <c r="XM23" s="330"/>
      <c r="XN23" s="330"/>
      <c r="XO23" s="330"/>
      <c r="XP23" s="330"/>
      <c r="XQ23" s="330"/>
      <c r="XR23" s="330"/>
      <c r="XS23" s="330"/>
      <c r="XT23" s="330"/>
      <c r="XU23" s="330"/>
      <c r="XV23" s="330"/>
      <c r="XW23" s="330"/>
      <c r="XX23" s="330"/>
      <c r="XY23" s="330"/>
      <c r="XZ23" s="330"/>
      <c r="YA23" s="330"/>
      <c r="YB23" s="330"/>
      <c r="YC23" s="330"/>
      <c r="YD23" s="330"/>
      <c r="YE23" s="330"/>
      <c r="YF23" s="330"/>
      <c r="YG23" s="330"/>
      <c r="YH23" s="330"/>
      <c r="YI23" s="330"/>
      <c r="YJ23" s="330"/>
      <c r="YK23" s="330"/>
      <c r="YL23" s="330"/>
      <c r="YM23" s="330"/>
      <c r="YN23" s="330"/>
      <c r="YO23" s="330"/>
      <c r="YP23" s="330"/>
      <c r="YQ23" s="330"/>
      <c r="YR23" s="330"/>
      <c r="YS23" s="330"/>
      <c r="YT23" s="330"/>
      <c r="YU23" s="330"/>
      <c r="YV23" s="330"/>
      <c r="YW23" s="330"/>
      <c r="YX23" s="330"/>
      <c r="YY23" s="330"/>
      <c r="YZ23" s="330"/>
      <c r="ZA23" s="330"/>
      <c r="ZB23" s="330"/>
      <c r="ZC23" s="330"/>
      <c r="ZD23" s="330"/>
      <c r="ZE23" s="330"/>
      <c r="ZF23" s="330"/>
      <c r="ZG23" s="330"/>
      <c r="ZH23" s="330"/>
      <c r="ZI23" s="330"/>
      <c r="ZJ23" s="330"/>
      <c r="ZK23" s="330"/>
      <c r="ZL23" s="330"/>
      <c r="ZM23" s="330"/>
      <c r="ZN23" s="330"/>
      <c r="ZO23" s="330"/>
      <c r="ZP23" s="330"/>
      <c r="ZQ23" s="330"/>
      <c r="ZR23" s="330"/>
      <c r="ZS23" s="330"/>
      <c r="ZT23" s="330"/>
      <c r="ZU23" s="330"/>
      <c r="ZV23" s="330"/>
      <c r="ZW23" s="330"/>
      <c r="ZX23" s="330"/>
      <c r="ZY23" s="330"/>
      <c r="ZZ23" s="330"/>
      <c r="AAA23" s="330"/>
      <c r="AAB23" s="330"/>
      <c r="AAC23" s="330"/>
      <c r="AAD23" s="330"/>
      <c r="AAE23" s="330"/>
      <c r="AAF23" s="330"/>
      <c r="AAG23" s="330"/>
      <c r="AAH23" s="330"/>
      <c r="AAI23" s="330"/>
      <c r="AAJ23" s="330"/>
      <c r="AAK23" s="330"/>
      <c r="AAL23" s="330"/>
      <c r="AAM23" s="330"/>
      <c r="AAN23" s="330"/>
      <c r="AAO23" s="330"/>
      <c r="AAP23" s="330"/>
      <c r="AAQ23" s="330"/>
      <c r="AAR23" s="330"/>
      <c r="AAS23" s="330"/>
      <c r="AAT23" s="330"/>
      <c r="AAU23" s="330"/>
      <c r="AAV23" s="330"/>
      <c r="AAW23" s="330"/>
      <c r="AAX23" s="330"/>
      <c r="AAY23" s="330"/>
      <c r="AAZ23" s="330"/>
      <c r="ABA23" s="330"/>
      <c r="ABB23" s="330"/>
      <c r="ABC23" s="330"/>
      <c r="ABD23" s="330"/>
      <c r="ABE23" s="330"/>
      <c r="ABF23" s="330"/>
      <c r="ABG23" s="330"/>
      <c r="ABH23" s="330"/>
      <c r="ABI23" s="330"/>
      <c r="ABJ23" s="330"/>
      <c r="ABK23" s="330"/>
      <c r="ABL23" s="330"/>
      <c r="ABM23" s="330"/>
      <c r="ABN23" s="330"/>
      <c r="ABO23" s="330"/>
      <c r="ABP23" s="330"/>
      <c r="ABQ23" s="330"/>
      <c r="ABR23" s="330"/>
      <c r="ABS23" s="330"/>
      <c r="ABT23" s="330"/>
      <c r="ABU23" s="330"/>
      <c r="ABV23" s="330"/>
      <c r="ABW23" s="330"/>
      <c r="ABX23" s="330"/>
      <c r="ABY23" s="330"/>
      <c r="ABZ23" s="330"/>
      <c r="ACA23" s="330"/>
      <c r="ACB23" s="330"/>
      <c r="ACC23" s="330"/>
      <c r="ACD23" s="330"/>
      <c r="ACE23" s="330"/>
      <c r="ACF23" s="330"/>
      <c r="ACG23" s="330"/>
      <c r="ACH23" s="330"/>
      <c r="ACI23" s="330"/>
      <c r="ACJ23" s="330"/>
      <c r="ACK23" s="330"/>
      <c r="ACL23" s="330"/>
      <c r="ACM23" s="330"/>
      <c r="ACN23" s="330"/>
      <c r="ACO23" s="330"/>
      <c r="ACP23" s="330"/>
      <c r="ACQ23" s="330"/>
      <c r="ACR23" s="330"/>
      <c r="ACS23" s="330"/>
      <c r="ACT23" s="330"/>
      <c r="ACU23" s="330"/>
      <c r="ACV23" s="330"/>
      <c r="ACW23" s="330"/>
      <c r="ACX23" s="330"/>
      <c r="ACY23" s="330"/>
      <c r="ACZ23" s="330"/>
      <c r="ADA23" s="330"/>
      <c r="ADB23" s="330"/>
      <c r="ADC23" s="330"/>
      <c r="ADD23" s="330"/>
      <c r="ADE23" s="330"/>
      <c r="ADF23" s="330"/>
      <c r="ADG23" s="330"/>
      <c r="ADH23" s="330"/>
      <c r="ADI23" s="330"/>
      <c r="ADJ23" s="330"/>
      <c r="ADK23" s="330"/>
      <c r="ADL23" s="330"/>
      <c r="ADM23" s="330"/>
      <c r="ADN23" s="330"/>
      <c r="ADO23" s="330"/>
      <c r="ADP23" s="330"/>
      <c r="ADQ23" s="330"/>
      <c r="ADR23" s="330"/>
      <c r="ADS23" s="330"/>
      <c r="ADT23" s="330"/>
      <c r="ADU23" s="330"/>
      <c r="ADV23" s="330"/>
      <c r="ADW23" s="330"/>
      <c r="ADX23" s="330"/>
      <c r="ADY23" s="330"/>
      <c r="ADZ23" s="330"/>
      <c r="AEA23" s="330"/>
      <c r="AEB23" s="330"/>
      <c r="AEC23" s="330"/>
      <c r="AED23" s="330"/>
      <c r="AEE23" s="330"/>
      <c r="AEF23" s="330"/>
      <c r="AEG23" s="330"/>
      <c r="AEH23" s="330"/>
      <c r="AEI23" s="330"/>
      <c r="AEJ23" s="330"/>
      <c r="AEK23" s="330"/>
      <c r="AEL23" s="330"/>
      <c r="AEM23" s="330"/>
      <c r="AEN23" s="330"/>
      <c r="AEO23" s="330"/>
      <c r="AEP23" s="330"/>
      <c r="AEQ23" s="330"/>
      <c r="AER23" s="330"/>
      <c r="AES23" s="330"/>
      <c r="AET23" s="330"/>
      <c r="AEU23" s="330"/>
      <c r="AEV23" s="330"/>
      <c r="AEW23" s="330"/>
      <c r="AEX23" s="330"/>
      <c r="AEY23" s="330"/>
      <c r="AEZ23" s="330"/>
      <c r="AFA23" s="330"/>
      <c r="AFB23" s="330"/>
      <c r="AFC23" s="330"/>
      <c r="AFD23" s="330"/>
      <c r="AFE23" s="330"/>
      <c r="AFF23" s="330"/>
      <c r="AFG23" s="330"/>
      <c r="AFH23" s="330"/>
      <c r="AFI23" s="330"/>
      <c r="AFJ23" s="330"/>
      <c r="AFK23" s="330"/>
      <c r="AFL23" s="330"/>
      <c r="AFM23" s="330"/>
      <c r="AFN23" s="330"/>
      <c r="AFO23" s="330"/>
      <c r="AFP23" s="330"/>
      <c r="AFQ23" s="330"/>
      <c r="AFR23" s="330"/>
      <c r="AFS23" s="330"/>
      <c r="AFT23" s="330"/>
      <c r="AFU23" s="330"/>
      <c r="AFV23" s="330"/>
      <c r="AFW23" s="330"/>
      <c r="AFX23" s="330"/>
      <c r="AFY23" s="330"/>
      <c r="AFZ23" s="330"/>
      <c r="AGA23" s="330"/>
      <c r="AGB23" s="330"/>
      <c r="AGC23" s="330"/>
      <c r="AGD23" s="330"/>
      <c r="AGE23" s="330"/>
      <c r="AGF23" s="330"/>
      <c r="AGG23" s="330"/>
      <c r="AGH23" s="330"/>
      <c r="AGI23" s="330"/>
      <c r="AGJ23" s="330"/>
      <c r="AGK23" s="330"/>
      <c r="AGL23" s="330"/>
      <c r="AGM23" s="330"/>
      <c r="AGN23" s="330"/>
      <c r="AGO23" s="330"/>
      <c r="AGP23" s="330"/>
      <c r="AGQ23" s="330"/>
      <c r="AGR23" s="330"/>
      <c r="AGS23" s="330"/>
      <c r="AGT23" s="330"/>
      <c r="AGU23" s="330"/>
      <c r="AGV23" s="330"/>
      <c r="AGW23" s="330"/>
      <c r="AGX23" s="330"/>
      <c r="AGY23" s="330"/>
      <c r="AGZ23" s="330"/>
      <c r="AHA23" s="330"/>
      <c r="AHB23" s="330"/>
      <c r="AHC23" s="330"/>
      <c r="AHD23" s="330"/>
      <c r="AHE23" s="330"/>
      <c r="AHF23" s="330"/>
      <c r="AHG23" s="330"/>
      <c r="AHH23" s="330"/>
      <c r="AHI23" s="330"/>
      <c r="AHJ23" s="330"/>
      <c r="AHK23" s="330"/>
      <c r="AHL23" s="330"/>
      <c r="AHM23" s="330"/>
      <c r="AHN23" s="330"/>
      <c r="AHO23" s="330"/>
      <c r="AHP23" s="330"/>
      <c r="AHQ23" s="330"/>
      <c r="AHR23" s="330"/>
      <c r="AHS23" s="330"/>
      <c r="AHT23" s="330"/>
      <c r="AHU23" s="330"/>
      <c r="AHV23" s="330"/>
      <c r="AHW23" s="330"/>
      <c r="AHX23" s="330"/>
      <c r="AHY23" s="330"/>
      <c r="AHZ23" s="330"/>
      <c r="AIA23" s="330"/>
      <c r="AIB23" s="330"/>
      <c r="AIC23" s="330"/>
      <c r="AID23" s="330"/>
      <c r="AIE23" s="330"/>
      <c r="AIF23" s="330"/>
      <c r="AIG23" s="330"/>
      <c r="AIH23" s="330"/>
      <c r="AII23" s="330"/>
      <c r="AIJ23" s="330"/>
      <c r="AIK23" s="330"/>
      <c r="AIL23" s="330"/>
      <c r="AIM23" s="330"/>
      <c r="AIN23" s="330"/>
      <c r="AIO23" s="330"/>
      <c r="AIP23" s="330"/>
      <c r="AIQ23" s="330"/>
      <c r="AIR23" s="330"/>
      <c r="AIS23" s="330"/>
      <c r="AIT23" s="330"/>
      <c r="AIU23" s="330"/>
      <c r="AIV23" s="330"/>
      <c r="AIW23" s="330"/>
      <c r="AIX23" s="330"/>
      <c r="AIY23" s="330"/>
      <c r="AIZ23" s="330"/>
      <c r="AJA23" s="330"/>
      <c r="AJB23" s="330"/>
      <c r="AJC23" s="330"/>
      <c r="AJD23" s="330"/>
      <c r="AJE23" s="330"/>
      <c r="AJF23" s="330"/>
      <c r="AJG23" s="330"/>
      <c r="AJH23" s="330"/>
      <c r="AJI23" s="330"/>
      <c r="AJJ23" s="330"/>
      <c r="AJK23" s="330"/>
      <c r="AJL23" s="330"/>
      <c r="AJM23" s="330"/>
      <c r="AJN23" s="330"/>
      <c r="AJO23" s="330"/>
      <c r="AJP23" s="330"/>
      <c r="AJQ23" s="330"/>
      <c r="AJR23" s="330"/>
      <c r="AJS23" s="330"/>
      <c r="AJT23" s="330"/>
      <c r="AJU23" s="330"/>
      <c r="AJV23" s="330"/>
      <c r="AJW23" s="330"/>
      <c r="AJX23" s="330"/>
      <c r="AJY23" s="330"/>
      <c r="AJZ23" s="330"/>
      <c r="AKA23" s="330"/>
      <c r="AKB23" s="330"/>
      <c r="AKC23" s="330"/>
      <c r="AKD23" s="330"/>
      <c r="AKE23" s="330"/>
      <c r="AKF23" s="330"/>
      <c r="AKG23" s="330"/>
      <c r="AKH23" s="330"/>
      <c r="AKI23" s="330"/>
      <c r="AKJ23" s="330"/>
      <c r="AKK23" s="330"/>
      <c r="AKL23" s="330"/>
      <c r="AKM23" s="330"/>
      <c r="AKN23" s="330"/>
      <c r="AKO23" s="330"/>
      <c r="AKP23" s="330"/>
      <c r="AKQ23" s="330"/>
      <c r="AKR23" s="330"/>
      <c r="AKS23" s="330"/>
      <c r="AKT23" s="330"/>
      <c r="AKU23" s="330"/>
      <c r="AKV23" s="330"/>
      <c r="AKW23" s="330"/>
      <c r="AKX23" s="330"/>
      <c r="AKY23" s="330"/>
      <c r="AKZ23" s="330"/>
      <c r="ALA23" s="330"/>
      <c r="ALB23" s="330"/>
      <c r="ALC23" s="330"/>
      <c r="ALD23" s="330"/>
      <c r="ALE23" s="330"/>
      <c r="ALF23" s="330"/>
      <c r="ALG23" s="330"/>
      <c r="ALH23" s="330"/>
      <c r="ALI23" s="330"/>
      <c r="ALJ23" s="330"/>
      <c r="ALK23" s="330"/>
      <c r="ALL23" s="330"/>
      <c r="ALM23" s="330"/>
      <c r="ALN23" s="330"/>
      <c r="ALO23" s="330"/>
      <c r="ALP23" s="330"/>
      <c r="ALQ23" s="330"/>
      <c r="ALR23" s="330"/>
      <c r="ALS23" s="330"/>
      <c r="ALT23" s="330"/>
      <c r="ALU23" s="330"/>
      <c r="ALV23" s="330"/>
      <c r="ALW23" s="330"/>
      <c r="ALX23" s="330"/>
      <c r="ALY23" s="330"/>
      <c r="ALZ23" s="330"/>
      <c r="AMA23" s="330"/>
      <c r="AMB23" s="330"/>
      <c r="AMC23" s="330"/>
      <c r="AMD23" s="330"/>
      <c r="AME23" s="330"/>
      <c r="AMF23" s="330"/>
      <c r="AMG23" s="330"/>
      <c r="AMH23" s="330"/>
      <c r="AMI23" s="330"/>
      <c r="AMJ23" s="330"/>
      <c r="AMK23" s="330"/>
      <c r="AML23" s="330"/>
      <c r="AMM23" s="330"/>
      <c r="AMN23" s="330"/>
      <c r="AMO23" s="330"/>
      <c r="AMP23" s="330"/>
      <c r="AMQ23" s="330"/>
      <c r="AMR23" s="330"/>
      <c r="AMS23" s="330"/>
      <c r="AMT23" s="330"/>
      <c r="AMU23" s="330"/>
      <c r="AMV23" s="330"/>
      <c r="AMW23" s="330"/>
      <c r="AMX23" s="330"/>
      <c r="AMY23" s="330"/>
      <c r="AMZ23" s="330"/>
      <c r="ANA23" s="330"/>
      <c r="ANB23" s="330"/>
      <c r="ANC23" s="330"/>
      <c r="AND23" s="330"/>
      <c r="ANE23" s="330"/>
      <c r="ANF23" s="330"/>
      <c r="ANG23" s="330"/>
      <c r="ANH23" s="330"/>
      <c r="ANI23" s="330"/>
      <c r="ANJ23" s="330"/>
      <c r="ANK23" s="330"/>
      <c r="ANL23" s="330"/>
      <c r="ANM23" s="330"/>
      <c r="ANN23" s="330"/>
      <c r="ANO23" s="330"/>
      <c r="ANP23" s="330"/>
      <c r="ANQ23" s="330"/>
      <c r="ANR23" s="330"/>
      <c r="ANS23" s="330"/>
      <c r="ANT23" s="330"/>
      <c r="ANU23" s="330"/>
      <c r="ANV23" s="330"/>
      <c r="ANW23" s="330"/>
      <c r="ANX23" s="330"/>
      <c r="ANY23" s="330"/>
      <c r="ANZ23" s="330"/>
      <c r="AOA23" s="330"/>
      <c r="AOB23" s="330"/>
      <c r="AOC23" s="330"/>
      <c r="AOD23" s="330"/>
      <c r="AOE23" s="330"/>
      <c r="AOF23" s="330"/>
      <c r="AOG23" s="330"/>
      <c r="AOH23" s="330"/>
      <c r="AOI23" s="330"/>
      <c r="AOJ23" s="330"/>
      <c r="AOK23" s="330"/>
      <c r="AOL23" s="330"/>
      <c r="AOM23" s="330"/>
      <c r="AON23" s="330"/>
      <c r="AOO23" s="330"/>
      <c r="AOP23" s="330"/>
      <c r="AOQ23" s="330"/>
      <c r="AOR23" s="330"/>
      <c r="AOS23" s="330"/>
      <c r="AOT23" s="330"/>
      <c r="AOU23" s="330"/>
      <c r="AOV23" s="330"/>
      <c r="AOW23" s="330"/>
      <c r="AOX23" s="330"/>
      <c r="AOY23" s="330"/>
      <c r="AOZ23" s="330"/>
      <c r="APA23" s="330"/>
      <c r="APB23" s="330"/>
      <c r="APC23" s="330"/>
      <c r="APD23" s="330"/>
      <c r="APE23" s="330"/>
      <c r="APF23" s="330"/>
      <c r="APG23" s="330"/>
      <c r="APH23" s="330"/>
      <c r="API23" s="330"/>
      <c r="APJ23" s="330"/>
      <c r="APK23" s="330"/>
      <c r="APL23" s="330"/>
      <c r="APM23" s="330"/>
      <c r="APN23" s="330"/>
      <c r="APO23" s="330"/>
      <c r="APP23" s="330"/>
      <c r="APQ23" s="330"/>
      <c r="APR23" s="330"/>
      <c r="APS23" s="330"/>
      <c r="APT23" s="330"/>
      <c r="APU23" s="330"/>
      <c r="APV23" s="330"/>
      <c r="APW23" s="330"/>
      <c r="APX23" s="330"/>
      <c r="APY23" s="330"/>
      <c r="APZ23" s="330"/>
      <c r="AQA23" s="330"/>
      <c r="AQB23" s="330"/>
      <c r="AQC23" s="330"/>
      <c r="AQD23" s="330"/>
      <c r="AQE23" s="330"/>
      <c r="AQF23" s="330"/>
      <c r="AQG23" s="330"/>
      <c r="AQH23" s="330"/>
      <c r="AQI23" s="330"/>
      <c r="AQJ23" s="330"/>
      <c r="AQK23" s="330"/>
      <c r="AQL23" s="330"/>
      <c r="AQM23" s="330"/>
      <c r="AQN23" s="330"/>
      <c r="AQO23" s="330"/>
      <c r="AQP23" s="330"/>
      <c r="AQQ23" s="330"/>
      <c r="AQR23" s="330"/>
      <c r="AQS23" s="330"/>
      <c r="AQT23" s="330"/>
      <c r="AQU23" s="330"/>
      <c r="AQV23" s="330"/>
      <c r="AQW23" s="330"/>
      <c r="AQX23" s="330"/>
      <c r="AQY23" s="330"/>
      <c r="AQZ23" s="330"/>
      <c r="ARA23" s="330"/>
      <c r="ARB23" s="330"/>
      <c r="ARC23" s="330"/>
      <c r="ARD23" s="330"/>
      <c r="ARE23" s="330"/>
      <c r="ARF23" s="330"/>
      <c r="ARG23" s="330"/>
      <c r="ARH23" s="330"/>
      <c r="ARI23" s="330"/>
      <c r="ARJ23" s="330"/>
      <c r="ARK23" s="330"/>
      <c r="ARL23" s="330"/>
      <c r="ARM23" s="330"/>
      <c r="ARN23" s="330"/>
      <c r="ARO23" s="330"/>
      <c r="ARP23" s="330"/>
      <c r="ARQ23" s="330"/>
      <c r="ARR23" s="330"/>
      <c r="ARS23" s="330"/>
      <c r="ART23" s="330"/>
      <c r="ARU23" s="330"/>
      <c r="ARV23" s="330"/>
      <c r="ARW23" s="330"/>
      <c r="ARX23" s="330"/>
      <c r="ARY23" s="330"/>
      <c r="ARZ23" s="330"/>
      <c r="ASA23" s="330"/>
      <c r="ASB23" s="330"/>
      <c r="ASC23" s="330"/>
      <c r="ASD23" s="330"/>
      <c r="ASE23" s="330"/>
      <c r="ASF23" s="330"/>
      <c r="ASG23" s="330"/>
      <c r="ASH23" s="330"/>
      <c r="ASI23" s="330"/>
      <c r="ASJ23" s="330"/>
      <c r="ASK23" s="330"/>
      <c r="ASL23" s="330"/>
      <c r="ASM23" s="330"/>
      <c r="ASN23" s="330"/>
      <c r="ASO23" s="330"/>
      <c r="ASP23" s="330"/>
      <c r="ASQ23" s="330"/>
      <c r="ASR23" s="330"/>
      <c r="ASS23" s="330"/>
      <c r="AST23" s="330"/>
      <c r="ASU23" s="330"/>
      <c r="ASV23" s="330"/>
      <c r="ASW23" s="330"/>
      <c r="ASX23" s="330"/>
      <c r="ASY23" s="330"/>
      <c r="ASZ23" s="330"/>
      <c r="ATA23" s="330"/>
      <c r="ATB23" s="330"/>
      <c r="ATC23" s="330"/>
      <c r="ATD23" s="330"/>
      <c r="ATE23" s="330"/>
      <c r="ATF23" s="330"/>
      <c r="ATG23" s="330"/>
      <c r="ATH23" s="330"/>
      <c r="ATI23" s="330"/>
      <c r="ATJ23" s="330"/>
      <c r="ATK23" s="330"/>
      <c r="ATL23" s="330"/>
      <c r="ATM23" s="330"/>
      <c r="ATN23" s="330"/>
      <c r="ATO23" s="330"/>
      <c r="ATP23" s="330"/>
      <c r="ATQ23" s="330"/>
      <c r="ATR23" s="330"/>
      <c r="ATS23" s="330"/>
      <c r="ATT23" s="330"/>
      <c r="ATU23" s="330"/>
      <c r="ATV23" s="330"/>
      <c r="ATW23" s="330"/>
      <c r="ATX23" s="330"/>
      <c r="ATY23" s="330"/>
      <c r="ATZ23" s="330"/>
      <c r="AUA23" s="330"/>
      <c r="AUB23" s="330"/>
      <c r="AUC23" s="330"/>
      <c r="AUD23" s="330"/>
      <c r="AUE23" s="330"/>
      <c r="AUF23" s="330"/>
      <c r="AUG23" s="330"/>
      <c r="AUH23" s="330"/>
      <c r="AUI23" s="330"/>
      <c r="AUJ23" s="330"/>
      <c r="AUK23" s="330"/>
      <c r="AUL23" s="330"/>
      <c r="AUM23" s="330"/>
      <c r="AUN23" s="330"/>
      <c r="AUO23" s="330"/>
      <c r="AUP23" s="330"/>
      <c r="AUQ23" s="330"/>
      <c r="AUR23" s="330"/>
      <c r="AUS23" s="330"/>
      <c r="AUT23" s="330"/>
      <c r="AUU23" s="330"/>
      <c r="AUV23" s="330"/>
      <c r="AUW23" s="330"/>
      <c r="AUX23" s="330"/>
      <c r="AUY23" s="330"/>
      <c r="AUZ23" s="330"/>
      <c r="AVA23" s="330"/>
      <c r="AVB23" s="330"/>
      <c r="AVC23" s="330"/>
      <c r="AVD23" s="330"/>
      <c r="AVE23" s="330"/>
      <c r="AVF23" s="330"/>
      <c r="AVG23" s="330"/>
      <c r="AVH23" s="330"/>
      <c r="AVI23" s="330"/>
      <c r="AVJ23" s="330"/>
      <c r="AVK23" s="330"/>
      <c r="AVL23" s="330"/>
      <c r="AVM23" s="330"/>
      <c r="AVN23" s="330"/>
      <c r="AVO23" s="330"/>
      <c r="AVP23" s="330"/>
      <c r="AVQ23" s="330"/>
      <c r="AVR23" s="330"/>
      <c r="AVS23" s="330"/>
      <c r="AVT23" s="330"/>
      <c r="AVU23" s="330"/>
      <c r="AVV23" s="330"/>
      <c r="AVW23" s="330"/>
      <c r="AVX23" s="330"/>
      <c r="AVY23" s="330"/>
      <c r="AVZ23" s="330"/>
      <c r="AWA23" s="330"/>
      <c r="AWB23" s="330"/>
      <c r="AWC23" s="330"/>
      <c r="AWD23" s="330"/>
      <c r="AWE23" s="330"/>
      <c r="AWF23" s="330"/>
      <c r="AWG23" s="330"/>
      <c r="AWH23" s="330"/>
      <c r="AWI23" s="330"/>
      <c r="AWJ23" s="330"/>
      <c r="AWK23" s="330"/>
      <c r="AWL23" s="330"/>
      <c r="AWM23" s="330"/>
      <c r="AWN23" s="330"/>
      <c r="AWO23" s="330"/>
      <c r="AWP23" s="330"/>
      <c r="AWQ23" s="330"/>
      <c r="AWR23" s="330"/>
      <c r="AWS23" s="330"/>
      <c r="AWT23" s="330"/>
      <c r="AWU23" s="330"/>
      <c r="AWV23" s="330"/>
      <c r="AWW23" s="330"/>
      <c r="AWX23" s="330"/>
      <c r="AWY23" s="330"/>
      <c r="AWZ23" s="330"/>
      <c r="AXA23" s="330"/>
      <c r="AXB23" s="330"/>
      <c r="AXC23" s="330"/>
      <c r="AXD23" s="330"/>
      <c r="AXE23" s="330"/>
      <c r="AXF23" s="330"/>
      <c r="AXG23" s="330"/>
      <c r="AXH23" s="330"/>
      <c r="AXI23" s="330"/>
      <c r="AXJ23" s="330"/>
      <c r="AXK23" s="330"/>
      <c r="AXL23" s="330"/>
      <c r="AXM23" s="330"/>
      <c r="AXN23" s="330"/>
      <c r="AXO23" s="330"/>
      <c r="AXP23" s="330"/>
      <c r="AXQ23" s="330"/>
      <c r="AXR23" s="330"/>
      <c r="AXS23" s="330"/>
      <c r="AXT23" s="330"/>
      <c r="AXU23" s="330"/>
      <c r="AXV23" s="330"/>
      <c r="AXW23" s="330"/>
      <c r="AXX23" s="330"/>
      <c r="AXY23" s="330"/>
      <c r="AXZ23" s="330"/>
      <c r="AYA23" s="330"/>
      <c r="AYB23" s="330"/>
      <c r="AYC23" s="330"/>
      <c r="AYD23" s="330"/>
      <c r="AYE23" s="330"/>
      <c r="AYF23" s="330"/>
      <c r="AYG23" s="330"/>
      <c r="AYH23" s="330"/>
      <c r="AYI23" s="330"/>
      <c r="AYJ23" s="330"/>
      <c r="AYK23" s="330"/>
      <c r="AYL23" s="330"/>
      <c r="AYM23" s="330"/>
      <c r="AYN23" s="330"/>
      <c r="AYO23" s="330"/>
      <c r="AYP23" s="330"/>
      <c r="AYQ23" s="330"/>
      <c r="AYR23" s="330"/>
      <c r="AYS23" s="330"/>
      <c r="AYT23" s="330"/>
      <c r="AYU23" s="330"/>
      <c r="AYV23" s="330"/>
      <c r="AYW23" s="330"/>
      <c r="AYX23" s="330"/>
      <c r="AYY23" s="330"/>
      <c r="AYZ23" s="330"/>
      <c r="AZA23" s="330"/>
      <c r="AZB23" s="330"/>
      <c r="AZC23" s="330"/>
      <c r="AZD23" s="330"/>
      <c r="AZE23" s="330"/>
      <c r="AZF23" s="330"/>
      <c r="AZG23" s="330"/>
      <c r="AZH23" s="330"/>
      <c r="AZI23" s="330"/>
      <c r="AZJ23" s="330"/>
      <c r="AZK23" s="330"/>
      <c r="AZL23" s="330"/>
      <c r="AZM23" s="330"/>
      <c r="AZN23" s="330"/>
      <c r="AZO23" s="330"/>
      <c r="AZP23" s="330"/>
      <c r="AZQ23" s="330"/>
      <c r="AZR23" s="330"/>
      <c r="AZS23" s="330"/>
      <c r="AZT23" s="330"/>
      <c r="AZU23" s="330"/>
      <c r="AZV23" s="330"/>
      <c r="AZW23" s="330"/>
      <c r="AZX23" s="330"/>
      <c r="AZY23" s="330"/>
      <c r="AZZ23" s="330"/>
      <c r="BAA23" s="330"/>
      <c r="BAB23" s="330"/>
      <c r="BAC23" s="330"/>
      <c r="BAD23" s="330"/>
      <c r="BAE23" s="330"/>
      <c r="BAF23" s="330"/>
      <c r="BAG23" s="330"/>
      <c r="BAH23" s="330"/>
      <c r="BAI23" s="330"/>
      <c r="BAJ23" s="330"/>
      <c r="BAK23" s="330"/>
      <c r="BAL23" s="330"/>
      <c r="BAM23" s="330"/>
      <c r="BAN23" s="330"/>
      <c r="BAO23" s="330"/>
      <c r="BAP23" s="330"/>
      <c r="BAQ23" s="330"/>
      <c r="BAR23" s="330"/>
      <c r="BAS23" s="330"/>
      <c r="BAT23" s="330"/>
      <c r="BAU23" s="330"/>
      <c r="BAV23" s="330"/>
      <c r="BAW23" s="330"/>
      <c r="BAX23" s="330"/>
      <c r="BAY23" s="330"/>
      <c r="BAZ23" s="330"/>
      <c r="BBA23" s="330"/>
      <c r="BBB23" s="330"/>
      <c r="BBC23" s="330"/>
      <c r="BBD23" s="330"/>
      <c r="BBE23" s="330"/>
      <c r="BBF23" s="330"/>
      <c r="BBG23" s="330"/>
      <c r="BBH23" s="330"/>
      <c r="BBI23" s="330"/>
      <c r="BBJ23" s="330"/>
      <c r="BBK23" s="330"/>
      <c r="BBL23" s="330"/>
      <c r="BBM23" s="330"/>
      <c r="BBN23" s="330"/>
      <c r="BBO23" s="330"/>
      <c r="BBP23" s="330"/>
      <c r="BBQ23" s="330"/>
      <c r="BBR23" s="330"/>
      <c r="BBS23" s="330"/>
      <c r="BBT23" s="330"/>
      <c r="BBU23" s="330"/>
      <c r="BBV23" s="330"/>
      <c r="BBW23" s="330"/>
      <c r="BBX23" s="330"/>
      <c r="BBY23" s="330"/>
      <c r="BBZ23" s="330"/>
      <c r="BCA23" s="330"/>
      <c r="BCB23" s="330"/>
      <c r="BCC23" s="330"/>
      <c r="BCD23" s="330"/>
      <c r="BCE23" s="330"/>
      <c r="BCF23" s="330"/>
      <c r="BCG23" s="330"/>
      <c r="BCH23" s="330"/>
      <c r="BCI23" s="330"/>
      <c r="BCJ23" s="330"/>
      <c r="BCK23" s="330"/>
      <c r="BCL23" s="330"/>
      <c r="BCM23" s="330"/>
      <c r="BCN23" s="330"/>
      <c r="BCO23" s="330"/>
      <c r="BCP23" s="330"/>
      <c r="BCQ23" s="330"/>
      <c r="BCR23" s="330"/>
      <c r="BCS23" s="330"/>
      <c r="BCT23" s="330"/>
      <c r="BCU23" s="330"/>
      <c r="BCV23" s="330"/>
      <c r="BCW23" s="330"/>
      <c r="BCX23" s="330"/>
      <c r="BCY23" s="330"/>
      <c r="BCZ23" s="330"/>
      <c r="BDA23" s="330"/>
      <c r="BDB23" s="330"/>
      <c r="BDC23" s="330"/>
      <c r="BDD23" s="330"/>
      <c r="BDE23" s="330"/>
      <c r="BDF23" s="330"/>
      <c r="BDG23" s="330"/>
      <c r="BDH23" s="330"/>
      <c r="BDI23" s="330"/>
      <c r="BDJ23" s="330"/>
      <c r="BDK23" s="330"/>
      <c r="BDL23" s="330"/>
      <c r="BDM23" s="330"/>
      <c r="BDN23" s="330"/>
      <c r="BDO23" s="330"/>
      <c r="BDP23" s="330"/>
      <c r="BDQ23" s="330"/>
      <c r="BDR23" s="330"/>
      <c r="BDS23" s="330"/>
      <c r="BDT23" s="330"/>
      <c r="BDU23" s="330"/>
      <c r="BDV23" s="330"/>
      <c r="BDW23" s="330"/>
      <c r="BDX23" s="330"/>
      <c r="BDY23" s="330"/>
      <c r="BDZ23" s="330"/>
      <c r="BEA23" s="330"/>
      <c r="BEB23" s="330"/>
      <c r="BEC23" s="330"/>
      <c r="BED23" s="330"/>
      <c r="BEE23" s="330"/>
      <c r="BEF23" s="330"/>
      <c r="BEG23" s="330"/>
      <c r="BEH23" s="330"/>
      <c r="BEI23" s="330"/>
      <c r="BEJ23" s="330"/>
      <c r="BEK23" s="330"/>
      <c r="BEL23" s="330"/>
      <c r="BEM23" s="330"/>
      <c r="BEN23" s="330"/>
      <c r="BEO23" s="330"/>
      <c r="BEP23" s="330"/>
      <c r="BEQ23" s="330"/>
      <c r="BER23" s="330"/>
      <c r="BES23" s="330"/>
      <c r="BET23" s="330"/>
      <c r="BEU23" s="330"/>
      <c r="BEV23" s="330"/>
      <c r="BEW23" s="330"/>
      <c r="BEX23" s="330"/>
      <c r="BEY23" s="330"/>
      <c r="BEZ23" s="330"/>
      <c r="BFA23" s="330"/>
      <c r="BFB23" s="330"/>
      <c r="BFC23" s="330"/>
      <c r="BFD23" s="330"/>
      <c r="BFE23" s="330"/>
      <c r="BFF23" s="330"/>
      <c r="BFG23" s="330"/>
      <c r="BFH23" s="330"/>
      <c r="BFI23" s="330"/>
      <c r="BFJ23" s="330"/>
      <c r="BFK23" s="330"/>
      <c r="BFL23" s="330"/>
      <c r="BFM23" s="330"/>
      <c r="BFN23" s="330"/>
      <c r="BFO23" s="330"/>
      <c r="BFP23" s="330"/>
      <c r="BFQ23" s="330"/>
      <c r="BFR23" s="330"/>
      <c r="BFS23" s="330"/>
      <c r="BFT23" s="330"/>
      <c r="BFU23" s="330"/>
      <c r="BFV23" s="330"/>
      <c r="BFW23" s="330"/>
      <c r="BFX23" s="330"/>
      <c r="BFY23" s="330"/>
      <c r="BFZ23" s="330"/>
      <c r="BGA23" s="330"/>
      <c r="BGB23" s="330"/>
      <c r="BGC23" s="330"/>
      <c r="BGD23" s="330"/>
      <c r="BGE23" s="330"/>
      <c r="BGF23" s="330"/>
      <c r="BGG23" s="330"/>
      <c r="BGH23" s="330"/>
      <c r="BGI23" s="330"/>
      <c r="BGJ23" s="330"/>
      <c r="BGK23" s="330"/>
      <c r="BGL23" s="330"/>
      <c r="BGM23" s="330"/>
      <c r="BGN23" s="330"/>
      <c r="BGO23" s="330"/>
      <c r="BGP23" s="330"/>
      <c r="BGQ23" s="330"/>
      <c r="BGR23" s="330"/>
      <c r="BGS23" s="330"/>
      <c r="BGT23" s="330"/>
      <c r="BGU23" s="330"/>
      <c r="BGV23" s="330"/>
      <c r="BGW23" s="330"/>
      <c r="BGX23" s="330"/>
      <c r="BGY23" s="330"/>
      <c r="BGZ23" s="330"/>
      <c r="BHA23" s="330"/>
      <c r="BHB23" s="330"/>
      <c r="BHC23" s="330"/>
      <c r="BHD23" s="330"/>
      <c r="BHE23" s="330"/>
      <c r="BHF23" s="330"/>
      <c r="BHG23" s="330"/>
      <c r="BHH23" s="330"/>
      <c r="BHI23" s="330"/>
      <c r="BHJ23" s="330"/>
      <c r="BHK23" s="330"/>
      <c r="BHL23" s="330"/>
      <c r="BHM23" s="330"/>
      <c r="BHN23" s="330"/>
      <c r="BHO23" s="330"/>
      <c r="BHP23" s="330"/>
      <c r="BHQ23" s="330"/>
      <c r="BHR23" s="330"/>
      <c r="BHS23" s="330"/>
      <c r="BHT23" s="330"/>
      <c r="BHU23" s="330"/>
      <c r="BHV23" s="330"/>
      <c r="BHW23" s="330"/>
      <c r="BHX23" s="330"/>
      <c r="BHY23" s="330"/>
      <c r="BHZ23" s="330"/>
      <c r="BIA23" s="330"/>
      <c r="BIB23" s="330"/>
      <c r="BIC23" s="330"/>
      <c r="BID23" s="330"/>
      <c r="BIE23" s="330"/>
      <c r="BIF23" s="330"/>
      <c r="BIG23" s="330"/>
      <c r="BIH23" s="330"/>
      <c r="BII23" s="330"/>
      <c r="BIJ23" s="330"/>
      <c r="BIK23" s="330"/>
      <c r="BIL23" s="330"/>
      <c r="BIM23" s="330"/>
      <c r="BIN23" s="330"/>
      <c r="BIO23" s="330"/>
      <c r="BIP23" s="330"/>
      <c r="BIQ23" s="330"/>
      <c r="BIR23" s="330"/>
      <c r="BIS23" s="330"/>
      <c r="BIT23" s="330"/>
      <c r="BIU23" s="330"/>
      <c r="BIV23" s="330"/>
      <c r="BIW23" s="330"/>
      <c r="BIX23" s="330"/>
      <c r="BIY23" s="330"/>
      <c r="BIZ23" s="330"/>
      <c r="BJA23" s="330"/>
      <c r="BJB23" s="330"/>
      <c r="BJC23" s="330"/>
      <c r="BJD23" s="330"/>
      <c r="BJE23" s="330"/>
      <c r="BJF23" s="330"/>
      <c r="BJG23" s="330"/>
      <c r="BJH23" s="330"/>
      <c r="BJI23" s="330"/>
      <c r="BJJ23" s="330"/>
      <c r="BJK23" s="330"/>
      <c r="BJL23" s="330"/>
      <c r="BJM23" s="330"/>
      <c r="BJN23" s="330"/>
      <c r="BJO23" s="330"/>
      <c r="BJP23" s="330"/>
      <c r="BJQ23" s="330"/>
      <c r="BJR23" s="330"/>
      <c r="BJS23" s="330"/>
      <c r="BJT23" s="330"/>
      <c r="BJU23" s="330"/>
      <c r="BJV23" s="330"/>
      <c r="BJW23" s="330"/>
      <c r="BJX23" s="330"/>
      <c r="BJY23" s="330"/>
      <c r="BJZ23" s="330"/>
      <c r="BKA23" s="330"/>
      <c r="BKB23" s="330"/>
      <c r="BKC23" s="330"/>
      <c r="BKD23" s="330"/>
      <c r="BKE23" s="330"/>
      <c r="BKF23" s="330"/>
      <c r="BKG23" s="330"/>
      <c r="BKH23" s="330"/>
      <c r="BKI23" s="330"/>
      <c r="BKJ23" s="330"/>
      <c r="BKK23" s="330"/>
      <c r="BKL23" s="330"/>
      <c r="BKM23" s="330"/>
      <c r="BKN23" s="330"/>
      <c r="BKO23" s="330"/>
      <c r="BKP23" s="330"/>
      <c r="BKQ23" s="330"/>
      <c r="BKR23" s="330"/>
      <c r="BKS23" s="330"/>
      <c r="BKT23" s="330"/>
      <c r="BKU23" s="330"/>
      <c r="BKV23" s="330"/>
      <c r="BKW23" s="330"/>
      <c r="BKX23" s="330"/>
      <c r="BKY23" s="330"/>
      <c r="BKZ23" s="330"/>
      <c r="BLA23" s="330"/>
      <c r="BLB23" s="330"/>
      <c r="BLC23" s="330"/>
      <c r="BLD23" s="330"/>
      <c r="BLE23" s="330"/>
      <c r="BLF23" s="330"/>
      <c r="BLG23" s="330"/>
      <c r="BLH23" s="330"/>
      <c r="BLI23" s="330"/>
      <c r="BLJ23" s="330"/>
      <c r="BLK23" s="330"/>
      <c r="BLL23" s="330"/>
      <c r="BLM23" s="330"/>
      <c r="BLN23" s="330"/>
      <c r="BLO23" s="330"/>
      <c r="BLP23" s="330"/>
      <c r="BLQ23" s="330"/>
      <c r="BLR23" s="330"/>
      <c r="BLS23" s="330"/>
      <c r="BLT23" s="330"/>
      <c r="BLU23" s="330"/>
      <c r="BLV23" s="330"/>
      <c r="BLW23" s="330"/>
      <c r="BLX23" s="330"/>
      <c r="BLY23" s="330"/>
      <c r="BLZ23" s="330"/>
      <c r="BMA23" s="330"/>
      <c r="BMB23" s="330"/>
      <c r="BMC23" s="330"/>
      <c r="BMD23" s="330"/>
      <c r="BME23" s="330"/>
      <c r="BMF23" s="330"/>
      <c r="BMG23" s="330"/>
      <c r="BMH23" s="330"/>
      <c r="BMI23" s="330"/>
      <c r="BMJ23" s="330"/>
      <c r="BMK23" s="330"/>
      <c r="BML23" s="330"/>
      <c r="BMM23" s="330"/>
      <c r="BMN23" s="330"/>
      <c r="BMO23" s="330"/>
      <c r="BMP23" s="330"/>
      <c r="BMQ23" s="330"/>
      <c r="BMR23" s="330"/>
      <c r="BMS23" s="330"/>
      <c r="BMT23" s="330"/>
      <c r="BMU23" s="330"/>
      <c r="BMV23" s="330"/>
      <c r="BMW23" s="330"/>
      <c r="BMX23" s="330"/>
      <c r="BMY23" s="330"/>
      <c r="BMZ23" s="330"/>
      <c r="BNA23" s="330"/>
      <c r="BNB23" s="330"/>
      <c r="BNC23" s="330"/>
      <c r="BND23" s="330"/>
      <c r="BNE23" s="330"/>
      <c r="BNF23" s="330"/>
      <c r="BNG23" s="330"/>
      <c r="BNH23" s="330"/>
      <c r="BNI23" s="330"/>
      <c r="BNJ23" s="330"/>
      <c r="BNK23" s="330"/>
      <c r="BNL23" s="330"/>
      <c r="BNM23" s="330"/>
      <c r="BNN23" s="330"/>
      <c r="BNO23" s="330"/>
      <c r="BNP23" s="330"/>
      <c r="BNQ23" s="330"/>
      <c r="BNR23" s="330"/>
      <c r="BNS23" s="330"/>
      <c r="BNT23" s="330"/>
      <c r="BNU23" s="330"/>
      <c r="BNV23" s="330"/>
      <c r="BNW23" s="330"/>
      <c r="BNX23" s="330"/>
      <c r="BNY23" s="330"/>
      <c r="BNZ23" s="330"/>
      <c r="BOA23" s="330"/>
      <c r="BOB23" s="330"/>
      <c r="BOC23" s="330"/>
      <c r="BOD23" s="330"/>
      <c r="BOE23" s="330"/>
      <c r="BOF23" s="330"/>
      <c r="BOG23" s="330"/>
      <c r="BOH23" s="330"/>
      <c r="BOI23" s="330"/>
      <c r="BOJ23" s="330"/>
      <c r="BOK23" s="330"/>
      <c r="BOL23" s="330"/>
      <c r="BOM23" s="330"/>
      <c r="BON23" s="330"/>
      <c r="BOO23" s="330"/>
      <c r="BOP23" s="330"/>
      <c r="BOQ23" s="330"/>
      <c r="BOR23" s="330"/>
      <c r="BOS23" s="330"/>
      <c r="BOT23" s="330"/>
      <c r="BOU23" s="330"/>
      <c r="BOV23" s="330"/>
      <c r="BOW23" s="330"/>
      <c r="BOX23" s="330"/>
      <c r="BOY23" s="330"/>
      <c r="BOZ23" s="330"/>
      <c r="BPA23" s="330"/>
      <c r="BPB23" s="330"/>
      <c r="BPC23" s="330"/>
      <c r="BPD23" s="330"/>
      <c r="BPE23" s="330"/>
      <c r="BPF23" s="330"/>
      <c r="BPG23" s="330"/>
      <c r="BPH23" s="330"/>
      <c r="BPI23" s="330"/>
      <c r="BPJ23" s="330"/>
      <c r="BPK23" s="330"/>
      <c r="BPL23" s="330"/>
      <c r="BPM23" s="330"/>
      <c r="BPN23" s="330"/>
      <c r="BPO23" s="330"/>
      <c r="BPP23" s="330"/>
      <c r="BPQ23" s="330"/>
      <c r="BPR23" s="330"/>
      <c r="BPS23" s="330"/>
      <c r="BPT23" s="330"/>
      <c r="BPU23" s="330"/>
      <c r="BPV23" s="330"/>
      <c r="BPW23" s="330"/>
      <c r="BPX23" s="330"/>
      <c r="BPY23" s="330"/>
      <c r="BPZ23" s="330"/>
      <c r="BQA23" s="330"/>
      <c r="BQB23" s="330"/>
      <c r="BQC23" s="330"/>
      <c r="BQD23" s="330"/>
      <c r="BQE23" s="330"/>
      <c r="BQF23" s="330"/>
      <c r="BQG23" s="330"/>
      <c r="BQH23" s="330"/>
      <c r="BQI23" s="330"/>
      <c r="BQJ23" s="330"/>
      <c r="BQK23" s="330"/>
      <c r="BQL23" s="330"/>
      <c r="BQM23" s="330"/>
      <c r="BQN23" s="330"/>
      <c r="BQO23" s="330"/>
      <c r="BQP23" s="330"/>
      <c r="BQQ23" s="330"/>
      <c r="BQR23" s="330"/>
      <c r="BQS23" s="330"/>
      <c r="BQT23" s="330"/>
      <c r="BQU23" s="330"/>
      <c r="BQV23" s="330"/>
      <c r="BQW23" s="330"/>
      <c r="BQX23" s="330"/>
      <c r="BQY23" s="330"/>
      <c r="BQZ23" s="330"/>
      <c r="BRA23" s="330"/>
      <c r="BRB23" s="330"/>
      <c r="BRC23" s="330"/>
      <c r="BRD23" s="330"/>
      <c r="BRE23" s="330"/>
      <c r="BRF23" s="330"/>
      <c r="BRG23" s="330"/>
      <c r="BRH23" s="330"/>
      <c r="BRI23" s="330"/>
      <c r="BRJ23" s="330"/>
      <c r="BRK23" s="330"/>
      <c r="BRL23" s="330"/>
      <c r="BRM23" s="330"/>
      <c r="BRN23" s="330"/>
      <c r="BRO23" s="330"/>
      <c r="BRP23" s="330"/>
      <c r="BRQ23" s="330"/>
      <c r="BRR23" s="330"/>
      <c r="BRS23" s="330"/>
      <c r="BRT23" s="330"/>
      <c r="BRU23" s="330"/>
      <c r="BRV23" s="330"/>
      <c r="BRW23" s="330"/>
      <c r="BRX23" s="330"/>
      <c r="BRY23" s="330"/>
      <c r="BRZ23" s="330"/>
      <c r="BSA23" s="330"/>
      <c r="BSB23" s="330"/>
      <c r="BSC23" s="330"/>
      <c r="BSD23" s="330"/>
      <c r="BSE23" s="330"/>
      <c r="BSF23" s="330"/>
      <c r="BSG23" s="330"/>
      <c r="BSH23" s="330"/>
      <c r="BSI23" s="330"/>
      <c r="BSJ23" s="330"/>
      <c r="BSK23" s="330"/>
      <c r="BSL23" s="330"/>
      <c r="BSM23" s="330"/>
      <c r="BSN23" s="330"/>
      <c r="BSO23" s="330"/>
      <c r="BSP23" s="330"/>
      <c r="BSQ23" s="330"/>
      <c r="BSR23" s="330"/>
      <c r="BSS23" s="330"/>
      <c r="BST23" s="330"/>
      <c r="BSU23" s="330"/>
      <c r="BSV23" s="330"/>
      <c r="BSW23" s="330"/>
      <c r="BSX23" s="330"/>
      <c r="BSY23" s="330"/>
      <c r="BSZ23" s="330"/>
      <c r="BTA23" s="330"/>
      <c r="BTB23" s="330"/>
      <c r="BTC23" s="330"/>
      <c r="BTD23" s="330"/>
      <c r="BTE23" s="330"/>
      <c r="BTF23" s="330"/>
      <c r="BTG23" s="330"/>
      <c r="BTH23" s="330"/>
      <c r="BTI23" s="330"/>
      <c r="BTJ23" s="330"/>
      <c r="BTK23" s="330"/>
      <c r="BTL23" s="330"/>
      <c r="BTM23" s="330"/>
      <c r="BTN23" s="330"/>
      <c r="BTO23" s="330"/>
      <c r="BTP23" s="330"/>
      <c r="BTQ23" s="330"/>
      <c r="BTR23" s="330"/>
      <c r="BTS23" s="330"/>
      <c r="BTT23" s="330"/>
      <c r="BTU23" s="330"/>
      <c r="BTV23" s="330"/>
      <c r="BTW23" s="330"/>
      <c r="BTX23" s="330"/>
      <c r="BTY23" s="330"/>
      <c r="BTZ23" s="330"/>
      <c r="BUA23" s="330"/>
      <c r="BUB23" s="330"/>
      <c r="BUC23" s="330"/>
      <c r="BUD23" s="330"/>
      <c r="BUE23" s="330"/>
      <c r="BUF23" s="330"/>
      <c r="BUG23" s="330"/>
      <c r="BUH23" s="330"/>
      <c r="BUI23" s="330"/>
      <c r="BUJ23" s="330"/>
      <c r="BUK23" s="330"/>
      <c r="BUL23" s="330"/>
      <c r="BUM23" s="330"/>
      <c r="BUN23" s="330"/>
      <c r="BUO23" s="330"/>
      <c r="BUP23" s="330"/>
      <c r="BUQ23" s="330"/>
      <c r="BUR23" s="330"/>
      <c r="BUS23" s="330"/>
      <c r="BUT23" s="330"/>
      <c r="BUU23" s="330"/>
      <c r="BUV23" s="330"/>
      <c r="BUW23" s="330"/>
      <c r="BUX23" s="330"/>
      <c r="BUY23" s="330"/>
      <c r="BUZ23" s="330"/>
      <c r="BVA23" s="330"/>
      <c r="BVB23" s="330"/>
      <c r="BVC23" s="330"/>
      <c r="BVD23" s="330"/>
      <c r="BVE23" s="330"/>
      <c r="BVF23" s="330"/>
      <c r="BVG23" s="330"/>
      <c r="BVH23" s="330"/>
      <c r="BVI23" s="330"/>
      <c r="BVJ23" s="330"/>
      <c r="BVK23" s="330"/>
      <c r="BVL23" s="330"/>
      <c r="BVM23" s="330"/>
      <c r="BVN23" s="330"/>
      <c r="BVO23" s="330"/>
      <c r="BVP23" s="330"/>
      <c r="BVQ23" s="330"/>
      <c r="BVR23" s="330"/>
      <c r="BVS23" s="330"/>
      <c r="BVT23" s="330"/>
      <c r="BVU23" s="330"/>
      <c r="BVV23" s="330"/>
      <c r="BVW23" s="330"/>
      <c r="BVX23" s="330"/>
      <c r="BVY23" s="330"/>
      <c r="BVZ23" s="330"/>
      <c r="BWA23" s="330"/>
      <c r="BWB23" s="330"/>
      <c r="BWC23" s="330"/>
      <c r="BWD23" s="330"/>
      <c r="BWE23" s="330"/>
      <c r="BWF23" s="330"/>
      <c r="BWG23" s="330"/>
      <c r="BWH23" s="330"/>
      <c r="BWI23" s="330"/>
      <c r="BWJ23" s="330"/>
      <c r="BWK23" s="330"/>
      <c r="BWL23" s="330"/>
      <c r="BWM23" s="330"/>
      <c r="BWN23" s="330"/>
      <c r="BWO23" s="330"/>
      <c r="BWP23" s="330"/>
      <c r="BWQ23" s="330"/>
      <c r="BWR23" s="330"/>
      <c r="BWS23" s="330"/>
      <c r="BWT23" s="330"/>
      <c r="BWU23" s="330"/>
      <c r="BWV23" s="330"/>
      <c r="BWW23" s="330"/>
      <c r="BWX23" s="330"/>
      <c r="BWY23" s="330"/>
      <c r="BWZ23" s="330"/>
      <c r="BXA23" s="330"/>
      <c r="BXB23" s="330"/>
      <c r="BXC23" s="330"/>
      <c r="BXD23" s="330"/>
      <c r="BXE23" s="330"/>
      <c r="BXF23" s="330"/>
      <c r="BXG23" s="330"/>
      <c r="BXH23" s="330"/>
      <c r="BXI23" s="330"/>
      <c r="BXJ23" s="330"/>
      <c r="BXK23" s="330"/>
      <c r="BXL23" s="330"/>
      <c r="BXM23" s="330"/>
      <c r="BXN23" s="330"/>
      <c r="BXO23" s="330"/>
      <c r="BXP23" s="330"/>
      <c r="BXQ23" s="330"/>
      <c r="BXR23" s="330"/>
      <c r="BXS23" s="330"/>
      <c r="BXT23" s="330"/>
      <c r="BXU23" s="330"/>
      <c r="BXV23" s="330"/>
      <c r="BXW23" s="330"/>
      <c r="BXX23" s="330"/>
      <c r="BXY23" s="330"/>
      <c r="BXZ23" s="330"/>
      <c r="BYA23" s="330"/>
      <c r="BYB23" s="330"/>
      <c r="BYC23" s="330"/>
      <c r="BYD23" s="330"/>
      <c r="BYE23" s="330"/>
      <c r="BYF23" s="330"/>
      <c r="BYG23" s="330"/>
      <c r="BYH23" s="330"/>
      <c r="BYI23" s="330"/>
      <c r="BYJ23" s="330"/>
      <c r="BYK23" s="330"/>
      <c r="BYL23" s="330"/>
      <c r="BYM23" s="330"/>
      <c r="BYN23" s="330"/>
      <c r="BYO23" s="330"/>
      <c r="BYP23" s="330"/>
      <c r="BYQ23" s="330"/>
      <c r="BYR23" s="330"/>
      <c r="BYS23" s="330"/>
      <c r="BYT23" s="330"/>
      <c r="BYU23" s="330"/>
      <c r="BYV23" s="330"/>
      <c r="BYW23" s="330"/>
      <c r="BYX23" s="330"/>
      <c r="BYY23" s="330"/>
      <c r="BYZ23" s="330"/>
      <c r="BZA23" s="330"/>
      <c r="BZB23" s="330"/>
      <c r="BZC23" s="330"/>
      <c r="BZD23" s="330"/>
      <c r="BZE23" s="330"/>
      <c r="BZF23" s="330"/>
      <c r="BZG23" s="330"/>
      <c r="BZH23" s="330"/>
      <c r="BZI23" s="330"/>
      <c r="BZJ23" s="330"/>
      <c r="BZK23" s="330"/>
      <c r="BZL23" s="330"/>
      <c r="BZM23" s="330"/>
      <c r="BZN23" s="330"/>
      <c r="BZO23" s="330"/>
      <c r="BZP23" s="330"/>
      <c r="BZQ23" s="330"/>
      <c r="BZR23" s="330"/>
      <c r="BZS23" s="330"/>
      <c r="BZT23" s="330"/>
      <c r="BZU23" s="330"/>
      <c r="BZV23" s="330"/>
      <c r="BZW23" s="330"/>
      <c r="BZX23" s="330"/>
      <c r="BZY23" s="330"/>
      <c r="BZZ23" s="330"/>
      <c r="CAA23" s="330"/>
      <c r="CAB23" s="330"/>
      <c r="CAC23" s="330"/>
      <c r="CAD23" s="330"/>
      <c r="CAE23" s="330"/>
      <c r="CAF23" s="330"/>
      <c r="CAG23" s="330"/>
      <c r="CAH23" s="330"/>
      <c r="CAI23" s="330"/>
      <c r="CAJ23" s="330"/>
      <c r="CAK23" s="330"/>
      <c r="CAL23" s="330"/>
      <c r="CAM23" s="330"/>
      <c r="CAN23" s="330"/>
      <c r="CAO23" s="330"/>
      <c r="CAP23" s="330"/>
      <c r="CAQ23" s="330"/>
      <c r="CAR23" s="330"/>
      <c r="CAS23" s="330"/>
      <c r="CAT23" s="330"/>
      <c r="CAU23" s="330"/>
      <c r="CAV23" s="330"/>
      <c r="CAW23" s="330"/>
      <c r="CAX23" s="330"/>
      <c r="CAY23" s="330"/>
      <c r="CAZ23" s="330"/>
      <c r="CBA23" s="330"/>
      <c r="CBB23" s="330"/>
      <c r="CBC23" s="330"/>
      <c r="CBD23" s="330"/>
      <c r="CBE23" s="330"/>
      <c r="CBF23" s="330"/>
      <c r="CBG23" s="330"/>
      <c r="CBH23" s="330"/>
      <c r="CBI23" s="330"/>
      <c r="CBJ23" s="330"/>
      <c r="CBK23" s="330"/>
      <c r="CBL23" s="330"/>
      <c r="CBM23" s="330"/>
      <c r="CBN23" s="330"/>
      <c r="CBO23" s="330"/>
      <c r="CBP23" s="330"/>
      <c r="CBQ23" s="330"/>
      <c r="CBR23" s="330"/>
      <c r="CBS23" s="330"/>
      <c r="CBT23" s="330"/>
      <c r="CBU23" s="330"/>
      <c r="CBV23" s="330"/>
      <c r="CBW23" s="330"/>
      <c r="CBX23" s="330"/>
      <c r="CBY23" s="330"/>
      <c r="CBZ23" s="330"/>
      <c r="CCA23" s="330"/>
      <c r="CCB23" s="330"/>
      <c r="CCC23" s="330"/>
      <c r="CCD23" s="330"/>
      <c r="CCE23" s="330"/>
      <c r="CCF23" s="330"/>
      <c r="CCG23" s="330"/>
      <c r="CCH23" s="330"/>
      <c r="CCI23" s="330"/>
      <c r="CCJ23" s="330"/>
      <c r="CCK23" s="330"/>
      <c r="CCL23" s="330"/>
      <c r="CCM23" s="330"/>
      <c r="CCN23" s="330"/>
      <c r="CCO23" s="330"/>
      <c r="CCP23" s="330"/>
      <c r="CCQ23" s="330"/>
      <c r="CCR23" s="330"/>
      <c r="CCS23" s="330"/>
      <c r="CCT23" s="330"/>
      <c r="CCU23" s="330"/>
      <c r="CCV23" s="330"/>
      <c r="CCW23" s="330"/>
      <c r="CCX23" s="330"/>
      <c r="CCY23" s="330"/>
      <c r="CCZ23" s="330"/>
      <c r="CDA23" s="330"/>
      <c r="CDB23" s="330"/>
      <c r="CDC23" s="330"/>
      <c r="CDD23" s="330"/>
      <c r="CDE23" s="330"/>
      <c r="CDF23" s="330"/>
      <c r="CDG23" s="330"/>
      <c r="CDH23" s="330"/>
      <c r="CDI23" s="330"/>
      <c r="CDJ23" s="330"/>
      <c r="CDK23" s="330"/>
      <c r="CDL23" s="330"/>
      <c r="CDM23" s="330"/>
      <c r="CDN23" s="330"/>
      <c r="CDO23" s="330"/>
      <c r="CDP23" s="330"/>
      <c r="CDQ23" s="330"/>
      <c r="CDR23" s="330"/>
      <c r="CDS23" s="330"/>
      <c r="CDT23" s="330"/>
      <c r="CDU23" s="330"/>
      <c r="CDV23" s="330"/>
      <c r="CDW23" s="330"/>
      <c r="CDX23" s="330"/>
      <c r="CDY23" s="330"/>
      <c r="CDZ23" s="330"/>
      <c r="CEA23" s="330"/>
      <c r="CEB23" s="330"/>
      <c r="CEC23" s="330"/>
      <c r="CED23" s="330"/>
      <c r="CEE23" s="330"/>
      <c r="CEF23" s="330"/>
      <c r="CEG23" s="330"/>
      <c r="CEH23" s="330"/>
      <c r="CEI23" s="330"/>
      <c r="CEJ23" s="330"/>
      <c r="CEK23" s="330"/>
      <c r="CEL23" s="330"/>
      <c r="CEM23" s="330"/>
      <c r="CEN23" s="330"/>
      <c r="CEO23" s="330"/>
      <c r="CEP23" s="330"/>
      <c r="CEQ23" s="330"/>
      <c r="CER23" s="330"/>
      <c r="CES23" s="330"/>
      <c r="CET23" s="330"/>
      <c r="CEU23" s="330"/>
      <c r="CEV23" s="330"/>
      <c r="CEW23" s="330"/>
      <c r="CEX23" s="330"/>
      <c r="CEY23" s="330"/>
      <c r="CEZ23" s="330"/>
      <c r="CFA23" s="330"/>
      <c r="CFB23" s="330"/>
      <c r="CFC23" s="330"/>
      <c r="CFD23" s="330"/>
      <c r="CFE23" s="330"/>
      <c r="CFF23" s="330"/>
      <c r="CFG23" s="330"/>
      <c r="CFH23" s="330"/>
      <c r="CFI23" s="330"/>
      <c r="CFJ23" s="330"/>
      <c r="CFK23" s="330"/>
      <c r="CFL23" s="330"/>
      <c r="CFM23" s="330"/>
      <c r="CFN23" s="330"/>
      <c r="CFO23" s="330"/>
      <c r="CFP23" s="330"/>
      <c r="CFQ23" s="330"/>
      <c r="CFR23" s="330"/>
      <c r="CFS23" s="330"/>
      <c r="CFT23" s="330"/>
      <c r="CFU23" s="330"/>
      <c r="CFV23" s="330"/>
      <c r="CFW23" s="330"/>
      <c r="CFX23" s="330"/>
      <c r="CFY23" s="330"/>
      <c r="CFZ23" s="330"/>
      <c r="CGA23" s="330"/>
      <c r="CGB23" s="330"/>
      <c r="CGC23" s="330"/>
      <c r="CGD23" s="330"/>
      <c r="CGE23" s="330"/>
      <c r="CGF23" s="330"/>
      <c r="CGG23" s="330"/>
      <c r="CGH23" s="330"/>
      <c r="CGI23" s="330"/>
      <c r="CGJ23" s="330"/>
      <c r="CGK23" s="330"/>
      <c r="CGL23" s="330"/>
      <c r="CGM23" s="330"/>
      <c r="CGN23" s="330"/>
      <c r="CGO23" s="330"/>
      <c r="CGP23" s="330"/>
      <c r="CGQ23" s="330"/>
      <c r="CGR23" s="330"/>
      <c r="CGS23" s="330"/>
      <c r="CGT23" s="330"/>
      <c r="CGU23" s="330"/>
      <c r="CGV23" s="330"/>
      <c r="CGW23" s="330"/>
      <c r="CGX23" s="330"/>
      <c r="CGY23" s="330"/>
      <c r="CGZ23" s="330"/>
      <c r="CHA23" s="330"/>
      <c r="CHB23" s="330"/>
      <c r="CHC23" s="330"/>
      <c r="CHD23" s="330"/>
      <c r="CHE23" s="330"/>
      <c r="CHF23" s="330"/>
      <c r="CHG23" s="330"/>
      <c r="CHH23" s="330"/>
      <c r="CHI23" s="330"/>
      <c r="CHJ23" s="330"/>
      <c r="CHK23" s="330"/>
      <c r="CHL23" s="330"/>
      <c r="CHM23" s="330"/>
      <c r="CHN23" s="330"/>
      <c r="CHO23" s="330"/>
      <c r="CHP23" s="330"/>
      <c r="CHQ23" s="330"/>
      <c r="CHR23" s="330"/>
      <c r="CHS23" s="330"/>
      <c r="CHT23" s="330"/>
      <c r="CHU23" s="330"/>
      <c r="CHV23" s="330"/>
      <c r="CHW23" s="330"/>
      <c r="CHX23" s="330"/>
      <c r="CHY23" s="330"/>
      <c r="CHZ23" s="330"/>
      <c r="CIA23" s="330"/>
      <c r="CIB23" s="330"/>
      <c r="CIC23" s="330"/>
      <c r="CID23" s="330"/>
      <c r="CIE23" s="330"/>
      <c r="CIF23" s="330"/>
      <c r="CIG23" s="330"/>
      <c r="CIH23" s="330"/>
      <c r="CII23" s="330"/>
      <c r="CIJ23" s="330"/>
      <c r="CIK23" s="330"/>
      <c r="CIL23" s="330"/>
      <c r="CIM23" s="330"/>
      <c r="CIN23" s="330"/>
      <c r="CIO23" s="330"/>
      <c r="CIP23" s="330"/>
      <c r="CIQ23" s="330"/>
      <c r="CIR23" s="330"/>
      <c r="CIS23" s="330"/>
      <c r="CIT23" s="330"/>
      <c r="CIU23" s="330"/>
      <c r="CIV23" s="330"/>
      <c r="CIW23" s="330"/>
      <c r="CIX23" s="330"/>
      <c r="CIY23" s="330"/>
      <c r="CIZ23" s="330"/>
      <c r="CJA23" s="330"/>
      <c r="CJB23" s="330"/>
      <c r="CJC23" s="330"/>
      <c r="CJD23" s="330"/>
      <c r="CJE23" s="330"/>
      <c r="CJF23" s="330"/>
      <c r="CJG23" s="330"/>
      <c r="CJH23" s="330"/>
      <c r="CJI23" s="330"/>
      <c r="CJJ23" s="330"/>
      <c r="CJK23" s="330"/>
      <c r="CJL23" s="330"/>
      <c r="CJM23" s="330"/>
      <c r="CJN23" s="330"/>
      <c r="CJO23" s="330"/>
      <c r="CJP23" s="330"/>
      <c r="CJQ23" s="330"/>
      <c r="CJR23" s="330"/>
      <c r="CJS23" s="330"/>
      <c r="CJT23" s="330"/>
      <c r="CJU23" s="330"/>
      <c r="CJV23" s="330"/>
      <c r="CJW23" s="330"/>
      <c r="CJX23" s="330"/>
      <c r="CJY23" s="330"/>
      <c r="CJZ23" s="330"/>
      <c r="CKA23" s="330"/>
      <c r="CKB23" s="330"/>
      <c r="CKC23" s="330"/>
      <c r="CKD23" s="330"/>
      <c r="CKE23" s="330"/>
      <c r="CKF23" s="330"/>
      <c r="CKG23" s="330"/>
      <c r="CKH23" s="330"/>
      <c r="CKI23" s="330"/>
      <c r="CKJ23" s="330"/>
      <c r="CKK23" s="330"/>
      <c r="CKL23" s="330"/>
      <c r="CKM23" s="330"/>
      <c r="CKN23" s="330"/>
      <c r="CKO23" s="330"/>
      <c r="CKP23" s="330"/>
      <c r="CKQ23" s="330"/>
      <c r="CKR23" s="330"/>
      <c r="CKS23" s="330"/>
      <c r="CKT23" s="330"/>
      <c r="CKU23" s="330"/>
      <c r="CKV23" s="330"/>
      <c r="CKW23" s="330"/>
      <c r="CKX23" s="330"/>
      <c r="CKY23" s="330"/>
      <c r="CKZ23" s="330"/>
      <c r="CLA23" s="330"/>
      <c r="CLB23" s="330"/>
      <c r="CLC23" s="330"/>
      <c r="CLD23" s="330"/>
      <c r="CLE23" s="330"/>
      <c r="CLF23" s="330"/>
      <c r="CLG23" s="330"/>
      <c r="CLH23" s="330"/>
      <c r="CLI23" s="330"/>
      <c r="CLJ23" s="330"/>
      <c r="CLK23" s="330"/>
      <c r="CLL23" s="330"/>
      <c r="CLM23" s="330"/>
      <c r="CLN23" s="330"/>
      <c r="CLO23" s="330"/>
      <c r="CLP23" s="330"/>
      <c r="CLQ23" s="330"/>
      <c r="CLR23" s="330"/>
      <c r="CLS23" s="330"/>
      <c r="CLT23" s="330"/>
      <c r="CLU23" s="330"/>
      <c r="CLV23" s="330"/>
      <c r="CLW23" s="330"/>
      <c r="CLX23" s="330"/>
      <c r="CLY23" s="330"/>
      <c r="CLZ23" s="330"/>
      <c r="CMA23" s="330"/>
      <c r="CMB23" s="330"/>
      <c r="CMC23" s="330"/>
      <c r="CMD23" s="330"/>
      <c r="CME23" s="330"/>
      <c r="CMF23" s="330"/>
      <c r="CMG23" s="330"/>
      <c r="CMH23" s="330"/>
      <c r="CMI23" s="330"/>
      <c r="CMJ23" s="330"/>
      <c r="CMK23" s="330"/>
      <c r="CML23" s="330"/>
      <c r="CMM23" s="330"/>
      <c r="CMN23" s="330"/>
      <c r="CMO23" s="330"/>
      <c r="CMP23" s="330"/>
      <c r="CMQ23" s="330"/>
      <c r="CMR23" s="330"/>
      <c r="CMS23" s="330"/>
      <c r="CMT23" s="330"/>
      <c r="CMU23" s="330"/>
      <c r="CMV23" s="330"/>
      <c r="CMW23" s="330"/>
      <c r="CMX23" s="330"/>
      <c r="CMY23" s="330"/>
      <c r="CMZ23" s="330"/>
      <c r="CNA23" s="330"/>
      <c r="CNB23" s="330"/>
      <c r="CNC23" s="330"/>
      <c r="CND23" s="330"/>
      <c r="CNE23" s="330"/>
      <c r="CNF23" s="330"/>
      <c r="CNG23" s="330"/>
      <c r="CNH23" s="330"/>
      <c r="CNI23" s="330"/>
      <c r="CNJ23" s="330"/>
      <c r="CNK23" s="330"/>
      <c r="CNL23" s="330"/>
      <c r="CNM23" s="330"/>
      <c r="CNN23" s="330"/>
      <c r="CNO23" s="330"/>
      <c r="CNP23" s="330"/>
      <c r="CNQ23" s="330"/>
      <c r="CNR23" s="330"/>
      <c r="CNS23" s="330"/>
      <c r="CNT23" s="330"/>
      <c r="CNU23" s="330"/>
      <c r="CNV23" s="330"/>
      <c r="CNW23" s="330"/>
      <c r="CNX23" s="330"/>
      <c r="CNY23" s="330"/>
      <c r="CNZ23" s="330"/>
      <c r="COA23" s="330"/>
      <c r="COB23" s="330"/>
      <c r="COC23" s="330"/>
      <c r="COD23" s="330"/>
      <c r="COE23" s="330"/>
      <c r="COF23" s="330"/>
      <c r="COG23" s="330"/>
      <c r="COH23" s="330"/>
      <c r="COI23" s="330"/>
      <c r="COJ23" s="330"/>
      <c r="COK23" s="330"/>
      <c r="COL23" s="330"/>
      <c r="COM23" s="330"/>
      <c r="CON23" s="330"/>
      <c r="COO23" s="330"/>
      <c r="COP23" s="330"/>
      <c r="COQ23" s="330"/>
      <c r="COR23" s="330"/>
      <c r="COS23" s="330"/>
      <c r="COT23" s="330"/>
      <c r="COU23" s="330"/>
      <c r="COV23" s="330"/>
      <c r="COW23" s="330"/>
      <c r="COX23" s="330"/>
      <c r="COY23" s="330"/>
      <c r="COZ23" s="330"/>
      <c r="CPA23" s="330"/>
      <c r="CPB23" s="330"/>
      <c r="CPC23" s="330"/>
      <c r="CPD23" s="330"/>
      <c r="CPE23" s="330"/>
      <c r="CPF23" s="330"/>
      <c r="CPG23" s="330"/>
      <c r="CPH23" s="330"/>
      <c r="CPI23" s="330"/>
      <c r="CPJ23" s="330"/>
      <c r="CPK23" s="330"/>
      <c r="CPL23" s="330"/>
      <c r="CPM23" s="330"/>
      <c r="CPN23" s="330"/>
      <c r="CPO23" s="330"/>
      <c r="CPP23" s="330"/>
      <c r="CPQ23" s="330"/>
      <c r="CPR23" s="330"/>
      <c r="CPS23" s="330"/>
      <c r="CPT23" s="330"/>
      <c r="CPU23" s="330"/>
      <c r="CPV23" s="330"/>
      <c r="CPW23" s="330"/>
      <c r="CPX23" s="330"/>
      <c r="CPY23" s="330"/>
      <c r="CPZ23" s="330"/>
      <c r="CQA23" s="330"/>
      <c r="CQB23" s="330"/>
      <c r="CQC23" s="330"/>
      <c r="CQD23" s="330"/>
      <c r="CQE23" s="330"/>
      <c r="CQF23" s="330"/>
      <c r="CQG23" s="330"/>
      <c r="CQH23" s="330"/>
      <c r="CQI23" s="330"/>
      <c r="CQJ23" s="330"/>
      <c r="CQK23" s="330"/>
      <c r="CQL23" s="330"/>
      <c r="CQM23" s="330"/>
      <c r="CQN23" s="330"/>
      <c r="CQO23" s="330"/>
      <c r="CQP23" s="330"/>
      <c r="CQQ23" s="330"/>
      <c r="CQR23" s="330"/>
      <c r="CQS23" s="330"/>
      <c r="CQT23" s="330"/>
      <c r="CQU23" s="330"/>
      <c r="CQV23" s="330"/>
      <c r="CQW23" s="330"/>
      <c r="CQX23" s="330"/>
      <c r="CQY23" s="330"/>
      <c r="CQZ23" s="330"/>
      <c r="CRA23" s="330"/>
      <c r="CRB23" s="330"/>
      <c r="CRC23" s="330"/>
      <c r="CRD23" s="330"/>
      <c r="CRE23" s="330"/>
      <c r="CRF23" s="330"/>
      <c r="CRG23" s="330"/>
      <c r="CRH23" s="330"/>
      <c r="CRI23" s="330"/>
      <c r="CRJ23" s="330"/>
      <c r="CRK23" s="330"/>
      <c r="CRL23" s="330"/>
      <c r="CRM23" s="330"/>
      <c r="CRN23" s="330"/>
      <c r="CRO23" s="330"/>
      <c r="CRP23" s="330"/>
      <c r="CRQ23" s="330"/>
      <c r="CRR23" s="330"/>
      <c r="CRS23" s="330"/>
      <c r="CRT23" s="330"/>
      <c r="CRU23" s="330"/>
      <c r="CRV23" s="330"/>
      <c r="CRW23" s="330"/>
      <c r="CRX23" s="330"/>
      <c r="CRY23" s="330"/>
      <c r="CRZ23" s="330"/>
      <c r="CSA23" s="330"/>
      <c r="CSB23" s="330"/>
      <c r="CSC23" s="330"/>
      <c r="CSD23" s="330"/>
      <c r="CSE23" s="330"/>
      <c r="CSF23" s="330"/>
      <c r="CSG23" s="330"/>
      <c r="CSH23" s="330"/>
      <c r="CSI23" s="330"/>
      <c r="CSJ23" s="330"/>
      <c r="CSK23" s="330"/>
      <c r="CSL23" s="330"/>
      <c r="CSM23" s="330"/>
      <c r="CSN23" s="330"/>
      <c r="CSO23" s="330"/>
      <c r="CSP23" s="330"/>
      <c r="CSQ23" s="330"/>
      <c r="CSR23" s="330"/>
      <c r="CSS23" s="330"/>
      <c r="CST23" s="330"/>
      <c r="CSU23" s="330"/>
      <c r="CSV23" s="330"/>
      <c r="CSW23" s="330"/>
      <c r="CSX23" s="330"/>
      <c r="CSY23" s="330"/>
      <c r="CSZ23" s="330"/>
      <c r="CTA23" s="330"/>
      <c r="CTB23" s="330"/>
      <c r="CTC23" s="330"/>
      <c r="CTD23" s="330"/>
      <c r="CTE23" s="330"/>
      <c r="CTF23" s="330"/>
      <c r="CTG23" s="330"/>
      <c r="CTH23" s="330"/>
      <c r="CTI23" s="330"/>
      <c r="CTJ23" s="330"/>
      <c r="CTK23" s="330"/>
      <c r="CTL23" s="330"/>
      <c r="CTM23" s="330"/>
      <c r="CTN23" s="330"/>
      <c r="CTO23" s="330"/>
      <c r="CTP23" s="330"/>
      <c r="CTQ23" s="330"/>
      <c r="CTR23" s="330"/>
      <c r="CTS23" s="330"/>
      <c r="CTT23" s="330"/>
      <c r="CTU23" s="330"/>
      <c r="CTV23" s="330"/>
      <c r="CTW23" s="330"/>
      <c r="CTX23" s="330"/>
      <c r="CTY23" s="330"/>
      <c r="CTZ23" s="330"/>
      <c r="CUA23" s="330"/>
      <c r="CUB23" s="330"/>
      <c r="CUC23" s="330"/>
      <c r="CUD23" s="330"/>
      <c r="CUE23" s="330"/>
      <c r="CUF23" s="330"/>
      <c r="CUG23" s="330"/>
      <c r="CUH23" s="330"/>
      <c r="CUI23" s="330"/>
      <c r="CUJ23" s="330"/>
      <c r="CUK23" s="330"/>
      <c r="CUL23" s="330"/>
      <c r="CUM23" s="330"/>
      <c r="CUN23" s="330"/>
      <c r="CUO23" s="330"/>
      <c r="CUP23" s="330"/>
      <c r="CUQ23" s="330"/>
      <c r="CUR23" s="330"/>
      <c r="CUS23" s="330"/>
      <c r="CUT23" s="330"/>
      <c r="CUU23" s="330"/>
      <c r="CUV23" s="330"/>
      <c r="CUW23" s="330"/>
      <c r="CUX23" s="330"/>
      <c r="CUY23" s="330"/>
      <c r="CUZ23" s="330"/>
      <c r="CVA23" s="330"/>
      <c r="CVB23" s="330"/>
      <c r="CVC23" s="330"/>
      <c r="CVD23" s="330"/>
      <c r="CVE23" s="330"/>
      <c r="CVF23" s="330"/>
      <c r="CVG23" s="330"/>
      <c r="CVH23" s="330"/>
      <c r="CVI23" s="330"/>
      <c r="CVJ23" s="330"/>
      <c r="CVK23" s="330"/>
      <c r="CVL23" s="330"/>
      <c r="CVM23" s="330"/>
      <c r="CVN23" s="330"/>
      <c r="CVO23" s="330"/>
      <c r="CVP23" s="330"/>
      <c r="CVQ23" s="330"/>
      <c r="CVR23" s="330"/>
      <c r="CVS23" s="330"/>
      <c r="CVT23" s="330"/>
      <c r="CVU23" s="330"/>
      <c r="CVV23" s="330"/>
      <c r="CVW23" s="330"/>
      <c r="CVX23" s="330"/>
      <c r="CVY23" s="330"/>
      <c r="CVZ23" s="330"/>
      <c r="CWA23" s="330"/>
      <c r="CWB23" s="330"/>
      <c r="CWC23" s="330"/>
      <c r="CWD23" s="330"/>
      <c r="CWE23" s="330"/>
      <c r="CWF23" s="330"/>
      <c r="CWG23" s="330"/>
      <c r="CWH23" s="330"/>
      <c r="CWI23" s="330"/>
      <c r="CWJ23" s="330"/>
      <c r="CWK23" s="330"/>
      <c r="CWL23" s="330"/>
      <c r="CWM23" s="330"/>
      <c r="CWN23" s="330"/>
      <c r="CWO23" s="330"/>
      <c r="CWP23" s="330"/>
      <c r="CWQ23" s="330"/>
      <c r="CWR23" s="330"/>
      <c r="CWS23" s="330"/>
      <c r="CWT23" s="330"/>
      <c r="CWU23" s="330"/>
      <c r="CWV23" s="330"/>
      <c r="CWW23" s="330"/>
      <c r="CWX23" s="330"/>
      <c r="CWY23" s="330"/>
      <c r="CWZ23" s="330"/>
      <c r="CXA23" s="330"/>
      <c r="CXB23" s="330"/>
      <c r="CXC23" s="330"/>
      <c r="CXD23" s="330"/>
      <c r="CXE23" s="330"/>
      <c r="CXF23" s="330"/>
      <c r="CXG23" s="330"/>
      <c r="CXH23" s="330"/>
      <c r="CXI23" s="330"/>
      <c r="CXJ23" s="330"/>
      <c r="CXK23" s="330"/>
      <c r="CXL23" s="330"/>
      <c r="CXM23" s="330"/>
      <c r="CXN23" s="330"/>
      <c r="CXO23" s="330"/>
      <c r="CXP23" s="330"/>
      <c r="CXQ23" s="330"/>
      <c r="CXR23" s="330"/>
      <c r="CXS23" s="330"/>
      <c r="CXT23" s="330"/>
      <c r="CXU23" s="330"/>
      <c r="CXV23" s="330"/>
      <c r="CXW23" s="330"/>
      <c r="CXX23" s="330"/>
      <c r="CXY23" s="330"/>
      <c r="CXZ23" s="330"/>
      <c r="CYA23" s="330"/>
      <c r="CYB23" s="330"/>
      <c r="CYC23" s="330"/>
      <c r="CYD23" s="330"/>
      <c r="CYE23" s="330"/>
      <c r="CYF23" s="330"/>
      <c r="CYG23" s="330"/>
      <c r="CYH23" s="330"/>
      <c r="CYI23" s="330"/>
      <c r="CYJ23" s="330"/>
      <c r="CYK23" s="330"/>
      <c r="CYL23" s="330"/>
      <c r="CYM23" s="330"/>
      <c r="CYN23" s="330"/>
      <c r="CYO23" s="330"/>
      <c r="CYP23" s="330"/>
      <c r="CYQ23" s="330"/>
      <c r="CYR23" s="330"/>
      <c r="CYS23" s="330"/>
      <c r="CYT23" s="330"/>
      <c r="CYU23" s="330"/>
      <c r="CYV23" s="330"/>
      <c r="CYW23" s="330"/>
      <c r="CYX23" s="330"/>
      <c r="CYY23" s="330"/>
      <c r="CYZ23" s="330"/>
      <c r="CZA23" s="330"/>
      <c r="CZB23" s="330"/>
      <c r="CZC23" s="330"/>
      <c r="CZD23" s="330"/>
      <c r="CZE23" s="330"/>
      <c r="CZF23" s="330"/>
      <c r="CZG23" s="330"/>
      <c r="CZH23" s="330"/>
      <c r="CZI23" s="330"/>
      <c r="CZJ23" s="330"/>
      <c r="CZK23" s="330"/>
      <c r="CZL23" s="330"/>
      <c r="CZM23" s="330"/>
      <c r="CZN23" s="330"/>
      <c r="CZO23" s="330"/>
      <c r="CZP23" s="330"/>
      <c r="CZQ23" s="330"/>
      <c r="CZR23" s="330"/>
      <c r="CZS23" s="330"/>
      <c r="CZT23" s="330"/>
      <c r="CZU23" s="330"/>
      <c r="CZV23" s="330"/>
      <c r="CZW23" s="330"/>
      <c r="CZX23" s="330"/>
      <c r="CZY23" s="330"/>
      <c r="CZZ23" s="330"/>
      <c r="DAA23" s="330"/>
      <c r="DAB23" s="330"/>
      <c r="DAC23" s="330"/>
      <c r="DAD23" s="330"/>
      <c r="DAE23" s="330"/>
      <c r="DAF23" s="330"/>
      <c r="DAG23" s="330"/>
      <c r="DAH23" s="330"/>
      <c r="DAI23" s="330"/>
      <c r="DAJ23" s="330"/>
      <c r="DAK23" s="330"/>
      <c r="DAL23" s="330"/>
      <c r="DAM23" s="330"/>
      <c r="DAN23" s="330"/>
      <c r="DAO23" s="330"/>
      <c r="DAP23" s="330"/>
      <c r="DAQ23" s="330"/>
      <c r="DAR23" s="330"/>
      <c r="DAS23" s="330"/>
      <c r="DAT23" s="330"/>
      <c r="DAU23" s="330"/>
      <c r="DAV23" s="330"/>
      <c r="DAW23" s="330"/>
      <c r="DAX23" s="330"/>
      <c r="DAY23" s="330"/>
      <c r="DAZ23" s="330"/>
      <c r="DBA23" s="330"/>
      <c r="DBB23" s="330"/>
      <c r="DBC23" s="330"/>
      <c r="DBD23" s="330"/>
      <c r="DBE23" s="330"/>
      <c r="DBF23" s="330"/>
      <c r="DBG23" s="330"/>
      <c r="DBH23" s="330"/>
      <c r="DBI23" s="330"/>
      <c r="DBJ23" s="330"/>
      <c r="DBK23" s="330"/>
      <c r="DBL23" s="330"/>
      <c r="DBM23" s="330"/>
      <c r="DBN23" s="330"/>
      <c r="DBO23" s="330"/>
      <c r="DBP23" s="330"/>
      <c r="DBQ23" s="330"/>
      <c r="DBR23" s="330"/>
      <c r="DBS23" s="330"/>
      <c r="DBT23" s="330"/>
      <c r="DBU23" s="330"/>
      <c r="DBV23" s="330"/>
      <c r="DBW23" s="330"/>
      <c r="DBX23" s="330"/>
      <c r="DBY23" s="330"/>
      <c r="DBZ23" s="330"/>
      <c r="DCA23" s="330"/>
      <c r="DCB23" s="330"/>
      <c r="DCC23" s="330"/>
      <c r="DCD23" s="330"/>
      <c r="DCE23" s="330"/>
      <c r="DCF23" s="330"/>
      <c r="DCG23" s="330"/>
      <c r="DCH23" s="330"/>
      <c r="DCI23" s="330"/>
      <c r="DCJ23" s="330"/>
      <c r="DCK23" s="330"/>
      <c r="DCL23" s="330"/>
      <c r="DCM23" s="330"/>
      <c r="DCN23" s="330"/>
      <c r="DCO23" s="330"/>
      <c r="DCP23" s="330"/>
      <c r="DCQ23" s="330"/>
      <c r="DCR23" s="330"/>
      <c r="DCS23" s="330"/>
      <c r="DCT23" s="330"/>
      <c r="DCU23" s="330"/>
      <c r="DCV23" s="330"/>
      <c r="DCW23" s="330"/>
      <c r="DCX23" s="330"/>
      <c r="DCY23" s="330"/>
      <c r="DCZ23" s="330"/>
      <c r="DDA23" s="330"/>
      <c r="DDB23" s="330"/>
      <c r="DDC23" s="330"/>
      <c r="DDD23" s="330"/>
      <c r="DDE23" s="330"/>
      <c r="DDF23" s="330"/>
      <c r="DDG23" s="330"/>
      <c r="DDH23" s="330"/>
      <c r="DDI23" s="330"/>
      <c r="DDJ23" s="330"/>
      <c r="DDK23" s="330"/>
      <c r="DDL23" s="330"/>
      <c r="DDM23" s="330"/>
      <c r="DDN23" s="330"/>
      <c r="DDO23" s="330"/>
      <c r="DDP23" s="330"/>
      <c r="DDQ23" s="330"/>
      <c r="DDR23" s="330"/>
      <c r="DDS23" s="330"/>
      <c r="DDT23" s="330"/>
      <c r="DDU23" s="330"/>
      <c r="DDV23" s="330"/>
      <c r="DDW23" s="330"/>
      <c r="DDX23" s="330"/>
      <c r="DDY23" s="330"/>
      <c r="DDZ23" s="330"/>
      <c r="DEA23" s="330"/>
      <c r="DEB23" s="330"/>
      <c r="DEC23" s="330"/>
      <c r="DED23" s="330"/>
      <c r="DEE23" s="330"/>
      <c r="DEF23" s="330"/>
      <c r="DEG23" s="330"/>
      <c r="DEH23" s="330"/>
      <c r="DEI23" s="330"/>
      <c r="DEJ23" s="330"/>
      <c r="DEK23" s="330"/>
      <c r="DEL23" s="330"/>
      <c r="DEM23" s="330"/>
      <c r="DEN23" s="330"/>
      <c r="DEO23" s="330"/>
      <c r="DEP23" s="330"/>
      <c r="DEQ23" s="330"/>
      <c r="DER23" s="330"/>
      <c r="DES23" s="330"/>
      <c r="DET23" s="330"/>
      <c r="DEU23" s="330"/>
      <c r="DEV23" s="330"/>
      <c r="DEW23" s="330"/>
      <c r="DEX23" s="330"/>
      <c r="DEY23" s="330"/>
      <c r="DEZ23" s="330"/>
      <c r="DFA23" s="330"/>
      <c r="DFB23" s="330"/>
      <c r="DFC23" s="330"/>
      <c r="DFD23" s="330"/>
      <c r="DFE23" s="330"/>
      <c r="DFF23" s="330"/>
      <c r="DFG23" s="330"/>
      <c r="DFH23" s="330"/>
      <c r="DFI23" s="330"/>
      <c r="DFJ23" s="330"/>
      <c r="DFK23" s="330"/>
      <c r="DFL23" s="330"/>
      <c r="DFM23" s="330"/>
      <c r="DFN23" s="330"/>
      <c r="DFO23" s="330"/>
      <c r="DFP23" s="330"/>
      <c r="DFQ23" s="330"/>
      <c r="DFR23" s="330"/>
      <c r="DFS23" s="330"/>
      <c r="DFT23" s="330"/>
      <c r="DFU23" s="330"/>
      <c r="DFV23" s="330"/>
      <c r="DFW23" s="330"/>
      <c r="DFX23" s="330"/>
      <c r="DFY23" s="330"/>
      <c r="DFZ23" s="330"/>
      <c r="DGA23" s="330"/>
      <c r="DGB23" s="330"/>
      <c r="DGC23" s="330"/>
      <c r="DGD23" s="330"/>
      <c r="DGE23" s="330"/>
      <c r="DGF23" s="330"/>
      <c r="DGG23" s="330"/>
      <c r="DGH23" s="330"/>
      <c r="DGI23" s="330"/>
      <c r="DGJ23" s="330"/>
      <c r="DGK23" s="330"/>
      <c r="DGL23" s="330"/>
      <c r="DGM23" s="330"/>
      <c r="DGN23" s="330"/>
      <c r="DGO23" s="330"/>
      <c r="DGP23" s="330"/>
      <c r="DGQ23" s="330"/>
      <c r="DGR23" s="330"/>
      <c r="DGS23" s="330"/>
      <c r="DGT23" s="330"/>
      <c r="DGU23" s="330"/>
      <c r="DGV23" s="330"/>
      <c r="DGW23" s="330"/>
      <c r="DGX23" s="330"/>
      <c r="DGY23" s="330"/>
      <c r="DGZ23" s="330"/>
      <c r="DHA23" s="330"/>
      <c r="DHB23" s="330"/>
      <c r="DHC23" s="330"/>
      <c r="DHD23" s="330"/>
      <c r="DHE23" s="330"/>
      <c r="DHF23" s="330"/>
      <c r="DHG23" s="330"/>
      <c r="DHH23" s="330"/>
      <c r="DHI23" s="330"/>
      <c r="DHJ23" s="330"/>
      <c r="DHK23" s="330"/>
      <c r="DHL23" s="330"/>
      <c r="DHM23" s="330"/>
      <c r="DHN23" s="330"/>
      <c r="DHO23" s="330"/>
      <c r="DHP23" s="330"/>
      <c r="DHQ23" s="330"/>
      <c r="DHR23" s="330"/>
      <c r="DHS23" s="330"/>
      <c r="DHT23" s="330"/>
      <c r="DHU23" s="330"/>
      <c r="DHV23" s="330"/>
      <c r="DHW23" s="330"/>
      <c r="DHX23" s="330"/>
      <c r="DHY23" s="330"/>
      <c r="DHZ23" s="330"/>
      <c r="DIA23" s="330"/>
      <c r="DIB23" s="330"/>
      <c r="DIC23" s="330"/>
      <c r="DID23" s="330"/>
      <c r="DIE23" s="330"/>
      <c r="DIF23" s="330"/>
      <c r="DIG23" s="330"/>
      <c r="DIH23" s="330"/>
      <c r="DII23" s="330"/>
      <c r="DIJ23" s="330"/>
      <c r="DIK23" s="330"/>
      <c r="DIL23" s="330"/>
      <c r="DIM23" s="330"/>
      <c r="DIN23" s="330"/>
      <c r="DIO23" s="330"/>
      <c r="DIP23" s="330"/>
      <c r="DIQ23" s="330"/>
      <c r="DIR23" s="330"/>
      <c r="DIS23" s="330"/>
      <c r="DIT23" s="330"/>
      <c r="DIU23" s="330"/>
      <c r="DIV23" s="330"/>
      <c r="DIW23" s="330"/>
      <c r="DIX23" s="330"/>
      <c r="DIY23" s="330"/>
      <c r="DIZ23" s="330"/>
      <c r="DJA23" s="330"/>
      <c r="DJB23" s="330"/>
      <c r="DJC23" s="330"/>
      <c r="DJD23" s="330"/>
      <c r="DJE23" s="330"/>
      <c r="DJF23" s="330"/>
      <c r="DJG23" s="330"/>
      <c r="DJH23" s="330"/>
      <c r="DJI23" s="330"/>
      <c r="DJJ23" s="330"/>
      <c r="DJK23" s="330"/>
      <c r="DJL23" s="330"/>
      <c r="DJM23" s="330"/>
      <c r="DJN23" s="330"/>
      <c r="DJO23" s="330"/>
      <c r="DJP23" s="330"/>
      <c r="DJQ23" s="330"/>
      <c r="DJR23" s="330"/>
      <c r="DJS23" s="330"/>
      <c r="DJT23" s="330"/>
      <c r="DJU23" s="330"/>
      <c r="DJV23" s="330"/>
      <c r="DJW23" s="330"/>
      <c r="DJX23" s="330"/>
      <c r="DJY23" s="330"/>
      <c r="DJZ23" s="330"/>
      <c r="DKA23" s="330"/>
      <c r="DKB23" s="330"/>
      <c r="DKC23" s="330"/>
      <c r="DKD23" s="330"/>
      <c r="DKE23" s="330"/>
      <c r="DKF23" s="330"/>
      <c r="DKG23" s="330"/>
      <c r="DKH23" s="330"/>
      <c r="DKI23" s="330"/>
      <c r="DKJ23" s="330"/>
      <c r="DKK23" s="330"/>
      <c r="DKL23" s="330"/>
      <c r="DKM23" s="330"/>
      <c r="DKN23" s="330"/>
      <c r="DKO23" s="330"/>
      <c r="DKP23" s="330"/>
      <c r="DKQ23" s="330"/>
      <c r="DKR23" s="330"/>
      <c r="DKS23" s="330"/>
      <c r="DKT23" s="330"/>
      <c r="DKU23" s="330"/>
      <c r="DKV23" s="330"/>
      <c r="DKW23" s="330"/>
      <c r="DKX23" s="330"/>
      <c r="DKY23" s="330"/>
      <c r="DKZ23" s="330"/>
      <c r="DLA23" s="330"/>
      <c r="DLB23" s="330"/>
      <c r="DLC23" s="330"/>
      <c r="DLD23" s="330"/>
      <c r="DLE23" s="330"/>
      <c r="DLF23" s="330"/>
      <c r="DLG23" s="330"/>
      <c r="DLH23" s="330"/>
      <c r="DLI23" s="330"/>
      <c r="DLJ23" s="330"/>
      <c r="DLK23" s="330"/>
      <c r="DLL23" s="330"/>
      <c r="DLM23" s="330"/>
      <c r="DLN23" s="330"/>
      <c r="DLO23" s="330"/>
      <c r="DLP23" s="330"/>
      <c r="DLQ23" s="330"/>
      <c r="DLR23" s="330"/>
      <c r="DLS23" s="330"/>
      <c r="DLT23" s="330"/>
      <c r="DLU23" s="330"/>
      <c r="DLV23" s="330"/>
      <c r="DLW23" s="330"/>
      <c r="DLX23" s="330"/>
      <c r="DLY23" s="330"/>
      <c r="DLZ23" s="330"/>
      <c r="DMA23" s="330"/>
      <c r="DMB23" s="330"/>
      <c r="DMC23" s="330"/>
      <c r="DMD23" s="330"/>
      <c r="DME23" s="330"/>
      <c r="DMF23" s="330"/>
      <c r="DMG23" s="330"/>
      <c r="DMH23" s="330"/>
      <c r="DMI23" s="330"/>
      <c r="DMJ23" s="330"/>
      <c r="DMK23" s="330"/>
      <c r="DML23" s="330"/>
      <c r="DMM23" s="330"/>
      <c r="DMN23" s="330"/>
      <c r="DMO23" s="330"/>
      <c r="DMP23" s="330"/>
      <c r="DMQ23" s="330"/>
      <c r="DMR23" s="330"/>
      <c r="DMS23" s="330"/>
      <c r="DMT23" s="330"/>
      <c r="DMU23" s="330"/>
      <c r="DMV23" s="330"/>
      <c r="DMW23" s="330"/>
      <c r="DMX23" s="330"/>
      <c r="DMY23" s="330"/>
      <c r="DMZ23" s="330"/>
      <c r="DNA23" s="330"/>
      <c r="DNB23" s="330"/>
      <c r="DNC23" s="330"/>
      <c r="DND23" s="330"/>
      <c r="DNE23" s="330"/>
      <c r="DNF23" s="330"/>
      <c r="DNG23" s="330"/>
      <c r="DNH23" s="330"/>
      <c r="DNI23" s="330"/>
      <c r="DNJ23" s="330"/>
      <c r="DNK23" s="330"/>
      <c r="DNL23" s="330"/>
      <c r="DNM23" s="330"/>
      <c r="DNN23" s="330"/>
      <c r="DNO23" s="330"/>
      <c r="DNP23" s="330"/>
      <c r="DNQ23" s="330"/>
      <c r="DNR23" s="330"/>
      <c r="DNS23" s="330"/>
      <c r="DNT23" s="330"/>
      <c r="DNU23" s="330"/>
      <c r="DNV23" s="330"/>
      <c r="DNW23" s="330"/>
      <c r="DNX23" s="330"/>
      <c r="DNY23" s="330"/>
      <c r="DNZ23" s="330"/>
      <c r="DOA23" s="330"/>
      <c r="DOB23" s="330"/>
      <c r="DOC23" s="330"/>
      <c r="DOD23" s="330"/>
      <c r="DOE23" s="330"/>
      <c r="DOF23" s="330"/>
      <c r="DOG23" s="330"/>
      <c r="DOH23" s="330"/>
      <c r="DOI23" s="330"/>
      <c r="DOJ23" s="330"/>
      <c r="DOK23" s="330"/>
      <c r="DOL23" s="330"/>
      <c r="DOM23" s="330"/>
      <c r="DON23" s="330"/>
      <c r="DOO23" s="330"/>
      <c r="DOP23" s="330"/>
      <c r="DOQ23" s="330"/>
      <c r="DOR23" s="330"/>
      <c r="DOS23" s="330"/>
      <c r="DOT23" s="330"/>
      <c r="DOU23" s="330"/>
      <c r="DOV23" s="330"/>
      <c r="DOW23" s="330"/>
      <c r="DOX23" s="330"/>
      <c r="DOY23" s="330"/>
      <c r="DOZ23" s="330"/>
      <c r="DPA23" s="330"/>
      <c r="DPB23" s="330"/>
      <c r="DPC23" s="330"/>
      <c r="DPD23" s="330"/>
      <c r="DPE23" s="330"/>
      <c r="DPF23" s="330"/>
      <c r="DPG23" s="330"/>
      <c r="DPH23" s="330"/>
      <c r="DPI23" s="330"/>
      <c r="DPJ23" s="330"/>
      <c r="DPK23" s="330"/>
      <c r="DPL23" s="330"/>
      <c r="DPM23" s="330"/>
      <c r="DPN23" s="330"/>
      <c r="DPO23" s="330"/>
      <c r="DPP23" s="330"/>
      <c r="DPQ23" s="330"/>
      <c r="DPR23" s="330"/>
      <c r="DPS23" s="330"/>
      <c r="DPT23" s="330"/>
      <c r="DPU23" s="330"/>
      <c r="DPV23" s="330"/>
      <c r="DPW23" s="330"/>
      <c r="DPX23" s="330"/>
      <c r="DPY23" s="330"/>
      <c r="DPZ23" s="330"/>
      <c r="DQA23" s="330"/>
      <c r="DQB23" s="330"/>
      <c r="DQC23" s="330"/>
      <c r="DQD23" s="330"/>
      <c r="DQE23" s="330"/>
      <c r="DQF23" s="330"/>
      <c r="DQG23" s="330"/>
      <c r="DQH23" s="330"/>
      <c r="DQI23" s="330"/>
      <c r="DQJ23" s="330"/>
      <c r="DQK23" s="330"/>
      <c r="DQL23" s="330"/>
      <c r="DQM23" s="330"/>
      <c r="DQN23" s="330"/>
      <c r="DQO23" s="330"/>
      <c r="DQP23" s="330"/>
      <c r="DQQ23" s="330"/>
      <c r="DQR23" s="330"/>
      <c r="DQS23" s="330"/>
      <c r="DQT23" s="330"/>
      <c r="DQU23" s="330"/>
      <c r="DQV23" s="330"/>
      <c r="DQW23" s="330"/>
      <c r="DQX23" s="330"/>
      <c r="DQY23" s="330"/>
      <c r="DQZ23" s="330"/>
      <c r="DRA23" s="330"/>
      <c r="DRB23" s="330"/>
      <c r="DRC23" s="330"/>
      <c r="DRD23" s="330"/>
      <c r="DRE23" s="330"/>
      <c r="DRF23" s="330"/>
      <c r="DRG23" s="330"/>
      <c r="DRH23" s="330"/>
      <c r="DRI23" s="330"/>
      <c r="DRJ23" s="330"/>
      <c r="DRK23" s="330"/>
      <c r="DRL23" s="330"/>
      <c r="DRM23" s="330"/>
      <c r="DRN23" s="330"/>
      <c r="DRO23" s="330"/>
      <c r="DRP23" s="330"/>
      <c r="DRQ23" s="330"/>
      <c r="DRR23" s="330"/>
      <c r="DRS23" s="330"/>
      <c r="DRT23" s="330"/>
      <c r="DRU23" s="330"/>
      <c r="DRV23" s="330"/>
      <c r="DRW23" s="330"/>
      <c r="DRX23" s="330"/>
      <c r="DRY23" s="330"/>
      <c r="DRZ23" s="330"/>
      <c r="DSA23" s="330"/>
      <c r="DSB23" s="330"/>
      <c r="DSC23" s="330"/>
      <c r="DSD23" s="330"/>
      <c r="DSE23" s="330"/>
      <c r="DSF23" s="330"/>
      <c r="DSG23" s="330"/>
      <c r="DSH23" s="330"/>
      <c r="DSI23" s="330"/>
      <c r="DSJ23" s="330"/>
      <c r="DSK23" s="330"/>
      <c r="DSL23" s="330"/>
      <c r="DSM23" s="330"/>
      <c r="DSN23" s="330"/>
      <c r="DSO23" s="330"/>
      <c r="DSP23" s="330"/>
      <c r="DSQ23" s="330"/>
      <c r="DSR23" s="330"/>
      <c r="DSS23" s="330"/>
      <c r="DST23" s="330"/>
      <c r="DSU23" s="330"/>
      <c r="DSV23" s="330"/>
      <c r="DSW23" s="330"/>
      <c r="DSX23" s="330"/>
      <c r="DSY23" s="330"/>
      <c r="DSZ23" s="330"/>
      <c r="DTA23" s="330"/>
      <c r="DTB23" s="330"/>
      <c r="DTC23" s="330"/>
      <c r="DTD23" s="330"/>
      <c r="DTE23" s="330"/>
      <c r="DTF23" s="330"/>
      <c r="DTG23" s="330"/>
      <c r="DTH23" s="330"/>
      <c r="DTI23" s="330"/>
      <c r="DTJ23" s="330"/>
      <c r="DTK23" s="330"/>
      <c r="DTL23" s="330"/>
      <c r="DTM23" s="330"/>
      <c r="DTN23" s="330"/>
      <c r="DTO23" s="330"/>
      <c r="DTP23" s="330"/>
      <c r="DTQ23" s="330"/>
      <c r="DTR23" s="330"/>
      <c r="DTS23" s="330"/>
      <c r="DTT23" s="330"/>
      <c r="DTU23" s="330"/>
      <c r="DTV23" s="330"/>
      <c r="DTW23" s="330"/>
      <c r="DTX23" s="330"/>
      <c r="DTY23" s="330"/>
      <c r="DTZ23" s="330"/>
      <c r="DUA23" s="330"/>
      <c r="DUB23" s="330"/>
      <c r="DUC23" s="330"/>
      <c r="DUD23" s="330"/>
      <c r="DUE23" s="330"/>
      <c r="DUF23" s="330"/>
      <c r="DUG23" s="330"/>
      <c r="DUH23" s="330"/>
      <c r="DUI23" s="330"/>
      <c r="DUJ23" s="330"/>
      <c r="DUK23" s="330"/>
      <c r="DUL23" s="330"/>
      <c r="DUM23" s="330"/>
      <c r="DUN23" s="330"/>
      <c r="DUO23" s="330"/>
      <c r="DUP23" s="330"/>
      <c r="DUQ23" s="330"/>
      <c r="DUR23" s="330"/>
      <c r="DUS23" s="330"/>
      <c r="DUT23" s="330"/>
      <c r="DUU23" s="330"/>
      <c r="DUV23" s="330"/>
      <c r="DUW23" s="330"/>
      <c r="DUX23" s="330"/>
      <c r="DUY23" s="330"/>
      <c r="DUZ23" s="330"/>
      <c r="DVA23" s="330"/>
      <c r="DVB23" s="330"/>
      <c r="DVC23" s="330"/>
      <c r="DVD23" s="330"/>
      <c r="DVE23" s="330"/>
      <c r="DVF23" s="330"/>
      <c r="DVG23" s="330"/>
      <c r="DVH23" s="330"/>
      <c r="DVI23" s="330"/>
      <c r="DVJ23" s="330"/>
      <c r="DVK23" s="330"/>
      <c r="DVL23" s="330"/>
      <c r="DVM23" s="330"/>
      <c r="DVN23" s="330"/>
      <c r="DVO23" s="330"/>
      <c r="DVP23" s="330"/>
      <c r="DVQ23" s="330"/>
      <c r="DVR23" s="330"/>
      <c r="DVS23" s="330"/>
      <c r="DVT23" s="330"/>
      <c r="DVU23" s="330"/>
      <c r="DVV23" s="330"/>
      <c r="DVW23" s="330"/>
      <c r="DVX23" s="330"/>
      <c r="DVY23" s="330"/>
      <c r="DVZ23" s="330"/>
      <c r="DWA23" s="330"/>
      <c r="DWB23" s="330"/>
      <c r="DWC23" s="330"/>
      <c r="DWD23" s="330"/>
      <c r="DWE23" s="330"/>
      <c r="DWF23" s="330"/>
      <c r="DWG23" s="330"/>
      <c r="DWH23" s="330"/>
      <c r="DWI23" s="330"/>
      <c r="DWJ23" s="330"/>
      <c r="DWK23" s="330"/>
      <c r="DWL23" s="330"/>
      <c r="DWM23" s="330"/>
      <c r="DWN23" s="330"/>
      <c r="DWO23" s="330"/>
      <c r="DWP23" s="330"/>
      <c r="DWQ23" s="330"/>
      <c r="DWR23" s="330"/>
      <c r="DWS23" s="330"/>
      <c r="DWT23" s="330"/>
      <c r="DWU23" s="330"/>
      <c r="DWV23" s="330"/>
      <c r="DWW23" s="330"/>
      <c r="DWX23" s="330"/>
      <c r="DWY23" s="330"/>
      <c r="DWZ23" s="330"/>
      <c r="DXA23" s="330"/>
      <c r="DXB23" s="330"/>
      <c r="DXC23" s="330"/>
      <c r="DXD23" s="330"/>
      <c r="DXE23" s="330"/>
      <c r="DXF23" s="330"/>
      <c r="DXG23" s="330"/>
      <c r="DXH23" s="330"/>
      <c r="DXI23" s="330"/>
      <c r="DXJ23" s="330"/>
      <c r="DXK23" s="330"/>
      <c r="DXL23" s="330"/>
      <c r="DXM23" s="330"/>
      <c r="DXN23" s="330"/>
      <c r="DXO23" s="330"/>
      <c r="DXP23" s="330"/>
      <c r="DXQ23" s="330"/>
      <c r="DXR23" s="330"/>
      <c r="DXS23" s="330"/>
      <c r="DXT23" s="330"/>
      <c r="DXU23" s="330"/>
      <c r="DXV23" s="330"/>
      <c r="DXW23" s="330"/>
      <c r="DXX23" s="330"/>
      <c r="DXY23" s="330"/>
      <c r="DXZ23" s="330"/>
      <c r="DYA23" s="330"/>
      <c r="DYB23" s="330"/>
      <c r="DYC23" s="330"/>
      <c r="DYD23" s="330"/>
      <c r="DYE23" s="330"/>
      <c r="DYF23" s="330"/>
      <c r="DYG23" s="330"/>
      <c r="DYH23" s="330"/>
      <c r="DYI23" s="330"/>
      <c r="DYJ23" s="330"/>
      <c r="DYK23" s="330"/>
      <c r="DYL23" s="330"/>
      <c r="DYM23" s="330"/>
      <c r="DYN23" s="330"/>
      <c r="DYO23" s="330"/>
      <c r="DYP23" s="330"/>
      <c r="DYQ23" s="330"/>
      <c r="DYR23" s="330"/>
      <c r="DYS23" s="330"/>
      <c r="DYT23" s="330"/>
      <c r="DYU23" s="330"/>
      <c r="DYV23" s="330"/>
      <c r="DYW23" s="330"/>
      <c r="DYX23" s="330"/>
      <c r="DYY23" s="330"/>
      <c r="DYZ23" s="330"/>
      <c r="DZA23" s="330"/>
      <c r="DZB23" s="330"/>
      <c r="DZC23" s="330"/>
      <c r="DZD23" s="330"/>
      <c r="DZE23" s="330"/>
      <c r="DZF23" s="330"/>
      <c r="DZG23" s="330"/>
      <c r="DZH23" s="330"/>
      <c r="DZI23" s="330"/>
      <c r="DZJ23" s="330"/>
      <c r="DZK23" s="330"/>
      <c r="DZL23" s="330"/>
      <c r="DZM23" s="330"/>
      <c r="DZN23" s="330"/>
      <c r="DZO23" s="330"/>
      <c r="DZP23" s="330"/>
      <c r="DZQ23" s="330"/>
      <c r="DZR23" s="330"/>
      <c r="DZS23" s="330"/>
      <c r="DZT23" s="330"/>
      <c r="DZU23" s="330"/>
      <c r="DZV23" s="330"/>
      <c r="DZW23" s="330"/>
      <c r="DZX23" s="330"/>
      <c r="DZY23" s="330"/>
      <c r="DZZ23" s="330"/>
      <c r="EAA23" s="330"/>
      <c r="EAB23" s="330"/>
      <c r="EAC23" s="330"/>
      <c r="EAD23" s="330"/>
      <c r="EAE23" s="330"/>
      <c r="EAF23" s="330"/>
      <c r="EAG23" s="330"/>
      <c r="EAH23" s="330"/>
      <c r="EAI23" s="330"/>
      <c r="EAJ23" s="330"/>
      <c r="EAK23" s="330"/>
      <c r="EAL23" s="330"/>
      <c r="EAM23" s="330"/>
      <c r="EAN23" s="330"/>
      <c r="EAO23" s="330"/>
      <c r="EAP23" s="330"/>
      <c r="EAQ23" s="330"/>
      <c r="EAR23" s="330"/>
      <c r="EAS23" s="330"/>
      <c r="EAT23" s="330"/>
      <c r="EAU23" s="330"/>
      <c r="EAV23" s="330"/>
      <c r="EAW23" s="330"/>
      <c r="EAX23" s="330"/>
      <c r="EAY23" s="330"/>
      <c r="EAZ23" s="330"/>
      <c r="EBA23" s="330"/>
      <c r="EBB23" s="330"/>
      <c r="EBC23" s="330"/>
      <c r="EBD23" s="330"/>
      <c r="EBE23" s="330"/>
      <c r="EBF23" s="330"/>
      <c r="EBG23" s="330"/>
      <c r="EBH23" s="330"/>
      <c r="EBI23" s="330"/>
      <c r="EBJ23" s="330"/>
      <c r="EBK23" s="330"/>
      <c r="EBL23" s="330"/>
      <c r="EBM23" s="330"/>
      <c r="EBN23" s="330"/>
      <c r="EBO23" s="330"/>
      <c r="EBP23" s="330"/>
      <c r="EBQ23" s="330"/>
      <c r="EBR23" s="330"/>
      <c r="EBS23" s="330"/>
      <c r="EBT23" s="330"/>
      <c r="EBU23" s="330"/>
      <c r="EBV23" s="330"/>
      <c r="EBW23" s="330"/>
      <c r="EBX23" s="330"/>
      <c r="EBY23" s="330"/>
      <c r="EBZ23" s="330"/>
      <c r="ECA23" s="330"/>
      <c r="ECB23" s="330"/>
      <c r="ECC23" s="330"/>
      <c r="ECD23" s="330"/>
      <c r="ECE23" s="330"/>
      <c r="ECF23" s="330"/>
      <c r="ECG23" s="330"/>
      <c r="ECH23" s="330"/>
      <c r="ECI23" s="330"/>
      <c r="ECJ23" s="330"/>
      <c r="ECK23" s="330"/>
      <c r="ECL23" s="330"/>
      <c r="ECM23" s="330"/>
      <c r="ECN23" s="330"/>
      <c r="ECO23" s="330"/>
      <c r="ECP23" s="330"/>
      <c r="ECQ23" s="330"/>
      <c r="ECR23" s="330"/>
      <c r="ECS23" s="330"/>
      <c r="ECT23" s="330"/>
      <c r="ECU23" s="330"/>
      <c r="ECV23" s="330"/>
      <c r="ECW23" s="330"/>
      <c r="ECX23" s="330"/>
      <c r="ECY23" s="330"/>
      <c r="ECZ23" s="330"/>
      <c r="EDA23" s="330"/>
      <c r="EDB23" s="330"/>
      <c r="EDC23" s="330"/>
      <c r="EDD23" s="330"/>
      <c r="EDE23" s="330"/>
      <c r="EDF23" s="330"/>
      <c r="EDG23" s="330"/>
      <c r="EDH23" s="330"/>
      <c r="EDI23" s="330"/>
      <c r="EDJ23" s="330"/>
      <c r="EDK23" s="330"/>
      <c r="EDL23" s="330"/>
      <c r="EDM23" s="330"/>
      <c r="EDN23" s="330"/>
      <c r="EDO23" s="330"/>
      <c r="EDP23" s="330"/>
      <c r="EDQ23" s="330"/>
      <c r="EDR23" s="330"/>
      <c r="EDS23" s="330"/>
      <c r="EDT23" s="330"/>
      <c r="EDU23" s="330"/>
      <c r="EDV23" s="330"/>
      <c r="EDW23" s="330"/>
      <c r="EDX23" s="330"/>
      <c r="EDY23" s="330"/>
      <c r="EDZ23" s="330"/>
      <c r="EEA23" s="330"/>
      <c r="EEB23" s="330"/>
      <c r="EEC23" s="330"/>
      <c r="EED23" s="330"/>
      <c r="EEE23" s="330"/>
      <c r="EEF23" s="330"/>
      <c r="EEG23" s="330"/>
      <c r="EEH23" s="330"/>
      <c r="EEI23" s="330"/>
      <c r="EEJ23" s="330"/>
      <c r="EEK23" s="330"/>
      <c r="EEL23" s="330"/>
      <c r="EEM23" s="330"/>
      <c r="EEN23" s="330"/>
      <c r="EEO23" s="330"/>
      <c r="EEP23" s="330"/>
      <c r="EEQ23" s="330"/>
      <c r="EER23" s="330"/>
      <c r="EES23" s="330"/>
      <c r="EET23" s="330"/>
      <c r="EEU23" s="330"/>
      <c r="EEV23" s="330"/>
      <c r="EEW23" s="330"/>
      <c r="EEX23" s="330"/>
      <c r="EEY23" s="330"/>
      <c r="EEZ23" s="330"/>
      <c r="EFA23" s="330"/>
      <c r="EFB23" s="330"/>
      <c r="EFC23" s="330"/>
      <c r="EFD23" s="330"/>
      <c r="EFE23" s="330"/>
      <c r="EFF23" s="330"/>
      <c r="EFG23" s="330"/>
      <c r="EFH23" s="330"/>
      <c r="EFI23" s="330"/>
      <c r="EFJ23" s="330"/>
      <c r="EFK23" s="330"/>
      <c r="EFL23" s="330"/>
      <c r="EFM23" s="330"/>
      <c r="EFN23" s="330"/>
      <c r="EFO23" s="330"/>
      <c r="EFP23" s="330"/>
      <c r="EFQ23" s="330"/>
      <c r="EFR23" s="330"/>
      <c r="EFS23" s="330"/>
      <c r="EFT23" s="330"/>
      <c r="EFU23" s="330"/>
      <c r="EFV23" s="330"/>
      <c r="EFW23" s="330"/>
      <c r="EFX23" s="330"/>
      <c r="EFY23" s="330"/>
      <c r="EFZ23" s="330"/>
      <c r="EGA23" s="330"/>
      <c r="EGB23" s="330"/>
      <c r="EGC23" s="330"/>
      <c r="EGD23" s="330"/>
      <c r="EGE23" s="330"/>
      <c r="EGF23" s="330"/>
      <c r="EGG23" s="330"/>
      <c r="EGH23" s="330"/>
      <c r="EGI23" s="330"/>
      <c r="EGJ23" s="330"/>
      <c r="EGK23" s="330"/>
      <c r="EGL23" s="330"/>
      <c r="EGM23" s="330"/>
      <c r="EGN23" s="330"/>
      <c r="EGO23" s="330"/>
      <c r="EGP23" s="330"/>
      <c r="EGQ23" s="330"/>
      <c r="EGR23" s="330"/>
      <c r="EGS23" s="330"/>
      <c r="EGT23" s="330"/>
      <c r="EGU23" s="330"/>
      <c r="EGV23" s="330"/>
      <c r="EGW23" s="330"/>
      <c r="EGX23" s="330"/>
      <c r="EGY23" s="330"/>
      <c r="EGZ23" s="330"/>
      <c r="EHA23" s="330"/>
      <c r="EHB23" s="330"/>
      <c r="EHC23" s="330"/>
      <c r="EHD23" s="330"/>
      <c r="EHE23" s="330"/>
      <c r="EHF23" s="330"/>
      <c r="EHG23" s="330"/>
      <c r="EHH23" s="330"/>
      <c r="EHI23" s="330"/>
      <c r="EHJ23" s="330"/>
      <c r="EHK23" s="330"/>
      <c r="EHL23" s="330"/>
      <c r="EHM23" s="330"/>
      <c r="EHN23" s="330"/>
      <c r="EHO23" s="330"/>
      <c r="EHP23" s="330"/>
      <c r="EHQ23" s="330"/>
      <c r="EHR23" s="330"/>
      <c r="EHS23" s="330"/>
      <c r="EHT23" s="330"/>
      <c r="EHU23" s="330"/>
      <c r="EHV23" s="330"/>
      <c r="EHW23" s="330"/>
      <c r="EHX23" s="330"/>
      <c r="EHY23" s="330"/>
      <c r="EHZ23" s="330"/>
      <c r="EIA23" s="330"/>
      <c r="EIB23" s="330"/>
      <c r="EIC23" s="330"/>
      <c r="EID23" s="330"/>
      <c r="EIE23" s="330"/>
      <c r="EIF23" s="330"/>
      <c r="EIG23" s="330"/>
      <c r="EIH23" s="330"/>
      <c r="EII23" s="330"/>
      <c r="EIJ23" s="330"/>
      <c r="EIK23" s="330"/>
      <c r="EIL23" s="330"/>
      <c r="EIM23" s="330"/>
      <c r="EIN23" s="330"/>
      <c r="EIO23" s="330"/>
      <c r="EIP23" s="330"/>
      <c r="EIQ23" s="330"/>
      <c r="EIR23" s="330"/>
      <c r="EIS23" s="330"/>
      <c r="EIT23" s="330"/>
      <c r="EIU23" s="330"/>
      <c r="EIV23" s="330"/>
      <c r="EIW23" s="330"/>
      <c r="EIX23" s="330"/>
      <c r="EIY23" s="330"/>
      <c r="EIZ23" s="330"/>
      <c r="EJA23" s="330"/>
      <c r="EJB23" s="330"/>
      <c r="EJC23" s="330"/>
      <c r="EJD23" s="330"/>
      <c r="EJE23" s="330"/>
      <c r="EJF23" s="330"/>
      <c r="EJG23" s="330"/>
      <c r="EJH23" s="330"/>
      <c r="EJI23" s="330"/>
      <c r="EJJ23" s="330"/>
      <c r="EJK23" s="330"/>
      <c r="EJL23" s="330"/>
      <c r="EJM23" s="330"/>
      <c r="EJN23" s="330"/>
      <c r="EJO23" s="330"/>
      <c r="EJP23" s="330"/>
      <c r="EJQ23" s="330"/>
      <c r="EJR23" s="330"/>
      <c r="EJS23" s="330"/>
      <c r="EJT23" s="330"/>
      <c r="EJU23" s="330"/>
      <c r="EJV23" s="330"/>
      <c r="EJW23" s="330"/>
      <c r="EJX23" s="330"/>
      <c r="EJY23" s="330"/>
      <c r="EJZ23" s="330"/>
      <c r="EKA23" s="330"/>
      <c r="EKB23" s="330"/>
      <c r="EKC23" s="330"/>
      <c r="EKD23" s="330"/>
      <c r="EKE23" s="330"/>
      <c r="EKF23" s="330"/>
      <c r="EKG23" s="330"/>
      <c r="EKH23" s="330"/>
      <c r="EKI23" s="330"/>
      <c r="EKJ23" s="330"/>
      <c r="EKK23" s="330"/>
      <c r="EKL23" s="330"/>
      <c r="EKM23" s="330"/>
      <c r="EKN23" s="330"/>
      <c r="EKO23" s="330"/>
      <c r="EKP23" s="330"/>
      <c r="EKQ23" s="330"/>
      <c r="EKR23" s="330"/>
      <c r="EKS23" s="330"/>
      <c r="EKT23" s="330"/>
      <c r="EKU23" s="330"/>
      <c r="EKV23" s="330"/>
      <c r="EKW23" s="330"/>
      <c r="EKX23" s="330"/>
      <c r="EKY23" s="330"/>
      <c r="EKZ23" s="330"/>
      <c r="ELA23" s="330"/>
      <c r="ELB23" s="330"/>
      <c r="ELC23" s="330"/>
      <c r="ELD23" s="330"/>
      <c r="ELE23" s="330"/>
      <c r="ELF23" s="330"/>
      <c r="ELG23" s="330"/>
      <c r="ELH23" s="330"/>
      <c r="ELI23" s="330"/>
      <c r="ELJ23" s="330"/>
      <c r="ELK23" s="330"/>
      <c r="ELL23" s="330"/>
      <c r="ELM23" s="330"/>
      <c r="ELN23" s="330"/>
      <c r="ELO23" s="330"/>
      <c r="ELP23" s="330"/>
      <c r="ELQ23" s="330"/>
      <c r="ELR23" s="330"/>
      <c r="ELS23" s="330"/>
      <c r="ELT23" s="330"/>
      <c r="ELU23" s="330"/>
      <c r="ELV23" s="330"/>
      <c r="ELW23" s="330"/>
      <c r="ELX23" s="330"/>
      <c r="ELY23" s="330"/>
      <c r="ELZ23" s="330"/>
      <c r="EMA23" s="330"/>
      <c r="EMB23" s="330"/>
      <c r="EMC23" s="330"/>
      <c r="EMD23" s="330"/>
      <c r="EME23" s="330"/>
      <c r="EMF23" s="330"/>
      <c r="EMG23" s="330"/>
      <c r="EMH23" s="330"/>
      <c r="EMI23" s="330"/>
      <c r="EMJ23" s="330"/>
      <c r="EMK23" s="330"/>
      <c r="EML23" s="330"/>
      <c r="EMM23" s="330"/>
      <c r="EMN23" s="330"/>
      <c r="EMO23" s="330"/>
      <c r="EMP23" s="330"/>
      <c r="EMQ23" s="330"/>
      <c r="EMR23" s="330"/>
      <c r="EMS23" s="330"/>
      <c r="EMT23" s="330"/>
      <c r="EMU23" s="330"/>
      <c r="EMV23" s="330"/>
      <c r="EMW23" s="330"/>
      <c r="EMX23" s="330"/>
      <c r="EMY23" s="330"/>
      <c r="EMZ23" s="330"/>
      <c r="ENA23" s="330"/>
      <c r="ENB23" s="330"/>
      <c r="ENC23" s="330"/>
      <c r="END23" s="330"/>
      <c r="ENE23" s="330"/>
      <c r="ENF23" s="330"/>
      <c r="ENG23" s="330"/>
      <c r="ENH23" s="330"/>
      <c r="ENI23" s="330"/>
      <c r="ENJ23" s="330"/>
      <c r="ENK23" s="330"/>
      <c r="ENL23" s="330"/>
      <c r="ENM23" s="330"/>
      <c r="ENN23" s="330"/>
      <c r="ENO23" s="330"/>
      <c r="ENP23" s="330"/>
      <c r="ENQ23" s="330"/>
      <c r="ENR23" s="330"/>
      <c r="ENS23" s="330"/>
      <c r="ENT23" s="330"/>
      <c r="ENU23" s="330"/>
      <c r="ENV23" s="330"/>
      <c r="ENW23" s="330"/>
      <c r="ENX23" s="330"/>
      <c r="ENY23" s="330"/>
      <c r="ENZ23" s="330"/>
      <c r="EOA23" s="330"/>
      <c r="EOB23" s="330"/>
      <c r="EOC23" s="330"/>
      <c r="EOD23" s="330"/>
      <c r="EOE23" s="330"/>
      <c r="EOF23" s="330"/>
      <c r="EOG23" s="330"/>
      <c r="EOH23" s="330"/>
      <c r="EOI23" s="330"/>
      <c r="EOJ23" s="330"/>
      <c r="EOK23" s="330"/>
      <c r="EOL23" s="330"/>
      <c r="EOM23" s="330"/>
      <c r="EON23" s="330"/>
      <c r="EOO23" s="330"/>
      <c r="EOP23" s="330"/>
      <c r="EOQ23" s="330"/>
      <c r="EOR23" s="330"/>
      <c r="EOS23" s="330"/>
      <c r="EOT23" s="330"/>
      <c r="EOU23" s="330"/>
      <c r="EOV23" s="330"/>
      <c r="EOW23" s="330"/>
      <c r="EOX23" s="330"/>
      <c r="EOY23" s="330"/>
      <c r="EOZ23" s="330"/>
      <c r="EPA23" s="330"/>
      <c r="EPB23" s="330"/>
      <c r="EPC23" s="330"/>
      <c r="EPD23" s="330"/>
      <c r="EPE23" s="330"/>
      <c r="EPF23" s="330"/>
      <c r="EPG23" s="330"/>
      <c r="EPH23" s="330"/>
      <c r="EPI23" s="330"/>
      <c r="EPJ23" s="330"/>
      <c r="EPK23" s="330"/>
      <c r="EPL23" s="330"/>
      <c r="EPM23" s="330"/>
      <c r="EPN23" s="330"/>
      <c r="EPO23" s="330"/>
      <c r="EPP23" s="330"/>
      <c r="EPQ23" s="330"/>
      <c r="EPR23" s="330"/>
      <c r="EPS23" s="330"/>
      <c r="EPT23" s="330"/>
      <c r="EPU23" s="330"/>
      <c r="EPV23" s="330"/>
      <c r="EPW23" s="330"/>
      <c r="EPX23" s="330"/>
      <c r="EPY23" s="330"/>
      <c r="EPZ23" s="330"/>
      <c r="EQA23" s="330"/>
      <c r="EQB23" s="330"/>
      <c r="EQC23" s="330"/>
      <c r="EQD23" s="330"/>
      <c r="EQE23" s="330"/>
      <c r="EQF23" s="330"/>
      <c r="EQG23" s="330"/>
      <c r="EQH23" s="330"/>
      <c r="EQI23" s="330"/>
      <c r="EQJ23" s="330"/>
      <c r="EQK23" s="330"/>
      <c r="EQL23" s="330"/>
      <c r="EQM23" s="330"/>
      <c r="EQN23" s="330"/>
      <c r="EQO23" s="330"/>
      <c r="EQP23" s="330"/>
      <c r="EQQ23" s="330"/>
      <c r="EQR23" s="330"/>
      <c r="EQS23" s="330"/>
      <c r="EQT23" s="330"/>
      <c r="EQU23" s="330"/>
      <c r="EQV23" s="330"/>
      <c r="EQW23" s="330"/>
      <c r="EQX23" s="330"/>
      <c r="EQY23" s="330"/>
      <c r="EQZ23" s="330"/>
      <c r="ERA23" s="330"/>
      <c r="ERB23" s="330"/>
      <c r="ERC23" s="330"/>
      <c r="ERD23" s="330"/>
      <c r="ERE23" s="330"/>
      <c r="ERF23" s="330"/>
      <c r="ERG23" s="330"/>
      <c r="ERH23" s="330"/>
      <c r="ERI23" s="330"/>
      <c r="ERJ23" s="330"/>
      <c r="ERK23" s="330"/>
      <c r="ERL23" s="330"/>
      <c r="ERM23" s="330"/>
      <c r="ERN23" s="330"/>
      <c r="ERO23" s="330"/>
      <c r="ERP23" s="330"/>
      <c r="ERQ23" s="330"/>
      <c r="ERR23" s="330"/>
      <c r="ERS23" s="330"/>
      <c r="ERT23" s="330"/>
      <c r="ERU23" s="330"/>
      <c r="ERV23" s="330"/>
      <c r="ERW23" s="330"/>
      <c r="ERX23" s="330"/>
      <c r="ERY23" s="330"/>
      <c r="ERZ23" s="330"/>
      <c r="ESA23" s="330"/>
      <c r="ESB23" s="330"/>
      <c r="ESC23" s="330"/>
      <c r="ESD23" s="330"/>
      <c r="ESE23" s="330"/>
      <c r="ESF23" s="330"/>
      <c r="ESG23" s="330"/>
      <c r="ESH23" s="330"/>
      <c r="ESI23" s="330"/>
      <c r="ESJ23" s="330"/>
      <c r="ESK23" s="330"/>
      <c r="ESL23" s="330"/>
      <c r="ESM23" s="330"/>
      <c r="ESN23" s="330"/>
      <c r="ESO23" s="330"/>
      <c r="ESP23" s="330"/>
      <c r="ESQ23" s="330"/>
      <c r="ESR23" s="330"/>
      <c r="ESS23" s="330"/>
      <c r="EST23" s="330"/>
      <c r="ESU23" s="330"/>
      <c r="ESV23" s="330"/>
      <c r="ESW23" s="330"/>
      <c r="ESX23" s="330"/>
      <c r="ESY23" s="330"/>
      <c r="ESZ23" s="330"/>
      <c r="ETA23" s="330"/>
      <c r="ETB23" s="330"/>
      <c r="ETC23" s="330"/>
      <c r="ETD23" s="330"/>
      <c r="ETE23" s="330"/>
      <c r="ETF23" s="330"/>
      <c r="ETG23" s="330"/>
      <c r="ETH23" s="330"/>
      <c r="ETI23" s="330"/>
      <c r="ETJ23" s="330"/>
      <c r="ETK23" s="330"/>
      <c r="ETL23" s="330"/>
      <c r="ETM23" s="330"/>
      <c r="ETN23" s="330"/>
      <c r="ETO23" s="330"/>
      <c r="ETP23" s="330"/>
      <c r="ETQ23" s="330"/>
      <c r="ETR23" s="330"/>
      <c r="ETS23" s="330"/>
      <c r="ETT23" s="330"/>
      <c r="ETU23" s="330"/>
      <c r="ETV23" s="330"/>
      <c r="ETW23" s="330"/>
      <c r="ETX23" s="330"/>
      <c r="ETY23" s="330"/>
      <c r="ETZ23" s="330"/>
      <c r="EUA23" s="330"/>
      <c r="EUB23" s="330"/>
      <c r="EUC23" s="330"/>
      <c r="EUD23" s="330"/>
      <c r="EUE23" s="330"/>
      <c r="EUF23" s="330"/>
      <c r="EUG23" s="330"/>
      <c r="EUH23" s="330"/>
      <c r="EUI23" s="330"/>
      <c r="EUJ23" s="330"/>
      <c r="EUK23" s="330"/>
      <c r="EUL23" s="330"/>
      <c r="EUM23" s="330"/>
      <c r="EUN23" s="330"/>
      <c r="EUO23" s="330"/>
      <c r="EUP23" s="330"/>
      <c r="EUQ23" s="330"/>
      <c r="EUR23" s="330"/>
      <c r="EUS23" s="330"/>
      <c r="EUT23" s="330"/>
      <c r="EUU23" s="330"/>
      <c r="EUV23" s="330"/>
      <c r="EUW23" s="330"/>
      <c r="EUX23" s="330"/>
      <c r="EUY23" s="330"/>
      <c r="EUZ23" s="330"/>
      <c r="EVA23" s="330"/>
      <c r="EVB23" s="330"/>
      <c r="EVC23" s="330"/>
      <c r="EVD23" s="330"/>
      <c r="EVE23" s="330"/>
      <c r="EVF23" s="330"/>
      <c r="EVG23" s="330"/>
      <c r="EVH23" s="330"/>
      <c r="EVI23" s="330"/>
      <c r="EVJ23" s="330"/>
      <c r="EVK23" s="330"/>
      <c r="EVL23" s="330"/>
      <c r="EVM23" s="330"/>
      <c r="EVN23" s="330"/>
      <c r="EVO23" s="330"/>
      <c r="EVP23" s="330"/>
      <c r="EVQ23" s="330"/>
      <c r="EVR23" s="330"/>
      <c r="EVS23" s="330"/>
      <c r="EVT23" s="330"/>
      <c r="EVU23" s="330"/>
      <c r="EVV23" s="330"/>
      <c r="EVW23" s="330"/>
      <c r="EVX23" s="330"/>
      <c r="EVY23" s="330"/>
      <c r="EVZ23" s="330"/>
      <c r="EWA23" s="330"/>
      <c r="EWB23" s="330"/>
      <c r="EWC23" s="330"/>
      <c r="EWD23" s="330"/>
      <c r="EWE23" s="330"/>
      <c r="EWF23" s="330"/>
      <c r="EWG23" s="330"/>
      <c r="EWH23" s="330"/>
      <c r="EWI23" s="330"/>
      <c r="EWJ23" s="330"/>
      <c r="EWK23" s="330"/>
      <c r="EWL23" s="330"/>
      <c r="EWM23" s="330"/>
      <c r="EWN23" s="330"/>
      <c r="EWO23" s="330"/>
      <c r="EWP23" s="330"/>
      <c r="EWQ23" s="330"/>
      <c r="EWR23" s="330"/>
      <c r="EWS23" s="330"/>
      <c r="EWT23" s="330"/>
      <c r="EWU23" s="330"/>
      <c r="EWV23" s="330"/>
      <c r="EWW23" s="330"/>
      <c r="EWX23" s="330"/>
      <c r="EWY23" s="330"/>
      <c r="EWZ23" s="330"/>
      <c r="EXA23" s="330"/>
      <c r="EXB23" s="330"/>
      <c r="EXC23" s="330"/>
      <c r="EXD23" s="330"/>
      <c r="EXE23" s="330"/>
      <c r="EXF23" s="330"/>
      <c r="EXG23" s="330"/>
      <c r="EXH23" s="330"/>
      <c r="EXI23" s="330"/>
      <c r="EXJ23" s="330"/>
      <c r="EXK23" s="330"/>
      <c r="EXL23" s="330"/>
      <c r="EXM23" s="330"/>
      <c r="EXN23" s="330"/>
      <c r="EXO23" s="330"/>
      <c r="EXP23" s="330"/>
      <c r="EXQ23" s="330"/>
      <c r="EXR23" s="330"/>
      <c r="EXS23" s="330"/>
      <c r="EXT23" s="330"/>
      <c r="EXU23" s="330"/>
      <c r="EXV23" s="330"/>
      <c r="EXW23" s="330"/>
      <c r="EXX23" s="330"/>
      <c r="EXY23" s="330"/>
      <c r="EXZ23" s="330"/>
      <c r="EYA23" s="330"/>
      <c r="EYB23" s="330"/>
      <c r="EYC23" s="330"/>
      <c r="EYD23" s="330"/>
      <c r="EYE23" s="330"/>
      <c r="EYF23" s="330"/>
      <c r="EYG23" s="330"/>
      <c r="EYH23" s="330"/>
      <c r="EYI23" s="330"/>
      <c r="EYJ23" s="330"/>
      <c r="EYK23" s="330"/>
      <c r="EYL23" s="330"/>
      <c r="EYM23" s="330"/>
      <c r="EYN23" s="330"/>
      <c r="EYO23" s="330"/>
      <c r="EYP23" s="330"/>
      <c r="EYQ23" s="330"/>
      <c r="EYR23" s="330"/>
      <c r="EYS23" s="330"/>
      <c r="EYT23" s="330"/>
      <c r="EYU23" s="330"/>
      <c r="EYV23" s="330"/>
      <c r="EYW23" s="330"/>
      <c r="EYX23" s="330"/>
      <c r="EYY23" s="330"/>
      <c r="EYZ23" s="330"/>
      <c r="EZA23" s="330"/>
      <c r="EZB23" s="330"/>
      <c r="EZC23" s="330"/>
      <c r="EZD23" s="330"/>
      <c r="EZE23" s="330"/>
      <c r="EZF23" s="330"/>
      <c r="EZG23" s="330"/>
      <c r="EZH23" s="330"/>
      <c r="EZI23" s="330"/>
      <c r="EZJ23" s="330"/>
      <c r="EZK23" s="330"/>
      <c r="EZL23" s="330"/>
      <c r="EZM23" s="330"/>
      <c r="EZN23" s="330"/>
      <c r="EZO23" s="330"/>
      <c r="EZP23" s="330"/>
      <c r="EZQ23" s="330"/>
      <c r="EZR23" s="330"/>
      <c r="EZS23" s="330"/>
      <c r="EZT23" s="330"/>
      <c r="EZU23" s="330"/>
      <c r="EZV23" s="330"/>
      <c r="EZW23" s="330"/>
      <c r="EZX23" s="330"/>
      <c r="EZY23" s="330"/>
      <c r="EZZ23" s="330"/>
      <c r="FAA23" s="330"/>
      <c r="FAB23" s="330"/>
      <c r="FAC23" s="330"/>
      <c r="FAD23" s="330"/>
      <c r="FAE23" s="330"/>
      <c r="FAF23" s="330"/>
      <c r="FAG23" s="330"/>
      <c r="FAH23" s="330"/>
      <c r="FAI23" s="330"/>
      <c r="FAJ23" s="330"/>
      <c r="FAK23" s="330"/>
      <c r="FAL23" s="330"/>
      <c r="FAM23" s="330"/>
      <c r="FAN23" s="330"/>
      <c r="FAO23" s="330"/>
      <c r="FAP23" s="330"/>
      <c r="FAQ23" s="330"/>
      <c r="FAR23" s="330"/>
      <c r="FAS23" s="330"/>
      <c r="FAT23" s="330"/>
      <c r="FAU23" s="330"/>
      <c r="FAV23" s="330"/>
      <c r="FAW23" s="330"/>
      <c r="FAX23" s="330"/>
      <c r="FAY23" s="330"/>
      <c r="FAZ23" s="330"/>
      <c r="FBA23" s="330"/>
      <c r="FBB23" s="330"/>
      <c r="FBC23" s="330"/>
      <c r="FBD23" s="330"/>
      <c r="FBE23" s="330"/>
      <c r="FBF23" s="330"/>
      <c r="FBG23" s="330"/>
      <c r="FBH23" s="330"/>
      <c r="FBI23" s="330"/>
      <c r="FBJ23" s="330"/>
      <c r="FBK23" s="330"/>
      <c r="FBL23" s="330"/>
      <c r="FBM23" s="330"/>
      <c r="FBN23" s="330"/>
      <c r="FBO23" s="330"/>
      <c r="FBP23" s="330"/>
      <c r="FBQ23" s="330"/>
      <c r="FBR23" s="330"/>
      <c r="FBS23" s="330"/>
      <c r="FBT23" s="330"/>
      <c r="FBU23" s="330"/>
      <c r="FBV23" s="330"/>
      <c r="FBW23" s="330"/>
      <c r="FBX23" s="330"/>
      <c r="FBY23" s="330"/>
      <c r="FBZ23" s="330"/>
      <c r="FCA23" s="330"/>
      <c r="FCB23" s="330"/>
      <c r="FCC23" s="330"/>
      <c r="FCD23" s="330"/>
      <c r="FCE23" s="330"/>
      <c r="FCF23" s="330"/>
      <c r="FCG23" s="330"/>
      <c r="FCH23" s="330"/>
      <c r="FCI23" s="330"/>
      <c r="FCJ23" s="330"/>
      <c r="FCK23" s="330"/>
      <c r="FCL23" s="330"/>
      <c r="FCM23" s="330"/>
      <c r="FCN23" s="330"/>
      <c r="FCO23" s="330"/>
      <c r="FCP23" s="330"/>
      <c r="FCQ23" s="330"/>
      <c r="FCR23" s="330"/>
      <c r="FCS23" s="330"/>
      <c r="FCT23" s="330"/>
      <c r="FCU23" s="330"/>
      <c r="FCV23" s="330"/>
      <c r="FCW23" s="330"/>
      <c r="FCX23" s="330"/>
      <c r="FCY23" s="330"/>
      <c r="FCZ23" s="330"/>
      <c r="FDA23" s="330"/>
      <c r="FDB23" s="330"/>
      <c r="FDC23" s="330"/>
      <c r="FDD23" s="330"/>
      <c r="FDE23" s="330"/>
      <c r="FDF23" s="330"/>
      <c r="FDG23" s="330"/>
      <c r="FDH23" s="330"/>
      <c r="FDI23" s="330"/>
      <c r="FDJ23" s="330"/>
      <c r="FDK23" s="330"/>
      <c r="FDL23" s="330"/>
      <c r="FDM23" s="330"/>
      <c r="FDN23" s="330"/>
      <c r="FDO23" s="330"/>
      <c r="FDP23" s="330"/>
      <c r="FDQ23" s="330"/>
      <c r="FDR23" s="330"/>
      <c r="FDS23" s="330"/>
      <c r="FDT23" s="330"/>
      <c r="FDU23" s="330"/>
      <c r="FDV23" s="330"/>
      <c r="FDW23" s="330"/>
      <c r="FDX23" s="330"/>
      <c r="FDY23" s="330"/>
      <c r="FDZ23" s="330"/>
      <c r="FEA23" s="330"/>
      <c r="FEB23" s="330"/>
      <c r="FEC23" s="330"/>
      <c r="FED23" s="330"/>
      <c r="FEE23" s="330"/>
      <c r="FEF23" s="330"/>
      <c r="FEG23" s="330"/>
      <c r="FEH23" s="330"/>
      <c r="FEI23" s="330"/>
      <c r="FEJ23" s="330"/>
      <c r="FEK23" s="330"/>
      <c r="FEL23" s="330"/>
      <c r="FEM23" s="330"/>
      <c r="FEN23" s="330"/>
      <c r="FEO23" s="330"/>
      <c r="FEP23" s="330"/>
      <c r="FEQ23" s="330"/>
      <c r="FER23" s="330"/>
      <c r="FES23" s="330"/>
      <c r="FET23" s="330"/>
      <c r="FEU23" s="330"/>
      <c r="FEV23" s="330"/>
      <c r="FEW23" s="330"/>
      <c r="FEX23" s="330"/>
      <c r="FEY23" s="330"/>
      <c r="FEZ23" s="330"/>
      <c r="FFA23" s="330"/>
      <c r="FFB23" s="330"/>
      <c r="FFC23" s="330"/>
      <c r="FFD23" s="330"/>
      <c r="FFE23" s="330"/>
      <c r="FFF23" s="330"/>
      <c r="FFG23" s="330"/>
      <c r="FFH23" s="330"/>
      <c r="FFI23" s="330"/>
      <c r="FFJ23" s="330"/>
      <c r="FFK23" s="330"/>
      <c r="FFL23" s="330"/>
      <c r="FFM23" s="330"/>
      <c r="FFN23" s="330"/>
      <c r="FFO23" s="330"/>
      <c r="FFP23" s="330"/>
      <c r="FFQ23" s="330"/>
      <c r="FFR23" s="330"/>
      <c r="FFS23" s="330"/>
      <c r="FFT23" s="330"/>
      <c r="FFU23" s="330"/>
      <c r="FFV23" s="330"/>
      <c r="FFW23" s="330"/>
      <c r="FFX23" s="330"/>
      <c r="FFY23" s="330"/>
      <c r="FFZ23" s="330"/>
      <c r="FGA23" s="330"/>
      <c r="FGB23" s="330"/>
      <c r="FGC23" s="330"/>
      <c r="FGD23" s="330"/>
      <c r="FGE23" s="330"/>
      <c r="FGF23" s="330"/>
      <c r="FGG23" s="330"/>
      <c r="FGH23" s="330"/>
      <c r="FGI23" s="330"/>
      <c r="FGJ23" s="330"/>
      <c r="FGK23" s="330"/>
      <c r="FGL23" s="330"/>
      <c r="FGM23" s="330"/>
      <c r="FGN23" s="330"/>
      <c r="FGO23" s="330"/>
      <c r="FGP23" s="330"/>
      <c r="FGQ23" s="330"/>
      <c r="FGR23" s="330"/>
      <c r="FGS23" s="330"/>
      <c r="FGT23" s="330"/>
      <c r="FGU23" s="330"/>
      <c r="FGV23" s="330"/>
      <c r="FGW23" s="330"/>
      <c r="FGX23" s="330"/>
      <c r="FGY23" s="330"/>
      <c r="FGZ23" s="330"/>
      <c r="FHA23" s="330"/>
      <c r="FHB23" s="330"/>
      <c r="FHC23" s="330"/>
      <c r="FHD23" s="330"/>
      <c r="FHE23" s="330"/>
      <c r="FHF23" s="330"/>
      <c r="FHG23" s="330"/>
      <c r="FHH23" s="330"/>
      <c r="FHI23" s="330"/>
      <c r="FHJ23" s="330"/>
      <c r="FHK23" s="330"/>
      <c r="FHL23" s="330"/>
      <c r="FHM23" s="330"/>
      <c r="FHN23" s="330"/>
      <c r="FHO23" s="330"/>
      <c r="FHP23" s="330"/>
      <c r="FHQ23" s="330"/>
      <c r="FHR23" s="330"/>
      <c r="FHS23" s="330"/>
      <c r="FHT23" s="330"/>
      <c r="FHU23" s="330"/>
      <c r="FHV23" s="330"/>
      <c r="FHW23" s="330"/>
      <c r="FHX23" s="330"/>
      <c r="FHY23" s="330"/>
      <c r="FHZ23" s="330"/>
      <c r="FIA23" s="330"/>
      <c r="FIB23" s="330"/>
      <c r="FIC23" s="330"/>
      <c r="FID23" s="330"/>
      <c r="FIE23" s="330"/>
      <c r="FIF23" s="330"/>
      <c r="FIG23" s="330"/>
      <c r="FIH23" s="330"/>
      <c r="FII23" s="330"/>
      <c r="FIJ23" s="330"/>
      <c r="FIK23" s="330"/>
      <c r="FIL23" s="330"/>
      <c r="FIM23" s="330"/>
      <c r="FIN23" s="330"/>
      <c r="FIO23" s="330"/>
      <c r="FIP23" s="330"/>
      <c r="FIQ23" s="330"/>
      <c r="FIR23" s="330"/>
      <c r="FIS23" s="330"/>
      <c r="FIT23" s="330"/>
      <c r="FIU23" s="330"/>
      <c r="FIV23" s="330"/>
      <c r="FIW23" s="330"/>
      <c r="FIX23" s="330"/>
      <c r="FIY23" s="330"/>
      <c r="FIZ23" s="330"/>
      <c r="FJA23" s="330"/>
      <c r="FJB23" s="330"/>
      <c r="FJC23" s="330"/>
      <c r="FJD23" s="330"/>
      <c r="FJE23" s="330"/>
      <c r="FJF23" s="330"/>
      <c r="FJG23" s="330"/>
      <c r="FJH23" s="330"/>
      <c r="FJI23" s="330"/>
      <c r="FJJ23" s="330"/>
      <c r="FJK23" s="330"/>
      <c r="FJL23" s="330"/>
      <c r="FJM23" s="330"/>
      <c r="FJN23" s="330"/>
      <c r="FJO23" s="330"/>
      <c r="FJP23" s="330"/>
      <c r="FJQ23" s="330"/>
      <c r="FJR23" s="330"/>
      <c r="FJS23" s="330"/>
      <c r="FJT23" s="330"/>
      <c r="FJU23" s="330"/>
      <c r="FJV23" s="330"/>
      <c r="FJW23" s="330"/>
      <c r="FJX23" s="330"/>
      <c r="FJY23" s="330"/>
      <c r="FJZ23" s="330"/>
      <c r="FKA23" s="330"/>
      <c r="FKB23" s="330"/>
      <c r="FKC23" s="330"/>
      <c r="FKD23" s="330"/>
      <c r="FKE23" s="330"/>
      <c r="FKF23" s="330"/>
      <c r="FKG23" s="330"/>
      <c r="FKH23" s="330"/>
      <c r="FKI23" s="330"/>
      <c r="FKJ23" s="330"/>
      <c r="FKK23" s="330"/>
      <c r="FKL23" s="330"/>
      <c r="FKM23" s="330"/>
      <c r="FKN23" s="330"/>
      <c r="FKO23" s="330"/>
      <c r="FKP23" s="330"/>
      <c r="FKQ23" s="330"/>
      <c r="FKR23" s="330"/>
      <c r="FKS23" s="330"/>
      <c r="FKT23" s="330"/>
      <c r="FKU23" s="330"/>
      <c r="FKV23" s="330"/>
      <c r="FKW23" s="330"/>
      <c r="FKX23" s="330"/>
      <c r="FKY23" s="330"/>
      <c r="FKZ23" s="330"/>
      <c r="FLA23" s="330"/>
      <c r="FLB23" s="330"/>
      <c r="FLC23" s="330"/>
      <c r="FLD23" s="330"/>
      <c r="FLE23" s="330"/>
      <c r="FLF23" s="330"/>
      <c r="FLG23" s="330"/>
      <c r="FLH23" s="330"/>
      <c r="FLI23" s="330"/>
      <c r="FLJ23" s="330"/>
      <c r="FLK23" s="330"/>
      <c r="FLL23" s="330"/>
      <c r="FLM23" s="330"/>
      <c r="FLN23" s="330"/>
      <c r="FLO23" s="330"/>
      <c r="FLP23" s="330"/>
      <c r="FLQ23" s="330"/>
      <c r="FLR23" s="330"/>
      <c r="FLS23" s="330"/>
      <c r="FLT23" s="330"/>
      <c r="FLU23" s="330"/>
      <c r="FLV23" s="330"/>
      <c r="FLW23" s="330"/>
      <c r="FLX23" s="330"/>
      <c r="FLY23" s="330"/>
      <c r="FLZ23" s="330"/>
      <c r="FMA23" s="330"/>
      <c r="FMB23" s="330"/>
      <c r="FMC23" s="330"/>
      <c r="FMD23" s="330"/>
      <c r="FME23" s="330"/>
      <c r="FMF23" s="330"/>
      <c r="FMG23" s="330"/>
      <c r="FMH23" s="330"/>
      <c r="FMI23" s="330"/>
      <c r="FMJ23" s="330"/>
      <c r="FMK23" s="330"/>
      <c r="FML23" s="330"/>
      <c r="FMM23" s="330"/>
      <c r="FMN23" s="330"/>
      <c r="FMO23" s="330"/>
      <c r="FMP23" s="330"/>
      <c r="FMQ23" s="330"/>
      <c r="FMR23" s="330"/>
      <c r="FMS23" s="330"/>
      <c r="FMT23" s="330"/>
      <c r="FMU23" s="330"/>
      <c r="FMV23" s="330"/>
      <c r="FMW23" s="330"/>
      <c r="FMX23" s="330"/>
      <c r="FMY23" s="330"/>
      <c r="FMZ23" s="330"/>
      <c r="FNA23" s="330"/>
      <c r="FNB23" s="330"/>
      <c r="FNC23" s="330"/>
      <c r="FND23" s="330"/>
      <c r="FNE23" s="330"/>
      <c r="FNF23" s="330"/>
      <c r="FNG23" s="330"/>
      <c r="FNH23" s="330"/>
      <c r="FNI23" s="330"/>
      <c r="FNJ23" s="330"/>
      <c r="FNK23" s="330"/>
      <c r="FNL23" s="330"/>
      <c r="FNM23" s="330"/>
      <c r="FNN23" s="330"/>
      <c r="FNO23" s="330"/>
      <c r="FNP23" s="330"/>
      <c r="FNQ23" s="330"/>
      <c r="FNR23" s="330"/>
      <c r="FNS23" s="330"/>
      <c r="FNT23" s="330"/>
      <c r="FNU23" s="330"/>
      <c r="FNV23" s="330"/>
      <c r="FNW23" s="330"/>
      <c r="FNX23" s="330"/>
      <c r="FNY23" s="330"/>
      <c r="FNZ23" s="330"/>
      <c r="FOA23" s="330"/>
      <c r="FOB23" s="330"/>
      <c r="FOC23" s="330"/>
      <c r="FOD23" s="330"/>
      <c r="FOE23" s="330"/>
      <c r="FOF23" s="330"/>
      <c r="FOG23" s="330"/>
      <c r="FOH23" s="330"/>
      <c r="FOI23" s="330"/>
      <c r="FOJ23" s="330"/>
      <c r="FOK23" s="330"/>
      <c r="FOL23" s="330"/>
      <c r="FOM23" s="330"/>
      <c r="FON23" s="330"/>
      <c r="FOO23" s="330"/>
      <c r="FOP23" s="330"/>
      <c r="FOQ23" s="330"/>
      <c r="FOR23" s="330"/>
      <c r="FOS23" s="330"/>
      <c r="FOT23" s="330"/>
      <c r="FOU23" s="330"/>
      <c r="FOV23" s="330"/>
      <c r="FOW23" s="330"/>
      <c r="FOX23" s="330"/>
      <c r="FOY23" s="330"/>
      <c r="FOZ23" s="330"/>
      <c r="FPA23" s="330"/>
      <c r="FPB23" s="330"/>
      <c r="FPC23" s="330"/>
      <c r="FPD23" s="330"/>
      <c r="FPE23" s="330"/>
      <c r="FPF23" s="330"/>
      <c r="FPG23" s="330"/>
      <c r="FPH23" s="330"/>
      <c r="FPI23" s="330"/>
      <c r="FPJ23" s="330"/>
      <c r="FPK23" s="330"/>
      <c r="FPL23" s="330"/>
      <c r="FPM23" s="330"/>
      <c r="FPN23" s="330"/>
      <c r="FPO23" s="330"/>
      <c r="FPP23" s="330"/>
      <c r="FPQ23" s="330"/>
      <c r="FPR23" s="330"/>
      <c r="FPS23" s="330"/>
      <c r="FPT23" s="330"/>
      <c r="FPU23" s="330"/>
      <c r="FPV23" s="330"/>
      <c r="FPW23" s="330"/>
      <c r="FPX23" s="330"/>
      <c r="FPY23" s="330"/>
      <c r="FPZ23" s="330"/>
      <c r="FQA23" s="330"/>
      <c r="FQB23" s="330"/>
      <c r="FQC23" s="330"/>
      <c r="FQD23" s="330"/>
      <c r="FQE23" s="330"/>
      <c r="FQF23" s="330"/>
      <c r="FQG23" s="330"/>
      <c r="FQH23" s="330"/>
      <c r="FQI23" s="330"/>
      <c r="FQJ23" s="330"/>
      <c r="FQK23" s="330"/>
      <c r="FQL23" s="330"/>
      <c r="FQM23" s="330"/>
      <c r="FQN23" s="330"/>
      <c r="FQO23" s="330"/>
      <c r="FQP23" s="330"/>
      <c r="FQQ23" s="330"/>
      <c r="FQR23" s="330"/>
      <c r="FQS23" s="330"/>
      <c r="FQT23" s="330"/>
      <c r="FQU23" s="330"/>
      <c r="FQV23" s="330"/>
      <c r="FQW23" s="330"/>
      <c r="FQX23" s="330"/>
      <c r="FQY23" s="330"/>
      <c r="FQZ23" s="330"/>
      <c r="FRA23" s="330"/>
      <c r="FRB23" s="330"/>
      <c r="FRC23" s="330"/>
      <c r="FRD23" s="330"/>
      <c r="FRE23" s="330"/>
      <c r="FRF23" s="330"/>
      <c r="FRG23" s="330"/>
      <c r="FRH23" s="330"/>
      <c r="FRI23" s="330"/>
      <c r="FRJ23" s="330"/>
      <c r="FRK23" s="330"/>
      <c r="FRL23" s="330"/>
      <c r="FRM23" s="330"/>
      <c r="FRN23" s="330"/>
      <c r="FRO23" s="330"/>
      <c r="FRP23" s="330"/>
      <c r="FRQ23" s="330"/>
      <c r="FRR23" s="330"/>
      <c r="FRS23" s="330"/>
      <c r="FRT23" s="330"/>
      <c r="FRU23" s="330"/>
      <c r="FRV23" s="330"/>
      <c r="FRW23" s="330"/>
      <c r="FRX23" s="330"/>
      <c r="FRY23" s="330"/>
      <c r="FRZ23" s="330"/>
      <c r="FSA23" s="330"/>
      <c r="FSB23" s="330"/>
      <c r="FSC23" s="330"/>
      <c r="FSD23" s="330"/>
      <c r="FSE23" s="330"/>
      <c r="FSF23" s="330"/>
      <c r="FSG23" s="330"/>
      <c r="FSH23" s="330"/>
      <c r="FSI23" s="330"/>
      <c r="FSJ23" s="330"/>
      <c r="FSK23" s="330"/>
      <c r="FSL23" s="330"/>
      <c r="FSM23" s="330"/>
      <c r="FSN23" s="330"/>
      <c r="FSO23" s="330"/>
      <c r="FSP23" s="330"/>
      <c r="FSQ23" s="330"/>
      <c r="FSR23" s="330"/>
      <c r="FSS23" s="330"/>
      <c r="FST23" s="330"/>
      <c r="FSU23" s="330"/>
      <c r="FSV23" s="330"/>
      <c r="FSW23" s="330"/>
      <c r="FSX23" s="330"/>
      <c r="FSY23" s="330"/>
      <c r="FSZ23" s="330"/>
      <c r="FTA23" s="330"/>
      <c r="FTB23" s="330"/>
      <c r="FTC23" s="330"/>
      <c r="FTD23" s="330"/>
      <c r="FTE23" s="330"/>
      <c r="FTF23" s="330"/>
      <c r="FTG23" s="330"/>
      <c r="FTH23" s="330"/>
      <c r="FTI23" s="330"/>
      <c r="FTJ23" s="330"/>
      <c r="FTK23" s="330"/>
      <c r="FTL23" s="330"/>
      <c r="FTM23" s="330"/>
      <c r="FTN23" s="330"/>
      <c r="FTO23" s="330"/>
      <c r="FTP23" s="330"/>
      <c r="FTQ23" s="330"/>
      <c r="FTR23" s="330"/>
      <c r="FTS23" s="330"/>
      <c r="FTT23" s="330"/>
      <c r="FTU23" s="330"/>
      <c r="FTV23" s="330"/>
      <c r="FTW23" s="330"/>
      <c r="FTX23" s="330"/>
      <c r="FTY23" s="330"/>
      <c r="FTZ23" s="330"/>
      <c r="FUA23" s="330"/>
      <c r="FUB23" s="330"/>
      <c r="FUC23" s="330"/>
      <c r="FUD23" s="330"/>
      <c r="FUE23" s="330"/>
      <c r="FUF23" s="330"/>
      <c r="FUG23" s="330"/>
      <c r="FUH23" s="330"/>
      <c r="FUI23" s="330"/>
      <c r="FUJ23" s="330"/>
      <c r="FUK23" s="330"/>
      <c r="FUL23" s="330"/>
      <c r="FUM23" s="330"/>
      <c r="FUN23" s="330"/>
      <c r="FUO23" s="330"/>
      <c r="FUP23" s="330"/>
      <c r="FUQ23" s="330"/>
      <c r="FUR23" s="330"/>
      <c r="FUS23" s="330"/>
      <c r="FUT23" s="330"/>
      <c r="FUU23" s="330"/>
      <c r="FUV23" s="330"/>
      <c r="FUW23" s="330"/>
      <c r="FUX23" s="330"/>
      <c r="FUY23" s="330"/>
      <c r="FUZ23" s="330"/>
      <c r="FVA23" s="330"/>
      <c r="FVB23" s="330"/>
      <c r="FVC23" s="330"/>
      <c r="FVD23" s="330"/>
      <c r="FVE23" s="330"/>
      <c r="FVF23" s="330"/>
      <c r="FVG23" s="330"/>
      <c r="FVH23" s="330"/>
      <c r="FVI23" s="330"/>
      <c r="FVJ23" s="330"/>
      <c r="FVK23" s="330"/>
      <c r="FVL23" s="330"/>
      <c r="FVM23" s="330"/>
      <c r="FVN23" s="330"/>
      <c r="FVO23" s="330"/>
      <c r="FVP23" s="330"/>
      <c r="FVQ23" s="330"/>
      <c r="FVR23" s="330"/>
      <c r="FVS23" s="330"/>
      <c r="FVT23" s="330"/>
      <c r="FVU23" s="330"/>
      <c r="FVV23" s="330"/>
      <c r="FVW23" s="330"/>
      <c r="FVX23" s="330"/>
      <c r="FVY23" s="330"/>
      <c r="FVZ23" s="330"/>
      <c r="FWA23" s="330"/>
      <c r="FWB23" s="330"/>
      <c r="FWC23" s="330"/>
      <c r="FWD23" s="330"/>
      <c r="FWE23" s="330"/>
      <c r="FWF23" s="330"/>
      <c r="FWG23" s="330"/>
      <c r="FWH23" s="330"/>
      <c r="FWI23" s="330"/>
      <c r="FWJ23" s="330"/>
      <c r="FWK23" s="330"/>
      <c r="FWL23" s="330"/>
      <c r="FWM23" s="330"/>
      <c r="FWN23" s="330"/>
      <c r="FWO23" s="330"/>
      <c r="FWP23" s="330"/>
      <c r="FWQ23" s="330"/>
      <c r="FWR23" s="330"/>
      <c r="FWS23" s="330"/>
      <c r="FWT23" s="330"/>
      <c r="FWU23" s="330"/>
      <c r="FWV23" s="330"/>
      <c r="FWW23" s="330"/>
      <c r="FWX23" s="330"/>
      <c r="FWY23" s="330"/>
      <c r="FWZ23" s="330"/>
      <c r="FXA23" s="330"/>
      <c r="FXB23" s="330"/>
      <c r="FXC23" s="330"/>
      <c r="FXD23" s="330"/>
      <c r="FXE23" s="330"/>
      <c r="FXF23" s="330"/>
      <c r="FXG23" s="330"/>
      <c r="FXH23" s="330"/>
      <c r="FXI23" s="330"/>
      <c r="FXJ23" s="330"/>
      <c r="FXK23" s="330"/>
      <c r="FXL23" s="330"/>
      <c r="FXM23" s="330"/>
      <c r="FXN23" s="330"/>
      <c r="FXO23" s="330"/>
      <c r="FXP23" s="330"/>
      <c r="FXQ23" s="330"/>
      <c r="FXR23" s="330"/>
      <c r="FXS23" s="330"/>
      <c r="FXT23" s="330"/>
      <c r="FXU23" s="330"/>
      <c r="FXV23" s="330"/>
      <c r="FXW23" s="330"/>
      <c r="FXX23" s="330"/>
      <c r="FXY23" s="330"/>
      <c r="FXZ23" s="330"/>
      <c r="FYA23" s="330"/>
      <c r="FYB23" s="330"/>
      <c r="FYC23" s="330"/>
      <c r="FYD23" s="330"/>
      <c r="FYE23" s="330"/>
      <c r="FYF23" s="330"/>
      <c r="FYG23" s="330"/>
      <c r="FYH23" s="330"/>
      <c r="FYI23" s="330"/>
      <c r="FYJ23" s="330"/>
      <c r="FYK23" s="330"/>
      <c r="FYL23" s="330"/>
      <c r="FYM23" s="330"/>
      <c r="FYN23" s="330"/>
      <c r="FYO23" s="330"/>
      <c r="FYP23" s="330"/>
      <c r="FYQ23" s="330"/>
      <c r="FYR23" s="330"/>
      <c r="FYS23" s="330"/>
      <c r="FYT23" s="330"/>
      <c r="FYU23" s="330"/>
      <c r="FYV23" s="330"/>
      <c r="FYW23" s="330"/>
      <c r="FYX23" s="330"/>
      <c r="FYY23" s="330"/>
      <c r="FYZ23" s="330"/>
      <c r="FZA23" s="330"/>
      <c r="FZB23" s="330"/>
      <c r="FZC23" s="330"/>
      <c r="FZD23" s="330"/>
      <c r="FZE23" s="330"/>
      <c r="FZF23" s="330"/>
      <c r="FZG23" s="330"/>
      <c r="FZH23" s="330"/>
      <c r="FZI23" s="330"/>
      <c r="FZJ23" s="330"/>
      <c r="FZK23" s="330"/>
      <c r="FZL23" s="330"/>
      <c r="FZM23" s="330"/>
      <c r="FZN23" s="330"/>
      <c r="FZO23" s="330"/>
      <c r="FZP23" s="330"/>
      <c r="FZQ23" s="330"/>
      <c r="FZR23" s="330"/>
      <c r="FZS23" s="330"/>
      <c r="FZT23" s="330"/>
      <c r="FZU23" s="330"/>
      <c r="FZV23" s="330"/>
      <c r="FZW23" s="330"/>
      <c r="FZX23" s="330"/>
      <c r="FZY23" s="330"/>
      <c r="FZZ23" s="330"/>
      <c r="GAA23" s="330"/>
      <c r="GAB23" s="330"/>
      <c r="GAC23" s="330"/>
      <c r="GAD23" s="330"/>
      <c r="GAE23" s="330"/>
      <c r="GAF23" s="330"/>
      <c r="GAG23" s="330"/>
      <c r="GAH23" s="330"/>
      <c r="GAI23" s="330"/>
      <c r="GAJ23" s="330"/>
      <c r="GAK23" s="330"/>
      <c r="GAL23" s="330"/>
      <c r="GAM23" s="330"/>
      <c r="GAN23" s="330"/>
      <c r="GAO23" s="330"/>
      <c r="GAP23" s="330"/>
      <c r="GAQ23" s="330"/>
      <c r="GAR23" s="330"/>
      <c r="GAS23" s="330"/>
      <c r="GAT23" s="330"/>
      <c r="GAU23" s="330"/>
      <c r="GAV23" s="330"/>
      <c r="GAW23" s="330"/>
      <c r="GAX23" s="330"/>
      <c r="GAY23" s="330"/>
      <c r="GAZ23" s="330"/>
      <c r="GBA23" s="330"/>
      <c r="GBB23" s="330"/>
      <c r="GBC23" s="330"/>
      <c r="GBD23" s="330"/>
      <c r="GBE23" s="330"/>
      <c r="GBF23" s="330"/>
      <c r="GBG23" s="330"/>
      <c r="GBH23" s="330"/>
      <c r="GBI23" s="330"/>
      <c r="GBJ23" s="330"/>
      <c r="GBK23" s="330"/>
      <c r="GBL23" s="330"/>
      <c r="GBM23" s="330"/>
      <c r="GBN23" s="330"/>
      <c r="GBO23" s="330"/>
      <c r="GBP23" s="330"/>
      <c r="GBQ23" s="330"/>
      <c r="GBR23" s="330"/>
      <c r="GBS23" s="330"/>
      <c r="GBT23" s="330"/>
      <c r="GBU23" s="330"/>
      <c r="GBV23" s="330"/>
      <c r="GBW23" s="330"/>
      <c r="GBX23" s="330"/>
      <c r="GBY23" s="330"/>
      <c r="GBZ23" s="330"/>
      <c r="GCA23" s="330"/>
      <c r="GCB23" s="330"/>
      <c r="GCC23" s="330"/>
      <c r="GCD23" s="330"/>
      <c r="GCE23" s="330"/>
      <c r="GCF23" s="330"/>
      <c r="GCG23" s="330"/>
      <c r="GCH23" s="330"/>
      <c r="GCI23" s="330"/>
      <c r="GCJ23" s="330"/>
      <c r="GCK23" s="330"/>
      <c r="GCL23" s="330"/>
      <c r="GCM23" s="330"/>
      <c r="GCN23" s="330"/>
      <c r="GCO23" s="330"/>
      <c r="GCP23" s="330"/>
      <c r="GCQ23" s="330"/>
      <c r="GCR23" s="330"/>
      <c r="GCS23" s="330"/>
      <c r="GCT23" s="330"/>
      <c r="GCU23" s="330"/>
      <c r="GCV23" s="330"/>
      <c r="GCW23" s="330"/>
      <c r="GCX23" s="330"/>
      <c r="GCY23" s="330"/>
      <c r="GCZ23" s="330"/>
      <c r="GDA23" s="330"/>
      <c r="GDB23" s="330"/>
      <c r="GDC23" s="330"/>
      <c r="GDD23" s="330"/>
      <c r="GDE23" s="330"/>
      <c r="GDF23" s="330"/>
      <c r="GDG23" s="330"/>
      <c r="GDH23" s="330"/>
      <c r="GDI23" s="330"/>
      <c r="GDJ23" s="330"/>
      <c r="GDK23" s="330"/>
      <c r="GDL23" s="330"/>
      <c r="GDM23" s="330"/>
      <c r="GDN23" s="330"/>
      <c r="GDO23" s="330"/>
      <c r="GDP23" s="330"/>
      <c r="GDQ23" s="330"/>
      <c r="GDR23" s="330"/>
      <c r="GDS23" s="330"/>
      <c r="GDT23" s="330"/>
      <c r="GDU23" s="330"/>
      <c r="GDV23" s="330"/>
      <c r="GDW23" s="330"/>
      <c r="GDX23" s="330"/>
      <c r="GDY23" s="330"/>
      <c r="GDZ23" s="330"/>
      <c r="GEA23" s="330"/>
      <c r="GEB23" s="330"/>
      <c r="GEC23" s="330"/>
      <c r="GED23" s="330"/>
      <c r="GEE23" s="330"/>
      <c r="GEF23" s="330"/>
      <c r="GEG23" s="330"/>
      <c r="GEH23" s="330"/>
      <c r="GEI23" s="330"/>
      <c r="GEJ23" s="330"/>
      <c r="GEK23" s="330"/>
      <c r="GEL23" s="330"/>
      <c r="GEM23" s="330"/>
      <c r="GEN23" s="330"/>
      <c r="GEO23" s="330"/>
      <c r="GEP23" s="330"/>
      <c r="GEQ23" s="330"/>
      <c r="GER23" s="330"/>
      <c r="GES23" s="330"/>
      <c r="GET23" s="330"/>
      <c r="GEU23" s="330"/>
      <c r="GEV23" s="330"/>
      <c r="GEW23" s="330"/>
      <c r="GEX23" s="330"/>
      <c r="GEY23" s="330"/>
      <c r="GEZ23" s="330"/>
      <c r="GFA23" s="330"/>
      <c r="GFB23" s="330"/>
      <c r="GFC23" s="330"/>
      <c r="GFD23" s="330"/>
      <c r="GFE23" s="330"/>
      <c r="GFF23" s="330"/>
      <c r="GFG23" s="330"/>
      <c r="GFH23" s="330"/>
      <c r="GFI23" s="330"/>
      <c r="GFJ23" s="330"/>
      <c r="GFK23" s="330"/>
      <c r="GFL23" s="330"/>
      <c r="GFM23" s="330"/>
      <c r="GFN23" s="330"/>
      <c r="GFO23" s="330"/>
      <c r="GFP23" s="330"/>
      <c r="GFQ23" s="330"/>
      <c r="GFR23" s="330"/>
      <c r="GFS23" s="330"/>
      <c r="GFT23" s="330"/>
      <c r="GFU23" s="330"/>
      <c r="GFV23" s="330"/>
      <c r="GFW23" s="330"/>
      <c r="GFX23" s="330"/>
      <c r="GFY23" s="330"/>
      <c r="GFZ23" s="330"/>
      <c r="GGA23" s="330"/>
      <c r="GGB23" s="330"/>
      <c r="GGC23" s="330"/>
      <c r="GGD23" s="330"/>
      <c r="GGE23" s="330"/>
      <c r="GGF23" s="330"/>
      <c r="GGG23" s="330"/>
      <c r="GGH23" s="330"/>
      <c r="GGI23" s="330"/>
      <c r="GGJ23" s="330"/>
      <c r="GGK23" s="330"/>
      <c r="GGL23" s="330"/>
      <c r="GGM23" s="330"/>
      <c r="GGN23" s="330"/>
      <c r="GGO23" s="330"/>
      <c r="GGP23" s="330"/>
      <c r="GGQ23" s="330"/>
      <c r="GGR23" s="330"/>
      <c r="GGS23" s="330"/>
      <c r="GGT23" s="330"/>
      <c r="GGU23" s="330"/>
      <c r="GGV23" s="330"/>
      <c r="GGW23" s="330"/>
      <c r="GGX23" s="330"/>
      <c r="GGY23" s="330"/>
      <c r="GGZ23" s="330"/>
      <c r="GHA23" s="330"/>
      <c r="GHB23" s="330"/>
      <c r="GHC23" s="330"/>
      <c r="GHD23" s="330"/>
      <c r="GHE23" s="330"/>
      <c r="GHF23" s="330"/>
      <c r="GHG23" s="330"/>
      <c r="GHH23" s="330"/>
      <c r="GHI23" s="330"/>
      <c r="GHJ23" s="330"/>
      <c r="GHK23" s="330"/>
      <c r="GHL23" s="330"/>
      <c r="GHM23" s="330"/>
      <c r="GHN23" s="330"/>
      <c r="GHO23" s="330"/>
      <c r="GHP23" s="330"/>
      <c r="GHQ23" s="330"/>
      <c r="GHR23" s="330"/>
      <c r="GHS23" s="330"/>
      <c r="GHT23" s="330"/>
      <c r="GHU23" s="330"/>
      <c r="GHV23" s="330"/>
      <c r="GHW23" s="330"/>
      <c r="GHX23" s="330"/>
      <c r="GHY23" s="330"/>
      <c r="GHZ23" s="330"/>
      <c r="GIA23" s="330"/>
      <c r="GIB23" s="330"/>
      <c r="GIC23" s="330"/>
      <c r="GID23" s="330"/>
      <c r="GIE23" s="330"/>
      <c r="GIF23" s="330"/>
      <c r="GIG23" s="330"/>
      <c r="GIH23" s="330"/>
      <c r="GII23" s="330"/>
      <c r="GIJ23" s="330"/>
      <c r="GIK23" s="330"/>
      <c r="GIL23" s="330"/>
      <c r="GIM23" s="330"/>
      <c r="GIN23" s="330"/>
      <c r="GIO23" s="330"/>
      <c r="GIP23" s="330"/>
      <c r="GIQ23" s="330"/>
      <c r="GIR23" s="330"/>
      <c r="GIS23" s="330"/>
      <c r="GIT23" s="330"/>
      <c r="GIU23" s="330"/>
      <c r="GIV23" s="330"/>
      <c r="GIW23" s="330"/>
      <c r="GIX23" s="330"/>
      <c r="GIY23" s="330"/>
      <c r="GIZ23" s="330"/>
      <c r="GJA23" s="330"/>
      <c r="GJB23" s="330"/>
      <c r="GJC23" s="330"/>
      <c r="GJD23" s="330"/>
      <c r="GJE23" s="330"/>
      <c r="GJF23" s="330"/>
      <c r="GJG23" s="330"/>
      <c r="GJH23" s="330"/>
      <c r="GJI23" s="330"/>
      <c r="GJJ23" s="330"/>
      <c r="GJK23" s="330"/>
      <c r="GJL23" s="330"/>
      <c r="GJM23" s="330"/>
      <c r="GJN23" s="330"/>
      <c r="GJO23" s="330"/>
      <c r="GJP23" s="330"/>
      <c r="GJQ23" s="330"/>
      <c r="GJR23" s="330"/>
      <c r="GJS23" s="330"/>
      <c r="GJT23" s="330"/>
      <c r="GJU23" s="330"/>
      <c r="GJV23" s="330"/>
      <c r="GJW23" s="330"/>
      <c r="GJX23" s="330"/>
      <c r="GJY23" s="330"/>
      <c r="GJZ23" s="330"/>
      <c r="GKA23" s="330"/>
      <c r="GKB23" s="330"/>
      <c r="GKC23" s="330"/>
      <c r="GKD23" s="330"/>
      <c r="GKE23" s="330"/>
      <c r="GKF23" s="330"/>
      <c r="GKG23" s="330"/>
      <c r="GKH23" s="330"/>
      <c r="GKI23" s="330"/>
      <c r="GKJ23" s="330"/>
      <c r="GKK23" s="330"/>
      <c r="GKL23" s="330"/>
      <c r="GKM23" s="330"/>
      <c r="GKN23" s="330"/>
      <c r="GKO23" s="330"/>
      <c r="GKP23" s="330"/>
      <c r="GKQ23" s="330"/>
      <c r="GKR23" s="330"/>
      <c r="GKS23" s="330"/>
      <c r="GKT23" s="330"/>
      <c r="GKU23" s="330"/>
      <c r="GKV23" s="330"/>
      <c r="GKW23" s="330"/>
      <c r="GKX23" s="330"/>
      <c r="GKY23" s="330"/>
      <c r="GKZ23" s="330"/>
      <c r="GLA23" s="330"/>
      <c r="GLB23" s="330"/>
      <c r="GLC23" s="330"/>
      <c r="GLD23" s="330"/>
      <c r="GLE23" s="330"/>
      <c r="GLF23" s="330"/>
      <c r="GLG23" s="330"/>
      <c r="GLH23" s="330"/>
      <c r="GLI23" s="330"/>
      <c r="GLJ23" s="330"/>
      <c r="GLK23" s="330"/>
      <c r="GLL23" s="330"/>
      <c r="GLM23" s="330"/>
      <c r="GLN23" s="330"/>
      <c r="GLO23" s="330"/>
      <c r="GLP23" s="330"/>
      <c r="GLQ23" s="330"/>
      <c r="GLR23" s="330"/>
      <c r="GLS23" s="330"/>
      <c r="GLT23" s="330"/>
      <c r="GLU23" s="330"/>
      <c r="GLV23" s="330"/>
      <c r="GLW23" s="330"/>
      <c r="GLX23" s="330"/>
      <c r="GLY23" s="330"/>
      <c r="GLZ23" s="330"/>
      <c r="GMA23" s="330"/>
      <c r="GMB23" s="330"/>
      <c r="GMC23" s="330"/>
      <c r="GMD23" s="330"/>
      <c r="GME23" s="330"/>
      <c r="GMF23" s="330"/>
      <c r="GMG23" s="330"/>
      <c r="GMH23" s="330"/>
      <c r="GMI23" s="330"/>
      <c r="GMJ23" s="330"/>
      <c r="GMK23" s="330"/>
      <c r="GML23" s="330"/>
      <c r="GMM23" s="330"/>
      <c r="GMN23" s="330"/>
      <c r="GMO23" s="330"/>
      <c r="GMP23" s="330"/>
      <c r="GMQ23" s="330"/>
      <c r="GMR23" s="330"/>
      <c r="GMS23" s="330"/>
      <c r="GMT23" s="330"/>
      <c r="GMU23" s="330"/>
      <c r="GMV23" s="330"/>
      <c r="GMW23" s="330"/>
      <c r="GMX23" s="330"/>
      <c r="GMY23" s="330"/>
      <c r="GMZ23" s="330"/>
      <c r="GNA23" s="330"/>
      <c r="GNB23" s="330"/>
      <c r="GNC23" s="330"/>
      <c r="GND23" s="330"/>
      <c r="GNE23" s="330"/>
      <c r="GNF23" s="330"/>
      <c r="GNG23" s="330"/>
      <c r="GNH23" s="330"/>
      <c r="GNI23" s="330"/>
      <c r="GNJ23" s="330"/>
      <c r="GNK23" s="330"/>
      <c r="GNL23" s="330"/>
      <c r="GNM23" s="330"/>
      <c r="GNN23" s="330"/>
      <c r="GNO23" s="330"/>
      <c r="GNP23" s="330"/>
      <c r="GNQ23" s="330"/>
      <c r="GNR23" s="330"/>
      <c r="GNS23" s="330"/>
      <c r="GNT23" s="330"/>
      <c r="GNU23" s="330"/>
      <c r="GNV23" s="330"/>
      <c r="GNW23" s="330"/>
      <c r="GNX23" s="330"/>
      <c r="GNY23" s="330"/>
      <c r="GNZ23" s="330"/>
      <c r="GOA23" s="330"/>
      <c r="GOB23" s="330"/>
      <c r="GOC23" s="330"/>
      <c r="GOD23" s="330"/>
      <c r="GOE23" s="330"/>
      <c r="GOF23" s="330"/>
      <c r="GOG23" s="330"/>
      <c r="GOH23" s="330"/>
      <c r="GOI23" s="330"/>
      <c r="GOJ23" s="330"/>
      <c r="GOK23" s="330"/>
      <c r="GOL23" s="330"/>
      <c r="GOM23" s="330"/>
      <c r="GON23" s="330"/>
      <c r="GOO23" s="330"/>
      <c r="GOP23" s="330"/>
      <c r="GOQ23" s="330"/>
      <c r="GOR23" s="330"/>
      <c r="GOS23" s="330"/>
      <c r="GOT23" s="330"/>
      <c r="GOU23" s="330"/>
      <c r="GOV23" s="330"/>
      <c r="GOW23" s="330"/>
      <c r="GOX23" s="330"/>
      <c r="GOY23" s="330"/>
      <c r="GOZ23" s="330"/>
      <c r="GPA23" s="330"/>
      <c r="GPB23" s="330"/>
      <c r="GPC23" s="330"/>
      <c r="GPD23" s="330"/>
      <c r="GPE23" s="330"/>
      <c r="GPF23" s="330"/>
      <c r="GPG23" s="330"/>
      <c r="GPH23" s="330"/>
      <c r="GPI23" s="330"/>
      <c r="GPJ23" s="330"/>
      <c r="GPK23" s="330"/>
      <c r="GPL23" s="330"/>
      <c r="GPM23" s="330"/>
      <c r="GPN23" s="330"/>
      <c r="GPO23" s="330"/>
      <c r="GPP23" s="330"/>
      <c r="GPQ23" s="330"/>
      <c r="GPR23" s="330"/>
      <c r="GPS23" s="330"/>
      <c r="GPT23" s="330"/>
      <c r="GPU23" s="330"/>
      <c r="GPV23" s="330"/>
      <c r="GPW23" s="330"/>
      <c r="GPX23" s="330"/>
      <c r="GPY23" s="330"/>
      <c r="GPZ23" s="330"/>
      <c r="GQA23" s="330"/>
      <c r="GQB23" s="330"/>
      <c r="GQC23" s="330"/>
      <c r="GQD23" s="330"/>
      <c r="GQE23" s="330"/>
      <c r="GQF23" s="330"/>
      <c r="GQG23" s="330"/>
      <c r="GQH23" s="330"/>
      <c r="GQI23" s="330"/>
      <c r="GQJ23" s="330"/>
      <c r="GQK23" s="330"/>
      <c r="GQL23" s="330"/>
      <c r="GQM23" s="330"/>
      <c r="GQN23" s="330"/>
      <c r="GQO23" s="330"/>
      <c r="GQP23" s="330"/>
      <c r="GQQ23" s="330"/>
      <c r="GQR23" s="330"/>
      <c r="GQS23" s="330"/>
      <c r="GQT23" s="330"/>
      <c r="GQU23" s="330"/>
      <c r="GQV23" s="330"/>
      <c r="GQW23" s="330"/>
      <c r="GQX23" s="330"/>
      <c r="GQY23" s="330"/>
      <c r="GQZ23" s="330"/>
      <c r="GRA23" s="330"/>
      <c r="GRB23" s="330"/>
      <c r="GRC23" s="330"/>
      <c r="GRD23" s="330"/>
      <c r="GRE23" s="330"/>
      <c r="GRF23" s="330"/>
      <c r="GRG23" s="330"/>
      <c r="GRH23" s="330"/>
      <c r="GRI23" s="330"/>
      <c r="GRJ23" s="330"/>
      <c r="GRK23" s="330"/>
      <c r="GRL23" s="330"/>
      <c r="GRM23" s="330"/>
      <c r="GRN23" s="330"/>
      <c r="GRO23" s="330"/>
      <c r="GRP23" s="330"/>
      <c r="GRQ23" s="330"/>
      <c r="GRR23" s="330"/>
      <c r="GRS23" s="330"/>
      <c r="GRT23" s="330"/>
      <c r="GRU23" s="330"/>
      <c r="GRV23" s="330"/>
      <c r="GRW23" s="330"/>
      <c r="GRX23" s="330"/>
      <c r="GRY23" s="330"/>
      <c r="GRZ23" s="330"/>
      <c r="GSA23" s="330"/>
      <c r="GSB23" s="330"/>
      <c r="GSC23" s="330"/>
      <c r="GSD23" s="330"/>
      <c r="GSE23" s="330"/>
      <c r="GSF23" s="330"/>
      <c r="GSG23" s="330"/>
      <c r="GSH23" s="330"/>
      <c r="GSI23" s="330"/>
      <c r="GSJ23" s="330"/>
      <c r="GSK23" s="330"/>
      <c r="GSL23" s="330"/>
      <c r="GSM23" s="330"/>
      <c r="GSN23" s="330"/>
      <c r="GSO23" s="330"/>
      <c r="GSP23" s="330"/>
      <c r="GSQ23" s="330"/>
      <c r="GSR23" s="330"/>
      <c r="GSS23" s="330"/>
      <c r="GST23" s="330"/>
      <c r="GSU23" s="330"/>
      <c r="GSV23" s="330"/>
      <c r="GSW23" s="330"/>
      <c r="GSX23" s="330"/>
      <c r="GSY23" s="330"/>
      <c r="GSZ23" s="330"/>
      <c r="GTA23" s="330"/>
      <c r="GTB23" s="330"/>
      <c r="GTC23" s="330"/>
      <c r="GTD23" s="330"/>
      <c r="GTE23" s="330"/>
      <c r="GTF23" s="330"/>
      <c r="GTG23" s="330"/>
      <c r="GTH23" s="330"/>
      <c r="GTI23" s="330"/>
      <c r="GTJ23" s="330"/>
      <c r="GTK23" s="330"/>
      <c r="GTL23" s="330"/>
      <c r="GTM23" s="330"/>
      <c r="GTN23" s="330"/>
      <c r="GTO23" s="330"/>
      <c r="GTP23" s="330"/>
      <c r="GTQ23" s="330"/>
      <c r="GTR23" s="330"/>
      <c r="GTS23" s="330"/>
      <c r="GTT23" s="330"/>
      <c r="GTU23" s="330"/>
      <c r="GTV23" s="330"/>
      <c r="GTW23" s="330"/>
      <c r="GTX23" s="330"/>
      <c r="GTY23" s="330"/>
      <c r="GTZ23" s="330"/>
      <c r="GUA23" s="330"/>
      <c r="GUB23" s="330"/>
      <c r="GUC23" s="330"/>
      <c r="GUD23" s="330"/>
      <c r="GUE23" s="330"/>
      <c r="GUF23" s="330"/>
      <c r="GUG23" s="330"/>
      <c r="GUH23" s="330"/>
      <c r="GUI23" s="330"/>
      <c r="GUJ23" s="330"/>
      <c r="GUK23" s="330"/>
      <c r="GUL23" s="330"/>
      <c r="GUM23" s="330"/>
      <c r="GUN23" s="330"/>
      <c r="GUO23" s="330"/>
      <c r="GUP23" s="330"/>
      <c r="GUQ23" s="330"/>
      <c r="GUR23" s="330"/>
      <c r="GUS23" s="330"/>
      <c r="GUT23" s="330"/>
      <c r="GUU23" s="330"/>
      <c r="GUV23" s="330"/>
      <c r="GUW23" s="330"/>
      <c r="GUX23" s="330"/>
      <c r="GUY23" s="330"/>
      <c r="GUZ23" s="330"/>
      <c r="GVA23" s="330"/>
      <c r="GVB23" s="330"/>
      <c r="GVC23" s="330"/>
      <c r="GVD23" s="330"/>
      <c r="GVE23" s="330"/>
      <c r="GVF23" s="330"/>
      <c r="GVG23" s="330"/>
      <c r="GVH23" s="330"/>
      <c r="GVI23" s="330"/>
      <c r="GVJ23" s="330"/>
      <c r="GVK23" s="330"/>
      <c r="GVL23" s="330"/>
      <c r="GVM23" s="330"/>
      <c r="GVN23" s="330"/>
      <c r="GVO23" s="330"/>
      <c r="GVP23" s="330"/>
      <c r="GVQ23" s="330"/>
      <c r="GVR23" s="330"/>
      <c r="GVS23" s="330"/>
      <c r="GVT23" s="330"/>
      <c r="GVU23" s="330"/>
      <c r="GVV23" s="330"/>
      <c r="GVW23" s="330"/>
      <c r="GVX23" s="330"/>
      <c r="GVY23" s="330"/>
      <c r="GVZ23" s="330"/>
      <c r="GWA23" s="330"/>
      <c r="GWB23" s="330"/>
      <c r="GWC23" s="330"/>
      <c r="GWD23" s="330"/>
      <c r="GWE23" s="330"/>
      <c r="GWF23" s="330"/>
      <c r="GWG23" s="330"/>
      <c r="GWH23" s="330"/>
      <c r="GWI23" s="330"/>
      <c r="GWJ23" s="330"/>
      <c r="GWK23" s="330"/>
      <c r="GWL23" s="330"/>
      <c r="GWM23" s="330"/>
      <c r="GWN23" s="330"/>
      <c r="GWO23" s="330"/>
      <c r="GWP23" s="330"/>
      <c r="GWQ23" s="330"/>
      <c r="GWR23" s="330"/>
      <c r="GWS23" s="330"/>
      <c r="GWT23" s="330"/>
      <c r="GWU23" s="330"/>
      <c r="GWV23" s="330"/>
      <c r="GWW23" s="330"/>
      <c r="GWX23" s="330"/>
      <c r="GWY23" s="330"/>
      <c r="GWZ23" s="330"/>
      <c r="GXA23" s="330"/>
      <c r="GXB23" s="330"/>
      <c r="GXC23" s="330"/>
      <c r="GXD23" s="330"/>
      <c r="GXE23" s="330"/>
      <c r="GXF23" s="330"/>
      <c r="GXG23" s="330"/>
      <c r="GXH23" s="330"/>
      <c r="GXI23" s="330"/>
      <c r="GXJ23" s="330"/>
      <c r="GXK23" s="330"/>
      <c r="GXL23" s="330"/>
      <c r="GXM23" s="330"/>
      <c r="GXN23" s="330"/>
      <c r="GXO23" s="330"/>
      <c r="GXP23" s="330"/>
      <c r="GXQ23" s="330"/>
      <c r="GXR23" s="330"/>
      <c r="GXS23" s="330"/>
      <c r="GXT23" s="330"/>
      <c r="GXU23" s="330"/>
      <c r="GXV23" s="330"/>
      <c r="GXW23" s="330"/>
      <c r="GXX23" s="330"/>
      <c r="GXY23" s="330"/>
      <c r="GXZ23" s="330"/>
      <c r="GYA23" s="330"/>
      <c r="GYB23" s="330"/>
      <c r="GYC23" s="330"/>
      <c r="GYD23" s="330"/>
      <c r="GYE23" s="330"/>
      <c r="GYF23" s="330"/>
      <c r="GYG23" s="330"/>
      <c r="GYH23" s="330"/>
      <c r="GYI23" s="330"/>
      <c r="GYJ23" s="330"/>
      <c r="GYK23" s="330"/>
      <c r="GYL23" s="330"/>
      <c r="GYM23" s="330"/>
      <c r="GYN23" s="330"/>
      <c r="GYO23" s="330"/>
      <c r="GYP23" s="330"/>
      <c r="GYQ23" s="330"/>
      <c r="GYR23" s="330"/>
      <c r="GYS23" s="330"/>
      <c r="GYT23" s="330"/>
      <c r="GYU23" s="330"/>
      <c r="GYV23" s="330"/>
      <c r="GYW23" s="330"/>
      <c r="GYX23" s="330"/>
      <c r="GYY23" s="330"/>
      <c r="GYZ23" s="330"/>
      <c r="GZA23" s="330"/>
      <c r="GZB23" s="330"/>
      <c r="GZC23" s="330"/>
      <c r="GZD23" s="330"/>
      <c r="GZE23" s="330"/>
      <c r="GZF23" s="330"/>
      <c r="GZG23" s="330"/>
      <c r="GZH23" s="330"/>
      <c r="GZI23" s="330"/>
      <c r="GZJ23" s="330"/>
      <c r="GZK23" s="330"/>
      <c r="GZL23" s="330"/>
      <c r="GZM23" s="330"/>
      <c r="GZN23" s="330"/>
      <c r="GZO23" s="330"/>
      <c r="GZP23" s="330"/>
      <c r="GZQ23" s="330"/>
      <c r="GZR23" s="330"/>
      <c r="GZS23" s="330"/>
      <c r="GZT23" s="330"/>
      <c r="GZU23" s="330"/>
      <c r="GZV23" s="330"/>
      <c r="GZW23" s="330"/>
      <c r="GZX23" s="330"/>
      <c r="GZY23" s="330"/>
      <c r="GZZ23" s="330"/>
      <c r="HAA23" s="330"/>
      <c r="HAB23" s="330"/>
      <c r="HAC23" s="330"/>
      <c r="HAD23" s="330"/>
      <c r="HAE23" s="330"/>
      <c r="HAF23" s="330"/>
      <c r="HAG23" s="330"/>
      <c r="HAH23" s="330"/>
      <c r="HAI23" s="330"/>
      <c r="HAJ23" s="330"/>
      <c r="HAK23" s="330"/>
      <c r="HAL23" s="330"/>
      <c r="HAM23" s="330"/>
      <c r="HAN23" s="330"/>
      <c r="HAO23" s="330"/>
      <c r="HAP23" s="330"/>
      <c r="HAQ23" s="330"/>
      <c r="HAR23" s="330"/>
      <c r="HAS23" s="330"/>
      <c r="HAT23" s="330"/>
      <c r="HAU23" s="330"/>
      <c r="HAV23" s="330"/>
      <c r="HAW23" s="330"/>
      <c r="HAX23" s="330"/>
      <c r="HAY23" s="330"/>
      <c r="HAZ23" s="330"/>
      <c r="HBA23" s="330"/>
      <c r="HBB23" s="330"/>
      <c r="HBC23" s="330"/>
      <c r="HBD23" s="330"/>
      <c r="HBE23" s="330"/>
      <c r="HBF23" s="330"/>
      <c r="HBG23" s="330"/>
      <c r="HBH23" s="330"/>
      <c r="HBI23" s="330"/>
      <c r="HBJ23" s="330"/>
      <c r="HBK23" s="330"/>
      <c r="HBL23" s="330"/>
      <c r="HBM23" s="330"/>
      <c r="HBN23" s="330"/>
      <c r="HBO23" s="330"/>
      <c r="HBP23" s="330"/>
      <c r="HBQ23" s="330"/>
      <c r="HBR23" s="330"/>
      <c r="HBS23" s="330"/>
      <c r="HBT23" s="330"/>
      <c r="HBU23" s="330"/>
      <c r="HBV23" s="330"/>
      <c r="HBW23" s="330"/>
      <c r="HBX23" s="330"/>
      <c r="HBY23" s="330"/>
      <c r="HBZ23" s="330"/>
      <c r="HCA23" s="330"/>
      <c r="HCB23" s="330"/>
      <c r="HCC23" s="330"/>
      <c r="HCD23" s="330"/>
      <c r="HCE23" s="330"/>
      <c r="HCF23" s="330"/>
      <c r="HCG23" s="330"/>
      <c r="HCH23" s="330"/>
      <c r="HCI23" s="330"/>
      <c r="HCJ23" s="330"/>
      <c r="HCK23" s="330"/>
      <c r="HCL23" s="330"/>
      <c r="HCM23" s="330"/>
      <c r="HCN23" s="330"/>
      <c r="HCO23" s="330"/>
      <c r="HCP23" s="330"/>
      <c r="HCQ23" s="330"/>
      <c r="HCR23" s="330"/>
      <c r="HCS23" s="330"/>
      <c r="HCT23" s="330"/>
      <c r="HCU23" s="330"/>
      <c r="HCV23" s="330"/>
      <c r="HCW23" s="330"/>
      <c r="HCX23" s="330"/>
      <c r="HCY23" s="330"/>
      <c r="HCZ23" s="330"/>
      <c r="HDA23" s="330"/>
      <c r="HDB23" s="330"/>
      <c r="HDC23" s="330"/>
      <c r="HDD23" s="330"/>
      <c r="HDE23" s="330"/>
      <c r="HDF23" s="330"/>
      <c r="HDG23" s="330"/>
      <c r="HDH23" s="330"/>
      <c r="HDI23" s="330"/>
      <c r="HDJ23" s="330"/>
      <c r="HDK23" s="330"/>
      <c r="HDL23" s="330"/>
      <c r="HDM23" s="330"/>
      <c r="HDN23" s="330"/>
      <c r="HDO23" s="330"/>
      <c r="HDP23" s="330"/>
      <c r="HDQ23" s="330"/>
      <c r="HDR23" s="330"/>
      <c r="HDS23" s="330"/>
      <c r="HDT23" s="330"/>
      <c r="HDU23" s="330"/>
      <c r="HDV23" s="330"/>
      <c r="HDW23" s="330"/>
      <c r="HDX23" s="330"/>
      <c r="HDY23" s="330"/>
      <c r="HDZ23" s="330"/>
      <c r="HEA23" s="330"/>
      <c r="HEB23" s="330"/>
      <c r="HEC23" s="330"/>
      <c r="HED23" s="330"/>
      <c r="HEE23" s="330"/>
      <c r="HEF23" s="330"/>
      <c r="HEG23" s="330"/>
      <c r="HEH23" s="330"/>
      <c r="HEI23" s="330"/>
      <c r="HEJ23" s="330"/>
      <c r="HEK23" s="330"/>
      <c r="HEL23" s="330"/>
      <c r="HEM23" s="330"/>
      <c r="HEN23" s="330"/>
      <c r="HEO23" s="330"/>
      <c r="HEP23" s="330"/>
      <c r="HEQ23" s="330"/>
      <c r="HER23" s="330"/>
      <c r="HES23" s="330"/>
      <c r="HET23" s="330"/>
      <c r="HEU23" s="330"/>
      <c r="HEV23" s="330"/>
      <c r="HEW23" s="330"/>
      <c r="HEX23" s="330"/>
      <c r="HEY23" s="330"/>
      <c r="HEZ23" s="330"/>
      <c r="HFA23" s="330"/>
      <c r="HFB23" s="330"/>
      <c r="HFC23" s="330"/>
      <c r="HFD23" s="330"/>
      <c r="HFE23" s="330"/>
      <c r="HFF23" s="330"/>
      <c r="HFG23" s="330"/>
      <c r="HFH23" s="330"/>
      <c r="HFI23" s="330"/>
      <c r="HFJ23" s="330"/>
      <c r="HFK23" s="330"/>
      <c r="HFL23" s="330"/>
      <c r="HFM23" s="330"/>
      <c r="HFN23" s="330"/>
      <c r="HFO23" s="330"/>
      <c r="HFP23" s="330"/>
      <c r="HFQ23" s="330"/>
      <c r="HFR23" s="330"/>
      <c r="HFS23" s="330"/>
      <c r="HFT23" s="330"/>
      <c r="HFU23" s="330"/>
      <c r="HFV23" s="330"/>
      <c r="HFW23" s="330"/>
      <c r="HFX23" s="330"/>
      <c r="HFY23" s="330"/>
      <c r="HFZ23" s="330"/>
      <c r="HGA23" s="330"/>
      <c r="HGB23" s="330"/>
      <c r="HGC23" s="330"/>
      <c r="HGD23" s="330"/>
      <c r="HGE23" s="330"/>
      <c r="HGF23" s="330"/>
      <c r="HGG23" s="330"/>
      <c r="HGH23" s="330"/>
      <c r="HGI23" s="330"/>
      <c r="HGJ23" s="330"/>
      <c r="HGK23" s="330"/>
      <c r="HGL23" s="330"/>
      <c r="HGM23" s="330"/>
      <c r="HGN23" s="330"/>
      <c r="HGO23" s="330"/>
      <c r="HGP23" s="330"/>
      <c r="HGQ23" s="330"/>
      <c r="HGR23" s="330"/>
      <c r="HGS23" s="330"/>
      <c r="HGT23" s="330"/>
      <c r="HGU23" s="330"/>
      <c r="HGV23" s="330"/>
      <c r="HGW23" s="330"/>
      <c r="HGX23" s="330"/>
      <c r="HGY23" s="330"/>
      <c r="HGZ23" s="330"/>
      <c r="HHA23" s="330"/>
      <c r="HHB23" s="330"/>
      <c r="HHC23" s="330"/>
      <c r="HHD23" s="330"/>
      <c r="HHE23" s="330"/>
      <c r="HHF23" s="330"/>
      <c r="HHG23" s="330"/>
      <c r="HHH23" s="330"/>
      <c r="HHI23" s="330"/>
      <c r="HHJ23" s="330"/>
      <c r="HHK23" s="330"/>
      <c r="HHL23" s="330"/>
      <c r="HHM23" s="330"/>
      <c r="HHN23" s="330"/>
      <c r="HHO23" s="330"/>
      <c r="HHP23" s="330"/>
      <c r="HHQ23" s="330"/>
      <c r="HHR23" s="330"/>
      <c r="HHS23" s="330"/>
      <c r="HHT23" s="330"/>
      <c r="HHU23" s="330"/>
      <c r="HHV23" s="330"/>
      <c r="HHW23" s="330"/>
      <c r="HHX23" s="330"/>
      <c r="HHY23" s="330"/>
      <c r="HHZ23" s="330"/>
      <c r="HIA23" s="330"/>
      <c r="HIB23" s="330"/>
      <c r="HIC23" s="330"/>
      <c r="HID23" s="330"/>
      <c r="HIE23" s="330"/>
      <c r="HIF23" s="330"/>
      <c r="HIG23" s="330"/>
      <c r="HIH23" s="330"/>
      <c r="HII23" s="330"/>
      <c r="HIJ23" s="330"/>
      <c r="HIK23" s="330"/>
      <c r="HIL23" s="330"/>
      <c r="HIM23" s="330"/>
      <c r="HIN23" s="330"/>
      <c r="HIO23" s="330"/>
      <c r="HIP23" s="330"/>
      <c r="HIQ23" s="330"/>
      <c r="HIR23" s="330"/>
      <c r="HIS23" s="330"/>
      <c r="HIT23" s="330"/>
      <c r="HIU23" s="330"/>
      <c r="HIV23" s="330"/>
      <c r="HIW23" s="330"/>
      <c r="HIX23" s="330"/>
      <c r="HIY23" s="330"/>
      <c r="HIZ23" s="330"/>
      <c r="HJA23" s="330"/>
      <c r="HJB23" s="330"/>
      <c r="HJC23" s="330"/>
      <c r="HJD23" s="330"/>
      <c r="HJE23" s="330"/>
      <c r="HJF23" s="330"/>
      <c r="HJG23" s="330"/>
      <c r="HJH23" s="330"/>
      <c r="HJI23" s="330"/>
      <c r="HJJ23" s="330"/>
      <c r="HJK23" s="330"/>
      <c r="HJL23" s="330"/>
      <c r="HJM23" s="330"/>
      <c r="HJN23" s="330"/>
      <c r="HJO23" s="330"/>
      <c r="HJP23" s="330"/>
      <c r="HJQ23" s="330"/>
      <c r="HJR23" s="330"/>
      <c r="HJS23" s="330"/>
      <c r="HJT23" s="330"/>
      <c r="HJU23" s="330"/>
      <c r="HJV23" s="330"/>
      <c r="HJW23" s="330"/>
      <c r="HJX23" s="330"/>
      <c r="HJY23" s="330"/>
      <c r="HJZ23" s="330"/>
      <c r="HKA23" s="330"/>
      <c r="HKB23" s="330"/>
      <c r="HKC23" s="330"/>
      <c r="HKD23" s="330"/>
      <c r="HKE23" s="330"/>
      <c r="HKF23" s="330"/>
      <c r="HKG23" s="330"/>
      <c r="HKH23" s="330"/>
      <c r="HKI23" s="330"/>
      <c r="HKJ23" s="330"/>
      <c r="HKK23" s="330"/>
      <c r="HKL23" s="330"/>
      <c r="HKM23" s="330"/>
      <c r="HKN23" s="330"/>
      <c r="HKO23" s="330"/>
      <c r="HKP23" s="330"/>
      <c r="HKQ23" s="330"/>
      <c r="HKR23" s="330"/>
      <c r="HKS23" s="330"/>
      <c r="HKT23" s="330"/>
      <c r="HKU23" s="330"/>
      <c r="HKV23" s="330"/>
      <c r="HKW23" s="330"/>
      <c r="HKX23" s="330"/>
      <c r="HKY23" s="330"/>
      <c r="HKZ23" s="330"/>
      <c r="HLA23" s="330"/>
      <c r="HLB23" s="330"/>
      <c r="HLC23" s="330"/>
      <c r="HLD23" s="330"/>
      <c r="HLE23" s="330"/>
      <c r="HLF23" s="330"/>
      <c r="HLG23" s="330"/>
      <c r="HLH23" s="330"/>
      <c r="HLI23" s="330"/>
      <c r="HLJ23" s="330"/>
      <c r="HLK23" s="330"/>
      <c r="HLL23" s="330"/>
      <c r="HLM23" s="330"/>
      <c r="HLN23" s="330"/>
      <c r="HLO23" s="330"/>
      <c r="HLP23" s="330"/>
      <c r="HLQ23" s="330"/>
      <c r="HLR23" s="330"/>
      <c r="HLS23" s="330"/>
      <c r="HLT23" s="330"/>
      <c r="HLU23" s="330"/>
      <c r="HLV23" s="330"/>
      <c r="HLW23" s="330"/>
      <c r="HLX23" s="330"/>
      <c r="HLY23" s="330"/>
      <c r="HLZ23" s="330"/>
      <c r="HMA23" s="330"/>
      <c r="HMB23" s="330"/>
      <c r="HMC23" s="330"/>
      <c r="HMD23" s="330"/>
      <c r="HME23" s="330"/>
      <c r="HMF23" s="330"/>
      <c r="HMG23" s="330"/>
      <c r="HMH23" s="330"/>
      <c r="HMI23" s="330"/>
      <c r="HMJ23" s="330"/>
      <c r="HMK23" s="330"/>
      <c r="HML23" s="330"/>
      <c r="HMM23" s="330"/>
      <c r="HMN23" s="330"/>
      <c r="HMO23" s="330"/>
      <c r="HMP23" s="330"/>
      <c r="HMQ23" s="330"/>
      <c r="HMR23" s="330"/>
      <c r="HMS23" s="330"/>
      <c r="HMT23" s="330"/>
      <c r="HMU23" s="330"/>
      <c r="HMV23" s="330"/>
      <c r="HMW23" s="330"/>
      <c r="HMX23" s="330"/>
      <c r="HMY23" s="330"/>
      <c r="HMZ23" s="330"/>
      <c r="HNA23" s="330"/>
      <c r="HNB23" s="330"/>
      <c r="HNC23" s="330"/>
      <c r="HND23" s="330"/>
      <c r="HNE23" s="330"/>
      <c r="HNF23" s="330"/>
      <c r="HNG23" s="330"/>
      <c r="HNH23" s="330"/>
      <c r="HNI23" s="330"/>
      <c r="HNJ23" s="330"/>
      <c r="HNK23" s="330"/>
      <c r="HNL23" s="330"/>
      <c r="HNM23" s="330"/>
      <c r="HNN23" s="330"/>
      <c r="HNO23" s="330"/>
      <c r="HNP23" s="330"/>
      <c r="HNQ23" s="330"/>
      <c r="HNR23" s="330"/>
      <c r="HNS23" s="330"/>
      <c r="HNT23" s="330"/>
      <c r="HNU23" s="330"/>
      <c r="HNV23" s="330"/>
      <c r="HNW23" s="330"/>
      <c r="HNX23" s="330"/>
      <c r="HNY23" s="330"/>
      <c r="HNZ23" s="330"/>
      <c r="HOA23" s="330"/>
      <c r="HOB23" s="330"/>
      <c r="HOC23" s="330"/>
      <c r="HOD23" s="330"/>
      <c r="HOE23" s="330"/>
      <c r="HOF23" s="330"/>
      <c r="HOG23" s="330"/>
      <c r="HOH23" s="330"/>
      <c r="HOI23" s="330"/>
      <c r="HOJ23" s="330"/>
      <c r="HOK23" s="330"/>
      <c r="HOL23" s="330"/>
      <c r="HOM23" s="330"/>
      <c r="HON23" s="330"/>
      <c r="HOO23" s="330"/>
      <c r="HOP23" s="330"/>
      <c r="HOQ23" s="330"/>
      <c r="HOR23" s="330"/>
      <c r="HOS23" s="330"/>
      <c r="HOT23" s="330"/>
      <c r="HOU23" s="330"/>
      <c r="HOV23" s="330"/>
      <c r="HOW23" s="330"/>
      <c r="HOX23" s="330"/>
      <c r="HOY23" s="330"/>
      <c r="HOZ23" s="330"/>
      <c r="HPA23" s="330"/>
      <c r="HPB23" s="330"/>
      <c r="HPC23" s="330"/>
      <c r="HPD23" s="330"/>
      <c r="HPE23" s="330"/>
      <c r="HPF23" s="330"/>
      <c r="HPG23" s="330"/>
      <c r="HPH23" s="330"/>
      <c r="HPI23" s="330"/>
      <c r="HPJ23" s="330"/>
      <c r="HPK23" s="330"/>
      <c r="HPL23" s="330"/>
      <c r="HPM23" s="330"/>
      <c r="HPN23" s="330"/>
      <c r="HPO23" s="330"/>
      <c r="HPP23" s="330"/>
      <c r="HPQ23" s="330"/>
      <c r="HPR23" s="330"/>
      <c r="HPS23" s="330"/>
      <c r="HPT23" s="330"/>
      <c r="HPU23" s="330"/>
      <c r="HPV23" s="330"/>
      <c r="HPW23" s="330"/>
      <c r="HPX23" s="330"/>
      <c r="HPY23" s="330"/>
      <c r="HPZ23" s="330"/>
      <c r="HQA23" s="330"/>
      <c r="HQB23" s="330"/>
      <c r="HQC23" s="330"/>
      <c r="HQD23" s="330"/>
      <c r="HQE23" s="330"/>
      <c r="HQF23" s="330"/>
      <c r="HQG23" s="330"/>
      <c r="HQH23" s="330"/>
      <c r="HQI23" s="330"/>
      <c r="HQJ23" s="330"/>
      <c r="HQK23" s="330"/>
      <c r="HQL23" s="330"/>
      <c r="HQM23" s="330"/>
      <c r="HQN23" s="330"/>
      <c r="HQO23" s="330"/>
      <c r="HQP23" s="330"/>
      <c r="HQQ23" s="330"/>
      <c r="HQR23" s="330"/>
      <c r="HQS23" s="330"/>
      <c r="HQT23" s="330"/>
      <c r="HQU23" s="330"/>
      <c r="HQV23" s="330"/>
      <c r="HQW23" s="330"/>
      <c r="HQX23" s="330"/>
      <c r="HQY23" s="330"/>
      <c r="HQZ23" s="330"/>
      <c r="HRA23" s="330"/>
      <c r="HRB23" s="330"/>
      <c r="HRC23" s="330"/>
      <c r="HRD23" s="330"/>
      <c r="HRE23" s="330"/>
      <c r="HRF23" s="330"/>
      <c r="HRG23" s="330"/>
      <c r="HRH23" s="330"/>
      <c r="HRI23" s="330"/>
      <c r="HRJ23" s="330"/>
      <c r="HRK23" s="330"/>
      <c r="HRL23" s="330"/>
      <c r="HRM23" s="330"/>
      <c r="HRN23" s="330"/>
      <c r="HRO23" s="330"/>
      <c r="HRP23" s="330"/>
      <c r="HRQ23" s="330"/>
      <c r="HRR23" s="330"/>
      <c r="HRS23" s="330"/>
      <c r="HRT23" s="330"/>
      <c r="HRU23" s="330"/>
      <c r="HRV23" s="330"/>
      <c r="HRW23" s="330"/>
      <c r="HRX23" s="330"/>
      <c r="HRY23" s="330"/>
      <c r="HRZ23" s="330"/>
      <c r="HSA23" s="330"/>
      <c r="HSB23" s="330"/>
      <c r="HSC23" s="330"/>
      <c r="HSD23" s="330"/>
      <c r="HSE23" s="330"/>
      <c r="HSF23" s="330"/>
      <c r="HSG23" s="330"/>
      <c r="HSH23" s="330"/>
      <c r="HSI23" s="330"/>
      <c r="HSJ23" s="330"/>
      <c r="HSK23" s="330"/>
      <c r="HSL23" s="330"/>
      <c r="HSM23" s="330"/>
      <c r="HSN23" s="330"/>
      <c r="HSO23" s="330"/>
      <c r="HSP23" s="330"/>
      <c r="HSQ23" s="330"/>
      <c r="HSR23" s="330"/>
      <c r="HSS23" s="330"/>
      <c r="HST23" s="330"/>
      <c r="HSU23" s="330"/>
      <c r="HSV23" s="330"/>
      <c r="HSW23" s="330"/>
      <c r="HSX23" s="330"/>
      <c r="HSY23" s="330"/>
      <c r="HSZ23" s="330"/>
      <c r="HTA23" s="330"/>
      <c r="HTB23" s="330"/>
      <c r="HTC23" s="330"/>
      <c r="HTD23" s="330"/>
      <c r="HTE23" s="330"/>
      <c r="HTF23" s="330"/>
      <c r="HTG23" s="330"/>
      <c r="HTH23" s="330"/>
      <c r="HTI23" s="330"/>
      <c r="HTJ23" s="330"/>
      <c r="HTK23" s="330"/>
      <c r="HTL23" s="330"/>
      <c r="HTM23" s="330"/>
      <c r="HTN23" s="330"/>
      <c r="HTO23" s="330"/>
      <c r="HTP23" s="330"/>
      <c r="HTQ23" s="330"/>
      <c r="HTR23" s="330"/>
      <c r="HTS23" s="330"/>
      <c r="HTT23" s="330"/>
      <c r="HTU23" s="330"/>
      <c r="HTV23" s="330"/>
      <c r="HTW23" s="330"/>
      <c r="HTX23" s="330"/>
      <c r="HTY23" s="330"/>
      <c r="HTZ23" s="330"/>
      <c r="HUA23" s="330"/>
      <c r="HUB23" s="330"/>
      <c r="HUC23" s="330"/>
      <c r="HUD23" s="330"/>
      <c r="HUE23" s="330"/>
      <c r="HUF23" s="330"/>
      <c r="HUG23" s="330"/>
      <c r="HUH23" s="330"/>
      <c r="HUI23" s="330"/>
      <c r="HUJ23" s="330"/>
      <c r="HUK23" s="330"/>
      <c r="HUL23" s="330"/>
      <c r="HUM23" s="330"/>
      <c r="HUN23" s="330"/>
      <c r="HUO23" s="330"/>
      <c r="HUP23" s="330"/>
      <c r="HUQ23" s="330"/>
      <c r="HUR23" s="330"/>
      <c r="HUS23" s="330"/>
      <c r="HUT23" s="330"/>
      <c r="HUU23" s="330"/>
      <c r="HUV23" s="330"/>
      <c r="HUW23" s="330"/>
      <c r="HUX23" s="330"/>
      <c r="HUY23" s="330"/>
      <c r="HUZ23" s="330"/>
      <c r="HVA23" s="330"/>
      <c r="HVB23" s="330"/>
      <c r="HVC23" s="330"/>
      <c r="HVD23" s="330"/>
      <c r="HVE23" s="330"/>
      <c r="HVF23" s="330"/>
      <c r="HVG23" s="330"/>
      <c r="HVH23" s="330"/>
      <c r="HVI23" s="330"/>
      <c r="HVJ23" s="330"/>
      <c r="HVK23" s="330"/>
      <c r="HVL23" s="330"/>
      <c r="HVM23" s="330"/>
      <c r="HVN23" s="330"/>
      <c r="HVO23" s="330"/>
      <c r="HVP23" s="330"/>
      <c r="HVQ23" s="330"/>
      <c r="HVR23" s="330"/>
      <c r="HVS23" s="330"/>
      <c r="HVT23" s="330"/>
      <c r="HVU23" s="330"/>
      <c r="HVV23" s="330"/>
      <c r="HVW23" s="330"/>
      <c r="HVX23" s="330"/>
      <c r="HVY23" s="330"/>
      <c r="HVZ23" s="330"/>
      <c r="HWA23" s="330"/>
      <c r="HWB23" s="330"/>
      <c r="HWC23" s="330"/>
      <c r="HWD23" s="330"/>
      <c r="HWE23" s="330"/>
      <c r="HWF23" s="330"/>
      <c r="HWG23" s="330"/>
      <c r="HWH23" s="330"/>
      <c r="HWI23" s="330"/>
      <c r="HWJ23" s="330"/>
      <c r="HWK23" s="330"/>
      <c r="HWL23" s="330"/>
      <c r="HWM23" s="330"/>
      <c r="HWN23" s="330"/>
      <c r="HWO23" s="330"/>
      <c r="HWP23" s="330"/>
      <c r="HWQ23" s="330"/>
      <c r="HWR23" s="330"/>
      <c r="HWS23" s="330"/>
      <c r="HWT23" s="330"/>
      <c r="HWU23" s="330"/>
      <c r="HWV23" s="330"/>
      <c r="HWW23" s="330"/>
      <c r="HWX23" s="330"/>
      <c r="HWY23" s="330"/>
      <c r="HWZ23" s="330"/>
      <c r="HXA23" s="330"/>
      <c r="HXB23" s="330"/>
      <c r="HXC23" s="330"/>
      <c r="HXD23" s="330"/>
      <c r="HXE23" s="330"/>
      <c r="HXF23" s="330"/>
      <c r="HXG23" s="330"/>
      <c r="HXH23" s="330"/>
      <c r="HXI23" s="330"/>
      <c r="HXJ23" s="330"/>
      <c r="HXK23" s="330"/>
      <c r="HXL23" s="330"/>
      <c r="HXM23" s="330"/>
      <c r="HXN23" s="330"/>
      <c r="HXO23" s="330"/>
      <c r="HXP23" s="330"/>
      <c r="HXQ23" s="330"/>
      <c r="HXR23" s="330"/>
      <c r="HXS23" s="330"/>
      <c r="HXT23" s="330"/>
      <c r="HXU23" s="330"/>
      <c r="HXV23" s="330"/>
      <c r="HXW23" s="330"/>
      <c r="HXX23" s="330"/>
      <c r="HXY23" s="330"/>
      <c r="HXZ23" s="330"/>
      <c r="HYA23" s="330"/>
      <c r="HYB23" s="330"/>
      <c r="HYC23" s="330"/>
      <c r="HYD23" s="330"/>
      <c r="HYE23" s="330"/>
      <c r="HYF23" s="330"/>
      <c r="HYG23" s="330"/>
      <c r="HYH23" s="330"/>
      <c r="HYI23" s="330"/>
      <c r="HYJ23" s="330"/>
      <c r="HYK23" s="330"/>
      <c r="HYL23" s="330"/>
      <c r="HYM23" s="330"/>
      <c r="HYN23" s="330"/>
      <c r="HYO23" s="330"/>
      <c r="HYP23" s="330"/>
      <c r="HYQ23" s="330"/>
      <c r="HYR23" s="330"/>
      <c r="HYS23" s="330"/>
      <c r="HYT23" s="330"/>
      <c r="HYU23" s="330"/>
      <c r="HYV23" s="330"/>
      <c r="HYW23" s="330"/>
      <c r="HYX23" s="330"/>
      <c r="HYY23" s="330"/>
      <c r="HYZ23" s="330"/>
      <c r="HZA23" s="330"/>
      <c r="HZB23" s="330"/>
      <c r="HZC23" s="330"/>
      <c r="HZD23" s="330"/>
      <c r="HZE23" s="330"/>
      <c r="HZF23" s="330"/>
      <c r="HZG23" s="330"/>
      <c r="HZH23" s="330"/>
      <c r="HZI23" s="330"/>
      <c r="HZJ23" s="330"/>
      <c r="HZK23" s="330"/>
      <c r="HZL23" s="330"/>
      <c r="HZM23" s="330"/>
      <c r="HZN23" s="330"/>
      <c r="HZO23" s="330"/>
      <c r="HZP23" s="330"/>
      <c r="HZQ23" s="330"/>
      <c r="HZR23" s="330"/>
      <c r="HZS23" s="330"/>
      <c r="HZT23" s="330"/>
      <c r="HZU23" s="330"/>
      <c r="HZV23" s="330"/>
      <c r="HZW23" s="330"/>
      <c r="HZX23" s="330"/>
      <c r="HZY23" s="330"/>
      <c r="HZZ23" s="330"/>
      <c r="IAA23" s="330"/>
      <c r="IAB23" s="330"/>
      <c r="IAC23" s="330"/>
      <c r="IAD23" s="330"/>
      <c r="IAE23" s="330"/>
      <c r="IAF23" s="330"/>
      <c r="IAG23" s="330"/>
      <c r="IAH23" s="330"/>
      <c r="IAI23" s="330"/>
      <c r="IAJ23" s="330"/>
      <c r="IAK23" s="330"/>
      <c r="IAL23" s="330"/>
      <c r="IAM23" s="330"/>
      <c r="IAN23" s="330"/>
      <c r="IAO23" s="330"/>
      <c r="IAP23" s="330"/>
      <c r="IAQ23" s="330"/>
      <c r="IAR23" s="330"/>
      <c r="IAS23" s="330"/>
      <c r="IAT23" s="330"/>
      <c r="IAU23" s="330"/>
      <c r="IAV23" s="330"/>
      <c r="IAW23" s="330"/>
      <c r="IAX23" s="330"/>
      <c r="IAY23" s="330"/>
      <c r="IAZ23" s="330"/>
      <c r="IBA23" s="330"/>
      <c r="IBB23" s="330"/>
      <c r="IBC23" s="330"/>
      <c r="IBD23" s="330"/>
      <c r="IBE23" s="330"/>
      <c r="IBF23" s="330"/>
      <c r="IBG23" s="330"/>
      <c r="IBH23" s="330"/>
      <c r="IBI23" s="330"/>
      <c r="IBJ23" s="330"/>
      <c r="IBK23" s="330"/>
      <c r="IBL23" s="330"/>
      <c r="IBM23" s="330"/>
      <c r="IBN23" s="330"/>
      <c r="IBO23" s="330"/>
      <c r="IBP23" s="330"/>
      <c r="IBQ23" s="330"/>
      <c r="IBR23" s="330"/>
      <c r="IBS23" s="330"/>
      <c r="IBT23" s="330"/>
      <c r="IBU23" s="330"/>
      <c r="IBV23" s="330"/>
      <c r="IBW23" s="330"/>
      <c r="IBX23" s="330"/>
      <c r="IBY23" s="330"/>
      <c r="IBZ23" s="330"/>
      <c r="ICA23" s="330"/>
      <c r="ICB23" s="330"/>
      <c r="ICC23" s="330"/>
      <c r="ICD23" s="330"/>
      <c r="ICE23" s="330"/>
      <c r="ICF23" s="330"/>
      <c r="ICG23" s="330"/>
      <c r="ICH23" s="330"/>
      <c r="ICI23" s="330"/>
      <c r="ICJ23" s="330"/>
      <c r="ICK23" s="330"/>
      <c r="ICL23" s="330"/>
      <c r="ICM23" s="330"/>
      <c r="ICN23" s="330"/>
      <c r="ICO23" s="330"/>
      <c r="ICP23" s="330"/>
      <c r="ICQ23" s="330"/>
      <c r="ICR23" s="330"/>
      <c r="ICS23" s="330"/>
      <c r="ICT23" s="330"/>
      <c r="ICU23" s="330"/>
      <c r="ICV23" s="330"/>
      <c r="ICW23" s="330"/>
      <c r="ICX23" s="330"/>
      <c r="ICY23" s="330"/>
      <c r="ICZ23" s="330"/>
      <c r="IDA23" s="330"/>
      <c r="IDB23" s="330"/>
      <c r="IDC23" s="330"/>
      <c r="IDD23" s="330"/>
      <c r="IDE23" s="330"/>
      <c r="IDF23" s="330"/>
      <c r="IDG23" s="330"/>
      <c r="IDH23" s="330"/>
      <c r="IDI23" s="330"/>
      <c r="IDJ23" s="330"/>
      <c r="IDK23" s="330"/>
      <c r="IDL23" s="330"/>
      <c r="IDM23" s="330"/>
      <c r="IDN23" s="330"/>
      <c r="IDO23" s="330"/>
      <c r="IDP23" s="330"/>
      <c r="IDQ23" s="330"/>
      <c r="IDR23" s="330"/>
      <c r="IDS23" s="330"/>
      <c r="IDT23" s="330"/>
      <c r="IDU23" s="330"/>
      <c r="IDV23" s="330"/>
      <c r="IDW23" s="330"/>
      <c r="IDX23" s="330"/>
      <c r="IDY23" s="330"/>
      <c r="IDZ23" s="330"/>
      <c r="IEA23" s="330"/>
      <c r="IEB23" s="330"/>
      <c r="IEC23" s="330"/>
      <c r="IED23" s="330"/>
      <c r="IEE23" s="330"/>
      <c r="IEF23" s="330"/>
      <c r="IEG23" s="330"/>
      <c r="IEH23" s="330"/>
      <c r="IEI23" s="330"/>
      <c r="IEJ23" s="330"/>
      <c r="IEK23" s="330"/>
      <c r="IEL23" s="330"/>
      <c r="IEM23" s="330"/>
      <c r="IEN23" s="330"/>
      <c r="IEO23" s="330"/>
      <c r="IEP23" s="330"/>
      <c r="IEQ23" s="330"/>
      <c r="IER23" s="330"/>
      <c r="IES23" s="330"/>
      <c r="IET23" s="330"/>
      <c r="IEU23" s="330"/>
      <c r="IEV23" s="330"/>
      <c r="IEW23" s="330"/>
      <c r="IEX23" s="330"/>
      <c r="IEY23" s="330"/>
      <c r="IEZ23" s="330"/>
      <c r="IFA23" s="330"/>
      <c r="IFB23" s="330"/>
      <c r="IFC23" s="330"/>
      <c r="IFD23" s="330"/>
      <c r="IFE23" s="330"/>
      <c r="IFF23" s="330"/>
      <c r="IFG23" s="330"/>
      <c r="IFH23" s="330"/>
      <c r="IFI23" s="330"/>
      <c r="IFJ23" s="330"/>
      <c r="IFK23" s="330"/>
      <c r="IFL23" s="330"/>
      <c r="IFM23" s="330"/>
      <c r="IFN23" s="330"/>
      <c r="IFO23" s="330"/>
      <c r="IFP23" s="330"/>
      <c r="IFQ23" s="330"/>
      <c r="IFR23" s="330"/>
      <c r="IFS23" s="330"/>
      <c r="IFT23" s="330"/>
      <c r="IFU23" s="330"/>
      <c r="IFV23" s="330"/>
      <c r="IFW23" s="330"/>
      <c r="IFX23" s="330"/>
      <c r="IFY23" s="330"/>
      <c r="IFZ23" s="330"/>
      <c r="IGA23" s="330"/>
      <c r="IGB23" s="330"/>
      <c r="IGC23" s="330"/>
      <c r="IGD23" s="330"/>
      <c r="IGE23" s="330"/>
      <c r="IGF23" s="330"/>
      <c r="IGG23" s="330"/>
      <c r="IGH23" s="330"/>
      <c r="IGI23" s="330"/>
      <c r="IGJ23" s="330"/>
      <c r="IGK23" s="330"/>
      <c r="IGL23" s="330"/>
      <c r="IGM23" s="330"/>
      <c r="IGN23" s="330"/>
      <c r="IGO23" s="330"/>
      <c r="IGP23" s="330"/>
      <c r="IGQ23" s="330"/>
      <c r="IGR23" s="330"/>
      <c r="IGS23" s="330"/>
      <c r="IGT23" s="330"/>
      <c r="IGU23" s="330"/>
      <c r="IGV23" s="330"/>
      <c r="IGW23" s="330"/>
      <c r="IGX23" s="330"/>
      <c r="IGY23" s="330"/>
      <c r="IGZ23" s="330"/>
      <c r="IHA23" s="330"/>
      <c r="IHB23" s="330"/>
      <c r="IHC23" s="330"/>
      <c r="IHD23" s="330"/>
      <c r="IHE23" s="330"/>
      <c r="IHF23" s="330"/>
      <c r="IHG23" s="330"/>
      <c r="IHH23" s="330"/>
      <c r="IHI23" s="330"/>
      <c r="IHJ23" s="330"/>
      <c r="IHK23" s="330"/>
      <c r="IHL23" s="330"/>
      <c r="IHM23" s="330"/>
      <c r="IHN23" s="330"/>
      <c r="IHO23" s="330"/>
      <c r="IHP23" s="330"/>
      <c r="IHQ23" s="330"/>
      <c r="IHR23" s="330"/>
      <c r="IHS23" s="330"/>
      <c r="IHT23" s="330"/>
      <c r="IHU23" s="330"/>
      <c r="IHV23" s="330"/>
      <c r="IHW23" s="330"/>
      <c r="IHX23" s="330"/>
      <c r="IHY23" s="330"/>
      <c r="IHZ23" s="330"/>
      <c r="IIA23" s="330"/>
      <c r="IIB23" s="330"/>
      <c r="IIC23" s="330"/>
      <c r="IID23" s="330"/>
      <c r="IIE23" s="330"/>
      <c r="IIF23" s="330"/>
      <c r="IIG23" s="330"/>
      <c r="IIH23" s="330"/>
      <c r="III23" s="330"/>
      <c r="IIJ23" s="330"/>
      <c r="IIK23" s="330"/>
      <c r="IIL23" s="330"/>
      <c r="IIM23" s="330"/>
      <c r="IIN23" s="330"/>
      <c r="IIO23" s="330"/>
      <c r="IIP23" s="330"/>
      <c r="IIQ23" s="330"/>
      <c r="IIR23" s="330"/>
      <c r="IIS23" s="330"/>
      <c r="IIT23" s="330"/>
      <c r="IIU23" s="330"/>
      <c r="IIV23" s="330"/>
      <c r="IIW23" s="330"/>
      <c r="IIX23" s="330"/>
      <c r="IIY23" s="330"/>
      <c r="IIZ23" s="330"/>
      <c r="IJA23" s="330"/>
      <c r="IJB23" s="330"/>
      <c r="IJC23" s="330"/>
      <c r="IJD23" s="330"/>
      <c r="IJE23" s="330"/>
      <c r="IJF23" s="330"/>
      <c r="IJG23" s="330"/>
      <c r="IJH23" s="330"/>
      <c r="IJI23" s="330"/>
      <c r="IJJ23" s="330"/>
      <c r="IJK23" s="330"/>
      <c r="IJL23" s="330"/>
      <c r="IJM23" s="330"/>
      <c r="IJN23" s="330"/>
      <c r="IJO23" s="330"/>
      <c r="IJP23" s="330"/>
      <c r="IJQ23" s="330"/>
      <c r="IJR23" s="330"/>
      <c r="IJS23" s="330"/>
      <c r="IJT23" s="330"/>
      <c r="IJU23" s="330"/>
      <c r="IJV23" s="330"/>
      <c r="IJW23" s="330"/>
      <c r="IJX23" s="330"/>
      <c r="IJY23" s="330"/>
      <c r="IJZ23" s="330"/>
      <c r="IKA23" s="330"/>
      <c r="IKB23" s="330"/>
      <c r="IKC23" s="330"/>
      <c r="IKD23" s="330"/>
      <c r="IKE23" s="330"/>
      <c r="IKF23" s="330"/>
      <c r="IKG23" s="330"/>
      <c r="IKH23" s="330"/>
      <c r="IKI23" s="330"/>
      <c r="IKJ23" s="330"/>
      <c r="IKK23" s="330"/>
      <c r="IKL23" s="330"/>
      <c r="IKM23" s="330"/>
      <c r="IKN23" s="330"/>
      <c r="IKO23" s="330"/>
      <c r="IKP23" s="330"/>
      <c r="IKQ23" s="330"/>
      <c r="IKR23" s="330"/>
      <c r="IKS23" s="330"/>
      <c r="IKT23" s="330"/>
      <c r="IKU23" s="330"/>
      <c r="IKV23" s="330"/>
      <c r="IKW23" s="330"/>
      <c r="IKX23" s="330"/>
      <c r="IKY23" s="330"/>
      <c r="IKZ23" s="330"/>
      <c r="ILA23" s="330"/>
      <c r="ILB23" s="330"/>
      <c r="ILC23" s="330"/>
      <c r="ILD23" s="330"/>
      <c r="ILE23" s="330"/>
      <c r="ILF23" s="330"/>
      <c r="ILG23" s="330"/>
      <c r="ILH23" s="330"/>
      <c r="ILI23" s="330"/>
      <c r="ILJ23" s="330"/>
      <c r="ILK23" s="330"/>
      <c r="ILL23" s="330"/>
      <c r="ILM23" s="330"/>
      <c r="ILN23" s="330"/>
      <c r="ILO23" s="330"/>
      <c r="ILP23" s="330"/>
      <c r="ILQ23" s="330"/>
      <c r="ILR23" s="330"/>
      <c r="ILS23" s="330"/>
      <c r="ILT23" s="330"/>
      <c r="ILU23" s="330"/>
      <c r="ILV23" s="330"/>
      <c r="ILW23" s="330"/>
      <c r="ILX23" s="330"/>
      <c r="ILY23" s="330"/>
      <c r="ILZ23" s="330"/>
      <c r="IMA23" s="330"/>
      <c r="IMB23" s="330"/>
      <c r="IMC23" s="330"/>
      <c r="IMD23" s="330"/>
      <c r="IME23" s="330"/>
      <c r="IMF23" s="330"/>
      <c r="IMG23" s="330"/>
      <c r="IMH23" s="330"/>
      <c r="IMI23" s="330"/>
      <c r="IMJ23" s="330"/>
      <c r="IMK23" s="330"/>
      <c r="IML23" s="330"/>
      <c r="IMM23" s="330"/>
      <c r="IMN23" s="330"/>
      <c r="IMO23" s="330"/>
      <c r="IMP23" s="330"/>
      <c r="IMQ23" s="330"/>
      <c r="IMR23" s="330"/>
      <c r="IMS23" s="330"/>
      <c r="IMT23" s="330"/>
      <c r="IMU23" s="330"/>
      <c r="IMV23" s="330"/>
      <c r="IMW23" s="330"/>
      <c r="IMX23" s="330"/>
      <c r="IMY23" s="330"/>
      <c r="IMZ23" s="330"/>
      <c r="INA23" s="330"/>
      <c r="INB23" s="330"/>
      <c r="INC23" s="330"/>
      <c r="IND23" s="330"/>
      <c r="INE23" s="330"/>
      <c r="INF23" s="330"/>
      <c r="ING23" s="330"/>
      <c r="INH23" s="330"/>
      <c r="INI23" s="330"/>
      <c r="INJ23" s="330"/>
      <c r="INK23" s="330"/>
      <c r="INL23" s="330"/>
      <c r="INM23" s="330"/>
      <c r="INN23" s="330"/>
      <c r="INO23" s="330"/>
      <c r="INP23" s="330"/>
      <c r="INQ23" s="330"/>
      <c r="INR23" s="330"/>
      <c r="INS23" s="330"/>
      <c r="INT23" s="330"/>
      <c r="INU23" s="330"/>
      <c r="INV23" s="330"/>
      <c r="INW23" s="330"/>
      <c r="INX23" s="330"/>
      <c r="INY23" s="330"/>
      <c r="INZ23" s="330"/>
      <c r="IOA23" s="330"/>
      <c r="IOB23" s="330"/>
      <c r="IOC23" s="330"/>
      <c r="IOD23" s="330"/>
      <c r="IOE23" s="330"/>
      <c r="IOF23" s="330"/>
      <c r="IOG23" s="330"/>
      <c r="IOH23" s="330"/>
      <c r="IOI23" s="330"/>
      <c r="IOJ23" s="330"/>
      <c r="IOK23" s="330"/>
      <c r="IOL23" s="330"/>
      <c r="IOM23" s="330"/>
      <c r="ION23" s="330"/>
      <c r="IOO23" s="330"/>
      <c r="IOP23" s="330"/>
      <c r="IOQ23" s="330"/>
      <c r="IOR23" s="330"/>
      <c r="IOS23" s="330"/>
      <c r="IOT23" s="330"/>
      <c r="IOU23" s="330"/>
      <c r="IOV23" s="330"/>
      <c r="IOW23" s="330"/>
      <c r="IOX23" s="330"/>
      <c r="IOY23" s="330"/>
      <c r="IOZ23" s="330"/>
      <c r="IPA23" s="330"/>
      <c r="IPB23" s="330"/>
      <c r="IPC23" s="330"/>
      <c r="IPD23" s="330"/>
      <c r="IPE23" s="330"/>
      <c r="IPF23" s="330"/>
      <c r="IPG23" s="330"/>
      <c r="IPH23" s="330"/>
      <c r="IPI23" s="330"/>
      <c r="IPJ23" s="330"/>
      <c r="IPK23" s="330"/>
      <c r="IPL23" s="330"/>
      <c r="IPM23" s="330"/>
      <c r="IPN23" s="330"/>
      <c r="IPO23" s="330"/>
      <c r="IPP23" s="330"/>
      <c r="IPQ23" s="330"/>
      <c r="IPR23" s="330"/>
      <c r="IPS23" s="330"/>
      <c r="IPT23" s="330"/>
      <c r="IPU23" s="330"/>
      <c r="IPV23" s="330"/>
      <c r="IPW23" s="330"/>
      <c r="IPX23" s="330"/>
      <c r="IPY23" s="330"/>
      <c r="IPZ23" s="330"/>
      <c r="IQA23" s="330"/>
      <c r="IQB23" s="330"/>
      <c r="IQC23" s="330"/>
      <c r="IQD23" s="330"/>
      <c r="IQE23" s="330"/>
      <c r="IQF23" s="330"/>
      <c r="IQG23" s="330"/>
      <c r="IQH23" s="330"/>
      <c r="IQI23" s="330"/>
      <c r="IQJ23" s="330"/>
      <c r="IQK23" s="330"/>
      <c r="IQL23" s="330"/>
      <c r="IQM23" s="330"/>
      <c r="IQN23" s="330"/>
      <c r="IQO23" s="330"/>
      <c r="IQP23" s="330"/>
      <c r="IQQ23" s="330"/>
      <c r="IQR23" s="330"/>
      <c r="IQS23" s="330"/>
      <c r="IQT23" s="330"/>
      <c r="IQU23" s="330"/>
      <c r="IQV23" s="330"/>
      <c r="IQW23" s="330"/>
      <c r="IQX23" s="330"/>
      <c r="IQY23" s="330"/>
      <c r="IQZ23" s="330"/>
      <c r="IRA23" s="330"/>
      <c r="IRB23" s="330"/>
      <c r="IRC23" s="330"/>
      <c r="IRD23" s="330"/>
      <c r="IRE23" s="330"/>
      <c r="IRF23" s="330"/>
      <c r="IRG23" s="330"/>
      <c r="IRH23" s="330"/>
      <c r="IRI23" s="330"/>
      <c r="IRJ23" s="330"/>
      <c r="IRK23" s="330"/>
      <c r="IRL23" s="330"/>
      <c r="IRM23" s="330"/>
      <c r="IRN23" s="330"/>
      <c r="IRO23" s="330"/>
      <c r="IRP23" s="330"/>
      <c r="IRQ23" s="330"/>
      <c r="IRR23" s="330"/>
      <c r="IRS23" s="330"/>
      <c r="IRT23" s="330"/>
      <c r="IRU23" s="330"/>
      <c r="IRV23" s="330"/>
      <c r="IRW23" s="330"/>
      <c r="IRX23" s="330"/>
      <c r="IRY23" s="330"/>
      <c r="IRZ23" s="330"/>
      <c r="ISA23" s="330"/>
      <c r="ISB23" s="330"/>
      <c r="ISC23" s="330"/>
      <c r="ISD23" s="330"/>
      <c r="ISE23" s="330"/>
      <c r="ISF23" s="330"/>
      <c r="ISG23" s="330"/>
      <c r="ISH23" s="330"/>
      <c r="ISI23" s="330"/>
      <c r="ISJ23" s="330"/>
      <c r="ISK23" s="330"/>
      <c r="ISL23" s="330"/>
      <c r="ISM23" s="330"/>
      <c r="ISN23" s="330"/>
      <c r="ISO23" s="330"/>
      <c r="ISP23" s="330"/>
      <c r="ISQ23" s="330"/>
      <c r="ISR23" s="330"/>
      <c r="ISS23" s="330"/>
      <c r="IST23" s="330"/>
      <c r="ISU23" s="330"/>
      <c r="ISV23" s="330"/>
      <c r="ISW23" s="330"/>
      <c r="ISX23" s="330"/>
      <c r="ISY23" s="330"/>
      <c r="ISZ23" s="330"/>
      <c r="ITA23" s="330"/>
      <c r="ITB23" s="330"/>
      <c r="ITC23" s="330"/>
      <c r="ITD23" s="330"/>
      <c r="ITE23" s="330"/>
      <c r="ITF23" s="330"/>
      <c r="ITG23" s="330"/>
      <c r="ITH23" s="330"/>
      <c r="ITI23" s="330"/>
      <c r="ITJ23" s="330"/>
      <c r="ITK23" s="330"/>
      <c r="ITL23" s="330"/>
      <c r="ITM23" s="330"/>
      <c r="ITN23" s="330"/>
      <c r="ITO23" s="330"/>
      <c r="ITP23" s="330"/>
      <c r="ITQ23" s="330"/>
      <c r="ITR23" s="330"/>
      <c r="ITS23" s="330"/>
      <c r="ITT23" s="330"/>
      <c r="ITU23" s="330"/>
      <c r="ITV23" s="330"/>
      <c r="ITW23" s="330"/>
      <c r="ITX23" s="330"/>
      <c r="ITY23" s="330"/>
      <c r="ITZ23" s="330"/>
      <c r="IUA23" s="330"/>
      <c r="IUB23" s="330"/>
      <c r="IUC23" s="330"/>
      <c r="IUD23" s="330"/>
      <c r="IUE23" s="330"/>
      <c r="IUF23" s="330"/>
      <c r="IUG23" s="330"/>
      <c r="IUH23" s="330"/>
      <c r="IUI23" s="330"/>
      <c r="IUJ23" s="330"/>
      <c r="IUK23" s="330"/>
      <c r="IUL23" s="330"/>
      <c r="IUM23" s="330"/>
      <c r="IUN23" s="330"/>
      <c r="IUO23" s="330"/>
      <c r="IUP23" s="330"/>
      <c r="IUQ23" s="330"/>
      <c r="IUR23" s="330"/>
      <c r="IUS23" s="330"/>
      <c r="IUT23" s="330"/>
      <c r="IUU23" s="330"/>
      <c r="IUV23" s="330"/>
      <c r="IUW23" s="330"/>
      <c r="IUX23" s="330"/>
      <c r="IUY23" s="330"/>
      <c r="IUZ23" s="330"/>
      <c r="IVA23" s="330"/>
      <c r="IVB23" s="330"/>
      <c r="IVC23" s="330"/>
      <c r="IVD23" s="330"/>
      <c r="IVE23" s="330"/>
      <c r="IVF23" s="330"/>
      <c r="IVG23" s="330"/>
      <c r="IVH23" s="330"/>
      <c r="IVI23" s="330"/>
      <c r="IVJ23" s="330"/>
      <c r="IVK23" s="330"/>
      <c r="IVL23" s="330"/>
      <c r="IVM23" s="330"/>
      <c r="IVN23" s="330"/>
      <c r="IVO23" s="330"/>
      <c r="IVP23" s="330"/>
      <c r="IVQ23" s="330"/>
      <c r="IVR23" s="330"/>
      <c r="IVS23" s="330"/>
      <c r="IVT23" s="330"/>
      <c r="IVU23" s="330"/>
      <c r="IVV23" s="330"/>
      <c r="IVW23" s="330"/>
      <c r="IVX23" s="330"/>
      <c r="IVY23" s="330"/>
      <c r="IVZ23" s="330"/>
      <c r="IWA23" s="330"/>
      <c r="IWB23" s="330"/>
      <c r="IWC23" s="330"/>
      <c r="IWD23" s="330"/>
      <c r="IWE23" s="330"/>
      <c r="IWF23" s="330"/>
      <c r="IWG23" s="330"/>
      <c r="IWH23" s="330"/>
      <c r="IWI23" s="330"/>
      <c r="IWJ23" s="330"/>
      <c r="IWK23" s="330"/>
      <c r="IWL23" s="330"/>
      <c r="IWM23" s="330"/>
      <c r="IWN23" s="330"/>
      <c r="IWO23" s="330"/>
      <c r="IWP23" s="330"/>
      <c r="IWQ23" s="330"/>
      <c r="IWR23" s="330"/>
      <c r="IWS23" s="330"/>
      <c r="IWT23" s="330"/>
      <c r="IWU23" s="330"/>
      <c r="IWV23" s="330"/>
      <c r="IWW23" s="330"/>
      <c r="IWX23" s="330"/>
      <c r="IWY23" s="330"/>
      <c r="IWZ23" s="330"/>
      <c r="IXA23" s="330"/>
      <c r="IXB23" s="330"/>
      <c r="IXC23" s="330"/>
      <c r="IXD23" s="330"/>
      <c r="IXE23" s="330"/>
      <c r="IXF23" s="330"/>
      <c r="IXG23" s="330"/>
      <c r="IXH23" s="330"/>
      <c r="IXI23" s="330"/>
      <c r="IXJ23" s="330"/>
      <c r="IXK23" s="330"/>
      <c r="IXL23" s="330"/>
      <c r="IXM23" s="330"/>
      <c r="IXN23" s="330"/>
      <c r="IXO23" s="330"/>
      <c r="IXP23" s="330"/>
      <c r="IXQ23" s="330"/>
      <c r="IXR23" s="330"/>
      <c r="IXS23" s="330"/>
      <c r="IXT23" s="330"/>
      <c r="IXU23" s="330"/>
      <c r="IXV23" s="330"/>
      <c r="IXW23" s="330"/>
      <c r="IXX23" s="330"/>
      <c r="IXY23" s="330"/>
      <c r="IXZ23" s="330"/>
      <c r="IYA23" s="330"/>
      <c r="IYB23" s="330"/>
      <c r="IYC23" s="330"/>
      <c r="IYD23" s="330"/>
      <c r="IYE23" s="330"/>
      <c r="IYF23" s="330"/>
      <c r="IYG23" s="330"/>
      <c r="IYH23" s="330"/>
      <c r="IYI23" s="330"/>
      <c r="IYJ23" s="330"/>
      <c r="IYK23" s="330"/>
      <c r="IYL23" s="330"/>
      <c r="IYM23" s="330"/>
      <c r="IYN23" s="330"/>
      <c r="IYO23" s="330"/>
      <c r="IYP23" s="330"/>
      <c r="IYQ23" s="330"/>
      <c r="IYR23" s="330"/>
      <c r="IYS23" s="330"/>
      <c r="IYT23" s="330"/>
      <c r="IYU23" s="330"/>
      <c r="IYV23" s="330"/>
      <c r="IYW23" s="330"/>
      <c r="IYX23" s="330"/>
      <c r="IYY23" s="330"/>
      <c r="IYZ23" s="330"/>
      <c r="IZA23" s="330"/>
      <c r="IZB23" s="330"/>
      <c r="IZC23" s="330"/>
      <c r="IZD23" s="330"/>
      <c r="IZE23" s="330"/>
      <c r="IZF23" s="330"/>
      <c r="IZG23" s="330"/>
      <c r="IZH23" s="330"/>
      <c r="IZI23" s="330"/>
      <c r="IZJ23" s="330"/>
      <c r="IZK23" s="330"/>
      <c r="IZL23" s="330"/>
      <c r="IZM23" s="330"/>
      <c r="IZN23" s="330"/>
      <c r="IZO23" s="330"/>
      <c r="IZP23" s="330"/>
      <c r="IZQ23" s="330"/>
      <c r="IZR23" s="330"/>
      <c r="IZS23" s="330"/>
      <c r="IZT23" s="330"/>
      <c r="IZU23" s="330"/>
      <c r="IZV23" s="330"/>
      <c r="IZW23" s="330"/>
      <c r="IZX23" s="330"/>
      <c r="IZY23" s="330"/>
      <c r="IZZ23" s="330"/>
      <c r="JAA23" s="330"/>
      <c r="JAB23" s="330"/>
      <c r="JAC23" s="330"/>
      <c r="JAD23" s="330"/>
      <c r="JAE23" s="330"/>
      <c r="JAF23" s="330"/>
      <c r="JAG23" s="330"/>
      <c r="JAH23" s="330"/>
      <c r="JAI23" s="330"/>
      <c r="JAJ23" s="330"/>
      <c r="JAK23" s="330"/>
      <c r="JAL23" s="330"/>
      <c r="JAM23" s="330"/>
      <c r="JAN23" s="330"/>
      <c r="JAO23" s="330"/>
      <c r="JAP23" s="330"/>
      <c r="JAQ23" s="330"/>
      <c r="JAR23" s="330"/>
      <c r="JAS23" s="330"/>
      <c r="JAT23" s="330"/>
      <c r="JAU23" s="330"/>
      <c r="JAV23" s="330"/>
      <c r="JAW23" s="330"/>
      <c r="JAX23" s="330"/>
      <c r="JAY23" s="330"/>
      <c r="JAZ23" s="330"/>
      <c r="JBA23" s="330"/>
      <c r="JBB23" s="330"/>
      <c r="JBC23" s="330"/>
      <c r="JBD23" s="330"/>
      <c r="JBE23" s="330"/>
      <c r="JBF23" s="330"/>
      <c r="JBG23" s="330"/>
      <c r="JBH23" s="330"/>
      <c r="JBI23" s="330"/>
      <c r="JBJ23" s="330"/>
      <c r="JBK23" s="330"/>
      <c r="JBL23" s="330"/>
      <c r="JBM23" s="330"/>
      <c r="JBN23" s="330"/>
      <c r="JBO23" s="330"/>
      <c r="JBP23" s="330"/>
      <c r="JBQ23" s="330"/>
      <c r="JBR23" s="330"/>
      <c r="JBS23" s="330"/>
      <c r="JBT23" s="330"/>
      <c r="JBU23" s="330"/>
      <c r="JBV23" s="330"/>
      <c r="JBW23" s="330"/>
      <c r="JBX23" s="330"/>
      <c r="JBY23" s="330"/>
      <c r="JBZ23" s="330"/>
      <c r="JCA23" s="330"/>
      <c r="JCB23" s="330"/>
      <c r="JCC23" s="330"/>
      <c r="JCD23" s="330"/>
      <c r="JCE23" s="330"/>
      <c r="JCF23" s="330"/>
      <c r="JCG23" s="330"/>
      <c r="JCH23" s="330"/>
      <c r="JCI23" s="330"/>
      <c r="JCJ23" s="330"/>
      <c r="JCK23" s="330"/>
      <c r="JCL23" s="330"/>
      <c r="JCM23" s="330"/>
      <c r="JCN23" s="330"/>
      <c r="JCO23" s="330"/>
      <c r="JCP23" s="330"/>
      <c r="JCQ23" s="330"/>
      <c r="JCR23" s="330"/>
      <c r="JCS23" s="330"/>
      <c r="JCT23" s="330"/>
      <c r="JCU23" s="330"/>
      <c r="JCV23" s="330"/>
      <c r="JCW23" s="330"/>
      <c r="JCX23" s="330"/>
      <c r="JCY23" s="330"/>
      <c r="JCZ23" s="330"/>
      <c r="JDA23" s="330"/>
      <c r="JDB23" s="330"/>
      <c r="JDC23" s="330"/>
      <c r="JDD23" s="330"/>
      <c r="JDE23" s="330"/>
      <c r="JDF23" s="330"/>
      <c r="JDG23" s="330"/>
      <c r="JDH23" s="330"/>
      <c r="JDI23" s="330"/>
      <c r="JDJ23" s="330"/>
      <c r="JDK23" s="330"/>
      <c r="JDL23" s="330"/>
      <c r="JDM23" s="330"/>
      <c r="JDN23" s="330"/>
      <c r="JDO23" s="330"/>
      <c r="JDP23" s="330"/>
      <c r="JDQ23" s="330"/>
      <c r="JDR23" s="330"/>
      <c r="JDS23" s="330"/>
      <c r="JDT23" s="330"/>
      <c r="JDU23" s="330"/>
      <c r="JDV23" s="330"/>
      <c r="JDW23" s="330"/>
      <c r="JDX23" s="330"/>
      <c r="JDY23" s="330"/>
      <c r="JDZ23" s="330"/>
      <c r="JEA23" s="330"/>
      <c r="JEB23" s="330"/>
      <c r="JEC23" s="330"/>
      <c r="JED23" s="330"/>
      <c r="JEE23" s="330"/>
      <c r="JEF23" s="330"/>
      <c r="JEG23" s="330"/>
      <c r="JEH23" s="330"/>
      <c r="JEI23" s="330"/>
      <c r="JEJ23" s="330"/>
      <c r="JEK23" s="330"/>
      <c r="JEL23" s="330"/>
      <c r="JEM23" s="330"/>
      <c r="JEN23" s="330"/>
      <c r="JEO23" s="330"/>
      <c r="JEP23" s="330"/>
      <c r="JEQ23" s="330"/>
      <c r="JER23" s="330"/>
      <c r="JES23" s="330"/>
      <c r="JET23" s="330"/>
      <c r="JEU23" s="330"/>
      <c r="JEV23" s="330"/>
      <c r="JEW23" s="330"/>
      <c r="JEX23" s="330"/>
      <c r="JEY23" s="330"/>
      <c r="JEZ23" s="330"/>
      <c r="JFA23" s="330"/>
      <c r="JFB23" s="330"/>
      <c r="JFC23" s="330"/>
      <c r="JFD23" s="330"/>
      <c r="JFE23" s="330"/>
      <c r="JFF23" s="330"/>
      <c r="JFG23" s="330"/>
      <c r="JFH23" s="330"/>
      <c r="JFI23" s="330"/>
      <c r="JFJ23" s="330"/>
      <c r="JFK23" s="330"/>
      <c r="JFL23" s="330"/>
      <c r="JFM23" s="330"/>
      <c r="JFN23" s="330"/>
      <c r="JFO23" s="330"/>
      <c r="JFP23" s="330"/>
      <c r="JFQ23" s="330"/>
      <c r="JFR23" s="330"/>
      <c r="JFS23" s="330"/>
      <c r="JFT23" s="330"/>
      <c r="JFU23" s="330"/>
      <c r="JFV23" s="330"/>
      <c r="JFW23" s="330"/>
      <c r="JFX23" s="330"/>
      <c r="JFY23" s="330"/>
      <c r="JFZ23" s="330"/>
      <c r="JGA23" s="330"/>
      <c r="JGB23" s="330"/>
      <c r="JGC23" s="330"/>
      <c r="JGD23" s="330"/>
      <c r="JGE23" s="330"/>
      <c r="JGF23" s="330"/>
      <c r="JGG23" s="330"/>
      <c r="JGH23" s="330"/>
      <c r="JGI23" s="330"/>
      <c r="JGJ23" s="330"/>
      <c r="JGK23" s="330"/>
      <c r="JGL23" s="330"/>
      <c r="JGM23" s="330"/>
      <c r="JGN23" s="330"/>
      <c r="JGO23" s="330"/>
      <c r="JGP23" s="330"/>
      <c r="JGQ23" s="330"/>
      <c r="JGR23" s="330"/>
      <c r="JGS23" s="330"/>
      <c r="JGT23" s="330"/>
      <c r="JGU23" s="330"/>
      <c r="JGV23" s="330"/>
      <c r="JGW23" s="330"/>
      <c r="JGX23" s="330"/>
      <c r="JGY23" s="330"/>
      <c r="JGZ23" s="330"/>
      <c r="JHA23" s="330"/>
      <c r="JHB23" s="330"/>
      <c r="JHC23" s="330"/>
      <c r="JHD23" s="330"/>
      <c r="JHE23" s="330"/>
      <c r="JHF23" s="330"/>
      <c r="JHG23" s="330"/>
      <c r="JHH23" s="330"/>
      <c r="JHI23" s="330"/>
      <c r="JHJ23" s="330"/>
      <c r="JHK23" s="330"/>
      <c r="JHL23" s="330"/>
      <c r="JHM23" s="330"/>
      <c r="JHN23" s="330"/>
      <c r="JHO23" s="330"/>
      <c r="JHP23" s="330"/>
      <c r="JHQ23" s="330"/>
      <c r="JHR23" s="330"/>
      <c r="JHS23" s="330"/>
      <c r="JHT23" s="330"/>
      <c r="JHU23" s="330"/>
      <c r="JHV23" s="330"/>
      <c r="JHW23" s="330"/>
      <c r="JHX23" s="330"/>
      <c r="JHY23" s="330"/>
      <c r="JHZ23" s="330"/>
      <c r="JIA23" s="330"/>
      <c r="JIB23" s="330"/>
      <c r="JIC23" s="330"/>
      <c r="JID23" s="330"/>
      <c r="JIE23" s="330"/>
      <c r="JIF23" s="330"/>
      <c r="JIG23" s="330"/>
      <c r="JIH23" s="330"/>
      <c r="JII23" s="330"/>
      <c r="JIJ23" s="330"/>
      <c r="JIK23" s="330"/>
      <c r="JIL23" s="330"/>
      <c r="JIM23" s="330"/>
      <c r="JIN23" s="330"/>
      <c r="JIO23" s="330"/>
      <c r="JIP23" s="330"/>
      <c r="JIQ23" s="330"/>
      <c r="JIR23" s="330"/>
      <c r="JIS23" s="330"/>
      <c r="JIT23" s="330"/>
      <c r="JIU23" s="330"/>
      <c r="JIV23" s="330"/>
      <c r="JIW23" s="330"/>
      <c r="JIX23" s="330"/>
      <c r="JIY23" s="330"/>
      <c r="JIZ23" s="330"/>
      <c r="JJA23" s="330"/>
      <c r="JJB23" s="330"/>
      <c r="JJC23" s="330"/>
      <c r="JJD23" s="330"/>
      <c r="JJE23" s="330"/>
      <c r="JJF23" s="330"/>
      <c r="JJG23" s="330"/>
      <c r="JJH23" s="330"/>
      <c r="JJI23" s="330"/>
      <c r="JJJ23" s="330"/>
      <c r="JJK23" s="330"/>
      <c r="JJL23" s="330"/>
      <c r="JJM23" s="330"/>
      <c r="JJN23" s="330"/>
      <c r="JJO23" s="330"/>
      <c r="JJP23" s="330"/>
      <c r="JJQ23" s="330"/>
      <c r="JJR23" s="330"/>
      <c r="JJS23" s="330"/>
      <c r="JJT23" s="330"/>
      <c r="JJU23" s="330"/>
      <c r="JJV23" s="330"/>
      <c r="JJW23" s="330"/>
      <c r="JJX23" s="330"/>
      <c r="JJY23" s="330"/>
      <c r="JJZ23" s="330"/>
      <c r="JKA23" s="330"/>
      <c r="JKB23" s="330"/>
      <c r="JKC23" s="330"/>
      <c r="JKD23" s="330"/>
      <c r="JKE23" s="330"/>
      <c r="JKF23" s="330"/>
      <c r="JKG23" s="330"/>
      <c r="JKH23" s="330"/>
      <c r="JKI23" s="330"/>
      <c r="JKJ23" s="330"/>
      <c r="JKK23" s="330"/>
      <c r="JKL23" s="330"/>
      <c r="JKM23" s="330"/>
      <c r="JKN23" s="330"/>
      <c r="JKO23" s="330"/>
      <c r="JKP23" s="330"/>
      <c r="JKQ23" s="330"/>
      <c r="JKR23" s="330"/>
      <c r="JKS23" s="330"/>
      <c r="JKT23" s="330"/>
      <c r="JKU23" s="330"/>
      <c r="JKV23" s="330"/>
      <c r="JKW23" s="330"/>
      <c r="JKX23" s="330"/>
      <c r="JKY23" s="330"/>
      <c r="JKZ23" s="330"/>
      <c r="JLA23" s="330"/>
      <c r="JLB23" s="330"/>
      <c r="JLC23" s="330"/>
      <c r="JLD23" s="330"/>
      <c r="JLE23" s="330"/>
      <c r="JLF23" s="330"/>
      <c r="JLG23" s="330"/>
      <c r="JLH23" s="330"/>
      <c r="JLI23" s="330"/>
      <c r="JLJ23" s="330"/>
      <c r="JLK23" s="330"/>
      <c r="JLL23" s="330"/>
      <c r="JLM23" s="330"/>
      <c r="JLN23" s="330"/>
      <c r="JLO23" s="330"/>
      <c r="JLP23" s="330"/>
      <c r="JLQ23" s="330"/>
      <c r="JLR23" s="330"/>
      <c r="JLS23" s="330"/>
      <c r="JLT23" s="330"/>
      <c r="JLU23" s="330"/>
      <c r="JLV23" s="330"/>
      <c r="JLW23" s="330"/>
      <c r="JLX23" s="330"/>
      <c r="JLY23" s="330"/>
      <c r="JLZ23" s="330"/>
      <c r="JMA23" s="330"/>
      <c r="JMB23" s="330"/>
      <c r="JMC23" s="330"/>
      <c r="JMD23" s="330"/>
      <c r="JME23" s="330"/>
      <c r="JMF23" s="330"/>
      <c r="JMG23" s="330"/>
      <c r="JMH23" s="330"/>
      <c r="JMI23" s="330"/>
      <c r="JMJ23" s="330"/>
      <c r="JMK23" s="330"/>
      <c r="JML23" s="330"/>
      <c r="JMM23" s="330"/>
      <c r="JMN23" s="330"/>
      <c r="JMO23" s="330"/>
      <c r="JMP23" s="330"/>
      <c r="JMQ23" s="330"/>
      <c r="JMR23" s="330"/>
      <c r="JMS23" s="330"/>
      <c r="JMT23" s="330"/>
      <c r="JMU23" s="330"/>
      <c r="JMV23" s="330"/>
      <c r="JMW23" s="330"/>
      <c r="JMX23" s="330"/>
      <c r="JMY23" s="330"/>
      <c r="JMZ23" s="330"/>
      <c r="JNA23" s="330"/>
      <c r="JNB23" s="330"/>
      <c r="JNC23" s="330"/>
      <c r="JND23" s="330"/>
      <c r="JNE23" s="330"/>
      <c r="JNF23" s="330"/>
      <c r="JNG23" s="330"/>
      <c r="JNH23" s="330"/>
      <c r="JNI23" s="330"/>
      <c r="JNJ23" s="330"/>
      <c r="JNK23" s="330"/>
      <c r="JNL23" s="330"/>
      <c r="JNM23" s="330"/>
      <c r="JNN23" s="330"/>
      <c r="JNO23" s="330"/>
      <c r="JNP23" s="330"/>
      <c r="JNQ23" s="330"/>
      <c r="JNR23" s="330"/>
      <c r="JNS23" s="330"/>
      <c r="JNT23" s="330"/>
      <c r="JNU23" s="330"/>
      <c r="JNV23" s="330"/>
      <c r="JNW23" s="330"/>
      <c r="JNX23" s="330"/>
      <c r="JNY23" s="330"/>
      <c r="JNZ23" s="330"/>
      <c r="JOA23" s="330"/>
      <c r="JOB23" s="330"/>
      <c r="JOC23" s="330"/>
      <c r="JOD23" s="330"/>
      <c r="JOE23" s="330"/>
      <c r="JOF23" s="330"/>
      <c r="JOG23" s="330"/>
      <c r="JOH23" s="330"/>
      <c r="JOI23" s="330"/>
      <c r="JOJ23" s="330"/>
      <c r="JOK23" s="330"/>
      <c r="JOL23" s="330"/>
      <c r="JOM23" s="330"/>
      <c r="JON23" s="330"/>
      <c r="JOO23" s="330"/>
      <c r="JOP23" s="330"/>
      <c r="JOQ23" s="330"/>
      <c r="JOR23" s="330"/>
      <c r="JOS23" s="330"/>
      <c r="JOT23" s="330"/>
      <c r="JOU23" s="330"/>
      <c r="JOV23" s="330"/>
      <c r="JOW23" s="330"/>
      <c r="JOX23" s="330"/>
      <c r="JOY23" s="330"/>
      <c r="JOZ23" s="330"/>
      <c r="JPA23" s="330"/>
      <c r="JPB23" s="330"/>
      <c r="JPC23" s="330"/>
      <c r="JPD23" s="330"/>
      <c r="JPE23" s="330"/>
      <c r="JPF23" s="330"/>
      <c r="JPG23" s="330"/>
      <c r="JPH23" s="330"/>
      <c r="JPI23" s="330"/>
      <c r="JPJ23" s="330"/>
      <c r="JPK23" s="330"/>
      <c r="JPL23" s="330"/>
      <c r="JPM23" s="330"/>
      <c r="JPN23" s="330"/>
      <c r="JPO23" s="330"/>
      <c r="JPP23" s="330"/>
      <c r="JPQ23" s="330"/>
      <c r="JPR23" s="330"/>
      <c r="JPS23" s="330"/>
      <c r="JPT23" s="330"/>
      <c r="JPU23" s="330"/>
      <c r="JPV23" s="330"/>
      <c r="JPW23" s="330"/>
      <c r="JPX23" s="330"/>
      <c r="JPY23" s="330"/>
      <c r="JPZ23" s="330"/>
      <c r="JQA23" s="330"/>
      <c r="JQB23" s="330"/>
      <c r="JQC23" s="330"/>
      <c r="JQD23" s="330"/>
      <c r="JQE23" s="330"/>
      <c r="JQF23" s="330"/>
      <c r="JQG23" s="330"/>
      <c r="JQH23" s="330"/>
      <c r="JQI23" s="330"/>
      <c r="JQJ23" s="330"/>
      <c r="JQK23" s="330"/>
      <c r="JQL23" s="330"/>
      <c r="JQM23" s="330"/>
      <c r="JQN23" s="330"/>
      <c r="JQO23" s="330"/>
      <c r="JQP23" s="330"/>
      <c r="JQQ23" s="330"/>
      <c r="JQR23" s="330"/>
      <c r="JQS23" s="330"/>
      <c r="JQT23" s="330"/>
      <c r="JQU23" s="330"/>
      <c r="JQV23" s="330"/>
      <c r="JQW23" s="330"/>
      <c r="JQX23" s="330"/>
      <c r="JQY23" s="330"/>
      <c r="JQZ23" s="330"/>
      <c r="JRA23" s="330"/>
      <c r="JRB23" s="330"/>
      <c r="JRC23" s="330"/>
      <c r="JRD23" s="330"/>
      <c r="JRE23" s="330"/>
      <c r="JRF23" s="330"/>
      <c r="JRG23" s="330"/>
      <c r="JRH23" s="330"/>
      <c r="JRI23" s="330"/>
      <c r="JRJ23" s="330"/>
      <c r="JRK23" s="330"/>
      <c r="JRL23" s="330"/>
      <c r="JRM23" s="330"/>
      <c r="JRN23" s="330"/>
      <c r="JRO23" s="330"/>
      <c r="JRP23" s="330"/>
      <c r="JRQ23" s="330"/>
      <c r="JRR23" s="330"/>
      <c r="JRS23" s="330"/>
      <c r="JRT23" s="330"/>
      <c r="JRU23" s="330"/>
      <c r="JRV23" s="330"/>
      <c r="JRW23" s="330"/>
      <c r="JRX23" s="330"/>
      <c r="JRY23" s="330"/>
      <c r="JRZ23" s="330"/>
      <c r="JSA23" s="330"/>
      <c r="JSB23" s="330"/>
      <c r="JSC23" s="330"/>
      <c r="JSD23" s="330"/>
      <c r="JSE23" s="330"/>
      <c r="JSF23" s="330"/>
      <c r="JSG23" s="330"/>
      <c r="JSH23" s="330"/>
      <c r="JSI23" s="330"/>
      <c r="JSJ23" s="330"/>
      <c r="JSK23" s="330"/>
      <c r="JSL23" s="330"/>
      <c r="JSM23" s="330"/>
      <c r="JSN23" s="330"/>
      <c r="JSO23" s="330"/>
      <c r="JSP23" s="330"/>
      <c r="JSQ23" s="330"/>
      <c r="JSR23" s="330"/>
      <c r="JSS23" s="330"/>
      <c r="JST23" s="330"/>
      <c r="JSU23" s="330"/>
      <c r="JSV23" s="330"/>
      <c r="JSW23" s="330"/>
      <c r="JSX23" s="330"/>
      <c r="JSY23" s="330"/>
      <c r="JSZ23" s="330"/>
      <c r="JTA23" s="330"/>
      <c r="JTB23" s="330"/>
      <c r="JTC23" s="330"/>
      <c r="JTD23" s="330"/>
      <c r="JTE23" s="330"/>
      <c r="JTF23" s="330"/>
      <c r="JTG23" s="330"/>
      <c r="JTH23" s="330"/>
      <c r="JTI23" s="330"/>
      <c r="JTJ23" s="330"/>
      <c r="JTK23" s="330"/>
      <c r="JTL23" s="330"/>
      <c r="JTM23" s="330"/>
      <c r="JTN23" s="330"/>
      <c r="JTO23" s="330"/>
      <c r="JTP23" s="330"/>
      <c r="JTQ23" s="330"/>
      <c r="JTR23" s="330"/>
      <c r="JTS23" s="330"/>
      <c r="JTT23" s="330"/>
      <c r="JTU23" s="330"/>
      <c r="JTV23" s="330"/>
      <c r="JTW23" s="330"/>
      <c r="JTX23" s="330"/>
      <c r="JTY23" s="330"/>
      <c r="JTZ23" s="330"/>
      <c r="JUA23" s="330"/>
      <c r="JUB23" s="330"/>
      <c r="JUC23" s="330"/>
      <c r="JUD23" s="330"/>
      <c r="JUE23" s="330"/>
      <c r="JUF23" s="330"/>
      <c r="JUG23" s="330"/>
      <c r="JUH23" s="330"/>
      <c r="JUI23" s="330"/>
      <c r="JUJ23" s="330"/>
      <c r="JUK23" s="330"/>
      <c r="JUL23" s="330"/>
      <c r="JUM23" s="330"/>
      <c r="JUN23" s="330"/>
      <c r="JUO23" s="330"/>
      <c r="JUP23" s="330"/>
      <c r="JUQ23" s="330"/>
      <c r="JUR23" s="330"/>
      <c r="JUS23" s="330"/>
      <c r="JUT23" s="330"/>
      <c r="JUU23" s="330"/>
      <c r="JUV23" s="330"/>
      <c r="JUW23" s="330"/>
      <c r="JUX23" s="330"/>
      <c r="JUY23" s="330"/>
      <c r="JUZ23" s="330"/>
      <c r="JVA23" s="330"/>
      <c r="JVB23" s="330"/>
      <c r="JVC23" s="330"/>
      <c r="JVD23" s="330"/>
      <c r="JVE23" s="330"/>
      <c r="JVF23" s="330"/>
      <c r="JVG23" s="330"/>
      <c r="JVH23" s="330"/>
      <c r="JVI23" s="330"/>
      <c r="JVJ23" s="330"/>
      <c r="JVK23" s="330"/>
      <c r="JVL23" s="330"/>
      <c r="JVM23" s="330"/>
      <c r="JVN23" s="330"/>
      <c r="JVO23" s="330"/>
      <c r="JVP23" s="330"/>
      <c r="JVQ23" s="330"/>
      <c r="JVR23" s="330"/>
      <c r="JVS23" s="330"/>
      <c r="JVT23" s="330"/>
      <c r="JVU23" s="330"/>
      <c r="JVV23" s="330"/>
      <c r="JVW23" s="330"/>
      <c r="JVX23" s="330"/>
      <c r="JVY23" s="330"/>
      <c r="JVZ23" s="330"/>
      <c r="JWA23" s="330"/>
      <c r="JWB23" s="330"/>
      <c r="JWC23" s="330"/>
      <c r="JWD23" s="330"/>
      <c r="JWE23" s="330"/>
      <c r="JWF23" s="330"/>
      <c r="JWG23" s="330"/>
      <c r="JWH23" s="330"/>
      <c r="JWI23" s="330"/>
      <c r="JWJ23" s="330"/>
      <c r="JWK23" s="330"/>
      <c r="JWL23" s="330"/>
      <c r="JWM23" s="330"/>
      <c r="JWN23" s="330"/>
      <c r="JWO23" s="330"/>
      <c r="JWP23" s="330"/>
      <c r="JWQ23" s="330"/>
      <c r="JWR23" s="330"/>
      <c r="JWS23" s="330"/>
      <c r="JWT23" s="330"/>
      <c r="JWU23" s="330"/>
      <c r="JWV23" s="330"/>
      <c r="JWW23" s="330"/>
      <c r="JWX23" s="330"/>
      <c r="JWY23" s="330"/>
      <c r="JWZ23" s="330"/>
      <c r="JXA23" s="330"/>
      <c r="JXB23" s="330"/>
      <c r="JXC23" s="330"/>
      <c r="JXD23" s="330"/>
      <c r="JXE23" s="330"/>
      <c r="JXF23" s="330"/>
      <c r="JXG23" s="330"/>
      <c r="JXH23" s="330"/>
      <c r="JXI23" s="330"/>
      <c r="JXJ23" s="330"/>
      <c r="JXK23" s="330"/>
      <c r="JXL23" s="330"/>
      <c r="JXM23" s="330"/>
      <c r="JXN23" s="330"/>
      <c r="JXO23" s="330"/>
      <c r="JXP23" s="330"/>
      <c r="JXQ23" s="330"/>
      <c r="JXR23" s="330"/>
      <c r="JXS23" s="330"/>
      <c r="JXT23" s="330"/>
      <c r="JXU23" s="330"/>
      <c r="JXV23" s="330"/>
      <c r="JXW23" s="330"/>
      <c r="JXX23" s="330"/>
      <c r="JXY23" s="330"/>
      <c r="JXZ23" s="330"/>
      <c r="JYA23" s="330"/>
      <c r="JYB23" s="330"/>
      <c r="JYC23" s="330"/>
      <c r="JYD23" s="330"/>
      <c r="JYE23" s="330"/>
      <c r="JYF23" s="330"/>
      <c r="JYG23" s="330"/>
      <c r="JYH23" s="330"/>
      <c r="JYI23" s="330"/>
      <c r="JYJ23" s="330"/>
      <c r="JYK23" s="330"/>
      <c r="JYL23" s="330"/>
      <c r="JYM23" s="330"/>
      <c r="JYN23" s="330"/>
      <c r="JYO23" s="330"/>
      <c r="JYP23" s="330"/>
      <c r="JYQ23" s="330"/>
      <c r="JYR23" s="330"/>
      <c r="JYS23" s="330"/>
      <c r="JYT23" s="330"/>
      <c r="JYU23" s="330"/>
      <c r="JYV23" s="330"/>
      <c r="JYW23" s="330"/>
      <c r="JYX23" s="330"/>
      <c r="JYY23" s="330"/>
      <c r="JYZ23" s="330"/>
      <c r="JZA23" s="330"/>
      <c r="JZB23" s="330"/>
      <c r="JZC23" s="330"/>
      <c r="JZD23" s="330"/>
      <c r="JZE23" s="330"/>
      <c r="JZF23" s="330"/>
      <c r="JZG23" s="330"/>
      <c r="JZH23" s="330"/>
      <c r="JZI23" s="330"/>
      <c r="JZJ23" s="330"/>
      <c r="JZK23" s="330"/>
      <c r="JZL23" s="330"/>
      <c r="JZM23" s="330"/>
      <c r="JZN23" s="330"/>
      <c r="JZO23" s="330"/>
      <c r="JZP23" s="330"/>
      <c r="JZQ23" s="330"/>
      <c r="JZR23" s="330"/>
      <c r="JZS23" s="330"/>
      <c r="JZT23" s="330"/>
      <c r="JZU23" s="330"/>
      <c r="JZV23" s="330"/>
      <c r="JZW23" s="330"/>
      <c r="JZX23" s="330"/>
      <c r="JZY23" s="330"/>
      <c r="JZZ23" s="330"/>
      <c r="KAA23" s="330"/>
      <c r="KAB23" s="330"/>
      <c r="KAC23" s="330"/>
      <c r="KAD23" s="330"/>
      <c r="KAE23" s="330"/>
      <c r="KAF23" s="330"/>
      <c r="KAG23" s="330"/>
      <c r="KAH23" s="330"/>
      <c r="KAI23" s="330"/>
      <c r="KAJ23" s="330"/>
      <c r="KAK23" s="330"/>
      <c r="KAL23" s="330"/>
      <c r="KAM23" s="330"/>
      <c r="KAN23" s="330"/>
      <c r="KAO23" s="330"/>
      <c r="KAP23" s="330"/>
      <c r="KAQ23" s="330"/>
      <c r="KAR23" s="330"/>
      <c r="KAS23" s="330"/>
      <c r="KAT23" s="330"/>
      <c r="KAU23" s="330"/>
      <c r="KAV23" s="330"/>
      <c r="KAW23" s="330"/>
      <c r="KAX23" s="330"/>
      <c r="KAY23" s="330"/>
      <c r="KAZ23" s="330"/>
      <c r="KBA23" s="330"/>
      <c r="KBB23" s="330"/>
      <c r="KBC23" s="330"/>
      <c r="KBD23" s="330"/>
      <c r="KBE23" s="330"/>
      <c r="KBF23" s="330"/>
      <c r="KBG23" s="330"/>
      <c r="KBH23" s="330"/>
      <c r="KBI23" s="330"/>
      <c r="KBJ23" s="330"/>
      <c r="KBK23" s="330"/>
      <c r="KBL23" s="330"/>
      <c r="KBM23" s="330"/>
      <c r="KBN23" s="330"/>
      <c r="KBO23" s="330"/>
      <c r="KBP23" s="330"/>
      <c r="KBQ23" s="330"/>
      <c r="KBR23" s="330"/>
      <c r="KBS23" s="330"/>
      <c r="KBT23" s="330"/>
      <c r="KBU23" s="330"/>
      <c r="KBV23" s="330"/>
      <c r="KBW23" s="330"/>
      <c r="KBX23" s="330"/>
      <c r="KBY23" s="330"/>
      <c r="KBZ23" s="330"/>
      <c r="KCA23" s="330"/>
      <c r="KCB23" s="330"/>
      <c r="KCC23" s="330"/>
      <c r="KCD23" s="330"/>
      <c r="KCE23" s="330"/>
      <c r="KCF23" s="330"/>
      <c r="KCG23" s="330"/>
      <c r="KCH23" s="330"/>
      <c r="KCI23" s="330"/>
      <c r="KCJ23" s="330"/>
      <c r="KCK23" s="330"/>
      <c r="KCL23" s="330"/>
      <c r="KCM23" s="330"/>
      <c r="KCN23" s="330"/>
      <c r="KCO23" s="330"/>
      <c r="KCP23" s="330"/>
      <c r="KCQ23" s="330"/>
      <c r="KCR23" s="330"/>
      <c r="KCS23" s="330"/>
      <c r="KCT23" s="330"/>
      <c r="KCU23" s="330"/>
      <c r="KCV23" s="330"/>
      <c r="KCW23" s="330"/>
      <c r="KCX23" s="330"/>
      <c r="KCY23" s="330"/>
      <c r="KCZ23" s="330"/>
      <c r="KDA23" s="330"/>
      <c r="KDB23" s="330"/>
      <c r="KDC23" s="330"/>
      <c r="KDD23" s="330"/>
      <c r="KDE23" s="330"/>
      <c r="KDF23" s="330"/>
      <c r="KDG23" s="330"/>
      <c r="KDH23" s="330"/>
      <c r="KDI23" s="330"/>
      <c r="KDJ23" s="330"/>
      <c r="KDK23" s="330"/>
      <c r="KDL23" s="330"/>
      <c r="KDM23" s="330"/>
      <c r="KDN23" s="330"/>
      <c r="KDO23" s="330"/>
      <c r="KDP23" s="330"/>
      <c r="KDQ23" s="330"/>
      <c r="KDR23" s="330"/>
      <c r="KDS23" s="330"/>
      <c r="KDT23" s="330"/>
      <c r="KDU23" s="330"/>
      <c r="KDV23" s="330"/>
      <c r="KDW23" s="330"/>
      <c r="KDX23" s="330"/>
      <c r="KDY23" s="330"/>
      <c r="KDZ23" s="330"/>
      <c r="KEA23" s="330"/>
      <c r="KEB23" s="330"/>
      <c r="KEC23" s="330"/>
      <c r="KED23" s="330"/>
      <c r="KEE23" s="330"/>
      <c r="KEF23" s="330"/>
      <c r="KEG23" s="330"/>
      <c r="KEH23" s="330"/>
      <c r="KEI23" s="330"/>
      <c r="KEJ23" s="330"/>
      <c r="KEK23" s="330"/>
      <c r="KEL23" s="330"/>
      <c r="KEM23" s="330"/>
      <c r="KEN23" s="330"/>
      <c r="KEO23" s="330"/>
      <c r="KEP23" s="330"/>
      <c r="KEQ23" s="330"/>
      <c r="KER23" s="330"/>
      <c r="KES23" s="330"/>
      <c r="KET23" s="330"/>
      <c r="KEU23" s="330"/>
      <c r="KEV23" s="330"/>
      <c r="KEW23" s="330"/>
      <c r="KEX23" s="330"/>
      <c r="KEY23" s="330"/>
      <c r="KEZ23" s="330"/>
      <c r="KFA23" s="330"/>
      <c r="KFB23" s="330"/>
      <c r="KFC23" s="330"/>
      <c r="KFD23" s="330"/>
      <c r="KFE23" s="330"/>
      <c r="KFF23" s="330"/>
      <c r="KFG23" s="330"/>
      <c r="KFH23" s="330"/>
      <c r="KFI23" s="330"/>
      <c r="KFJ23" s="330"/>
      <c r="KFK23" s="330"/>
      <c r="KFL23" s="330"/>
      <c r="KFM23" s="330"/>
      <c r="KFN23" s="330"/>
      <c r="KFO23" s="330"/>
      <c r="KFP23" s="330"/>
      <c r="KFQ23" s="330"/>
      <c r="KFR23" s="330"/>
      <c r="KFS23" s="330"/>
      <c r="KFT23" s="330"/>
      <c r="KFU23" s="330"/>
      <c r="KFV23" s="330"/>
      <c r="KFW23" s="330"/>
      <c r="KFX23" s="330"/>
      <c r="KFY23" s="330"/>
      <c r="KFZ23" s="330"/>
      <c r="KGA23" s="330"/>
      <c r="KGB23" s="330"/>
      <c r="KGC23" s="330"/>
      <c r="KGD23" s="330"/>
      <c r="KGE23" s="330"/>
      <c r="KGF23" s="330"/>
      <c r="KGG23" s="330"/>
      <c r="KGH23" s="330"/>
      <c r="KGI23" s="330"/>
      <c r="KGJ23" s="330"/>
      <c r="KGK23" s="330"/>
      <c r="KGL23" s="330"/>
      <c r="KGM23" s="330"/>
      <c r="KGN23" s="330"/>
      <c r="KGO23" s="330"/>
      <c r="KGP23" s="330"/>
      <c r="KGQ23" s="330"/>
      <c r="KGR23" s="330"/>
      <c r="KGS23" s="330"/>
      <c r="KGT23" s="330"/>
      <c r="KGU23" s="330"/>
      <c r="KGV23" s="330"/>
      <c r="KGW23" s="330"/>
      <c r="KGX23" s="330"/>
      <c r="KGY23" s="330"/>
      <c r="KGZ23" s="330"/>
      <c r="KHA23" s="330"/>
      <c r="KHB23" s="330"/>
      <c r="KHC23" s="330"/>
      <c r="KHD23" s="330"/>
      <c r="KHE23" s="330"/>
      <c r="KHF23" s="330"/>
      <c r="KHG23" s="330"/>
      <c r="KHH23" s="330"/>
      <c r="KHI23" s="330"/>
      <c r="KHJ23" s="330"/>
      <c r="KHK23" s="330"/>
      <c r="KHL23" s="330"/>
      <c r="KHM23" s="330"/>
      <c r="KHN23" s="330"/>
      <c r="KHO23" s="330"/>
      <c r="KHP23" s="330"/>
      <c r="KHQ23" s="330"/>
      <c r="KHR23" s="330"/>
      <c r="KHS23" s="330"/>
      <c r="KHT23" s="330"/>
      <c r="KHU23" s="330"/>
      <c r="KHV23" s="330"/>
      <c r="KHW23" s="330"/>
      <c r="KHX23" s="330"/>
      <c r="KHY23" s="330"/>
      <c r="KHZ23" s="330"/>
      <c r="KIA23" s="330"/>
      <c r="KIB23" s="330"/>
      <c r="KIC23" s="330"/>
      <c r="KID23" s="330"/>
      <c r="KIE23" s="330"/>
      <c r="KIF23" s="330"/>
      <c r="KIG23" s="330"/>
      <c r="KIH23" s="330"/>
      <c r="KII23" s="330"/>
      <c r="KIJ23" s="330"/>
      <c r="KIK23" s="330"/>
      <c r="KIL23" s="330"/>
      <c r="KIM23" s="330"/>
      <c r="KIN23" s="330"/>
      <c r="KIO23" s="330"/>
      <c r="KIP23" s="330"/>
      <c r="KIQ23" s="330"/>
      <c r="KIR23" s="330"/>
      <c r="KIS23" s="330"/>
      <c r="KIT23" s="330"/>
      <c r="KIU23" s="330"/>
      <c r="KIV23" s="330"/>
      <c r="KIW23" s="330"/>
      <c r="KIX23" s="330"/>
      <c r="KIY23" s="330"/>
      <c r="KIZ23" s="330"/>
      <c r="KJA23" s="330"/>
      <c r="KJB23" s="330"/>
      <c r="KJC23" s="330"/>
      <c r="KJD23" s="330"/>
      <c r="KJE23" s="330"/>
      <c r="KJF23" s="330"/>
      <c r="KJG23" s="330"/>
      <c r="KJH23" s="330"/>
      <c r="KJI23" s="330"/>
      <c r="KJJ23" s="330"/>
      <c r="KJK23" s="330"/>
      <c r="KJL23" s="330"/>
      <c r="KJM23" s="330"/>
      <c r="KJN23" s="330"/>
      <c r="KJO23" s="330"/>
      <c r="KJP23" s="330"/>
      <c r="KJQ23" s="330"/>
      <c r="KJR23" s="330"/>
      <c r="KJS23" s="330"/>
      <c r="KJT23" s="330"/>
      <c r="KJU23" s="330"/>
      <c r="KJV23" s="330"/>
      <c r="KJW23" s="330"/>
      <c r="KJX23" s="330"/>
      <c r="KJY23" s="330"/>
      <c r="KJZ23" s="330"/>
      <c r="KKA23" s="330"/>
      <c r="KKB23" s="330"/>
      <c r="KKC23" s="330"/>
      <c r="KKD23" s="330"/>
      <c r="KKE23" s="330"/>
      <c r="KKF23" s="330"/>
      <c r="KKG23" s="330"/>
      <c r="KKH23" s="330"/>
      <c r="KKI23" s="330"/>
      <c r="KKJ23" s="330"/>
      <c r="KKK23" s="330"/>
      <c r="KKL23" s="330"/>
      <c r="KKM23" s="330"/>
      <c r="KKN23" s="330"/>
      <c r="KKO23" s="330"/>
      <c r="KKP23" s="330"/>
      <c r="KKQ23" s="330"/>
      <c r="KKR23" s="330"/>
      <c r="KKS23" s="330"/>
      <c r="KKT23" s="330"/>
      <c r="KKU23" s="330"/>
      <c r="KKV23" s="330"/>
      <c r="KKW23" s="330"/>
      <c r="KKX23" s="330"/>
      <c r="KKY23" s="330"/>
      <c r="KKZ23" s="330"/>
      <c r="KLA23" s="330"/>
      <c r="KLB23" s="330"/>
      <c r="KLC23" s="330"/>
      <c r="KLD23" s="330"/>
      <c r="KLE23" s="330"/>
      <c r="KLF23" s="330"/>
      <c r="KLG23" s="330"/>
      <c r="KLH23" s="330"/>
      <c r="KLI23" s="330"/>
      <c r="KLJ23" s="330"/>
      <c r="KLK23" s="330"/>
      <c r="KLL23" s="330"/>
      <c r="KLM23" s="330"/>
      <c r="KLN23" s="330"/>
      <c r="KLO23" s="330"/>
      <c r="KLP23" s="330"/>
      <c r="KLQ23" s="330"/>
      <c r="KLR23" s="330"/>
      <c r="KLS23" s="330"/>
      <c r="KLT23" s="330"/>
      <c r="KLU23" s="330"/>
      <c r="KLV23" s="330"/>
      <c r="KLW23" s="330"/>
      <c r="KLX23" s="330"/>
      <c r="KLY23" s="330"/>
      <c r="KLZ23" s="330"/>
      <c r="KMA23" s="330"/>
      <c r="KMB23" s="330"/>
      <c r="KMC23" s="330"/>
      <c r="KMD23" s="330"/>
      <c r="KME23" s="330"/>
      <c r="KMF23" s="330"/>
      <c r="KMG23" s="330"/>
      <c r="KMH23" s="330"/>
      <c r="KMI23" s="330"/>
      <c r="KMJ23" s="330"/>
      <c r="KMK23" s="330"/>
      <c r="KML23" s="330"/>
      <c r="KMM23" s="330"/>
      <c r="KMN23" s="330"/>
      <c r="KMO23" s="330"/>
      <c r="KMP23" s="330"/>
      <c r="KMQ23" s="330"/>
      <c r="KMR23" s="330"/>
      <c r="KMS23" s="330"/>
      <c r="KMT23" s="330"/>
      <c r="KMU23" s="330"/>
      <c r="KMV23" s="330"/>
      <c r="KMW23" s="330"/>
      <c r="KMX23" s="330"/>
      <c r="KMY23" s="330"/>
      <c r="KMZ23" s="330"/>
      <c r="KNA23" s="330"/>
      <c r="KNB23" s="330"/>
      <c r="KNC23" s="330"/>
      <c r="KND23" s="330"/>
      <c r="KNE23" s="330"/>
      <c r="KNF23" s="330"/>
      <c r="KNG23" s="330"/>
      <c r="KNH23" s="330"/>
      <c r="KNI23" s="330"/>
      <c r="KNJ23" s="330"/>
      <c r="KNK23" s="330"/>
      <c r="KNL23" s="330"/>
      <c r="KNM23" s="330"/>
      <c r="KNN23" s="330"/>
      <c r="KNO23" s="330"/>
      <c r="KNP23" s="330"/>
      <c r="KNQ23" s="330"/>
      <c r="KNR23" s="330"/>
      <c r="KNS23" s="330"/>
      <c r="KNT23" s="330"/>
      <c r="KNU23" s="330"/>
      <c r="KNV23" s="330"/>
      <c r="KNW23" s="330"/>
      <c r="KNX23" s="330"/>
      <c r="KNY23" s="330"/>
      <c r="KNZ23" s="330"/>
      <c r="KOA23" s="330"/>
      <c r="KOB23" s="330"/>
      <c r="KOC23" s="330"/>
      <c r="KOD23" s="330"/>
      <c r="KOE23" s="330"/>
      <c r="KOF23" s="330"/>
      <c r="KOG23" s="330"/>
      <c r="KOH23" s="330"/>
      <c r="KOI23" s="330"/>
      <c r="KOJ23" s="330"/>
      <c r="KOK23" s="330"/>
      <c r="KOL23" s="330"/>
      <c r="KOM23" s="330"/>
      <c r="KON23" s="330"/>
      <c r="KOO23" s="330"/>
      <c r="KOP23" s="330"/>
      <c r="KOQ23" s="330"/>
      <c r="KOR23" s="330"/>
      <c r="KOS23" s="330"/>
      <c r="KOT23" s="330"/>
      <c r="KOU23" s="330"/>
      <c r="KOV23" s="330"/>
      <c r="KOW23" s="330"/>
      <c r="KOX23" s="330"/>
      <c r="KOY23" s="330"/>
      <c r="KOZ23" s="330"/>
      <c r="KPA23" s="330"/>
      <c r="KPB23" s="330"/>
      <c r="KPC23" s="330"/>
      <c r="KPD23" s="330"/>
      <c r="KPE23" s="330"/>
      <c r="KPF23" s="330"/>
      <c r="KPG23" s="330"/>
      <c r="KPH23" s="330"/>
      <c r="KPI23" s="330"/>
      <c r="KPJ23" s="330"/>
      <c r="KPK23" s="330"/>
      <c r="KPL23" s="330"/>
      <c r="KPM23" s="330"/>
      <c r="KPN23" s="330"/>
      <c r="KPO23" s="330"/>
      <c r="KPP23" s="330"/>
      <c r="KPQ23" s="330"/>
      <c r="KPR23" s="330"/>
      <c r="KPS23" s="330"/>
      <c r="KPT23" s="330"/>
      <c r="KPU23" s="330"/>
      <c r="KPV23" s="330"/>
      <c r="KPW23" s="330"/>
      <c r="KPX23" s="330"/>
      <c r="KPY23" s="330"/>
      <c r="KPZ23" s="330"/>
      <c r="KQA23" s="330"/>
      <c r="KQB23" s="330"/>
      <c r="KQC23" s="330"/>
      <c r="KQD23" s="330"/>
      <c r="KQE23" s="330"/>
      <c r="KQF23" s="330"/>
      <c r="KQG23" s="330"/>
      <c r="KQH23" s="330"/>
      <c r="KQI23" s="330"/>
      <c r="KQJ23" s="330"/>
      <c r="KQK23" s="330"/>
      <c r="KQL23" s="330"/>
      <c r="KQM23" s="330"/>
      <c r="KQN23" s="330"/>
      <c r="KQO23" s="330"/>
      <c r="KQP23" s="330"/>
      <c r="KQQ23" s="330"/>
      <c r="KQR23" s="330"/>
      <c r="KQS23" s="330"/>
      <c r="KQT23" s="330"/>
      <c r="KQU23" s="330"/>
      <c r="KQV23" s="330"/>
      <c r="KQW23" s="330"/>
      <c r="KQX23" s="330"/>
      <c r="KQY23" s="330"/>
      <c r="KQZ23" s="330"/>
      <c r="KRA23" s="330"/>
      <c r="KRB23" s="330"/>
      <c r="KRC23" s="330"/>
      <c r="KRD23" s="330"/>
      <c r="KRE23" s="330"/>
      <c r="KRF23" s="330"/>
      <c r="KRG23" s="330"/>
      <c r="KRH23" s="330"/>
      <c r="KRI23" s="330"/>
      <c r="KRJ23" s="330"/>
      <c r="KRK23" s="330"/>
      <c r="KRL23" s="330"/>
      <c r="KRM23" s="330"/>
      <c r="KRN23" s="330"/>
      <c r="KRO23" s="330"/>
      <c r="KRP23" s="330"/>
      <c r="KRQ23" s="330"/>
      <c r="KRR23" s="330"/>
      <c r="KRS23" s="330"/>
      <c r="KRT23" s="330"/>
      <c r="KRU23" s="330"/>
      <c r="KRV23" s="330"/>
      <c r="KRW23" s="330"/>
      <c r="KRX23" s="330"/>
      <c r="KRY23" s="330"/>
      <c r="KRZ23" s="330"/>
      <c r="KSA23" s="330"/>
      <c r="KSB23" s="330"/>
      <c r="KSC23" s="330"/>
      <c r="KSD23" s="330"/>
      <c r="KSE23" s="330"/>
      <c r="KSF23" s="330"/>
      <c r="KSG23" s="330"/>
      <c r="KSH23" s="330"/>
      <c r="KSI23" s="330"/>
      <c r="KSJ23" s="330"/>
      <c r="KSK23" s="330"/>
      <c r="KSL23" s="330"/>
      <c r="KSM23" s="330"/>
      <c r="KSN23" s="330"/>
      <c r="KSO23" s="330"/>
      <c r="KSP23" s="330"/>
      <c r="KSQ23" s="330"/>
      <c r="KSR23" s="330"/>
      <c r="KSS23" s="330"/>
      <c r="KST23" s="330"/>
      <c r="KSU23" s="330"/>
      <c r="KSV23" s="330"/>
      <c r="KSW23" s="330"/>
      <c r="KSX23" s="330"/>
      <c r="KSY23" s="330"/>
      <c r="KSZ23" s="330"/>
      <c r="KTA23" s="330"/>
      <c r="KTB23" s="330"/>
      <c r="KTC23" s="330"/>
      <c r="KTD23" s="330"/>
      <c r="KTE23" s="330"/>
      <c r="KTF23" s="330"/>
      <c r="KTG23" s="330"/>
      <c r="KTH23" s="330"/>
      <c r="KTI23" s="330"/>
      <c r="KTJ23" s="330"/>
      <c r="KTK23" s="330"/>
      <c r="KTL23" s="330"/>
      <c r="KTM23" s="330"/>
      <c r="KTN23" s="330"/>
      <c r="KTO23" s="330"/>
      <c r="KTP23" s="330"/>
      <c r="KTQ23" s="330"/>
      <c r="KTR23" s="330"/>
      <c r="KTS23" s="330"/>
      <c r="KTT23" s="330"/>
      <c r="KTU23" s="330"/>
      <c r="KTV23" s="330"/>
      <c r="KTW23" s="330"/>
      <c r="KTX23" s="330"/>
      <c r="KTY23" s="330"/>
      <c r="KTZ23" s="330"/>
      <c r="KUA23" s="330"/>
      <c r="KUB23" s="330"/>
      <c r="KUC23" s="330"/>
      <c r="KUD23" s="330"/>
      <c r="KUE23" s="330"/>
      <c r="KUF23" s="330"/>
      <c r="KUG23" s="330"/>
      <c r="KUH23" s="330"/>
      <c r="KUI23" s="330"/>
      <c r="KUJ23" s="330"/>
      <c r="KUK23" s="330"/>
      <c r="KUL23" s="330"/>
      <c r="KUM23" s="330"/>
      <c r="KUN23" s="330"/>
      <c r="KUO23" s="330"/>
      <c r="KUP23" s="330"/>
      <c r="KUQ23" s="330"/>
      <c r="KUR23" s="330"/>
      <c r="KUS23" s="330"/>
      <c r="KUT23" s="330"/>
      <c r="KUU23" s="330"/>
      <c r="KUV23" s="330"/>
      <c r="KUW23" s="330"/>
      <c r="KUX23" s="330"/>
      <c r="KUY23" s="330"/>
      <c r="KUZ23" s="330"/>
      <c r="KVA23" s="330"/>
      <c r="KVB23" s="330"/>
      <c r="KVC23" s="330"/>
      <c r="KVD23" s="330"/>
      <c r="KVE23" s="330"/>
      <c r="KVF23" s="330"/>
      <c r="KVG23" s="330"/>
      <c r="KVH23" s="330"/>
      <c r="KVI23" s="330"/>
      <c r="KVJ23" s="330"/>
      <c r="KVK23" s="330"/>
      <c r="KVL23" s="330"/>
      <c r="KVM23" s="330"/>
      <c r="KVN23" s="330"/>
      <c r="KVO23" s="330"/>
      <c r="KVP23" s="330"/>
      <c r="KVQ23" s="330"/>
      <c r="KVR23" s="330"/>
      <c r="KVS23" s="330"/>
      <c r="KVT23" s="330"/>
      <c r="KVU23" s="330"/>
      <c r="KVV23" s="330"/>
      <c r="KVW23" s="330"/>
      <c r="KVX23" s="330"/>
      <c r="KVY23" s="330"/>
      <c r="KVZ23" s="330"/>
      <c r="KWA23" s="330"/>
      <c r="KWB23" s="330"/>
      <c r="KWC23" s="330"/>
      <c r="KWD23" s="330"/>
      <c r="KWE23" s="330"/>
      <c r="KWF23" s="330"/>
      <c r="KWG23" s="330"/>
      <c r="KWH23" s="330"/>
      <c r="KWI23" s="330"/>
      <c r="KWJ23" s="330"/>
      <c r="KWK23" s="330"/>
      <c r="KWL23" s="330"/>
      <c r="KWM23" s="330"/>
      <c r="KWN23" s="330"/>
      <c r="KWO23" s="330"/>
      <c r="KWP23" s="330"/>
      <c r="KWQ23" s="330"/>
      <c r="KWR23" s="330"/>
      <c r="KWS23" s="330"/>
      <c r="KWT23" s="330"/>
      <c r="KWU23" s="330"/>
      <c r="KWV23" s="330"/>
      <c r="KWW23" s="330"/>
      <c r="KWX23" s="330"/>
      <c r="KWY23" s="330"/>
      <c r="KWZ23" s="330"/>
      <c r="KXA23" s="330"/>
      <c r="KXB23" s="330"/>
      <c r="KXC23" s="330"/>
      <c r="KXD23" s="330"/>
      <c r="KXE23" s="330"/>
      <c r="KXF23" s="330"/>
      <c r="KXG23" s="330"/>
      <c r="KXH23" s="330"/>
      <c r="KXI23" s="330"/>
      <c r="KXJ23" s="330"/>
      <c r="KXK23" s="330"/>
      <c r="KXL23" s="330"/>
      <c r="KXM23" s="330"/>
      <c r="KXN23" s="330"/>
      <c r="KXO23" s="330"/>
      <c r="KXP23" s="330"/>
      <c r="KXQ23" s="330"/>
      <c r="KXR23" s="330"/>
      <c r="KXS23" s="330"/>
      <c r="KXT23" s="330"/>
      <c r="KXU23" s="330"/>
      <c r="KXV23" s="330"/>
      <c r="KXW23" s="330"/>
      <c r="KXX23" s="330"/>
      <c r="KXY23" s="330"/>
      <c r="KXZ23" s="330"/>
      <c r="KYA23" s="330"/>
      <c r="KYB23" s="330"/>
      <c r="KYC23" s="330"/>
      <c r="KYD23" s="330"/>
      <c r="KYE23" s="330"/>
      <c r="KYF23" s="330"/>
      <c r="KYG23" s="330"/>
      <c r="KYH23" s="330"/>
      <c r="KYI23" s="330"/>
      <c r="KYJ23" s="330"/>
      <c r="KYK23" s="330"/>
      <c r="KYL23" s="330"/>
      <c r="KYM23" s="330"/>
      <c r="KYN23" s="330"/>
      <c r="KYO23" s="330"/>
      <c r="KYP23" s="330"/>
      <c r="KYQ23" s="330"/>
      <c r="KYR23" s="330"/>
      <c r="KYS23" s="330"/>
      <c r="KYT23" s="330"/>
      <c r="KYU23" s="330"/>
      <c r="KYV23" s="330"/>
      <c r="KYW23" s="330"/>
      <c r="KYX23" s="330"/>
      <c r="KYY23" s="330"/>
      <c r="KYZ23" s="330"/>
      <c r="KZA23" s="330"/>
      <c r="KZB23" s="330"/>
      <c r="KZC23" s="330"/>
      <c r="KZD23" s="330"/>
      <c r="KZE23" s="330"/>
      <c r="KZF23" s="330"/>
      <c r="KZG23" s="330"/>
      <c r="KZH23" s="330"/>
      <c r="KZI23" s="330"/>
      <c r="KZJ23" s="330"/>
      <c r="KZK23" s="330"/>
      <c r="KZL23" s="330"/>
      <c r="KZM23" s="330"/>
      <c r="KZN23" s="330"/>
      <c r="KZO23" s="330"/>
      <c r="KZP23" s="330"/>
      <c r="KZQ23" s="330"/>
      <c r="KZR23" s="330"/>
      <c r="KZS23" s="330"/>
      <c r="KZT23" s="330"/>
      <c r="KZU23" s="330"/>
      <c r="KZV23" s="330"/>
      <c r="KZW23" s="330"/>
      <c r="KZX23" s="330"/>
      <c r="KZY23" s="330"/>
      <c r="KZZ23" s="330"/>
      <c r="LAA23" s="330"/>
      <c r="LAB23" s="330"/>
      <c r="LAC23" s="330"/>
      <c r="LAD23" s="330"/>
      <c r="LAE23" s="330"/>
      <c r="LAF23" s="330"/>
      <c r="LAG23" s="330"/>
      <c r="LAH23" s="330"/>
      <c r="LAI23" s="330"/>
      <c r="LAJ23" s="330"/>
      <c r="LAK23" s="330"/>
      <c r="LAL23" s="330"/>
      <c r="LAM23" s="330"/>
      <c r="LAN23" s="330"/>
      <c r="LAO23" s="330"/>
      <c r="LAP23" s="330"/>
      <c r="LAQ23" s="330"/>
      <c r="LAR23" s="330"/>
      <c r="LAS23" s="330"/>
      <c r="LAT23" s="330"/>
      <c r="LAU23" s="330"/>
      <c r="LAV23" s="330"/>
      <c r="LAW23" s="330"/>
      <c r="LAX23" s="330"/>
      <c r="LAY23" s="330"/>
      <c r="LAZ23" s="330"/>
      <c r="LBA23" s="330"/>
      <c r="LBB23" s="330"/>
      <c r="LBC23" s="330"/>
      <c r="LBD23" s="330"/>
      <c r="LBE23" s="330"/>
      <c r="LBF23" s="330"/>
      <c r="LBG23" s="330"/>
      <c r="LBH23" s="330"/>
      <c r="LBI23" s="330"/>
      <c r="LBJ23" s="330"/>
      <c r="LBK23" s="330"/>
      <c r="LBL23" s="330"/>
      <c r="LBM23" s="330"/>
      <c r="LBN23" s="330"/>
      <c r="LBO23" s="330"/>
      <c r="LBP23" s="330"/>
      <c r="LBQ23" s="330"/>
      <c r="LBR23" s="330"/>
      <c r="LBS23" s="330"/>
      <c r="LBT23" s="330"/>
      <c r="LBU23" s="330"/>
      <c r="LBV23" s="330"/>
      <c r="LBW23" s="330"/>
      <c r="LBX23" s="330"/>
      <c r="LBY23" s="330"/>
      <c r="LBZ23" s="330"/>
      <c r="LCA23" s="330"/>
      <c r="LCB23" s="330"/>
      <c r="LCC23" s="330"/>
      <c r="LCD23" s="330"/>
      <c r="LCE23" s="330"/>
      <c r="LCF23" s="330"/>
      <c r="LCG23" s="330"/>
      <c r="LCH23" s="330"/>
      <c r="LCI23" s="330"/>
      <c r="LCJ23" s="330"/>
      <c r="LCK23" s="330"/>
      <c r="LCL23" s="330"/>
      <c r="LCM23" s="330"/>
      <c r="LCN23" s="330"/>
      <c r="LCO23" s="330"/>
      <c r="LCP23" s="330"/>
      <c r="LCQ23" s="330"/>
      <c r="LCR23" s="330"/>
      <c r="LCS23" s="330"/>
      <c r="LCT23" s="330"/>
      <c r="LCU23" s="330"/>
      <c r="LCV23" s="330"/>
      <c r="LCW23" s="330"/>
      <c r="LCX23" s="330"/>
      <c r="LCY23" s="330"/>
      <c r="LCZ23" s="330"/>
      <c r="LDA23" s="330"/>
      <c r="LDB23" s="330"/>
      <c r="LDC23" s="330"/>
      <c r="LDD23" s="330"/>
      <c r="LDE23" s="330"/>
      <c r="LDF23" s="330"/>
      <c r="LDG23" s="330"/>
      <c r="LDH23" s="330"/>
      <c r="LDI23" s="330"/>
      <c r="LDJ23" s="330"/>
      <c r="LDK23" s="330"/>
      <c r="LDL23" s="330"/>
      <c r="LDM23" s="330"/>
      <c r="LDN23" s="330"/>
      <c r="LDO23" s="330"/>
      <c r="LDP23" s="330"/>
      <c r="LDQ23" s="330"/>
      <c r="LDR23" s="330"/>
      <c r="LDS23" s="330"/>
      <c r="LDT23" s="330"/>
      <c r="LDU23" s="330"/>
      <c r="LDV23" s="330"/>
      <c r="LDW23" s="330"/>
      <c r="LDX23" s="330"/>
      <c r="LDY23" s="330"/>
      <c r="LDZ23" s="330"/>
      <c r="LEA23" s="330"/>
      <c r="LEB23" s="330"/>
      <c r="LEC23" s="330"/>
      <c r="LED23" s="330"/>
      <c r="LEE23" s="330"/>
      <c r="LEF23" s="330"/>
      <c r="LEG23" s="330"/>
      <c r="LEH23" s="330"/>
      <c r="LEI23" s="330"/>
      <c r="LEJ23" s="330"/>
      <c r="LEK23" s="330"/>
      <c r="LEL23" s="330"/>
      <c r="LEM23" s="330"/>
      <c r="LEN23" s="330"/>
      <c r="LEO23" s="330"/>
      <c r="LEP23" s="330"/>
      <c r="LEQ23" s="330"/>
      <c r="LER23" s="330"/>
      <c r="LES23" s="330"/>
      <c r="LET23" s="330"/>
      <c r="LEU23" s="330"/>
      <c r="LEV23" s="330"/>
      <c r="LEW23" s="330"/>
      <c r="LEX23" s="330"/>
      <c r="LEY23" s="330"/>
      <c r="LEZ23" s="330"/>
      <c r="LFA23" s="330"/>
      <c r="LFB23" s="330"/>
      <c r="LFC23" s="330"/>
      <c r="LFD23" s="330"/>
      <c r="LFE23" s="330"/>
      <c r="LFF23" s="330"/>
      <c r="LFG23" s="330"/>
      <c r="LFH23" s="330"/>
      <c r="LFI23" s="330"/>
      <c r="LFJ23" s="330"/>
      <c r="LFK23" s="330"/>
      <c r="LFL23" s="330"/>
      <c r="LFM23" s="330"/>
      <c r="LFN23" s="330"/>
      <c r="LFO23" s="330"/>
      <c r="LFP23" s="330"/>
      <c r="LFQ23" s="330"/>
      <c r="LFR23" s="330"/>
      <c r="LFS23" s="330"/>
      <c r="LFT23" s="330"/>
      <c r="LFU23" s="330"/>
      <c r="LFV23" s="330"/>
      <c r="LFW23" s="330"/>
      <c r="LFX23" s="330"/>
      <c r="LFY23" s="330"/>
      <c r="LFZ23" s="330"/>
      <c r="LGA23" s="330"/>
      <c r="LGB23" s="330"/>
      <c r="LGC23" s="330"/>
      <c r="LGD23" s="330"/>
      <c r="LGE23" s="330"/>
      <c r="LGF23" s="330"/>
      <c r="LGG23" s="330"/>
      <c r="LGH23" s="330"/>
      <c r="LGI23" s="330"/>
      <c r="LGJ23" s="330"/>
      <c r="LGK23" s="330"/>
      <c r="LGL23" s="330"/>
      <c r="LGM23" s="330"/>
      <c r="LGN23" s="330"/>
      <c r="LGO23" s="330"/>
      <c r="LGP23" s="330"/>
      <c r="LGQ23" s="330"/>
      <c r="LGR23" s="330"/>
      <c r="LGS23" s="330"/>
      <c r="LGT23" s="330"/>
      <c r="LGU23" s="330"/>
      <c r="LGV23" s="330"/>
      <c r="LGW23" s="330"/>
      <c r="LGX23" s="330"/>
      <c r="LGY23" s="330"/>
      <c r="LGZ23" s="330"/>
      <c r="LHA23" s="330"/>
      <c r="LHB23" s="330"/>
      <c r="LHC23" s="330"/>
      <c r="LHD23" s="330"/>
      <c r="LHE23" s="330"/>
      <c r="LHF23" s="330"/>
      <c r="LHG23" s="330"/>
      <c r="LHH23" s="330"/>
      <c r="LHI23" s="330"/>
      <c r="LHJ23" s="330"/>
      <c r="LHK23" s="330"/>
      <c r="LHL23" s="330"/>
      <c r="LHM23" s="330"/>
      <c r="LHN23" s="330"/>
      <c r="LHO23" s="330"/>
      <c r="LHP23" s="330"/>
      <c r="LHQ23" s="330"/>
      <c r="LHR23" s="330"/>
      <c r="LHS23" s="330"/>
      <c r="LHT23" s="330"/>
      <c r="LHU23" s="330"/>
      <c r="LHV23" s="330"/>
      <c r="LHW23" s="330"/>
      <c r="LHX23" s="330"/>
      <c r="LHY23" s="330"/>
      <c r="LHZ23" s="330"/>
      <c r="LIA23" s="330"/>
      <c r="LIB23" s="330"/>
      <c r="LIC23" s="330"/>
      <c r="LID23" s="330"/>
      <c r="LIE23" s="330"/>
      <c r="LIF23" s="330"/>
      <c r="LIG23" s="330"/>
      <c r="LIH23" s="330"/>
      <c r="LII23" s="330"/>
      <c r="LIJ23" s="330"/>
      <c r="LIK23" s="330"/>
      <c r="LIL23" s="330"/>
      <c r="LIM23" s="330"/>
      <c r="LIN23" s="330"/>
      <c r="LIO23" s="330"/>
      <c r="LIP23" s="330"/>
      <c r="LIQ23" s="330"/>
      <c r="LIR23" s="330"/>
      <c r="LIS23" s="330"/>
      <c r="LIT23" s="330"/>
      <c r="LIU23" s="330"/>
      <c r="LIV23" s="330"/>
      <c r="LIW23" s="330"/>
      <c r="LIX23" s="330"/>
      <c r="LIY23" s="330"/>
      <c r="LIZ23" s="330"/>
      <c r="LJA23" s="330"/>
      <c r="LJB23" s="330"/>
      <c r="LJC23" s="330"/>
      <c r="LJD23" s="330"/>
      <c r="LJE23" s="330"/>
      <c r="LJF23" s="330"/>
      <c r="LJG23" s="330"/>
      <c r="LJH23" s="330"/>
      <c r="LJI23" s="330"/>
      <c r="LJJ23" s="330"/>
      <c r="LJK23" s="330"/>
      <c r="LJL23" s="330"/>
      <c r="LJM23" s="330"/>
      <c r="LJN23" s="330"/>
      <c r="LJO23" s="330"/>
      <c r="LJP23" s="330"/>
      <c r="LJQ23" s="330"/>
      <c r="LJR23" s="330"/>
      <c r="LJS23" s="330"/>
      <c r="LJT23" s="330"/>
      <c r="LJU23" s="330"/>
      <c r="LJV23" s="330"/>
      <c r="LJW23" s="330"/>
      <c r="LJX23" s="330"/>
      <c r="LJY23" s="330"/>
      <c r="LJZ23" s="330"/>
      <c r="LKA23" s="330"/>
      <c r="LKB23" s="330"/>
      <c r="LKC23" s="330"/>
      <c r="LKD23" s="330"/>
      <c r="LKE23" s="330"/>
      <c r="LKF23" s="330"/>
      <c r="LKG23" s="330"/>
      <c r="LKH23" s="330"/>
      <c r="LKI23" s="330"/>
      <c r="LKJ23" s="330"/>
      <c r="LKK23" s="330"/>
      <c r="LKL23" s="330"/>
      <c r="LKM23" s="330"/>
      <c r="LKN23" s="330"/>
      <c r="LKO23" s="330"/>
      <c r="LKP23" s="330"/>
      <c r="LKQ23" s="330"/>
      <c r="LKR23" s="330"/>
      <c r="LKS23" s="330"/>
      <c r="LKT23" s="330"/>
      <c r="LKU23" s="330"/>
      <c r="LKV23" s="330"/>
      <c r="LKW23" s="330"/>
      <c r="LKX23" s="330"/>
      <c r="LKY23" s="330"/>
      <c r="LKZ23" s="330"/>
      <c r="LLA23" s="330"/>
      <c r="LLB23" s="330"/>
      <c r="LLC23" s="330"/>
      <c r="LLD23" s="330"/>
      <c r="LLE23" s="330"/>
      <c r="LLF23" s="330"/>
      <c r="LLG23" s="330"/>
      <c r="LLH23" s="330"/>
      <c r="LLI23" s="330"/>
      <c r="LLJ23" s="330"/>
      <c r="LLK23" s="330"/>
      <c r="LLL23" s="330"/>
      <c r="LLM23" s="330"/>
      <c r="LLN23" s="330"/>
      <c r="LLO23" s="330"/>
      <c r="LLP23" s="330"/>
      <c r="LLQ23" s="330"/>
      <c r="LLR23" s="330"/>
      <c r="LLS23" s="330"/>
      <c r="LLT23" s="330"/>
      <c r="LLU23" s="330"/>
      <c r="LLV23" s="330"/>
      <c r="LLW23" s="330"/>
      <c r="LLX23" s="330"/>
      <c r="LLY23" s="330"/>
      <c r="LLZ23" s="330"/>
      <c r="LMA23" s="330"/>
      <c r="LMB23" s="330"/>
      <c r="LMC23" s="330"/>
      <c r="LMD23" s="330"/>
      <c r="LME23" s="330"/>
      <c r="LMF23" s="330"/>
      <c r="LMG23" s="330"/>
      <c r="LMH23" s="330"/>
      <c r="LMI23" s="330"/>
      <c r="LMJ23" s="330"/>
      <c r="LMK23" s="330"/>
      <c r="LML23" s="330"/>
      <c r="LMM23" s="330"/>
      <c r="LMN23" s="330"/>
      <c r="LMO23" s="330"/>
      <c r="LMP23" s="330"/>
      <c r="LMQ23" s="330"/>
      <c r="LMR23" s="330"/>
      <c r="LMS23" s="330"/>
      <c r="LMT23" s="330"/>
      <c r="LMU23" s="330"/>
      <c r="LMV23" s="330"/>
      <c r="LMW23" s="330"/>
      <c r="LMX23" s="330"/>
      <c r="LMY23" s="330"/>
      <c r="LMZ23" s="330"/>
      <c r="LNA23" s="330"/>
      <c r="LNB23" s="330"/>
      <c r="LNC23" s="330"/>
      <c r="LND23" s="330"/>
      <c r="LNE23" s="330"/>
      <c r="LNF23" s="330"/>
      <c r="LNG23" s="330"/>
      <c r="LNH23" s="330"/>
      <c r="LNI23" s="330"/>
      <c r="LNJ23" s="330"/>
      <c r="LNK23" s="330"/>
      <c r="LNL23" s="330"/>
      <c r="LNM23" s="330"/>
      <c r="LNN23" s="330"/>
      <c r="LNO23" s="330"/>
      <c r="LNP23" s="330"/>
      <c r="LNQ23" s="330"/>
      <c r="LNR23" s="330"/>
      <c r="LNS23" s="330"/>
      <c r="LNT23" s="330"/>
      <c r="LNU23" s="330"/>
      <c r="LNV23" s="330"/>
      <c r="LNW23" s="330"/>
      <c r="LNX23" s="330"/>
      <c r="LNY23" s="330"/>
      <c r="LNZ23" s="330"/>
      <c r="LOA23" s="330"/>
      <c r="LOB23" s="330"/>
      <c r="LOC23" s="330"/>
      <c r="LOD23" s="330"/>
      <c r="LOE23" s="330"/>
      <c r="LOF23" s="330"/>
      <c r="LOG23" s="330"/>
      <c r="LOH23" s="330"/>
      <c r="LOI23" s="330"/>
      <c r="LOJ23" s="330"/>
      <c r="LOK23" s="330"/>
      <c r="LOL23" s="330"/>
      <c r="LOM23" s="330"/>
      <c r="LON23" s="330"/>
      <c r="LOO23" s="330"/>
      <c r="LOP23" s="330"/>
      <c r="LOQ23" s="330"/>
      <c r="LOR23" s="330"/>
      <c r="LOS23" s="330"/>
      <c r="LOT23" s="330"/>
      <c r="LOU23" s="330"/>
      <c r="LOV23" s="330"/>
      <c r="LOW23" s="330"/>
      <c r="LOX23" s="330"/>
      <c r="LOY23" s="330"/>
      <c r="LOZ23" s="330"/>
      <c r="LPA23" s="330"/>
      <c r="LPB23" s="330"/>
      <c r="LPC23" s="330"/>
      <c r="LPD23" s="330"/>
      <c r="LPE23" s="330"/>
      <c r="LPF23" s="330"/>
      <c r="LPG23" s="330"/>
      <c r="LPH23" s="330"/>
      <c r="LPI23" s="330"/>
      <c r="LPJ23" s="330"/>
      <c r="LPK23" s="330"/>
      <c r="LPL23" s="330"/>
      <c r="LPM23" s="330"/>
      <c r="LPN23" s="330"/>
      <c r="LPO23" s="330"/>
      <c r="LPP23" s="330"/>
      <c r="LPQ23" s="330"/>
      <c r="LPR23" s="330"/>
      <c r="LPS23" s="330"/>
      <c r="LPT23" s="330"/>
      <c r="LPU23" s="330"/>
      <c r="LPV23" s="330"/>
      <c r="LPW23" s="330"/>
      <c r="LPX23" s="330"/>
      <c r="LPY23" s="330"/>
      <c r="LPZ23" s="330"/>
      <c r="LQA23" s="330"/>
      <c r="LQB23" s="330"/>
      <c r="LQC23" s="330"/>
      <c r="LQD23" s="330"/>
      <c r="LQE23" s="330"/>
      <c r="LQF23" s="330"/>
      <c r="LQG23" s="330"/>
      <c r="LQH23" s="330"/>
      <c r="LQI23" s="330"/>
      <c r="LQJ23" s="330"/>
      <c r="LQK23" s="330"/>
      <c r="LQL23" s="330"/>
      <c r="LQM23" s="330"/>
      <c r="LQN23" s="330"/>
      <c r="LQO23" s="330"/>
      <c r="LQP23" s="330"/>
      <c r="LQQ23" s="330"/>
      <c r="LQR23" s="330"/>
      <c r="LQS23" s="330"/>
      <c r="LQT23" s="330"/>
      <c r="LQU23" s="330"/>
      <c r="LQV23" s="330"/>
      <c r="LQW23" s="330"/>
      <c r="LQX23" s="330"/>
      <c r="LQY23" s="330"/>
      <c r="LQZ23" s="330"/>
      <c r="LRA23" s="330"/>
      <c r="LRB23" s="330"/>
      <c r="LRC23" s="330"/>
      <c r="LRD23" s="330"/>
      <c r="LRE23" s="330"/>
      <c r="LRF23" s="330"/>
      <c r="LRG23" s="330"/>
      <c r="LRH23" s="330"/>
      <c r="LRI23" s="330"/>
      <c r="LRJ23" s="330"/>
      <c r="LRK23" s="330"/>
      <c r="LRL23" s="330"/>
      <c r="LRM23" s="330"/>
      <c r="LRN23" s="330"/>
      <c r="LRO23" s="330"/>
      <c r="LRP23" s="330"/>
      <c r="LRQ23" s="330"/>
      <c r="LRR23" s="330"/>
      <c r="LRS23" s="330"/>
      <c r="LRT23" s="330"/>
      <c r="LRU23" s="330"/>
      <c r="LRV23" s="330"/>
      <c r="LRW23" s="330"/>
      <c r="LRX23" s="330"/>
      <c r="LRY23" s="330"/>
      <c r="LRZ23" s="330"/>
      <c r="LSA23" s="330"/>
      <c r="LSB23" s="330"/>
      <c r="LSC23" s="330"/>
      <c r="LSD23" s="330"/>
      <c r="LSE23" s="330"/>
      <c r="LSF23" s="330"/>
      <c r="LSG23" s="330"/>
      <c r="LSH23" s="330"/>
      <c r="LSI23" s="330"/>
      <c r="LSJ23" s="330"/>
      <c r="LSK23" s="330"/>
      <c r="LSL23" s="330"/>
      <c r="LSM23" s="330"/>
      <c r="LSN23" s="330"/>
      <c r="LSO23" s="330"/>
      <c r="LSP23" s="330"/>
      <c r="LSQ23" s="330"/>
      <c r="LSR23" s="330"/>
      <c r="LSS23" s="330"/>
      <c r="LST23" s="330"/>
      <c r="LSU23" s="330"/>
      <c r="LSV23" s="330"/>
      <c r="LSW23" s="330"/>
      <c r="LSX23" s="330"/>
      <c r="LSY23" s="330"/>
      <c r="LSZ23" s="330"/>
      <c r="LTA23" s="330"/>
      <c r="LTB23" s="330"/>
      <c r="LTC23" s="330"/>
      <c r="LTD23" s="330"/>
      <c r="LTE23" s="330"/>
      <c r="LTF23" s="330"/>
      <c r="LTG23" s="330"/>
      <c r="LTH23" s="330"/>
      <c r="LTI23" s="330"/>
      <c r="LTJ23" s="330"/>
      <c r="LTK23" s="330"/>
      <c r="LTL23" s="330"/>
      <c r="LTM23" s="330"/>
      <c r="LTN23" s="330"/>
      <c r="LTO23" s="330"/>
      <c r="LTP23" s="330"/>
      <c r="LTQ23" s="330"/>
      <c r="LTR23" s="330"/>
      <c r="LTS23" s="330"/>
      <c r="LTT23" s="330"/>
      <c r="LTU23" s="330"/>
      <c r="LTV23" s="330"/>
      <c r="LTW23" s="330"/>
      <c r="LTX23" s="330"/>
      <c r="LTY23" s="330"/>
      <c r="LTZ23" s="330"/>
      <c r="LUA23" s="330"/>
      <c r="LUB23" s="330"/>
      <c r="LUC23" s="330"/>
      <c r="LUD23" s="330"/>
      <c r="LUE23" s="330"/>
      <c r="LUF23" s="330"/>
      <c r="LUG23" s="330"/>
      <c r="LUH23" s="330"/>
      <c r="LUI23" s="330"/>
      <c r="LUJ23" s="330"/>
      <c r="LUK23" s="330"/>
      <c r="LUL23" s="330"/>
      <c r="LUM23" s="330"/>
      <c r="LUN23" s="330"/>
      <c r="LUO23" s="330"/>
      <c r="LUP23" s="330"/>
      <c r="LUQ23" s="330"/>
      <c r="LUR23" s="330"/>
      <c r="LUS23" s="330"/>
      <c r="LUT23" s="330"/>
      <c r="LUU23" s="330"/>
      <c r="LUV23" s="330"/>
      <c r="LUW23" s="330"/>
      <c r="LUX23" s="330"/>
      <c r="LUY23" s="330"/>
      <c r="LUZ23" s="330"/>
      <c r="LVA23" s="330"/>
      <c r="LVB23" s="330"/>
      <c r="LVC23" s="330"/>
      <c r="LVD23" s="330"/>
      <c r="LVE23" s="330"/>
      <c r="LVF23" s="330"/>
      <c r="LVG23" s="330"/>
      <c r="LVH23" s="330"/>
      <c r="LVI23" s="330"/>
      <c r="LVJ23" s="330"/>
      <c r="LVK23" s="330"/>
      <c r="LVL23" s="330"/>
      <c r="LVM23" s="330"/>
      <c r="LVN23" s="330"/>
      <c r="LVO23" s="330"/>
      <c r="LVP23" s="330"/>
      <c r="LVQ23" s="330"/>
      <c r="LVR23" s="330"/>
      <c r="LVS23" s="330"/>
      <c r="LVT23" s="330"/>
      <c r="LVU23" s="330"/>
      <c r="LVV23" s="330"/>
      <c r="LVW23" s="330"/>
      <c r="LVX23" s="330"/>
      <c r="LVY23" s="330"/>
      <c r="LVZ23" s="330"/>
      <c r="LWA23" s="330"/>
      <c r="LWB23" s="330"/>
      <c r="LWC23" s="330"/>
      <c r="LWD23" s="330"/>
      <c r="LWE23" s="330"/>
      <c r="LWF23" s="330"/>
      <c r="LWG23" s="330"/>
      <c r="LWH23" s="330"/>
      <c r="LWI23" s="330"/>
      <c r="LWJ23" s="330"/>
      <c r="LWK23" s="330"/>
      <c r="LWL23" s="330"/>
      <c r="LWM23" s="330"/>
      <c r="LWN23" s="330"/>
      <c r="LWO23" s="330"/>
      <c r="LWP23" s="330"/>
      <c r="LWQ23" s="330"/>
      <c r="LWR23" s="330"/>
      <c r="LWS23" s="330"/>
      <c r="LWT23" s="330"/>
      <c r="LWU23" s="330"/>
      <c r="LWV23" s="330"/>
      <c r="LWW23" s="330"/>
      <c r="LWX23" s="330"/>
      <c r="LWY23" s="330"/>
      <c r="LWZ23" s="330"/>
      <c r="LXA23" s="330"/>
      <c r="LXB23" s="330"/>
      <c r="LXC23" s="330"/>
      <c r="LXD23" s="330"/>
      <c r="LXE23" s="330"/>
      <c r="LXF23" s="330"/>
      <c r="LXG23" s="330"/>
      <c r="LXH23" s="330"/>
      <c r="LXI23" s="330"/>
      <c r="LXJ23" s="330"/>
      <c r="LXK23" s="330"/>
      <c r="LXL23" s="330"/>
      <c r="LXM23" s="330"/>
      <c r="LXN23" s="330"/>
      <c r="LXO23" s="330"/>
      <c r="LXP23" s="330"/>
      <c r="LXQ23" s="330"/>
      <c r="LXR23" s="330"/>
      <c r="LXS23" s="330"/>
      <c r="LXT23" s="330"/>
      <c r="LXU23" s="330"/>
      <c r="LXV23" s="330"/>
      <c r="LXW23" s="330"/>
      <c r="LXX23" s="330"/>
      <c r="LXY23" s="330"/>
      <c r="LXZ23" s="330"/>
      <c r="LYA23" s="330"/>
      <c r="LYB23" s="330"/>
      <c r="LYC23" s="330"/>
      <c r="LYD23" s="330"/>
      <c r="LYE23" s="330"/>
      <c r="LYF23" s="330"/>
      <c r="LYG23" s="330"/>
      <c r="LYH23" s="330"/>
      <c r="LYI23" s="330"/>
      <c r="LYJ23" s="330"/>
      <c r="LYK23" s="330"/>
      <c r="LYL23" s="330"/>
      <c r="LYM23" s="330"/>
      <c r="LYN23" s="330"/>
      <c r="LYO23" s="330"/>
      <c r="LYP23" s="330"/>
      <c r="LYQ23" s="330"/>
      <c r="LYR23" s="330"/>
      <c r="LYS23" s="330"/>
      <c r="LYT23" s="330"/>
      <c r="LYU23" s="330"/>
      <c r="LYV23" s="330"/>
      <c r="LYW23" s="330"/>
      <c r="LYX23" s="330"/>
      <c r="LYY23" s="330"/>
      <c r="LYZ23" s="330"/>
      <c r="LZA23" s="330"/>
      <c r="LZB23" s="330"/>
      <c r="LZC23" s="330"/>
      <c r="LZD23" s="330"/>
      <c r="LZE23" s="330"/>
      <c r="LZF23" s="330"/>
      <c r="LZG23" s="330"/>
      <c r="LZH23" s="330"/>
      <c r="LZI23" s="330"/>
      <c r="LZJ23" s="330"/>
      <c r="LZK23" s="330"/>
      <c r="LZL23" s="330"/>
      <c r="LZM23" s="330"/>
      <c r="LZN23" s="330"/>
      <c r="LZO23" s="330"/>
      <c r="LZP23" s="330"/>
      <c r="LZQ23" s="330"/>
      <c r="LZR23" s="330"/>
      <c r="LZS23" s="330"/>
      <c r="LZT23" s="330"/>
      <c r="LZU23" s="330"/>
      <c r="LZV23" s="330"/>
      <c r="LZW23" s="330"/>
      <c r="LZX23" s="330"/>
      <c r="LZY23" s="330"/>
      <c r="LZZ23" s="330"/>
      <c r="MAA23" s="330"/>
      <c r="MAB23" s="330"/>
      <c r="MAC23" s="330"/>
      <c r="MAD23" s="330"/>
      <c r="MAE23" s="330"/>
      <c r="MAF23" s="330"/>
      <c r="MAG23" s="330"/>
      <c r="MAH23" s="330"/>
      <c r="MAI23" s="330"/>
      <c r="MAJ23" s="330"/>
      <c r="MAK23" s="330"/>
      <c r="MAL23" s="330"/>
      <c r="MAM23" s="330"/>
      <c r="MAN23" s="330"/>
      <c r="MAO23" s="330"/>
      <c r="MAP23" s="330"/>
      <c r="MAQ23" s="330"/>
      <c r="MAR23" s="330"/>
      <c r="MAS23" s="330"/>
      <c r="MAT23" s="330"/>
      <c r="MAU23" s="330"/>
      <c r="MAV23" s="330"/>
      <c r="MAW23" s="330"/>
      <c r="MAX23" s="330"/>
      <c r="MAY23" s="330"/>
      <c r="MAZ23" s="330"/>
      <c r="MBA23" s="330"/>
      <c r="MBB23" s="330"/>
      <c r="MBC23" s="330"/>
      <c r="MBD23" s="330"/>
      <c r="MBE23" s="330"/>
      <c r="MBF23" s="330"/>
      <c r="MBG23" s="330"/>
      <c r="MBH23" s="330"/>
      <c r="MBI23" s="330"/>
      <c r="MBJ23" s="330"/>
      <c r="MBK23" s="330"/>
      <c r="MBL23" s="330"/>
      <c r="MBM23" s="330"/>
      <c r="MBN23" s="330"/>
      <c r="MBO23" s="330"/>
      <c r="MBP23" s="330"/>
      <c r="MBQ23" s="330"/>
      <c r="MBR23" s="330"/>
      <c r="MBS23" s="330"/>
      <c r="MBT23" s="330"/>
      <c r="MBU23" s="330"/>
      <c r="MBV23" s="330"/>
      <c r="MBW23" s="330"/>
      <c r="MBX23" s="330"/>
      <c r="MBY23" s="330"/>
      <c r="MBZ23" s="330"/>
      <c r="MCA23" s="330"/>
      <c r="MCB23" s="330"/>
      <c r="MCC23" s="330"/>
      <c r="MCD23" s="330"/>
      <c r="MCE23" s="330"/>
      <c r="MCF23" s="330"/>
      <c r="MCG23" s="330"/>
      <c r="MCH23" s="330"/>
      <c r="MCI23" s="330"/>
      <c r="MCJ23" s="330"/>
      <c r="MCK23" s="330"/>
      <c r="MCL23" s="330"/>
      <c r="MCM23" s="330"/>
      <c r="MCN23" s="330"/>
      <c r="MCO23" s="330"/>
      <c r="MCP23" s="330"/>
      <c r="MCQ23" s="330"/>
      <c r="MCR23" s="330"/>
      <c r="MCS23" s="330"/>
      <c r="MCT23" s="330"/>
      <c r="MCU23" s="330"/>
      <c r="MCV23" s="330"/>
      <c r="MCW23" s="330"/>
      <c r="MCX23" s="330"/>
      <c r="MCY23" s="330"/>
      <c r="MCZ23" s="330"/>
      <c r="MDA23" s="330"/>
      <c r="MDB23" s="330"/>
      <c r="MDC23" s="330"/>
      <c r="MDD23" s="330"/>
      <c r="MDE23" s="330"/>
      <c r="MDF23" s="330"/>
      <c r="MDG23" s="330"/>
      <c r="MDH23" s="330"/>
      <c r="MDI23" s="330"/>
      <c r="MDJ23" s="330"/>
      <c r="MDK23" s="330"/>
      <c r="MDL23" s="330"/>
      <c r="MDM23" s="330"/>
      <c r="MDN23" s="330"/>
      <c r="MDO23" s="330"/>
      <c r="MDP23" s="330"/>
      <c r="MDQ23" s="330"/>
      <c r="MDR23" s="330"/>
      <c r="MDS23" s="330"/>
      <c r="MDT23" s="330"/>
      <c r="MDU23" s="330"/>
      <c r="MDV23" s="330"/>
      <c r="MDW23" s="330"/>
      <c r="MDX23" s="330"/>
      <c r="MDY23" s="330"/>
      <c r="MDZ23" s="330"/>
      <c r="MEA23" s="330"/>
      <c r="MEB23" s="330"/>
      <c r="MEC23" s="330"/>
      <c r="MED23" s="330"/>
      <c r="MEE23" s="330"/>
      <c r="MEF23" s="330"/>
      <c r="MEG23" s="330"/>
      <c r="MEH23" s="330"/>
      <c r="MEI23" s="330"/>
      <c r="MEJ23" s="330"/>
      <c r="MEK23" s="330"/>
      <c r="MEL23" s="330"/>
      <c r="MEM23" s="330"/>
      <c r="MEN23" s="330"/>
      <c r="MEO23" s="330"/>
      <c r="MEP23" s="330"/>
      <c r="MEQ23" s="330"/>
      <c r="MER23" s="330"/>
      <c r="MES23" s="330"/>
      <c r="MET23" s="330"/>
      <c r="MEU23" s="330"/>
      <c r="MEV23" s="330"/>
      <c r="MEW23" s="330"/>
      <c r="MEX23" s="330"/>
      <c r="MEY23" s="330"/>
      <c r="MEZ23" s="330"/>
      <c r="MFA23" s="330"/>
      <c r="MFB23" s="330"/>
      <c r="MFC23" s="330"/>
      <c r="MFD23" s="330"/>
      <c r="MFE23" s="330"/>
      <c r="MFF23" s="330"/>
      <c r="MFG23" s="330"/>
      <c r="MFH23" s="330"/>
      <c r="MFI23" s="330"/>
      <c r="MFJ23" s="330"/>
      <c r="MFK23" s="330"/>
      <c r="MFL23" s="330"/>
      <c r="MFM23" s="330"/>
      <c r="MFN23" s="330"/>
      <c r="MFO23" s="330"/>
      <c r="MFP23" s="330"/>
      <c r="MFQ23" s="330"/>
      <c r="MFR23" s="330"/>
      <c r="MFS23" s="330"/>
      <c r="MFT23" s="330"/>
      <c r="MFU23" s="330"/>
      <c r="MFV23" s="330"/>
      <c r="MFW23" s="330"/>
      <c r="MFX23" s="330"/>
      <c r="MFY23" s="330"/>
      <c r="MFZ23" s="330"/>
      <c r="MGA23" s="330"/>
      <c r="MGB23" s="330"/>
      <c r="MGC23" s="330"/>
      <c r="MGD23" s="330"/>
      <c r="MGE23" s="330"/>
      <c r="MGF23" s="330"/>
      <c r="MGG23" s="330"/>
      <c r="MGH23" s="330"/>
      <c r="MGI23" s="330"/>
      <c r="MGJ23" s="330"/>
      <c r="MGK23" s="330"/>
      <c r="MGL23" s="330"/>
      <c r="MGM23" s="330"/>
      <c r="MGN23" s="330"/>
      <c r="MGO23" s="330"/>
      <c r="MGP23" s="330"/>
      <c r="MGQ23" s="330"/>
      <c r="MGR23" s="330"/>
      <c r="MGS23" s="330"/>
      <c r="MGT23" s="330"/>
      <c r="MGU23" s="330"/>
      <c r="MGV23" s="330"/>
      <c r="MGW23" s="330"/>
      <c r="MGX23" s="330"/>
      <c r="MGY23" s="330"/>
      <c r="MGZ23" s="330"/>
      <c r="MHA23" s="330"/>
      <c r="MHB23" s="330"/>
      <c r="MHC23" s="330"/>
      <c r="MHD23" s="330"/>
      <c r="MHE23" s="330"/>
      <c r="MHF23" s="330"/>
      <c r="MHG23" s="330"/>
      <c r="MHH23" s="330"/>
      <c r="MHI23" s="330"/>
      <c r="MHJ23" s="330"/>
      <c r="MHK23" s="330"/>
      <c r="MHL23" s="330"/>
      <c r="MHM23" s="330"/>
      <c r="MHN23" s="330"/>
      <c r="MHO23" s="330"/>
      <c r="MHP23" s="330"/>
      <c r="MHQ23" s="330"/>
      <c r="MHR23" s="330"/>
      <c r="MHS23" s="330"/>
      <c r="MHT23" s="330"/>
      <c r="MHU23" s="330"/>
      <c r="MHV23" s="330"/>
      <c r="MHW23" s="330"/>
      <c r="MHX23" s="330"/>
      <c r="MHY23" s="330"/>
      <c r="MHZ23" s="330"/>
      <c r="MIA23" s="330"/>
      <c r="MIB23" s="330"/>
      <c r="MIC23" s="330"/>
      <c r="MID23" s="330"/>
      <c r="MIE23" s="330"/>
      <c r="MIF23" s="330"/>
      <c r="MIG23" s="330"/>
      <c r="MIH23" s="330"/>
      <c r="MII23" s="330"/>
      <c r="MIJ23" s="330"/>
      <c r="MIK23" s="330"/>
      <c r="MIL23" s="330"/>
      <c r="MIM23" s="330"/>
      <c r="MIN23" s="330"/>
      <c r="MIO23" s="330"/>
      <c r="MIP23" s="330"/>
      <c r="MIQ23" s="330"/>
      <c r="MIR23" s="330"/>
      <c r="MIS23" s="330"/>
      <c r="MIT23" s="330"/>
      <c r="MIU23" s="330"/>
      <c r="MIV23" s="330"/>
      <c r="MIW23" s="330"/>
      <c r="MIX23" s="330"/>
      <c r="MIY23" s="330"/>
      <c r="MIZ23" s="330"/>
      <c r="MJA23" s="330"/>
      <c r="MJB23" s="330"/>
      <c r="MJC23" s="330"/>
      <c r="MJD23" s="330"/>
      <c r="MJE23" s="330"/>
      <c r="MJF23" s="330"/>
      <c r="MJG23" s="330"/>
      <c r="MJH23" s="330"/>
      <c r="MJI23" s="330"/>
      <c r="MJJ23" s="330"/>
      <c r="MJK23" s="330"/>
      <c r="MJL23" s="330"/>
      <c r="MJM23" s="330"/>
      <c r="MJN23" s="330"/>
      <c r="MJO23" s="330"/>
      <c r="MJP23" s="330"/>
      <c r="MJQ23" s="330"/>
      <c r="MJR23" s="330"/>
      <c r="MJS23" s="330"/>
      <c r="MJT23" s="330"/>
      <c r="MJU23" s="330"/>
      <c r="MJV23" s="330"/>
      <c r="MJW23" s="330"/>
      <c r="MJX23" s="330"/>
      <c r="MJY23" s="330"/>
      <c r="MJZ23" s="330"/>
      <c r="MKA23" s="330"/>
      <c r="MKB23" s="330"/>
      <c r="MKC23" s="330"/>
      <c r="MKD23" s="330"/>
      <c r="MKE23" s="330"/>
      <c r="MKF23" s="330"/>
      <c r="MKG23" s="330"/>
      <c r="MKH23" s="330"/>
      <c r="MKI23" s="330"/>
      <c r="MKJ23" s="330"/>
      <c r="MKK23" s="330"/>
      <c r="MKL23" s="330"/>
      <c r="MKM23" s="330"/>
      <c r="MKN23" s="330"/>
      <c r="MKO23" s="330"/>
      <c r="MKP23" s="330"/>
      <c r="MKQ23" s="330"/>
      <c r="MKR23" s="330"/>
      <c r="MKS23" s="330"/>
      <c r="MKT23" s="330"/>
      <c r="MKU23" s="330"/>
      <c r="MKV23" s="330"/>
      <c r="MKW23" s="330"/>
      <c r="MKX23" s="330"/>
      <c r="MKY23" s="330"/>
      <c r="MKZ23" s="330"/>
      <c r="MLA23" s="330"/>
      <c r="MLB23" s="330"/>
      <c r="MLC23" s="330"/>
      <c r="MLD23" s="330"/>
      <c r="MLE23" s="330"/>
      <c r="MLF23" s="330"/>
      <c r="MLG23" s="330"/>
      <c r="MLH23" s="330"/>
      <c r="MLI23" s="330"/>
      <c r="MLJ23" s="330"/>
      <c r="MLK23" s="330"/>
      <c r="MLL23" s="330"/>
      <c r="MLM23" s="330"/>
      <c r="MLN23" s="330"/>
      <c r="MLO23" s="330"/>
      <c r="MLP23" s="330"/>
      <c r="MLQ23" s="330"/>
      <c r="MLR23" s="330"/>
      <c r="MLS23" s="330"/>
      <c r="MLT23" s="330"/>
      <c r="MLU23" s="330"/>
      <c r="MLV23" s="330"/>
      <c r="MLW23" s="330"/>
      <c r="MLX23" s="330"/>
      <c r="MLY23" s="330"/>
      <c r="MLZ23" s="330"/>
      <c r="MMA23" s="330"/>
      <c r="MMB23" s="330"/>
      <c r="MMC23" s="330"/>
      <c r="MMD23" s="330"/>
      <c r="MME23" s="330"/>
      <c r="MMF23" s="330"/>
      <c r="MMG23" s="330"/>
      <c r="MMH23" s="330"/>
      <c r="MMI23" s="330"/>
      <c r="MMJ23" s="330"/>
      <c r="MMK23" s="330"/>
      <c r="MML23" s="330"/>
      <c r="MMM23" s="330"/>
      <c r="MMN23" s="330"/>
      <c r="MMO23" s="330"/>
      <c r="MMP23" s="330"/>
      <c r="MMQ23" s="330"/>
      <c r="MMR23" s="330"/>
      <c r="MMS23" s="330"/>
      <c r="MMT23" s="330"/>
      <c r="MMU23" s="330"/>
      <c r="MMV23" s="330"/>
      <c r="MMW23" s="330"/>
      <c r="MMX23" s="330"/>
      <c r="MMY23" s="330"/>
      <c r="MMZ23" s="330"/>
      <c r="MNA23" s="330"/>
      <c r="MNB23" s="330"/>
      <c r="MNC23" s="330"/>
      <c r="MND23" s="330"/>
      <c r="MNE23" s="330"/>
      <c r="MNF23" s="330"/>
      <c r="MNG23" s="330"/>
      <c r="MNH23" s="330"/>
      <c r="MNI23" s="330"/>
      <c r="MNJ23" s="330"/>
      <c r="MNK23" s="330"/>
      <c r="MNL23" s="330"/>
      <c r="MNM23" s="330"/>
      <c r="MNN23" s="330"/>
      <c r="MNO23" s="330"/>
      <c r="MNP23" s="330"/>
      <c r="MNQ23" s="330"/>
      <c r="MNR23" s="330"/>
      <c r="MNS23" s="330"/>
      <c r="MNT23" s="330"/>
      <c r="MNU23" s="330"/>
      <c r="MNV23" s="330"/>
      <c r="MNW23" s="330"/>
      <c r="MNX23" s="330"/>
      <c r="MNY23" s="330"/>
      <c r="MNZ23" s="330"/>
      <c r="MOA23" s="330"/>
      <c r="MOB23" s="330"/>
      <c r="MOC23" s="330"/>
      <c r="MOD23" s="330"/>
      <c r="MOE23" s="330"/>
      <c r="MOF23" s="330"/>
      <c r="MOG23" s="330"/>
      <c r="MOH23" s="330"/>
      <c r="MOI23" s="330"/>
      <c r="MOJ23" s="330"/>
      <c r="MOK23" s="330"/>
      <c r="MOL23" s="330"/>
      <c r="MOM23" s="330"/>
      <c r="MON23" s="330"/>
      <c r="MOO23" s="330"/>
      <c r="MOP23" s="330"/>
      <c r="MOQ23" s="330"/>
      <c r="MOR23" s="330"/>
      <c r="MOS23" s="330"/>
      <c r="MOT23" s="330"/>
      <c r="MOU23" s="330"/>
      <c r="MOV23" s="330"/>
      <c r="MOW23" s="330"/>
      <c r="MOX23" s="330"/>
      <c r="MOY23" s="330"/>
      <c r="MOZ23" s="330"/>
      <c r="MPA23" s="330"/>
      <c r="MPB23" s="330"/>
      <c r="MPC23" s="330"/>
      <c r="MPD23" s="330"/>
      <c r="MPE23" s="330"/>
      <c r="MPF23" s="330"/>
      <c r="MPG23" s="330"/>
      <c r="MPH23" s="330"/>
      <c r="MPI23" s="330"/>
      <c r="MPJ23" s="330"/>
      <c r="MPK23" s="330"/>
      <c r="MPL23" s="330"/>
      <c r="MPM23" s="330"/>
      <c r="MPN23" s="330"/>
      <c r="MPO23" s="330"/>
      <c r="MPP23" s="330"/>
      <c r="MPQ23" s="330"/>
      <c r="MPR23" s="330"/>
      <c r="MPS23" s="330"/>
      <c r="MPT23" s="330"/>
      <c r="MPU23" s="330"/>
      <c r="MPV23" s="330"/>
      <c r="MPW23" s="330"/>
      <c r="MPX23" s="330"/>
      <c r="MPY23" s="330"/>
      <c r="MPZ23" s="330"/>
      <c r="MQA23" s="330"/>
      <c r="MQB23" s="330"/>
      <c r="MQC23" s="330"/>
      <c r="MQD23" s="330"/>
      <c r="MQE23" s="330"/>
      <c r="MQF23" s="330"/>
      <c r="MQG23" s="330"/>
      <c r="MQH23" s="330"/>
      <c r="MQI23" s="330"/>
      <c r="MQJ23" s="330"/>
      <c r="MQK23" s="330"/>
      <c r="MQL23" s="330"/>
      <c r="MQM23" s="330"/>
      <c r="MQN23" s="330"/>
      <c r="MQO23" s="330"/>
      <c r="MQP23" s="330"/>
      <c r="MQQ23" s="330"/>
      <c r="MQR23" s="330"/>
      <c r="MQS23" s="330"/>
      <c r="MQT23" s="330"/>
      <c r="MQU23" s="330"/>
      <c r="MQV23" s="330"/>
      <c r="MQW23" s="330"/>
      <c r="MQX23" s="330"/>
      <c r="MQY23" s="330"/>
      <c r="MQZ23" s="330"/>
      <c r="MRA23" s="330"/>
      <c r="MRB23" s="330"/>
      <c r="MRC23" s="330"/>
      <c r="MRD23" s="330"/>
      <c r="MRE23" s="330"/>
      <c r="MRF23" s="330"/>
      <c r="MRG23" s="330"/>
      <c r="MRH23" s="330"/>
      <c r="MRI23" s="330"/>
      <c r="MRJ23" s="330"/>
      <c r="MRK23" s="330"/>
      <c r="MRL23" s="330"/>
      <c r="MRM23" s="330"/>
      <c r="MRN23" s="330"/>
      <c r="MRO23" s="330"/>
      <c r="MRP23" s="330"/>
      <c r="MRQ23" s="330"/>
      <c r="MRR23" s="330"/>
      <c r="MRS23" s="330"/>
      <c r="MRT23" s="330"/>
      <c r="MRU23" s="330"/>
      <c r="MRV23" s="330"/>
      <c r="MRW23" s="330"/>
      <c r="MRX23" s="330"/>
      <c r="MRY23" s="330"/>
      <c r="MRZ23" s="330"/>
      <c r="MSA23" s="330"/>
      <c r="MSB23" s="330"/>
      <c r="MSC23" s="330"/>
      <c r="MSD23" s="330"/>
      <c r="MSE23" s="330"/>
      <c r="MSF23" s="330"/>
      <c r="MSG23" s="330"/>
      <c r="MSH23" s="330"/>
      <c r="MSI23" s="330"/>
      <c r="MSJ23" s="330"/>
      <c r="MSK23" s="330"/>
      <c r="MSL23" s="330"/>
      <c r="MSM23" s="330"/>
      <c r="MSN23" s="330"/>
      <c r="MSO23" s="330"/>
      <c r="MSP23" s="330"/>
      <c r="MSQ23" s="330"/>
      <c r="MSR23" s="330"/>
      <c r="MSS23" s="330"/>
      <c r="MST23" s="330"/>
      <c r="MSU23" s="330"/>
      <c r="MSV23" s="330"/>
      <c r="MSW23" s="330"/>
      <c r="MSX23" s="330"/>
      <c r="MSY23" s="330"/>
      <c r="MSZ23" s="330"/>
      <c r="MTA23" s="330"/>
      <c r="MTB23" s="330"/>
      <c r="MTC23" s="330"/>
      <c r="MTD23" s="330"/>
      <c r="MTE23" s="330"/>
      <c r="MTF23" s="330"/>
      <c r="MTG23" s="330"/>
      <c r="MTH23" s="330"/>
      <c r="MTI23" s="330"/>
      <c r="MTJ23" s="330"/>
      <c r="MTK23" s="330"/>
      <c r="MTL23" s="330"/>
      <c r="MTM23" s="330"/>
      <c r="MTN23" s="330"/>
      <c r="MTO23" s="330"/>
      <c r="MTP23" s="330"/>
      <c r="MTQ23" s="330"/>
      <c r="MTR23" s="330"/>
      <c r="MTS23" s="330"/>
      <c r="MTT23" s="330"/>
      <c r="MTU23" s="330"/>
      <c r="MTV23" s="330"/>
      <c r="MTW23" s="330"/>
      <c r="MTX23" s="330"/>
      <c r="MTY23" s="330"/>
      <c r="MTZ23" s="330"/>
      <c r="MUA23" s="330"/>
      <c r="MUB23" s="330"/>
      <c r="MUC23" s="330"/>
      <c r="MUD23" s="330"/>
      <c r="MUE23" s="330"/>
      <c r="MUF23" s="330"/>
      <c r="MUG23" s="330"/>
      <c r="MUH23" s="330"/>
      <c r="MUI23" s="330"/>
      <c r="MUJ23" s="330"/>
      <c r="MUK23" s="330"/>
      <c r="MUL23" s="330"/>
      <c r="MUM23" s="330"/>
      <c r="MUN23" s="330"/>
      <c r="MUO23" s="330"/>
      <c r="MUP23" s="330"/>
      <c r="MUQ23" s="330"/>
      <c r="MUR23" s="330"/>
      <c r="MUS23" s="330"/>
      <c r="MUT23" s="330"/>
      <c r="MUU23" s="330"/>
      <c r="MUV23" s="330"/>
      <c r="MUW23" s="330"/>
      <c r="MUX23" s="330"/>
      <c r="MUY23" s="330"/>
      <c r="MUZ23" s="330"/>
      <c r="MVA23" s="330"/>
      <c r="MVB23" s="330"/>
      <c r="MVC23" s="330"/>
      <c r="MVD23" s="330"/>
      <c r="MVE23" s="330"/>
      <c r="MVF23" s="330"/>
      <c r="MVG23" s="330"/>
      <c r="MVH23" s="330"/>
      <c r="MVI23" s="330"/>
      <c r="MVJ23" s="330"/>
      <c r="MVK23" s="330"/>
      <c r="MVL23" s="330"/>
      <c r="MVM23" s="330"/>
      <c r="MVN23" s="330"/>
      <c r="MVO23" s="330"/>
      <c r="MVP23" s="330"/>
      <c r="MVQ23" s="330"/>
      <c r="MVR23" s="330"/>
      <c r="MVS23" s="330"/>
      <c r="MVT23" s="330"/>
      <c r="MVU23" s="330"/>
      <c r="MVV23" s="330"/>
      <c r="MVW23" s="330"/>
      <c r="MVX23" s="330"/>
      <c r="MVY23" s="330"/>
      <c r="MVZ23" s="330"/>
      <c r="MWA23" s="330"/>
      <c r="MWB23" s="330"/>
      <c r="MWC23" s="330"/>
      <c r="MWD23" s="330"/>
      <c r="MWE23" s="330"/>
      <c r="MWF23" s="330"/>
      <c r="MWG23" s="330"/>
      <c r="MWH23" s="330"/>
      <c r="MWI23" s="330"/>
      <c r="MWJ23" s="330"/>
      <c r="MWK23" s="330"/>
      <c r="MWL23" s="330"/>
      <c r="MWM23" s="330"/>
      <c r="MWN23" s="330"/>
      <c r="MWO23" s="330"/>
      <c r="MWP23" s="330"/>
      <c r="MWQ23" s="330"/>
      <c r="MWR23" s="330"/>
      <c r="MWS23" s="330"/>
      <c r="MWT23" s="330"/>
      <c r="MWU23" s="330"/>
      <c r="MWV23" s="330"/>
      <c r="MWW23" s="330"/>
      <c r="MWX23" s="330"/>
      <c r="MWY23" s="330"/>
      <c r="MWZ23" s="330"/>
      <c r="MXA23" s="330"/>
      <c r="MXB23" s="330"/>
      <c r="MXC23" s="330"/>
      <c r="MXD23" s="330"/>
      <c r="MXE23" s="330"/>
      <c r="MXF23" s="330"/>
      <c r="MXG23" s="330"/>
      <c r="MXH23" s="330"/>
      <c r="MXI23" s="330"/>
      <c r="MXJ23" s="330"/>
      <c r="MXK23" s="330"/>
      <c r="MXL23" s="330"/>
      <c r="MXM23" s="330"/>
      <c r="MXN23" s="330"/>
      <c r="MXO23" s="330"/>
      <c r="MXP23" s="330"/>
      <c r="MXQ23" s="330"/>
      <c r="MXR23" s="330"/>
      <c r="MXS23" s="330"/>
      <c r="MXT23" s="330"/>
      <c r="MXU23" s="330"/>
      <c r="MXV23" s="330"/>
      <c r="MXW23" s="330"/>
      <c r="MXX23" s="330"/>
      <c r="MXY23" s="330"/>
      <c r="MXZ23" s="330"/>
      <c r="MYA23" s="330"/>
      <c r="MYB23" s="330"/>
      <c r="MYC23" s="330"/>
      <c r="MYD23" s="330"/>
      <c r="MYE23" s="330"/>
      <c r="MYF23" s="330"/>
      <c r="MYG23" s="330"/>
      <c r="MYH23" s="330"/>
      <c r="MYI23" s="330"/>
      <c r="MYJ23" s="330"/>
      <c r="MYK23" s="330"/>
      <c r="MYL23" s="330"/>
      <c r="MYM23" s="330"/>
      <c r="MYN23" s="330"/>
      <c r="MYO23" s="330"/>
      <c r="MYP23" s="330"/>
      <c r="MYQ23" s="330"/>
      <c r="MYR23" s="330"/>
      <c r="MYS23" s="330"/>
      <c r="MYT23" s="330"/>
      <c r="MYU23" s="330"/>
      <c r="MYV23" s="330"/>
      <c r="MYW23" s="330"/>
      <c r="MYX23" s="330"/>
      <c r="MYY23" s="330"/>
      <c r="MYZ23" s="330"/>
      <c r="MZA23" s="330"/>
      <c r="MZB23" s="330"/>
      <c r="MZC23" s="330"/>
      <c r="MZD23" s="330"/>
      <c r="MZE23" s="330"/>
      <c r="MZF23" s="330"/>
      <c r="MZG23" s="330"/>
      <c r="MZH23" s="330"/>
      <c r="MZI23" s="330"/>
      <c r="MZJ23" s="330"/>
      <c r="MZK23" s="330"/>
      <c r="MZL23" s="330"/>
      <c r="MZM23" s="330"/>
      <c r="MZN23" s="330"/>
      <c r="MZO23" s="330"/>
      <c r="MZP23" s="330"/>
      <c r="MZQ23" s="330"/>
      <c r="MZR23" s="330"/>
      <c r="MZS23" s="330"/>
      <c r="MZT23" s="330"/>
      <c r="MZU23" s="330"/>
      <c r="MZV23" s="330"/>
      <c r="MZW23" s="330"/>
      <c r="MZX23" s="330"/>
      <c r="MZY23" s="330"/>
      <c r="MZZ23" s="330"/>
      <c r="NAA23" s="330"/>
      <c r="NAB23" s="330"/>
      <c r="NAC23" s="330"/>
      <c r="NAD23" s="330"/>
      <c r="NAE23" s="330"/>
      <c r="NAF23" s="330"/>
      <c r="NAG23" s="330"/>
      <c r="NAH23" s="330"/>
      <c r="NAI23" s="330"/>
      <c r="NAJ23" s="330"/>
      <c r="NAK23" s="330"/>
      <c r="NAL23" s="330"/>
      <c r="NAM23" s="330"/>
      <c r="NAN23" s="330"/>
      <c r="NAO23" s="330"/>
      <c r="NAP23" s="330"/>
      <c r="NAQ23" s="330"/>
      <c r="NAR23" s="330"/>
      <c r="NAS23" s="330"/>
      <c r="NAT23" s="330"/>
      <c r="NAU23" s="330"/>
      <c r="NAV23" s="330"/>
      <c r="NAW23" s="330"/>
      <c r="NAX23" s="330"/>
      <c r="NAY23" s="330"/>
      <c r="NAZ23" s="330"/>
      <c r="NBA23" s="330"/>
      <c r="NBB23" s="330"/>
      <c r="NBC23" s="330"/>
      <c r="NBD23" s="330"/>
      <c r="NBE23" s="330"/>
      <c r="NBF23" s="330"/>
      <c r="NBG23" s="330"/>
      <c r="NBH23" s="330"/>
      <c r="NBI23" s="330"/>
      <c r="NBJ23" s="330"/>
      <c r="NBK23" s="330"/>
      <c r="NBL23" s="330"/>
      <c r="NBM23" s="330"/>
      <c r="NBN23" s="330"/>
      <c r="NBO23" s="330"/>
      <c r="NBP23" s="330"/>
      <c r="NBQ23" s="330"/>
      <c r="NBR23" s="330"/>
      <c r="NBS23" s="330"/>
      <c r="NBT23" s="330"/>
      <c r="NBU23" s="330"/>
      <c r="NBV23" s="330"/>
      <c r="NBW23" s="330"/>
      <c r="NBX23" s="330"/>
      <c r="NBY23" s="330"/>
      <c r="NBZ23" s="330"/>
      <c r="NCA23" s="330"/>
      <c r="NCB23" s="330"/>
      <c r="NCC23" s="330"/>
      <c r="NCD23" s="330"/>
      <c r="NCE23" s="330"/>
      <c r="NCF23" s="330"/>
      <c r="NCG23" s="330"/>
      <c r="NCH23" s="330"/>
      <c r="NCI23" s="330"/>
      <c r="NCJ23" s="330"/>
      <c r="NCK23" s="330"/>
      <c r="NCL23" s="330"/>
      <c r="NCM23" s="330"/>
      <c r="NCN23" s="330"/>
      <c r="NCO23" s="330"/>
      <c r="NCP23" s="330"/>
      <c r="NCQ23" s="330"/>
      <c r="NCR23" s="330"/>
      <c r="NCS23" s="330"/>
      <c r="NCT23" s="330"/>
      <c r="NCU23" s="330"/>
      <c r="NCV23" s="330"/>
      <c r="NCW23" s="330"/>
      <c r="NCX23" s="330"/>
      <c r="NCY23" s="330"/>
      <c r="NCZ23" s="330"/>
      <c r="NDA23" s="330"/>
      <c r="NDB23" s="330"/>
      <c r="NDC23" s="330"/>
      <c r="NDD23" s="330"/>
      <c r="NDE23" s="330"/>
      <c r="NDF23" s="330"/>
      <c r="NDG23" s="330"/>
      <c r="NDH23" s="330"/>
      <c r="NDI23" s="330"/>
      <c r="NDJ23" s="330"/>
      <c r="NDK23" s="330"/>
      <c r="NDL23" s="330"/>
      <c r="NDM23" s="330"/>
      <c r="NDN23" s="330"/>
      <c r="NDO23" s="330"/>
      <c r="NDP23" s="330"/>
      <c r="NDQ23" s="330"/>
      <c r="NDR23" s="330"/>
      <c r="NDS23" s="330"/>
      <c r="NDT23" s="330"/>
      <c r="NDU23" s="330"/>
      <c r="NDV23" s="330"/>
      <c r="NDW23" s="330"/>
      <c r="NDX23" s="330"/>
      <c r="NDY23" s="330"/>
      <c r="NDZ23" s="330"/>
      <c r="NEA23" s="330"/>
      <c r="NEB23" s="330"/>
      <c r="NEC23" s="330"/>
      <c r="NED23" s="330"/>
      <c r="NEE23" s="330"/>
      <c r="NEF23" s="330"/>
      <c r="NEG23" s="330"/>
      <c r="NEH23" s="330"/>
      <c r="NEI23" s="330"/>
      <c r="NEJ23" s="330"/>
      <c r="NEK23" s="330"/>
      <c r="NEL23" s="330"/>
      <c r="NEM23" s="330"/>
      <c r="NEN23" s="330"/>
      <c r="NEO23" s="330"/>
      <c r="NEP23" s="330"/>
      <c r="NEQ23" s="330"/>
      <c r="NER23" s="330"/>
      <c r="NES23" s="330"/>
      <c r="NET23" s="330"/>
      <c r="NEU23" s="330"/>
      <c r="NEV23" s="330"/>
      <c r="NEW23" s="330"/>
      <c r="NEX23" s="330"/>
      <c r="NEY23" s="330"/>
      <c r="NEZ23" s="330"/>
      <c r="NFA23" s="330"/>
      <c r="NFB23" s="330"/>
      <c r="NFC23" s="330"/>
      <c r="NFD23" s="330"/>
      <c r="NFE23" s="330"/>
      <c r="NFF23" s="330"/>
      <c r="NFG23" s="330"/>
      <c r="NFH23" s="330"/>
      <c r="NFI23" s="330"/>
      <c r="NFJ23" s="330"/>
      <c r="NFK23" s="330"/>
      <c r="NFL23" s="330"/>
      <c r="NFM23" s="330"/>
      <c r="NFN23" s="330"/>
      <c r="NFO23" s="330"/>
      <c r="NFP23" s="330"/>
      <c r="NFQ23" s="330"/>
      <c r="NFR23" s="330"/>
      <c r="NFS23" s="330"/>
      <c r="NFT23" s="330"/>
      <c r="NFU23" s="330"/>
      <c r="NFV23" s="330"/>
      <c r="NFW23" s="330"/>
      <c r="NFX23" s="330"/>
      <c r="NFY23" s="330"/>
      <c r="NFZ23" s="330"/>
      <c r="NGA23" s="330"/>
      <c r="NGB23" s="330"/>
      <c r="NGC23" s="330"/>
      <c r="NGD23" s="330"/>
      <c r="NGE23" s="330"/>
      <c r="NGF23" s="330"/>
      <c r="NGG23" s="330"/>
      <c r="NGH23" s="330"/>
      <c r="NGI23" s="330"/>
      <c r="NGJ23" s="330"/>
      <c r="NGK23" s="330"/>
      <c r="NGL23" s="330"/>
      <c r="NGM23" s="330"/>
      <c r="NGN23" s="330"/>
      <c r="NGO23" s="330"/>
      <c r="NGP23" s="330"/>
      <c r="NGQ23" s="330"/>
      <c r="NGR23" s="330"/>
      <c r="NGS23" s="330"/>
      <c r="NGT23" s="330"/>
      <c r="NGU23" s="330"/>
      <c r="NGV23" s="330"/>
      <c r="NGW23" s="330"/>
      <c r="NGX23" s="330"/>
      <c r="NGY23" s="330"/>
      <c r="NGZ23" s="330"/>
      <c r="NHA23" s="330"/>
      <c r="NHB23" s="330"/>
      <c r="NHC23" s="330"/>
      <c r="NHD23" s="330"/>
      <c r="NHE23" s="330"/>
      <c r="NHF23" s="330"/>
      <c r="NHG23" s="330"/>
      <c r="NHH23" s="330"/>
      <c r="NHI23" s="330"/>
      <c r="NHJ23" s="330"/>
      <c r="NHK23" s="330"/>
      <c r="NHL23" s="330"/>
      <c r="NHM23" s="330"/>
      <c r="NHN23" s="330"/>
      <c r="NHO23" s="330"/>
      <c r="NHP23" s="330"/>
      <c r="NHQ23" s="330"/>
      <c r="NHR23" s="330"/>
      <c r="NHS23" s="330"/>
      <c r="NHT23" s="330"/>
      <c r="NHU23" s="330"/>
      <c r="NHV23" s="330"/>
      <c r="NHW23" s="330"/>
      <c r="NHX23" s="330"/>
      <c r="NHY23" s="330"/>
      <c r="NHZ23" s="330"/>
      <c r="NIA23" s="330"/>
      <c r="NIB23" s="330"/>
      <c r="NIC23" s="330"/>
      <c r="NID23" s="330"/>
      <c r="NIE23" s="330"/>
      <c r="NIF23" s="330"/>
      <c r="NIG23" s="330"/>
      <c r="NIH23" s="330"/>
      <c r="NII23" s="330"/>
      <c r="NIJ23" s="330"/>
      <c r="NIK23" s="330"/>
      <c r="NIL23" s="330"/>
      <c r="NIM23" s="330"/>
      <c r="NIN23" s="330"/>
      <c r="NIO23" s="330"/>
      <c r="NIP23" s="330"/>
      <c r="NIQ23" s="330"/>
      <c r="NIR23" s="330"/>
      <c r="NIS23" s="330"/>
      <c r="NIT23" s="330"/>
      <c r="NIU23" s="330"/>
      <c r="NIV23" s="330"/>
      <c r="NIW23" s="330"/>
      <c r="NIX23" s="330"/>
      <c r="NIY23" s="330"/>
      <c r="NIZ23" s="330"/>
      <c r="NJA23" s="330"/>
      <c r="NJB23" s="330"/>
      <c r="NJC23" s="330"/>
      <c r="NJD23" s="330"/>
      <c r="NJE23" s="330"/>
      <c r="NJF23" s="330"/>
      <c r="NJG23" s="330"/>
      <c r="NJH23" s="330"/>
      <c r="NJI23" s="330"/>
      <c r="NJJ23" s="330"/>
      <c r="NJK23" s="330"/>
      <c r="NJL23" s="330"/>
      <c r="NJM23" s="330"/>
      <c r="NJN23" s="330"/>
      <c r="NJO23" s="330"/>
      <c r="NJP23" s="330"/>
      <c r="NJQ23" s="330"/>
      <c r="NJR23" s="330"/>
      <c r="NJS23" s="330"/>
      <c r="NJT23" s="330"/>
      <c r="NJU23" s="330"/>
      <c r="NJV23" s="330"/>
      <c r="NJW23" s="330"/>
      <c r="NJX23" s="330"/>
      <c r="NJY23" s="330"/>
      <c r="NJZ23" s="330"/>
      <c r="NKA23" s="330"/>
      <c r="NKB23" s="330"/>
      <c r="NKC23" s="330"/>
      <c r="NKD23" s="330"/>
      <c r="NKE23" s="330"/>
      <c r="NKF23" s="330"/>
      <c r="NKG23" s="330"/>
      <c r="NKH23" s="330"/>
      <c r="NKI23" s="330"/>
      <c r="NKJ23" s="330"/>
      <c r="NKK23" s="330"/>
      <c r="NKL23" s="330"/>
      <c r="NKM23" s="330"/>
      <c r="NKN23" s="330"/>
      <c r="NKO23" s="330"/>
      <c r="NKP23" s="330"/>
      <c r="NKQ23" s="330"/>
      <c r="NKR23" s="330"/>
      <c r="NKS23" s="330"/>
      <c r="NKT23" s="330"/>
      <c r="NKU23" s="330"/>
      <c r="NKV23" s="330"/>
      <c r="NKW23" s="330"/>
      <c r="NKX23" s="330"/>
      <c r="NKY23" s="330"/>
      <c r="NKZ23" s="330"/>
      <c r="NLA23" s="330"/>
      <c r="NLB23" s="330"/>
      <c r="NLC23" s="330"/>
      <c r="NLD23" s="330"/>
      <c r="NLE23" s="330"/>
      <c r="NLF23" s="330"/>
      <c r="NLG23" s="330"/>
      <c r="NLH23" s="330"/>
      <c r="NLI23" s="330"/>
      <c r="NLJ23" s="330"/>
      <c r="NLK23" s="330"/>
      <c r="NLL23" s="330"/>
      <c r="NLM23" s="330"/>
      <c r="NLN23" s="330"/>
      <c r="NLO23" s="330"/>
      <c r="NLP23" s="330"/>
      <c r="NLQ23" s="330"/>
      <c r="NLR23" s="330"/>
      <c r="NLS23" s="330"/>
      <c r="NLT23" s="330"/>
      <c r="NLU23" s="330"/>
      <c r="NLV23" s="330"/>
      <c r="NLW23" s="330"/>
      <c r="NLX23" s="330"/>
      <c r="NLY23" s="330"/>
      <c r="NLZ23" s="330"/>
      <c r="NMA23" s="330"/>
      <c r="NMB23" s="330"/>
      <c r="NMC23" s="330"/>
      <c r="NMD23" s="330"/>
      <c r="NME23" s="330"/>
      <c r="NMF23" s="330"/>
      <c r="NMG23" s="330"/>
      <c r="NMH23" s="330"/>
      <c r="NMI23" s="330"/>
      <c r="NMJ23" s="330"/>
      <c r="NMK23" s="330"/>
      <c r="NML23" s="330"/>
      <c r="NMM23" s="330"/>
      <c r="NMN23" s="330"/>
      <c r="NMO23" s="330"/>
      <c r="NMP23" s="330"/>
      <c r="NMQ23" s="330"/>
      <c r="NMR23" s="330"/>
      <c r="NMS23" s="330"/>
      <c r="NMT23" s="330"/>
      <c r="NMU23" s="330"/>
      <c r="NMV23" s="330"/>
      <c r="NMW23" s="330"/>
      <c r="NMX23" s="330"/>
      <c r="NMY23" s="330"/>
      <c r="NMZ23" s="330"/>
      <c r="NNA23" s="330"/>
      <c r="NNB23" s="330"/>
      <c r="NNC23" s="330"/>
      <c r="NND23" s="330"/>
      <c r="NNE23" s="330"/>
      <c r="NNF23" s="330"/>
      <c r="NNG23" s="330"/>
      <c r="NNH23" s="330"/>
      <c r="NNI23" s="330"/>
      <c r="NNJ23" s="330"/>
      <c r="NNK23" s="330"/>
      <c r="NNL23" s="330"/>
      <c r="NNM23" s="330"/>
      <c r="NNN23" s="330"/>
      <c r="NNO23" s="330"/>
      <c r="NNP23" s="330"/>
      <c r="NNQ23" s="330"/>
      <c r="NNR23" s="330"/>
      <c r="NNS23" s="330"/>
      <c r="NNT23" s="330"/>
      <c r="NNU23" s="330"/>
      <c r="NNV23" s="330"/>
      <c r="NNW23" s="330"/>
      <c r="NNX23" s="330"/>
      <c r="NNY23" s="330"/>
      <c r="NNZ23" s="330"/>
      <c r="NOA23" s="330"/>
      <c r="NOB23" s="330"/>
      <c r="NOC23" s="330"/>
      <c r="NOD23" s="330"/>
      <c r="NOE23" s="330"/>
      <c r="NOF23" s="330"/>
      <c r="NOG23" s="330"/>
      <c r="NOH23" s="330"/>
      <c r="NOI23" s="330"/>
      <c r="NOJ23" s="330"/>
      <c r="NOK23" s="330"/>
      <c r="NOL23" s="330"/>
      <c r="NOM23" s="330"/>
      <c r="NON23" s="330"/>
      <c r="NOO23" s="330"/>
      <c r="NOP23" s="330"/>
      <c r="NOQ23" s="330"/>
      <c r="NOR23" s="330"/>
      <c r="NOS23" s="330"/>
      <c r="NOT23" s="330"/>
      <c r="NOU23" s="330"/>
      <c r="NOV23" s="330"/>
      <c r="NOW23" s="330"/>
      <c r="NOX23" s="330"/>
      <c r="NOY23" s="330"/>
      <c r="NOZ23" s="330"/>
      <c r="NPA23" s="330"/>
      <c r="NPB23" s="330"/>
      <c r="NPC23" s="330"/>
      <c r="NPD23" s="330"/>
      <c r="NPE23" s="330"/>
      <c r="NPF23" s="330"/>
      <c r="NPG23" s="330"/>
      <c r="NPH23" s="330"/>
      <c r="NPI23" s="330"/>
      <c r="NPJ23" s="330"/>
      <c r="NPK23" s="330"/>
      <c r="NPL23" s="330"/>
      <c r="NPM23" s="330"/>
      <c r="NPN23" s="330"/>
      <c r="NPO23" s="330"/>
      <c r="NPP23" s="330"/>
      <c r="NPQ23" s="330"/>
      <c r="NPR23" s="330"/>
      <c r="NPS23" s="330"/>
      <c r="NPT23" s="330"/>
      <c r="NPU23" s="330"/>
      <c r="NPV23" s="330"/>
      <c r="NPW23" s="330"/>
      <c r="NPX23" s="330"/>
      <c r="NPY23" s="330"/>
      <c r="NPZ23" s="330"/>
      <c r="NQA23" s="330"/>
      <c r="NQB23" s="330"/>
      <c r="NQC23" s="330"/>
      <c r="NQD23" s="330"/>
      <c r="NQE23" s="330"/>
      <c r="NQF23" s="330"/>
      <c r="NQG23" s="330"/>
      <c r="NQH23" s="330"/>
      <c r="NQI23" s="330"/>
      <c r="NQJ23" s="330"/>
      <c r="NQK23" s="330"/>
      <c r="NQL23" s="330"/>
      <c r="NQM23" s="330"/>
      <c r="NQN23" s="330"/>
      <c r="NQO23" s="330"/>
      <c r="NQP23" s="330"/>
      <c r="NQQ23" s="330"/>
      <c r="NQR23" s="330"/>
      <c r="NQS23" s="330"/>
      <c r="NQT23" s="330"/>
      <c r="NQU23" s="330"/>
      <c r="NQV23" s="330"/>
      <c r="NQW23" s="330"/>
      <c r="NQX23" s="330"/>
      <c r="NQY23" s="330"/>
      <c r="NQZ23" s="330"/>
      <c r="NRA23" s="330"/>
      <c r="NRB23" s="330"/>
      <c r="NRC23" s="330"/>
      <c r="NRD23" s="330"/>
      <c r="NRE23" s="330"/>
      <c r="NRF23" s="330"/>
      <c r="NRG23" s="330"/>
      <c r="NRH23" s="330"/>
      <c r="NRI23" s="330"/>
      <c r="NRJ23" s="330"/>
      <c r="NRK23" s="330"/>
      <c r="NRL23" s="330"/>
      <c r="NRM23" s="330"/>
      <c r="NRN23" s="330"/>
      <c r="NRO23" s="330"/>
      <c r="NRP23" s="330"/>
      <c r="NRQ23" s="330"/>
      <c r="NRR23" s="330"/>
      <c r="NRS23" s="330"/>
      <c r="NRT23" s="330"/>
      <c r="NRU23" s="330"/>
      <c r="NRV23" s="330"/>
      <c r="NRW23" s="330"/>
      <c r="NRX23" s="330"/>
      <c r="NRY23" s="330"/>
      <c r="NRZ23" s="330"/>
      <c r="NSA23" s="330"/>
      <c r="NSB23" s="330"/>
      <c r="NSC23" s="330"/>
      <c r="NSD23" s="330"/>
      <c r="NSE23" s="330"/>
      <c r="NSF23" s="330"/>
      <c r="NSG23" s="330"/>
      <c r="NSH23" s="330"/>
      <c r="NSI23" s="330"/>
      <c r="NSJ23" s="330"/>
      <c r="NSK23" s="330"/>
      <c r="NSL23" s="330"/>
      <c r="NSM23" s="330"/>
      <c r="NSN23" s="330"/>
      <c r="NSO23" s="330"/>
      <c r="NSP23" s="330"/>
      <c r="NSQ23" s="330"/>
      <c r="NSR23" s="330"/>
      <c r="NSS23" s="330"/>
      <c r="NST23" s="330"/>
      <c r="NSU23" s="330"/>
      <c r="NSV23" s="330"/>
      <c r="NSW23" s="330"/>
      <c r="NSX23" s="330"/>
      <c r="NSY23" s="330"/>
      <c r="NSZ23" s="330"/>
      <c r="NTA23" s="330"/>
      <c r="NTB23" s="330"/>
      <c r="NTC23" s="330"/>
      <c r="NTD23" s="330"/>
      <c r="NTE23" s="330"/>
      <c r="NTF23" s="330"/>
      <c r="NTG23" s="330"/>
      <c r="NTH23" s="330"/>
      <c r="NTI23" s="330"/>
      <c r="NTJ23" s="330"/>
      <c r="NTK23" s="330"/>
      <c r="NTL23" s="330"/>
      <c r="NTM23" s="330"/>
      <c r="NTN23" s="330"/>
      <c r="NTO23" s="330"/>
      <c r="NTP23" s="330"/>
      <c r="NTQ23" s="330"/>
      <c r="NTR23" s="330"/>
      <c r="NTS23" s="330"/>
      <c r="NTT23" s="330"/>
      <c r="NTU23" s="330"/>
      <c r="NTV23" s="330"/>
      <c r="NTW23" s="330"/>
      <c r="NTX23" s="330"/>
      <c r="NTY23" s="330"/>
      <c r="NTZ23" s="330"/>
      <c r="NUA23" s="330"/>
      <c r="NUB23" s="330"/>
      <c r="NUC23" s="330"/>
      <c r="NUD23" s="330"/>
      <c r="NUE23" s="330"/>
      <c r="NUF23" s="330"/>
      <c r="NUG23" s="330"/>
      <c r="NUH23" s="330"/>
      <c r="NUI23" s="330"/>
      <c r="NUJ23" s="330"/>
      <c r="NUK23" s="330"/>
      <c r="NUL23" s="330"/>
      <c r="NUM23" s="330"/>
      <c r="NUN23" s="330"/>
      <c r="NUO23" s="330"/>
      <c r="NUP23" s="330"/>
      <c r="NUQ23" s="330"/>
      <c r="NUR23" s="330"/>
      <c r="NUS23" s="330"/>
      <c r="NUT23" s="330"/>
      <c r="NUU23" s="330"/>
      <c r="NUV23" s="330"/>
      <c r="NUW23" s="330"/>
      <c r="NUX23" s="330"/>
      <c r="NUY23" s="330"/>
      <c r="NUZ23" s="330"/>
      <c r="NVA23" s="330"/>
      <c r="NVB23" s="330"/>
      <c r="NVC23" s="330"/>
      <c r="NVD23" s="330"/>
      <c r="NVE23" s="330"/>
      <c r="NVF23" s="330"/>
      <c r="NVG23" s="330"/>
      <c r="NVH23" s="330"/>
      <c r="NVI23" s="330"/>
      <c r="NVJ23" s="330"/>
      <c r="NVK23" s="330"/>
      <c r="NVL23" s="330"/>
      <c r="NVM23" s="330"/>
      <c r="NVN23" s="330"/>
      <c r="NVO23" s="330"/>
      <c r="NVP23" s="330"/>
      <c r="NVQ23" s="330"/>
      <c r="NVR23" s="330"/>
      <c r="NVS23" s="330"/>
      <c r="NVT23" s="330"/>
      <c r="NVU23" s="330"/>
      <c r="NVV23" s="330"/>
      <c r="NVW23" s="330"/>
      <c r="NVX23" s="330"/>
      <c r="NVY23" s="330"/>
      <c r="NVZ23" s="330"/>
      <c r="NWA23" s="330"/>
      <c r="NWB23" s="330"/>
      <c r="NWC23" s="330"/>
      <c r="NWD23" s="330"/>
      <c r="NWE23" s="330"/>
      <c r="NWF23" s="330"/>
      <c r="NWG23" s="330"/>
      <c r="NWH23" s="330"/>
      <c r="NWI23" s="330"/>
      <c r="NWJ23" s="330"/>
      <c r="NWK23" s="330"/>
      <c r="NWL23" s="330"/>
      <c r="NWM23" s="330"/>
      <c r="NWN23" s="330"/>
      <c r="NWO23" s="330"/>
      <c r="NWP23" s="330"/>
      <c r="NWQ23" s="330"/>
      <c r="NWR23" s="330"/>
      <c r="NWS23" s="330"/>
      <c r="NWT23" s="330"/>
      <c r="NWU23" s="330"/>
      <c r="NWV23" s="330"/>
      <c r="NWW23" s="330"/>
      <c r="NWX23" s="330"/>
      <c r="NWY23" s="330"/>
      <c r="NWZ23" s="330"/>
      <c r="NXA23" s="330"/>
      <c r="NXB23" s="330"/>
      <c r="NXC23" s="330"/>
      <c r="NXD23" s="330"/>
      <c r="NXE23" s="330"/>
      <c r="NXF23" s="330"/>
      <c r="NXG23" s="330"/>
      <c r="NXH23" s="330"/>
      <c r="NXI23" s="330"/>
      <c r="NXJ23" s="330"/>
      <c r="NXK23" s="330"/>
      <c r="NXL23" s="330"/>
      <c r="NXM23" s="330"/>
      <c r="NXN23" s="330"/>
      <c r="NXO23" s="330"/>
      <c r="NXP23" s="330"/>
      <c r="NXQ23" s="330"/>
      <c r="NXR23" s="330"/>
      <c r="NXS23" s="330"/>
      <c r="NXT23" s="330"/>
      <c r="NXU23" s="330"/>
      <c r="NXV23" s="330"/>
      <c r="NXW23" s="330"/>
      <c r="NXX23" s="330"/>
      <c r="NXY23" s="330"/>
      <c r="NXZ23" s="330"/>
      <c r="NYA23" s="330"/>
      <c r="NYB23" s="330"/>
      <c r="NYC23" s="330"/>
      <c r="NYD23" s="330"/>
      <c r="NYE23" s="330"/>
      <c r="NYF23" s="330"/>
      <c r="NYG23" s="330"/>
      <c r="NYH23" s="330"/>
      <c r="NYI23" s="330"/>
      <c r="NYJ23" s="330"/>
      <c r="NYK23" s="330"/>
      <c r="NYL23" s="330"/>
      <c r="NYM23" s="330"/>
      <c r="NYN23" s="330"/>
      <c r="NYO23" s="330"/>
      <c r="NYP23" s="330"/>
      <c r="NYQ23" s="330"/>
      <c r="NYR23" s="330"/>
      <c r="NYS23" s="330"/>
      <c r="NYT23" s="330"/>
      <c r="NYU23" s="330"/>
      <c r="NYV23" s="330"/>
      <c r="NYW23" s="330"/>
      <c r="NYX23" s="330"/>
      <c r="NYY23" s="330"/>
      <c r="NYZ23" s="330"/>
      <c r="NZA23" s="330"/>
      <c r="NZB23" s="330"/>
      <c r="NZC23" s="330"/>
      <c r="NZD23" s="330"/>
      <c r="NZE23" s="330"/>
      <c r="NZF23" s="330"/>
      <c r="NZG23" s="330"/>
      <c r="NZH23" s="330"/>
      <c r="NZI23" s="330"/>
      <c r="NZJ23" s="330"/>
      <c r="NZK23" s="330"/>
      <c r="NZL23" s="330"/>
      <c r="NZM23" s="330"/>
      <c r="NZN23" s="330"/>
      <c r="NZO23" s="330"/>
      <c r="NZP23" s="330"/>
      <c r="NZQ23" s="330"/>
      <c r="NZR23" s="330"/>
      <c r="NZS23" s="330"/>
      <c r="NZT23" s="330"/>
      <c r="NZU23" s="330"/>
      <c r="NZV23" s="330"/>
      <c r="NZW23" s="330"/>
      <c r="NZX23" s="330"/>
      <c r="NZY23" s="330"/>
      <c r="NZZ23" s="330"/>
      <c r="OAA23" s="330"/>
      <c r="OAB23" s="330"/>
      <c r="OAC23" s="330"/>
      <c r="OAD23" s="330"/>
      <c r="OAE23" s="330"/>
      <c r="OAF23" s="330"/>
      <c r="OAG23" s="330"/>
      <c r="OAH23" s="330"/>
      <c r="OAI23" s="330"/>
      <c r="OAJ23" s="330"/>
      <c r="OAK23" s="330"/>
      <c r="OAL23" s="330"/>
      <c r="OAM23" s="330"/>
      <c r="OAN23" s="330"/>
      <c r="OAO23" s="330"/>
      <c r="OAP23" s="330"/>
      <c r="OAQ23" s="330"/>
      <c r="OAR23" s="330"/>
      <c r="OAS23" s="330"/>
      <c r="OAT23" s="330"/>
      <c r="OAU23" s="330"/>
      <c r="OAV23" s="330"/>
      <c r="OAW23" s="330"/>
      <c r="OAX23" s="330"/>
      <c r="OAY23" s="330"/>
      <c r="OAZ23" s="330"/>
      <c r="OBA23" s="330"/>
      <c r="OBB23" s="330"/>
      <c r="OBC23" s="330"/>
      <c r="OBD23" s="330"/>
      <c r="OBE23" s="330"/>
      <c r="OBF23" s="330"/>
      <c r="OBG23" s="330"/>
      <c r="OBH23" s="330"/>
      <c r="OBI23" s="330"/>
      <c r="OBJ23" s="330"/>
      <c r="OBK23" s="330"/>
      <c r="OBL23" s="330"/>
      <c r="OBM23" s="330"/>
      <c r="OBN23" s="330"/>
      <c r="OBO23" s="330"/>
      <c r="OBP23" s="330"/>
      <c r="OBQ23" s="330"/>
      <c r="OBR23" s="330"/>
      <c r="OBS23" s="330"/>
      <c r="OBT23" s="330"/>
      <c r="OBU23" s="330"/>
      <c r="OBV23" s="330"/>
      <c r="OBW23" s="330"/>
      <c r="OBX23" s="330"/>
      <c r="OBY23" s="330"/>
      <c r="OBZ23" s="330"/>
      <c r="OCA23" s="330"/>
      <c r="OCB23" s="330"/>
      <c r="OCC23" s="330"/>
      <c r="OCD23" s="330"/>
      <c r="OCE23" s="330"/>
      <c r="OCF23" s="330"/>
      <c r="OCG23" s="330"/>
      <c r="OCH23" s="330"/>
      <c r="OCI23" s="330"/>
      <c r="OCJ23" s="330"/>
      <c r="OCK23" s="330"/>
      <c r="OCL23" s="330"/>
      <c r="OCM23" s="330"/>
      <c r="OCN23" s="330"/>
      <c r="OCO23" s="330"/>
      <c r="OCP23" s="330"/>
      <c r="OCQ23" s="330"/>
      <c r="OCR23" s="330"/>
      <c r="OCS23" s="330"/>
      <c r="OCT23" s="330"/>
      <c r="OCU23" s="330"/>
      <c r="OCV23" s="330"/>
      <c r="OCW23" s="330"/>
      <c r="OCX23" s="330"/>
      <c r="OCY23" s="330"/>
      <c r="OCZ23" s="330"/>
      <c r="ODA23" s="330"/>
      <c r="ODB23" s="330"/>
      <c r="ODC23" s="330"/>
      <c r="ODD23" s="330"/>
      <c r="ODE23" s="330"/>
      <c r="ODF23" s="330"/>
      <c r="ODG23" s="330"/>
      <c r="ODH23" s="330"/>
      <c r="ODI23" s="330"/>
      <c r="ODJ23" s="330"/>
      <c r="ODK23" s="330"/>
      <c r="ODL23" s="330"/>
      <c r="ODM23" s="330"/>
      <c r="ODN23" s="330"/>
      <c r="ODO23" s="330"/>
      <c r="ODP23" s="330"/>
      <c r="ODQ23" s="330"/>
      <c r="ODR23" s="330"/>
      <c r="ODS23" s="330"/>
      <c r="ODT23" s="330"/>
      <c r="ODU23" s="330"/>
      <c r="ODV23" s="330"/>
      <c r="ODW23" s="330"/>
      <c r="ODX23" s="330"/>
      <c r="ODY23" s="330"/>
      <c r="ODZ23" s="330"/>
      <c r="OEA23" s="330"/>
      <c r="OEB23" s="330"/>
      <c r="OEC23" s="330"/>
      <c r="OED23" s="330"/>
      <c r="OEE23" s="330"/>
      <c r="OEF23" s="330"/>
      <c r="OEG23" s="330"/>
      <c r="OEH23" s="330"/>
      <c r="OEI23" s="330"/>
      <c r="OEJ23" s="330"/>
      <c r="OEK23" s="330"/>
      <c r="OEL23" s="330"/>
      <c r="OEM23" s="330"/>
      <c r="OEN23" s="330"/>
      <c r="OEO23" s="330"/>
      <c r="OEP23" s="330"/>
      <c r="OEQ23" s="330"/>
      <c r="OER23" s="330"/>
      <c r="OES23" s="330"/>
      <c r="OET23" s="330"/>
      <c r="OEU23" s="330"/>
      <c r="OEV23" s="330"/>
      <c r="OEW23" s="330"/>
      <c r="OEX23" s="330"/>
      <c r="OEY23" s="330"/>
      <c r="OEZ23" s="330"/>
      <c r="OFA23" s="330"/>
      <c r="OFB23" s="330"/>
      <c r="OFC23" s="330"/>
      <c r="OFD23" s="330"/>
      <c r="OFE23" s="330"/>
      <c r="OFF23" s="330"/>
      <c r="OFG23" s="330"/>
      <c r="OFH23" s="330"/>
      <c r="OFI23" s="330"/>
      <c r="OFJ23" s="330"/>
      <c r="OFK23" s="330"/>
      <c r="OFL23" s="330"/>
      <c r="OFM23" s="330"/>
      <c r="OFN23" s="330"/>
      <c r="OFO23" s="330"/>
      <c r="OFP23" s="330"/>
      <c r="OFQ23" s="330"/>
      <c r="OFR23" s="330"/>
      <c r="OFS23" s="330"/>
      <c r="OFT23" s="330"/>
      <c r="OFU23" s="330"/>
      <c r="OFV23" s="330"/>
      <c r="OFW23" s="330"/>
      <c r="OFX23" s="330"/>
      <c r="OFY23" s="330"/>
      <c r="OFZ23" s="330"/>
      <c r="OGA23" s="330"/>
      <c r="OGB23" s="330"/>
      <c r="OGC23" s="330"/>
      <c r="OGD23" s="330"/>
      <c r="OGE23" s="330"/>
      <c r="OGF23" s="330"/>
      <c r="OGG23" s="330"/>
      <c r="OGH23" s="330"/>
      <c r="OGI23" s="330"/>
      <c r="OGJ23" s="330"/>
      <c r="OGK23" s="330"/>
      <c r="OGL23" s="330"/>
      <c r="OGM23" s="330"/>
      <c r="OGN23" s="330"/>
      <c r="OGO23" s="330"/>
      <c r="OGP23" s="330"/>
      <c r="OGQ23" s="330"/>
      <c r="OGR23" s="330"/>
      <c r="OGS23" s="330"/>
      <c r="OGT23" s="330"/>
      <c r="OGU23" s="330"/>
      <c r="OGV23" s="330"/>
      <c r="OGW23" s="330"/>
      <c r="OGX23" s="330"/>
      <c r="OGY23" s="330"/>
      <c r="OGZ23" s="330"/>
      <c r="OHA23" s="330"/>
      <c r="OHB23" s="330"/>
      <c r="OHC23" s="330"/>
      <c r="OHD23" s="330"/>
      <c r="OHE23" s="330"/>
      <c r="OHF23" s="330"/>
      <c r="OHG23" s="330"/>
      <c r="OHH23" s="330"/>
      <c r="OHI23" s="330"/>
      <c r="OHJ23" s="330"/>
      <c r="OHK23" s="330"/>
      <c r="OHL23" s="330"/>
      <c r="OHM23" s="330"/>
      <c r="OHN23" s="330"/>
      <c r="OHO23" s="330"/>
      <c r="OHP23" s="330"/>
      <c r="OHQ23" s="330"/>
      <c r="OHR23" s="330"/>
      <c r="OHS23" s="330"/>
      <c r="OHT23" s="330"/>
      <c r="OHU23" s="330"/>
      <c r="OHV23" s="330"/>
      <c r="OHW23" s="330"/>
      <c r="OHX23" s="330"/>
      <c r="OHY23" s="330"/>
      <c r="OHZ23" s="330"/>
      <c r="OIA23" s="330"/>
      <c r="OIB23" s="330"/>
      <c r="OIC23" s="330"/>
      <c r="OID23" s="330"/>
      <c r="OIE23" s="330"/>
      <c r="OIF23" s="330"/>
      <c r="OIG23" s="330"/>
      <c r="OIH23" s="330"/>
      <c r="OII23" s="330"/>
      <c r="OIJ23" s="330"/>
      <c r="OIK23" s="330"/>
      <c r="OIL23" s="330"/>
      <c r="OIM23" s="330"/>
      <c r="OIN23" s="330"/>
      <c r="OIO23" s="330"/>
      <c r="OIP23" s="330"/>
      <c r="OIQ23" s="330"/>
      <c r="OIR23" s="330"/>
      <c r="OIS23" s="330"/>
      <c r="OIT23" s="330"/>
      <c r="OIU23" s="330"/>
      <c r="OIV23" s="330"/>
      <c r="OIW23" s="330"/>
      <c r="OIX23" s="330"/>
      <c r="OIY23" s="330"/>
      <c r="OIZ23" s="330"/>
      <c r="OJA23" s="330"/>
      <c r="OJB23" s="330"/>
      <c r="OJC23" s="330"/>
      <c r="OJD23" s="330"/>
      <c r="OJE23" s="330"/>
      <c r="OJF23" s="330"/>
      <c r="OJG23" s="330"/>
      <c r="OJH23" s="330"/>
      <c r="OJI23" s="330"/>
      <c r="OJJ23" s="330"/>
      <c r="OJK23" s="330"/>
      <c r="OJL23" s="330"/>
      <c r="OJM23" s="330"/>
      <c r="OJN23" s="330"/>
      <c r="OJO23" s="330"/>
      <c r="OJP23" s="330"/>
      <c r="OJQ23" s="330"/>
      <c r="OJR23" s="330"/>
      <c r="OJS23" s="330"/>
      <c r="OJT23" s="330"/>
      <c r="OJU23" s="330"/>
      <c r="OJV23" s="330"/>
      <c r="OJW23" s="330"/>
      <c r="OJX23" s="330"/>
      <c r="OJY23" s="330"/>
      <c r="OJZ23" s="330"/>
      <c r="OKA23" s="330"/>
      <c r="OKB23" s="330"/>
      <c r="OKC23" s="330"/>
      <c r="OKD23" s="330"/>
      <c r="OKE23" s="330"/>
      <c r="OKF23" s="330"/>
      <c r="OKG23" s="330"/>
      <c r="OKH23" s="330"/>
      <c r="OKI23" s="330"/>
      <c r="OKJ23" s="330"/>
      <c r="OKK23" s="330"/>
      <c r="OKL23" s="330"/>
      <c r="OKM23" s="330"/>
      <c r="OKN23" s="330"/>
      <c r="OKO23" s="330"/>
      <c r="OKP23" s="330"/>
      <c r="OKQ23" s="330"/>
      <c r="OKR23" s="330"/>
      <c r="OKS23" s="330"/>
      <c r="OKT23" s="330"/>
      <c r="OKU23" s="330"/>
      <c r="OKV23" s="330"/>
      <c r="OKW23" s="330"/>
      <c r="OKX23" s="330"/>
      <c r="OKY23" s="330"/>
      <c r="OKZ23" s="330"/>
      <c r="OLA23" s="330"/>
      <c r="OLB23" s="330"/>
      <c r="OLC23" s="330"/>
      <c r="OLD23" s="330"/>
      <c r="OLE23" s="330"/>
      <c r="OLF23" s="330"/>
      <c r="OLG23" s="330"/>
      <c r="OLH23" s="330"/>
      <c r="OLI23" s="330"/>
      <c r="OLJ23" s="330"/>
      <c r="OLK23" s="330"/>
      <c r="OLL23" s="330"/>
      <c r="OLM23" s="330"/>
      <c r="OLN23" s="330"/>
      <c r="OLO23" s="330"/>
      <c r="OLP23" s="330"/>
      <c r="OLQ23" s="330"/>
      <c r="OLR23" s="330"/>
      <c r="OLS23" s="330"/>
      <c r="OLT23" s="330"/>
      <c r="OLU23" s="330"/>
      <c r="OLV23" s="330"/>
      <c r="OLW23" s="330"/>
      <c r="OLX23" s="330"/>
      <c r="OLY23" s="330"/>
      <c r="OLZ23" s="330"/>
      <c r="OMA23" s="330"/>
      <c r="OMB23" s="330"/>
      <c r="OMC23" s="330"/>
      <c r="OMD23" s="330"/>
      <c r="OME23" s="330"/>
      <c r="OMF23" s="330"/>
      <c r="OMG23" s="330"/>
      <c r="OMH23" s="330"/>
      <c r="OMI23" s="330"/>
      <c r="OMJ23" s="330"/>
      <c r="OMK23" s="330"/>
      <c r="OML23" s="330"/>
      <c r="OMM23" s="330"/>
      <c r="OMN23" s="330"/>
      <c r="OMO23" s="330"/>
      <c r="OMP23" s="330"/>
      <c r="OMQ23" s="330"/>
      <c r="OMR23" s="330"/>
      <c r="OMS23" s="330"/>
      <c r="OMT23" s="330"/>
      <c r="OMU23" s="330"/>
      <c r="OMV23" s="330"/>
      <c r="OMW23" s="330"/>
      <c r="OMX23" s="330"/>
      <c r="OMY23" s="330"/>
      <c r="OMZ23" s="330"/>
      <c r="ONA23" s="330"/>
      <c r="ONB23" s="330"/>
      <c r="ONC23" s="330"/>
      <c r="OND23" s="330"/>
      <c r="ONE23" s="330"/>
      <c r="ONF23" s="330"/>
      <c r="ONG23" s="330"/>
      <c r="ONH23" s="330"/>
      <c r="ONI23" s="330"/>
      <c r="ONJ23" s="330"/>
      <c r="ONK23" s="330"/>
      <c r="ONL23" s="330"/>
      <c r="ONM23" s="330"/>
      <c r="ONN23" s="330"/>
      <c r="ONO23" s="330"/>
      <c r="ONP23" s="330"/>
      <c r="ONQ23" s="330"/>
      <c r="ONR23" s="330"/>
      <c r="ONS23" s="330"/>
      <c r="ONT23" s="330"/>
      <c r="ONU23" s="330"/>
      <c r="ONV23" s="330"/>
      <c r="ONW23" s="330"/>
      <c r="ONX23" s="330"/>
      <c r="ONY23" s="330"/>
      <c r="ONZ23" s="330"/>
      <c r="OOA23" s="330"/>
      <c r="OOB23" s="330"/>
      <c r="OOC23" s="330"/>
      <c r="OOD23" s="330"/>
      <c r="OOE23" s="330"/>
      <c r="OOF23" s="330"/>
      <c r="OOG23" s="330"/>
      <c r="OOH23" s="330"/>
      <c r="OOI23" s="330"/>
      <c r="OOJ23" s="330"/>
      <c r="OOK23" s="330"/>
      <c r="OOL23" s="330"/>
      <c r="OOM23" s="330"/>
      <c r="OON23" s="330"/>
      <c r="OOO23" s="330"/>
      <c r="OOP23" s="330"/>
      <c r="OOQ23" s="330"/>
      <c r="OOR23" s="330"/>
      <c r="OOS23" s="330"/>
      <c r="OOT23" s="330"/>
      <c r="OOU23" s="330"/>
      <c r="OOV23" s="330"/>
      <c r="OOW23" s="330"/>
      <c r="OOX23" s="330"/>
      <c r="OOY23" s="330"/>
      <c r="OOZ23" s="330"/>
      <c r="OPA23" s="330"/>
      <c r="OPB23" s="330"/>
      <c r="OPC23" s="330"/>
      <c r="OPD23" s="330"/>
      <c r="OPE23" s="330"/>
      <c r="OPF23" s="330"/>
      <c r="OPG23" s="330"/>
      <c r="OPH23" s="330"/>
      <c r="OPI23" s="330"/>
      <c r="OPJ23" s="330"/>
      <c r="OPK23" s="330"/>
      <c r="OPL23" s="330"/>
      <c r="OPM23" s="330"/>
      <c r="OPN23" s="330"/>
      <c r="OPO23" s="330"/>
      <c r="OPP23" s="330"/>
      <c r="OPQ23" s="330"/>
      <c r="OPR23" s="330"/>
      <c r="OPS23" s="330"/>
      <c r="OPT23" s="330"/>
      <c r="OPU23" s="330"/>
      <c r="OPV23" s="330"/>
      <c r="OPW23" s="330"/>
      <c r="OPX23" s="330"/>
      <c r="OPY23" s="330"/>
      <c r="OPZ23" s="330"/>
      <c r="OQA23" s="330"/>
      <c r="OQB23" s="330"/>
      <c r="OQC23" s="330"/>
      <c r="OQD23" s="330"/>
      <c r="OQE23" s="330"/>
      <c r="OQF23" s="330"/>
      <c r="OQG23" s="330"/>
      <c r="OQH23" s="330"/>
      <c r="OQI23" s="330"/>
      <c r="OQJ23" s="330"/>
      <c r="OQK23" s="330"/>
      <c r="OQL23" s="330"/>
      <c r="OQM23" s="330"/>
      <c r="OQN23" s="330"/>
      <c r="OQO23" s="330"/>
      <c r="OQP23" s="330"/>
      <c r="OQQ23" s="330"/>
      <c r="OQR23" s="330"/>
      <c r="OQS23" s="330"/>
      <c r="OQT23" s="330"/>
      <c r="OQU23" s="330"/>
      <c r="OQV23" s="330"/>
      <c r="OQW23" s="330"/>
      <c r="OQX23" s="330"/>
      <c r="OQY23" s="330"/>
      <c r="OQZ23" s="330"/>
      <c r="ORA23" s="330"/>
      <c r="ORB23" s="330"/>
      <c r="ORC23" s="330"/>
      <c r="ORD23" s="330"/>
      <c r="ORE23" s="330"/>
      <c r="ORF23" s="330"/>
      <c r="ORG23" s="330"/>
      <c r="ORH23" s="330"/>
      <c r="ORI23" s="330"/>
      <c r="ORJ23" s="330"/>
      <c r="ORK23" s="330"/>
      <c r="ORL23" s="330"/>
      <c r="ORM23" s="330"/>
      <c r="ORN23" s="330"/>
      <c r="ORO23" s="330"/>
      <c r="ORP23" s="330"/>
      <c r="ORQ23" s="330"/>
      <c r="ORR23" s="330"/>
      <c r="ORS23" s="330"/>
      <c r="ORT23" s="330"/>
      <c r="ORU23" s="330"/>
      <c r="ORV23" s="330"/>
      <c r="ORW23" s="330"/>
      <c r="ORX23" s="330"/>
      <c r="ORY23" s="330"/>
      <c r="ORZ23" s="330"/>
      <c r="OSA23" s="330"/>
      <c r="OSB23" s="330"/>
      <c r="OSC23" s="330"/>
      <c r="OSD23" s="330"/>
      <c r="OSE23" s="330"/>
      <c r="OSF23" s="330"/>
      <c r="OSG23" s="330"/>
      <c r="OSH23" s="330"/>
      <c r="OSI23" s="330"/>
      <c r="OSJ23" s="330"/>
      <c r="OSK23" s="330"/>
      <c r="OSL23" s="330"/>
      <c r="OSM23" s="330"/>
      <c r="OSN23" s="330"/>
      <c r="OSO23" s="330"/>
      <c r="OSP23" s="330"/>
      <c r="OSQ23" s="330"/>
      <c r="OSR23" s="330"/>
      <c r="OSS23" s="330"/>
      <c r="OST23" s="330"/>
      <c r="OSU23" s="330"/>
      <c r="OSV23" s="330"/>
      <c r="OSW23" s="330"/>
      <c r="OSX23" s="330"/>
      <c r="OSY23" s="330"/>
      <c r="OSZ23" s="330"/>
      <c r="OTA23" s="330"/>
      <c r="OTB23" s="330"/>
      <c r="OTC23" s="330"/>
      <c r="OTD23" s="330"/>
      <c r="OTE23" s="330"/>
      <c r="OTF23" s="330"/>
      <c r="OTG23" s="330"/>
      <c r="OTH23" s="330"/>
      <c r="OTI23" s="330"/>
      <c r="OTJ23" s="330"/>
      <c r="OTK23" s="330"/>
      <c r="OTL23" s="330"/>
      <c r="OTM23" s="330"/>
      <c r="OTN23" s="330"/>
      <c r="OTO23" s="330"/>
      <c r="OTP23" s="330"/>
      <c r="OTQ23" s="330"/>
      <c r="OTR23" s="330"/>
      <c r="OTS23" s="330"/>
      <c r="OTT23" s="330"/>
      <c r="OTU23" s="330"/>
      <c r="OTV23" s="330"/>
      <c r="OTW23" s="330"/>
      <c r="OTX23" s="330"/>
      <c r="OTY23" s="330"/>
      <c r="OTZ23" s="330"/>
      <c r="OUA23" s="330"/>
      <c r="OUB23" s="330"/>
      <c r="OUC23" s="330"/>
      <c r="OUD23" s="330"/>
      <c r="OUE23" s="330"/>
      <c r="OUF23" s="330"/>
      <c r="OUG23" s="330"/>
      <c r="OUH23" s="330"/>
      <c r="OUI23" s="330"/>
      <c r="OUJ23" s="330"/>
      <c r="OUK23" s="330"/>
      <c r="OUL23" s="330"/>
      <c r="OUM23" s="330"/>
      <c r="OUN23" s="330"/>
      <c r="OUO23" s="330"/>
      <c r="OUP23" s="330"/>
      <c r="OUQ23" s="330"/>
      <c r="OUR23" s="330"/>
      <c r="OUS23" s="330"/>
      <c r="OUT23" s="330"/>
      <c r="OUU23" s="330"/>
      <c r="OUV23" s="330"/>
      <c r="OUW23" s="330"/>
      <c r="OUX23" s="330"/>
      <c r="OUY23" s="330"/>
      <c r="OUZ23" s="330"/>
      <c r="OVA23" s="330"/>
      <c r="OVB23" s="330"/>
      <c r="OVC23" s="330"/>
      <c r="OVD23" s="330"/>
      <c r="OVE23" s="330"/>
      <c r="OVF23" s="330"/>
      <c r="OVG23" s="330"/>
      <c r="OVH23" s="330"/>
      <c r="OVI23" s="330"/>
      <c r="OVJ23" s="330"/>
      <c r="OVK23" s="330"/>
      <c r="OVL23" s="330"/>
      <c r="OVM23" s="330"/>
      <c r="OVN23" s="330"/>
      <c r="OVO23" s="330"/>
      <c r="OVP23" s="330"/>
      <c r="OVQ23" s="330"/>
      <c r="OVR23" s="330"/>
      <c r="OVS23" s="330"/>
      <c r="OVT23" s="330"/>
      <c r="OVU23" s="330"/>
      <c r="OVV23" s="330"/>
      <c r="OVW23" s="330"/>
      <c r="OVX23" s="330"/>
      <c r="OVY23" s="330"/>
      <c r="OVZ23" s="330"/>
      <c r="OWA23" s="330"/>
      <c r="OWB23" s="330"/>
      <c r="OWC23" s="330"/>
      <c r="OWD23" s="330"/>
      <c r="OWE23" s="330"/>
      <c r="OWF23" s="330"/>
      <c r="OWG23" s="330"/>
      <c r="OWH23" s="330"/>
      <c r="OWI23" s="330"/>
      <c r="OWJ23" s="330"/>
      <c r="OWK23" s="330"/>
      <c r="OWL23" s="330"/>
      <c r="OWM23" s="330"/>
      <c r="OWN23" s="330"/>
      <c r="OWO23" s="330"/>
      <c r="OWP23" s="330"/>
      <c r="OWQ23" s="330"/>
      <c r="OWR23" s="330"/>
      <c r="OWS23" s="330"/>
      <c r="OWT23" s="330"/>
      <c r="OWU23" s="330"/>
      <c r="OWV23" s="330"/>
      <c r="OWW23" s="330"/>
      <c r="OWX23" s="330"/>
      <c r="OWY23" s="330"/>
      <c r="OWZ23" s="330"/>
      <c r="OXA23" s="330"/>
      <c r="OXB23" s="330"/>
      <c r="OXC23" s="330"/>
      <c r="OXD23" s="330"/>
      <c r="OXE23" s="330"/>
      <c r="OXF23" s="330"/>
      <c r="OXG23" s="330"/>
      <c r="OXH23" s="330"/>
      <c r="OXI23" s="330"/>
      <c r="OXJ23" s="330"/>
      <c r="OXK23" s="330"/>
      <c r="OXL23" s="330"/>
      <c r="OXM23" s="330"/>
      <c r="OXN23" s="330"/>
      <c r="OXO23" s="330"/>
      <c r="OXP23" s="330"/>
      <c r="OXQ23" s="330"/>
      <c r="OXR23" s="330"/>
      <c r="OXS23" s="330"/>
      <c r="OXT23" s="330"/>
      <c r="OXU23" s="330"/>
      <c r="OXV23" s="330"/>
      <c r="OXW23" s="330"/>
      <c r="OXX23" s="330"/>
      <c r="OXY23" s="330"/>
      <c r="OXZ23" s="330"/>
      <c r="OYA23" s="330"/>
      <c r="OYB23" s="330"/>
      <c r="OYC23" s="330"/>
      <c r="OYD23" s="330"/>
      <c r="OYE23" s="330"/>
      <c r="OYF23" s="330"/>
      <c r="OYG23" s="330"/>
      <c r="OYH23" s="330"/>
      <c r="OYI23" s="330"/>
      <c r="OYJ23" s="330"/>
      <c r="OYK23" s="330"/>
      <c r="OYL23" s="330"/>
      <c r="OYM23" s="330"/>
      <c r="OYN23" s="330"/>
      <c r="OYO23" s="330"/>
      <c r="OYP23" s="330"/>
      <c r="OYQ23" s="330"/>
      <c r="OYR23" s="330"/>
      <c r="OYS23" s="330"/>
      <c r="OYT23" s="330"/>
      <c r="OYU23" s="330"/>
      <c r="OYV23" s="330"/>
      <c r="OYW23" s="330"/>
      <c r="OYX23" s="330"/>
      <c r="OYY23" s="330"/>
      <c r="OYZ23" s="330"/>
      <c r="OZA23" s="330"/>
      <c r="OZB23" s="330"/>
      <c r="OZC23" s="330"/>
      <c r="OZD23" s="330"/>
      <c r="OZE23" s="330"/>
      <c r="OZF23" s="330"/>
      <c r="OZG23" s="330"/>
      <c r="OZH23" s="330"/>
      <c r="OZI23" s="330"/>
      <c r="OZJ23" s="330"/>
      <c r="OZK23" s="330"/>
      <c r="OZL23" s="330"/>
      <c r="OZM23" s="330"/>
      <c r="OZN23" s="330"/>
      <c r="OZO23" s="330"/>
      <c r="OZP23" s="330"/>
      <c r="OZQ23" s="330"/>
      <c r="OZR23" s="330"/>
      <c r="OZS23" s="330"/>
      <c r="OZT23" s="330"/>
      <c r="OZU23" s="330"/>
      <c r="OZV23" s="330"/>
      <c r="OZW23" s="330"/>
      <c r="OZX23" s="330"/>
      <c r="OZY23" s="330"/>
      <c r="OZZ23" s="330"/>
      <c r="PAA23" s="330"/>
      <c r="PAB23" s="330"/>
      <c r="PAC23" s="330"/>
      <c r="PAD23" s="330"/>
      <c r="PAE23" s="330"/>
      <c r="PAF23" s="330"/>
      <c r="PAG23" s="330"/>
      <c r="PAH23" s="330"/>
      <c r="PAI23" s="330"/>
      <c r="PAJ23" s="330"/>
      <c r="PAK23" s="330"/>
      <c r="PAL23" s="330"/>
      <c r="PAM23" s="330"/>
      <c r="PAN23" s="330"/>
      <c r="PAO23" s="330"/>
      <c r="PAP23" s="330"/>
      <c r="PAQ23" s="330"/>
      <c r="PAR23" s="330"/>
      <c r="PAS23" s="330"/>
      <c r="PAT23" s="330"/>
      <c r="PAU23" s="330"/>
      <c r="PAV23" s="330"/>
      <c r="PAW23" s="330"/>
      <c r="PAX23" s="330"/>
      <c r="PAY23" s="330"/>
      <c r="PAZ23" s="330"/>
      <c r="PBA23" s="330"/>
      <c r="PBB23" s="330"/>
      <c r="PBC23" s="330"/>
      <c r="PBD23" s="330"/>
      <c r="PBE23" s="330"/>
      <c r="PBF23" s="330"/>
      <c r="PBG23" s="330"/>
      <c r="PBH23" s="330"/>
      <c r="PBI23" s="330"/>
      <c r="PBJ23" s="330"/>
      <c r="PBK23" s="330"/>
      <c r="PBL23" s="330"/>
      <c r="PBM23" s="330"/>
      <c r="PBN23" s="330"/>
      <c r="PBO23" s="330"/>
      <c r="PBP23" s="330"/>
      <c r="PBQ23" s="330"/>
      <c r="PBR23" s="330"/>
      <c r="PBS23" s="330"/>
      <c r="PBT23" s="330"/>
      <c r="PBU23" s="330"/>
      <c r="PBV23" s="330"/>
      <c r="PBW23" s="330"/>
      <c r="PBX23" s="330"/>
      <c r="PBY23" s="330"/>
      <c r="PBZ23" s="330"/>
      <c r="PCA23" s="330"/>
      <c r="PCB23" s="330"/>
      <c r="PCC23" s="330"/>
      <c r="PCD23" s="330"/>
      <c r="PCE23" s="330"/>
      <c r="PCF23" s="330"/>
      <c r="PCG23" s="330"/>
      <c r="PCH23" s="330"/>
      <c r="PCI23" s="330"/>
      <c r="PCJ23" s="330"/>
      <c r="PCK23" s="330"/>
      <c r="PCL23" s="330"/>
      <c r="PCM23" s="330"/>
      <c r="PCN23" s="330"/>
      <c r="PCO23" s="330"/>
      <c r="PCP23" s="330"/>
      <c r="PCQ23" s="330"/>
      <c r="PCR23" s="330"/>
      <c r="PCS23" s="330"/>
      <c r="PCT23" s="330"/>
      <c r="PCU23" s="330"/>
      <c r="PCV23" s="330"/>
      <c r="PCW23" s="330"/>
      <c r="PCX23" s="330"/>
      <c r="PCY23" s="330"/>
      <c r="PCZ23" s="330"/>
      <c r="PDA23" s="330"/>
      <c r="PDB23" s="330"/>
      <c r="PDC23" s="330"/>
      <c r="PDD23" s="330"/>
      <c r="PDE23" s="330"/>
      <c r="PDF23" s="330"/>
      <c r="PDG23" s="330"/>
      <c r="PDH23" s="330"/>
      <c r="PDI23" s="330"/>
      <c r="PDJ23" s="330"/>
      <c r="PDK23" s="330"/>
      <c r="PDL23" s="330"/>
      <c r="PDM23" s="330"/>
      <c r="PDN23" s="330"/>
      <c r="PDO23" s="330"/>
      <c r="PDP23" s="330"/>
      <c r="PDQ23" s="330"/>
      <c r="PDR23" s="330"/>
      <c r="PDS23" s="330"/>
      <c r="PDT23" s="330"/>
      <c r="PDU23" s="330"/>
      <c r="PDV23" s="330"/>
      <c r="PDW23" s="330"/>
      <c r="PDX23" s="330"/>
      <c r="PDY23" s="330"/>
      <c r="PDZ23" s="330"/>
      <c r="PEA23" s="330"/>
      <c r="PEB23" s="330"/>
      <c r="PEC23" s="330"/>
      <c r="PED23" s="330"/>
      <c r="PEE23" s="330"/>
      <c r="PEF23" s="330"/>
      <c r="PEG23" s="330"/>
      <c r="PEH23" s="330"/>
      <c r="PEI23" s="330"/>
      <c r="PEJ23" s="330"/>
      <c r="PEK23" s="330"/>
      <c r="PEL23" s="330"/>
      <c r="PEM23" s="330"/>
      <c r="PEN23" s="330"/>
      <c r="PEO23" s="330"/>
      <c r="PEP23" s="330"/>
      <c r="PEQ23" s="330"/>
      <c r="PER23" s="330"/>
      <c r="PES23" s="330"/>
      <c r="PET23" s="330"/>
      <c r="PEU23" s="330"/>
      <c r="PEV23" s="330"/>
      <c r="PEW23" s="330"/>
      <c r="PEX23" s="330"/>
      <c r="PEY23" s="330"/>
      <c r="PEZ23" s="330"/>
      <c r="PFA23" s="330"/>
      <c r="PFB23" s="330"/>
      <c r="PFC23" s="330"/>
      <c r="PFD23" s="330"/>
      <c r="PFE23" s="330"/>
      <c r="PFF23" s="330"/>
      <c r="PFG23" s="330"/>
      <c r="PFH23" s="330"/>
      <c r="PFI23" s="330"/>
      <c r="PFJ23" s="330"/>
      <c r="PFK23" s="330"/>
      <c r="PFL23" s="330"/>
      <c r="PFM23" s="330"/>
      <c r="PFN23" s="330"/>
      <c r="PFO23" s="330"/>
      <c r="PFP23" s="330"/>
      <c r="PFQ23" s="330"/>
      <c r="PFR23" s="330"/>
      <c r="PFS23" s="330"/>
      <c r="PFT23" s="330"/>
      <c r="PFU23" s="330"/>
      <c r="PFV23" s="330"/>
      <c r="PFW23" s="330"/>
      <c r="PFX23" s="330"/>
      <c r="PFY23" s="330"/>
      <c r="PFZ23" s="330"/>
      <c r="PGA23" s="330"/>
      <c r="PGB23" s="330"/>
      <c r="PGC23" s="330"/>
      <c r="PGD23" s="330"/>
      <c r="PGE23" s="330"/>
      <c r="PGF23" s="330"/>
      <c r="PGG23" s="330"/>
      <c r="PGH23" s="330"/>
      <c r="PGI23" s="330"/>
      <c r="PGJ23" s="330"/>
      <c r="PGK23" s="330"/>
      <c r="PGL23" s="330"/>
      <c r="PGM23" s="330"/>
      <c r="PGN23" s="330"/>
      <c r="PGO23" s="330"/>
      <c r="PGP23" s="330"/>
      <c r="PGQ23" s="330"/>
      <c r="PGR23" s="330"/>
      <c r="PGS23" s="330"/>
      <c r="PGT23" s="330"/>
      <c r="PGU23" s="330"/>
      <c r="PGV23" s="330"/>
      <c r="PGW23" s="330"/>
      <c r="PGX23" s="330"/>
      <c r="PGY23" s="330"/>
      <c r="PGZ23" s="330"/>
      <c r="PHA23" s="330"/>
      <c r="PHB23" s="330"/>
      <c r="PHC23" s="330"/>
      <c r="PHD23" s="330"/>
      <c r="PHE23" s="330"/>
      <c r="PHF23" s="330"/>
      <c r="PHG23" s="330"/>
      <c r="PHH23" s="330"/>
      <c r="PHI23" s="330"/>
      <c r="PHJ23" s="330"/>
      <c r="PHK23" s="330"/>
      <c r="PHL23" s="330"/>
      <c r="PHM23" s="330"/>
      <c r="PHN23" s="330"/>
      <c r="PHO23" s="330"/>
      <c r="PHP23" s="330"/>
      <c r="PHQ23" s="330"/>
      <c r="PHR23" s="330"/>
      <c r="PHS23" s="330"/>
      <c r="PHT23" s="330"/>
      <c r="PHU23" s="330"/>
      <c r="PHV23" s="330"/>
      <c r="PHW23" s="330"/>
      <c r="PHX23" s="330"/>
      <c r="PHY23" s="330"/>
      <c r="PHZ23" s="330"/>
      <c r="PIA23" s="330"/>
      <c r="PIB23" s="330"/>
      <c r="PIC23" s="330"/>
      <c r="PID23" s="330"/>
      <c r="PIE23" s="330"/>
      <c r="PIF23" s="330"/>
      <c r="PIG23" s="330"/>
      <c r="PIH23" s="330"/>
      <c r="PII23" s="330"/>
      <c r="PIJ23" s="330"/>
      <c r="PIK23" s="330"/>
      <c r="PIL23" s="330"/>
      <c r="PIM23" s="330"/>
      <c r="PIN23" s="330"/>
      <c r="PIO23" s="330"/>
      <c r="PIP23" s="330"/>
      <c r="PIQ23" s="330"/>
      <c r="PIR23" s="330"/>
      <c r="PIS23" s="330"/>
      <c r="PIT23" s="330"/>
      <c r="PIU23" s="330"/>
      <c r="PIV23" s="330"/>
      <c r="PIW23" s="330"/>
      <c r="PIX23" s="330"/>
      <c r="PIY23" s="330"/>
      <c r="PIZ23" s="330"/>
      <c r="PJA23" s="330"/>
      <c r="PJB23" s="330"/>
      <c r="PJC23" s="330"/>
      <c r="PJD23" s="330"/>
      <c r="PJE23" s="330"/>
      <c r="PJF23" s="330"/>
      <c r="PJG23" s="330"/>
      <c r="PJH23" s="330"/>
      <c r="PJI23" s="330"/>
      <c r="PJJ23" s="330"/>
      <c r="PJK23" s="330"/>
      <c r="PJL23" s="330"/>
      <c r="PJM23" s="330"/>
      <c r="PJN23" s="330"/>
      <c r="PJO23" s="330"/>
      <c r="PJP23" s="330"/>
      <c r="PJQ23" s="330"/>
      <c r="PJR23" s="330"/>
      <c r="PJS23" s="330"/>
      <c r="PJT23" s="330"/>
      <c r="PJU23" s="330"/>
      <c r="PJV23" s="330"/>
      <c r="PJW23" s="330"/>
      <c r="PJX23" s="330"/>
      <c r="PJY23" s="330"/>
      <c r="PJZ23" s="330"/>
      <c r="PKA23" s="330"/>
      <c r="PKB23" s="330"/>
      <c r="PKC23" s="330"/>
      <c r="PKD23" s="330"/>
      <c r="PKE23" s="330"/>
      <c r="PKF23" s="330"/>
      <c r="PKG23" s="330"/>
      <c r="PKH23" s="330"/>
      <c r="PKI23" s="330"/>
      <c r="PKJ23" s="330"/>
      <c r="PKK23" s="330"/>
      <c r="PKL23" s="330"/>
      <c r="PKM23" s="330"/>
      <c r="PKN23" s="330"/>
      <c r="PKO23" s="330"/>
      <c r="PKP23" s="330"/>
      <c r="PKQ23" s="330"/>
      <c r="PKR23" s="330"/>
      <c r="PKS23" s="330"/>
      <c r="PKT23" s="330"/>
      <c r="PKU23" s="330"/>
      <c r="PKV23" s="330"/>
      <c r="PKW23" s="330"/>
      <c r="PKX23" s="330"/>
      <c r="PKY23" s="330"/>
      <c r="PKZ23" s="330"/>
      <c r="PLA23" s="330"/>
      <c r="PLB23" s="330"/>
      <c r="PLC23" s="330"/>
      <c r="PLD23" s="330"/>
      <c r="PLE23" s="330"/>
      <c r="PLF23" s="330"/>
      <c r="PLG23" s="330"/>
      <c r="PLH23" s="330"/>
      <c r="PLI23" s="330"/>
      <c r="PLJ23" s="330"/>
      <c r="PLK23" s="330"/>
      <c r="PLL23" s="330"/>
      <c r="PLM23" s="330"/>
      <c r="PLN23" s="330"/>
      <c r="PLO23" s="330"/>
      <c r="PLP23" s="330"/>
      <c r="PLQ23" s="330"/>
      <c r="PLR23" s="330"/>
      <c r="PLS23" s="330"/>
      <c r="PLT23" s="330"/>
      <c r="PLU23" s="330"/>
      <c r="PLV23" s="330"/>
      <c r="PLW23" s="330"/>
      <c r="PLX23" s="330"/>
      <c r="PLY23" s="330"/>
      <c r="PLZ23" s="330"/>
      <c r="PMA23" s="330"/>
      <c r="PMB23" s="330"/>
      <c r="PMC23" s="330"/>
      <c r="PMD23" s="330"/>
      <c r="PME23" s="330"/>
      <c r="PMF23" s="330"/>
      <c r="PMG23" s="330"/>
      <c r="PMH23" s="330"/>
      <c r="PMI23" s="330"/>
      <c r="PMJ23" s="330"/>
      <c r="PMK23" s="330"/>
      <c r="PML23" s="330"/>
      <c r="PMM23" s="330"/>
      <c r="PMN23" s="330"/>
      <c r="PMO23" s="330"/>
      <c r="PMP23" s="330"/>
      <c r="PMQ23" s="330"/>
      <c r="PMR23" s="330"/>
      <c r="PMS23" s="330"/>
      <c r="PMT23" s="330"/>
      <c r="PMU23" s="330"/>
      <c r="PMV23" s="330"/>
      <c r="PMW23" s="330"/>
      <c r="PMX23" s="330"/>
      <c r="PMY23" s="330"/>
      <c r="PMZ23" s="330"/>
      <c r="PNA23" s="330"/>
      <c r="PNB23" s="330"/>
      <c r="PNC23" s="330"/>
      <c r="PND23" s="330"/>
      <c r="PNE23" s="330"/>
      <c r="PNF23" s="330"/>
      <c r="PNG23" s="330"/>
      <c r="PNH23" s="330"/>
      <c r="PNI23" s="330"/>
      <c r="PNJ23" s="330"/>
      <c r="PNK23" s="330"/>
      <c r="PNL23" s="330"/>
      <c r="PNM23" s="330"/>
      <c r="PNN23" s="330"/>
      <c r="PNO23" s="330"/>
      <c r="PNP23" s="330"/>
      <c r="PNQ23" s="330"/>
      <c r="PNR23" s="330"/>
      <c r="PNS23" s="330"/>
      <c r="PNT23" s="330"/>
      <c r="PNU23" s="330"/>
      <c r="PNV23" s="330"/>
      <c r="PNW23" s="330"/>
      <c r="PNX23" s="330"/>
      <c r="PNY23" s="330"/>
      <c r="PNZ23" s="330"/>
      <c r="POA23" s="330"/>
      <c r="POB23" s="330"/>
      <c r="POC23" s="330"/>
      <c r="POD23" s="330"/>
      <c r="POE23" s="330"/>
      <c r="POF23" s="330"/>
      <c r="POG23" s="330"/>
      <c r="POH23" s="330"/>
      <c r="POI23" s="330"/>
      <c r="POJ23" s="330"/>
      <c r="POK23" s="330"/>
      <c r="POL23" s="330"/>
      <c r="POM23" s="330"/>
      <c r="PON23" s="330"/>
      <c r="POO23" s="330"/>
      <c r="POP23" s="330"/>
      <c r="POQ23" s="330"/>
      <c r="POR23" s="330"/>
      <c r="POS23" s="330"/>
      <c r="POT23" s="330"/>
      <c r="POU23" s="330"/>
      <c r="POV23" s="330"/>
      <c r="POW23" s="330"/>
      <c r="POX23" s="330"/>
      <c r="POY23" s="330"/>
      <c r="POZ23" s="330"/>
      <c r="PPA23" s="330"/>
      <c r="PPB23" s="330"/>
      <c r="PPC23" s="330"/>
      <c r="PPD23" s="330"/>
      <c r="PPE23" s="330"/>
      <c r="PPF23" s="330"/>
      <c r="PPG23" s="330"/>
      <c r="PPH23" s="330"/>
      <c r="PPI23" s="330"/>
      <c r="PPJ23" s="330"/>
      <c r="PPK23" s="330"/>
      <c r="PPL23" s="330"/>
      <c r="PPM23" s="330"/>
      <c r="PPN23" s="330"/>
      <c r="PPO23" s="330"/>
      <c r="PPP23" s="330"/>
      <c r="PPQ23" s="330"/>
      <c r="PPR23" s="330"/>
      <c r="PPS23" s="330"/>
      <c r="PPT23" s="330"/>
      <c r="PPU23" s="330"/>
      <c r="PPV23" s="330"/>
      <c r="PPW23" s="330"/>
      <c r="PPX23" s="330"/>
      <c r="PPY23" s="330"/>
      <c r="PPZ23" s="330"/>
      <c r="PQA23" s="330"/>
      <c r="PQB23" s="330"/>
      <c r="PQC23" s="330"/>
      <c r="PQD23" s="330"/>
      <c r="PQE23" s="330"/>
      <c r="PQF23" s="330"/>
      <c r="PQG23" s="330"/>
      <c r="PQH23" s="330"/>
      <c r="PQI23" s="330"/>
      <c r="PQJ23" s="330"/>
      <c r="PQK23" s="330"/>
      <c r="PQL23" s="330"/>
      <c r="PQM23" s="330"/>
      <c r="PQN23" s="330"/>
      <c r="PQO23" s="330"/>
      <c r="PQP23" s="330"/>
      <c r="PQQ23" s="330"/>
      <c r="PQR23" s="330"/>
      <c r="PQS23" s="330"/>
      <c r="PQT23" s="330"/>
      <c r="PQU23" s="330"/>
      <c r="PQV23" s="330"/>
      <c r="PQW23" s="330"/>
      <c r="PQX23" s="330"/>
      <c r="PQY23" s="330"/>
      <c r="PQZ23" s="330"/>
      <c r="PRA23" s="330"/>
      <c r="PRB23" s="330"/>
      <c r="PRC23" s="330"/>
      <c r="PRD23" s="330"/>
      <c r="PRE23" s="330"/>
      <c r="PRF23" s="330"/>
      <c r="PRG23" s="330"/>
      <c r="PRH23" s="330"/>
      <c r="PRI23" s="330"/>
      <c r="PRJ23" s="330"/>
      <c r="PRK23" s="330"/>
      <c r="PRL23" s="330"/>
      <c r="PRM23" s="330"/>
      <c r="PRN23" s="330"/>
      <c r="PRO23" s="330"/>
      <c r="PRP23" s="330"/>
      <c r="PRQ23" s="330"/>
      <c r="PRR23" s="330"/>
      <c r="PRS23" s="330"/>
      <c r="PRT23" s="330"/>
      <c r="PRU23" s="330"/>
      <c r="PRV23" s="330"/>
      <c r="PRW23" s="330"/>
      <c r="PRX23" s="330"/>
      <c r="PRY23" s="330"/>
      <c r="PRZ23" s="330"/>
      <c r="PSA23" s="330"/>
      <c r="PSB23" s="330"/>
      <c r="PSC23" s="330"/>
      <c r="PSD23" s="330"/>
      <c r="PSE23" s="330"/>
      <c r="PSF23" s="330"/>
      <c r="PSG23" s="330"/>
      <c r="PSH23" s="330"/>
      <c r="PSI23" s="330"/>
      <c r="PSJ23" s="330"/>
      <c r="PSK23" s="330"/>
      <c r="PSL23" s="330"/>
      <c r="PSM23" s="330"/>
      <c r="PSN23" s="330"/>
      <c r="PSO23" s="330"/>
      <c r="PSP23" s="330"/>
      <c r="PSQ23" s="330"/>
      <c r="PSR23" s="330"/>
      <c r="PSS23" s="330"/>
      <c r="PST23" s="330"/>
      <c r="PSU23" s="330"/>
      <c r="PSV23" s="330"/>
      <c r="PSW23" s="330"/>
      <c r="PSX23" s="330"/>
      <c r="PSY23" s="330"/>
      <c r="PSZ23" s="330"/>
      <c r="PTA23" s="330"/>
      <c r="PTB23" s="330"/>
      <c r="PTC23" s="330"/>
      <c r="PTD23" s="330"/>
      <c r="PTE23" s="330"/>
      <c r="PTF23" s="330"/>
      <c r="PTG23" s="330"/>
      <c r="PTH23" s="330"/>
      <c r="PTI23" s="330"/>
      <c r="PTJ23" s="330"/>
      <c r="PTK23" s="330"/>
      <c r="PTL23" s="330"/>
      <c r="PTM23" s="330"/>
      <c r="PTN23" s="330"/>
      <c r="PTO23" s="330"/>
      <c r="PTP23" s="330"/>
      <c r="PTQ23" s="330"/>
      <c r="PTR23" s="330"/>
      <c r="PTS23" s="330"/>
      <c r="PTT23" s="330"/>
      <c r="PTU23" s="330"/>
      <c r="PTV23" s="330"/>
      <c r="PTW23" s="330"/>
      <c r="PTX23" s="330"/>
      <c r="PTY23" s="330"/>
      <c r="PTZ23" s="330"/>
      <c r="PUA23" s="330"/>
      <c r="PUB23" s="330"/>
      <c r="PUC23" s="330"/>
      <c r="PUD23" s="330"/>
      <c r="PUE23" s="330"/>
      <c r="PUF23" s="330"/>
      <c r="PUG23" s="330"/>
      <c r="PUH23" s="330"/>
      <c r="PUI23" s="330"/>
      <c r="PUJ23" s="330"/>
      <c r="PUK23" s="330"/>
      <c r="PUL23" s="330"/>
      <c r="PUM23" s="330"/>
      <c r="PUN23" s="330"/>
      <c r="PUO23" s="330"/>
      <c r="PUP23" s="330"/>
      <c r="PUQ23" s="330"/>
      <c r="PUR23" s="330"/>
      <c r="PUS23" s="330"/>
      <c r="PUT23" s="330"/>
      <c r="PUU23" s="330"/>
      <c r="PUV23" s="330"/>
      <c r="PUW23" s="330"/>
      <c r="PUX23" s="330"/>
      <c r="PUY23" s="330"/>
      <c r="PUZ23" s="330"/>
      <c r="PVA23" s="330"/>
      <c r="PVB23" s="330"/>
      <c r="PVC23" s="330"/>
      <c r="PVD23" s="330"/>
      <c r="PVE23" s="330"/>
      <c r="PVF23" s="330"/>
      <c r="PVG23" s="330"/>
      <c r="PVH23" s="330"/>
      <c r="PVI23" s="330"/>
      <c r="PVJ23" s="330"/>
      <c r="PVK23" s="330"/>
      <c r="PVL23" s="330"/>
      <c r="PVM23" s="330"/>
      <c r="PVN23" s="330"/>
      <c r="PVO23" s="330"/>
      <c r="PVP23" s="330"/>
      <c r="PVQ23" s="330"/>
      <c r="PVR23" s="330"/>
      <c r="PVS23" s="330"/>
      <c r="PVT23" s="330"/>
      <c r="PVU23" s="330"/>
      <c r="PVV23" s="330"/>
      <c r="PVW23" s="330"/>
      <c r="PVX23" s="330"/>
      <c r="PVY23" s="330"/>
      <c r="PVZ23" s="330"/>
      <c r="PWA23" s="330"/>
      <c r="PWB23" s="330"/>
      <c r="PWC23" s="330"/>
      <c r="PWD23" s="330"/>
      <c r="PWE23" s="330"/>
      <c r="PWF23" s="330"/>
      <c r="PWG23" s="330"/>
      <c r="PWH23" s="330"/>
      <c r="PWI23" s="330"/>
      <c r="PWJ23" s="330"/>
      <c r="PWK23" s="330"/>
      <c r="PWL23" s="330"/>
      <c r="PWM23" s="330"/>
      <c r="PWN23" s="330"/>
      <c r="PWO23" s="330"/>
      <c r="PWP23" s="330"/>
      <c r="PWQ23" s="330"/>
      <c r="PWR23" s="330"/>
      <c r="PWS23" s="330"/>
      <c r="PWT23" s="330"/>
      <c r="PWU23" s="330"/>
      <c r="PWV23" s="330"/>
      <c r="PWW23" s="330"/>
      <c r="PWX23" s="330"/>
      <c r="PWY23" s="330"/>
      <c r="PWZ23" s="330"/>
      <c r="PXA23" s="330"/>
      <c r="PXB23" s="330"/>
      <c r="PXC23" s="330"/>
      <c r="PXD23" s="330"/>
      <c r="PXE23" s="330"/>
      <c r="PXF23" s="330"/>
      <c r="PXG23" s="330"/>
      <c r="PXH23" s="330"/>
      <c r="PXI23" s="330"/>
      <c r="PXJ23" s="330"/>
      <c r="PXK23" s="330"/>
      <c r="PXL23" s="330"/>
      <c r="PXM23" s="330"/>
      <c r="PXN23" s="330"/>
      <c r="PXO23" s="330"/>
      <c r="PXP23" s="330"/>
      <c r="PXQ23" s="330"/>
      <c r="PXR23" s="330"/>
      <c r="PXS23" s="330"/>
      <c r="PXT23" s="330"/>
      <c r="PXU23" s="330"/>
      <c r="PXV23" s="330"/>
      <c r="PXW23" s="330"/>
      <c r="PXX23" s="330"/>
      <c r="PXY23" s="330"/>
      <c r="PXZ23" s="330"/>
      <c r="PYA23" s="330"/>
      <c r="PYB23" s="330"/>
      <c r="PYC23" s="330"/>
      <c r="PYD23" s="330"/>
      <c r="PYE23" s="330"/>
      <c r="PYF23" s="330"/>
      <c r="PYG23" s="330"/>
      <c r="PYH23" s="330"/>
      <c r="PYI23" s="330"/>
      <c r="PYJ23" s="330"/>
      <c r="PYK23" s="330"/>
      <c r="PYL23" s="330"/>
      <c r="PYM23" s="330"/>
      <c r="PYN23" s="330"/>
      <c r="PYO23" s="330"/>
      <c r="PYP23" s="330"/>
      <c r="PYQ23" s="330"/>
      <c r="PYR23" s="330"/>
      <c r="PYS23" s="330"/>
      <c r="PYT23" s="330"/>
      <c r="PYU23" s="330"/>
      <c r="PYV23" s="330"/>
      <c r="PYW23" s="330"/>
      <c r="PYX23" s="330"/>
      <c r="PYY23" s="330"/>
      <c r="PYZ23" s="330"/>
      <c r="PZA23" s="330"/>
      <c r="PZB23" s="330"/>
      <c r="PZC23" s="330"/>
      <c r="PZD23" s="330"/>
      <c r="PZE23" s="330"/>
      <c r="PZF23" s="330"/>
      <c r="PZG23" s="330"/>
      <c r="PZH23" s="330"/>
      <c r="PZI23" s="330"/>
      <c r="PZJ23" s="330"/>
      <c r="PZK23" s="330"/>
      <c r="PZL23" s="330"/>
      <c r="PZM23" s="330"/>
      <c r="PZN23" s="330"/>
      <c r="PZO23" s="330"/>
      <c r="PZP23" s="330"/>
      <c r="PZQ23" s="330"/>
      <c r="PZR23" s="330"/>
      <c r="PZS23" s="330"/>
      <c r="PZT23" s="330"/>
      <c r="PZU23" s="330"/>
      <c r="PZV23" s="330"/>
      <c r="PZW23" s="330"/>
      <c r="PZX23" s="330"/>
      <c r="PZY23" s="330"/>
      <c r="PZZ23" s="330"/>
      <c r="QAA23" s="330"/>
      <c r="QAB23" s="330"/>
      <c r="QAC23" s="330"/>
      <c r="QAD23" s="330"/>
      <c r="QAE23" s="330"/>
      <c r="QAF23" s="330"/>
      <c r="QAG23" s="330"/>
      <c r="QAH23" s="330"/>
      <c r="QAI23" s="330"/>
      <c r="QAJ23" s="330"/>
      <c r="QAK23" s="330"/>
      <c r="QAL23" s="330"/>
      <c r="QAM23" s="330"/>
      <c r="QAN23" s="330"/>
      <c r="QAO23" s="330"/>
      <c r="QAP23" s="330"/>
      <c r="QAQ23" s="330"/>
      <c r="QAR23" s="330"/>
      <c r="QAS23" s="330"/>
      <c r="QAT23" s="330"/>
      <c r="QAU23" s="330"/>
      <c r="QAV23" s="330"/>
      <c r="QAW23" s="330"/>
      <c r="QAX23" s="330"/>
      <c r="QAY23" s="330"/>
      <c r="QAZ23" s="330"/>
      <c r="QBA23" s="330"/>
      <c r="QBB23" s="330"/>
      <c r="QBC23" s="330"/>
      <c r="QBD23" s="330"/>
      <c r="QBE23" s="330"/>
      <c r="QBF23" s="330"/>
      <c r="QBG23" s="330"/>
      <c r="QBH23" s="330"/>
      <c r="QBI23" s="330"/>
      <c r="QBJ23" s="330"/>
      <c r="QBK23" s="330"/>
      <c r="QBL23" s="330"/>
      <c r="QBM23" s="330"/>
      <c r="QBN23" s="330"/>
      <c r="QBO23" s="330"/>
      <c r="QBP23" s="330"/>
      <c r="QBQ23" s="330"/>
      <c r="QBR23" s="330"/>
      <c r="QBS23" s="330"/>
      <c r="QBT23" s="330"/>
      <c r="QBU23" s="330"/>
      <c r="QBV23" s="330"/>
      <c r="QBW23" s="330"/>
      <c r="QBX23" s="330"/>
      <c r="QBY23" s="330"/>
      <c r="QBZ23" s="330"/>
      <c r="QCA23" s="330"/>
      <c r="QCB23" s="330"/>
      <c r="QCC23" s="330"/>
      <c r="QCD23" s="330"/>
      <c r="QCE23" s="330"/>
      <c r="QCF23" s="330"/>
      <c r="QCG23" s="330"/>
      <c r="QCH23" s="330"/>
      <c r="QCI23" s="330"/>
      <c r="QCJ23" s="330"/>
      <c r="QCK23" s="330"/>
      <c r="QCL23" s="330"/>
      <c r="QCM23" s="330"/>
      <c r="QCN23" s="330"/>
      <c r="QCO23" s="330"/>
      <c r="QCP23" s="330"/>
      <c r="QCQ23" s="330"/>
      <c r="QCR23" s="330"/>
      <c r="QCS23" s="330"/>
      <c r="QCT23" s="330"/>
      <c r="QCU23" s="330"/>
      <c r="QCV23" s="330"/>
      <c r="QCW23" s="330"/>
      <c r="QCX23" s="330"/>
      <c r="QCY23" s="330"/>
      <c r="QCZ23" s="330"/>
      <c r="QDA23" s="330"/>
      <c r="QDB23" s="330"/>
      <c r="QDC23" s="330"/>
      <c r="QDD23" s="330"/>
      <c r="QDE23" s="330"/>
      <c r="QDF23" s="330"/>
      <c r="QDG23" s="330"/>
      <c r="QDH23" s="330"/>
      <c r="QDI23" s="330"/>
      <c r="QDJ23" s="330"/>
      <c r="QDK23" s="330"/>
      <c r="QDL23" s="330"/>
      <c r="QDM23" s="330"/>
      <c r="QDN23" s="330"/>
      <c r="QDO23" s="330"/>
      <c r="QDP23" s="330"/>
      <c r="QDQ23" s="330"/>
      <c r="QDR23" s="330"/>
      <c r="QDS23" s="330"/>
      <c r="QDT23" s="330"/>
      <c r="QDU23" s="330"/>
      <c r="QDV23" s="330"/>
      <c r="QDW23" s="330"/>
      <c r="QDX23" s="330"/>
      <c r="QDY23" s="330"/>
      <c r="QDZ23" s="330"/>
      <c r="QEA23" s="330"/>
      <c r="QEB23" s="330"/>
      <c r="QEC23" s="330"/>
      <c r="QED23" s="330"/>
      <c r="QEE23" s="330"/>
      <c r="QEF23" s="330"/>
      <c r="QEG23" s="330"/>
      <c r="QEH23" s="330"/>
      <c r="QEI23" s="330"/>
      <c r="QEJ23" s="330"/>
      <c r="QEK23" s="330"/>
      <c r="QEL23" s="330"/>
      <c r="QEM23" s="330"/>
      <c r="QEN23" s="330"/>
      <c r="QEO23" s="330"/>
      <c r="QEP23" s="330"/>
      <c r="QEQ23" s="330"/>
      <c r="QER23" s="330"/>
      <c r="QES23" s="330"/>
      <c r="QET23" s="330"/>
      <c r="QEU23" s="330"/>
      <c r="QEV23" s="330"/>
      <c r="QEW23" s="330"/>
      <c r="QEX23" s="330"/>
      <c r="QEY23" s="330"/>
      <c r="QEZ23" s="330"/>
      <c r="QFA23" s="330"/>
      <c r="QFB23" s="330"/>
      <c r="QFC23" s="330"/>
      <c r="QFD23" s="330"/>
      <c r="QFE23" s="330"/>
      <c r="QFF23" s="330"/>
      <c r="QFG23" s="330"/>
      <c r="QFH23" s="330"/>
      <c r="QFI23" s="330"/>
      <c r="QFJ23" s="330"/>
      <c r="QFK23" s="330"/>
      <c r="QFL23" s="330"/>
      <c r="QFM23" s="330"/>
      <c r="QFN23" s="330"/>
      <c r="QFO23" s="330"/>
      <c r="QFP23" s="330"/>
      <c r="QFQ23" s="330"/>
      <c r="QFR23" s="330"/>
      <c r="QFS23" s="330"/>
      <c r="QFT23" s="330"/>
      <c r="QFU23" s="330"/>
      <c r="QFV23" s="330"/>
      <c r="QFW23" s="330"/>
      <c r="QFX23" s="330"/>
      <c r="QFY23" s="330"/>
      <c r="QFZ23" s="330"/>
      <c r="QGA23" s="330"/>
      <c r="QGB23" s="330"/>
      <c r="QGC23" s="330"/>
      <c r="QGD23" s="330"/>
      <c r="QGE23" s="330"/>
      <c r="QGF23" s="330"/>
      <c r="QGG23" s="330"/>
      <c r="QGH23" s="330"/>
      <c r="QGI23" s="330"/>
      <c r="QGJ23" s="330"/>
      <c r="QGK23" s="330"/>
      <c r="QGL23" s="330"/>
      <c r="QGM23" s="330"/>
      <c r="QGN23" s="330"/>
      <c r="QGO23" s="330"/>
      <c r="QGP23" s="330"/>
      <c r="QGQ23" s="330"/>
      <c r="QGR23" s="330"/>
      <c r="QGS23" s="330"/>
      <c r="QGT23" s="330"/>
      <c r="QGU23" s="330"/>
      <c r="QGV23" s="330"/>
      <c r="QGW23" s="330"/>
      <c r="QGX23" s="330"/>
      <c r="QGY23" s="330"/>
      <c r="QGZ23" s="330"/>
      <c r="QHA23" s="330"/>
      <c r="QHB23" s="330"/>
      <c r="QHC23" s="330"/>
      <c r="QHD23" s="330"/>
      <c r="QHE23" s="330"/>
      <c r="QHF23" s="330"/>
      <c r="QHG23" s="330"/>
      <c r="QHH23" s="330"/>
      <c r="QHI23" s="330"/>
      <c r="QHJ23" s="330"/>
      <c r="QHK23" s="330"/>
      <c r="QHL23" s="330"/>
      <c r="QHM23" s="330"/>
      <c r="QHN23" s="330"/>
      <c r="QHO23" s="330"/>
      <c r="QHP23" s="330"/>
      <c r="QHQ23" s="330"/>
      <c r="QHR23" s="330"/>
      <c r="QHS23" s="330"/>
      <c r="QHT23" s="330"/>
      <c r="QHU23" s="330"/>
      <c r="QHV23" s="330"/>
      <c r="QHW23" s="330"/>
      <c r="QHX23" s="330"/>
      <c r="QHY23" s="330"/>
      <c r="QHZ23" s="330"/>
      <c r="QIA23" s="330"/>
      <c r="QIB23" s="330"/>
      <c r="QIC23" s="330"/>
      <c r="QID23" s="330"/>
      <c r="QIE23" s="330"/>
      <c r="QIF23" s="330"/>
      <c r="QIG23" s="330"/>
      <c r="QIH23" s="330"/>
      <c r="QII23" s="330"/>
      <c r="QIJ23" s="330"/>
      <c r="QIK23" s="330"/>
      <c r="QIL23" s="330"/>
      <c r="QIM23" s="330"/>
      <c r="QIN23" s="330"/>
      <c r="QIO23" s="330"/>
      <c r="QIP23" s="330"/>
      <c r="QIQ23" s="330"/>
      <c r="QIR23" s="330"/>
      <c r="QIS23" s="330"/>
      <c r="QIT23" s="330"/>
      <c r="QIU23" s="330"/>
      <c r="QIV23" s="330"/>
      <c r="QIW23" s="330"/>
      <c r="QIX23" s="330"/>
      <c r="QIY23" s="330"/>
      <c r="QIZ23" s="330"/>
      <c r="QJA23" s="330"/>
      <c r="QJB23" s="330"/>
      <c r="QJC23" s="330"/>
      <c r="QJD23" s="330"/>
      <c r="QJE23" s="330"/>
      <c r="QJF23" s="330"/>
      <c r="QJG23" s="330"/>
      <c r="QJH23" s="330"/>
      <c r="QJI23" s="330"/>
      <c r="QJJ23" s="330"/>
      <c r="QJK23" s="330"/>
      <c r="QJL23" s="330"/>
      <c r="QJM23" s="330"/>
      <c r="QJN23" s="330"/>
      <c r="QJO23" s="330"/>
      <c r="QJP23" s="330"/>
      <c r="QJQ23" s="330"/>
      <c r="QJR23" s="330"/>
      <c r="QJS23" s="330"/>
      <c r="QJT23" s="330"/>
      <c r="QJU23" s="330"/>
      <c r="QJV23" s="330"/>
      <c r="QJW23" s="330"/>
      <c r="QJX23" s="330"/>
      <c r="QJY23" s="330"/>
      <c r="QJZ23" s="330"/>
      <c r="QKA23" s="330"/>
      <c r="QKB23" s="330"/>
      <c r="QKC23" s="330"/>
      <c r="QKD23" s="330"/>
      <c r="QKE23" s="330"/>
      <c r="QKF23" s="330"/>
      <c r="QKG23" s="330"/>
      <c r="QKH23" s="330"/>
      <c r="QKI23" s="330"/>
      <c r="QKJ23" s="330"/>
      <c r="QKK23" s="330"/>
      <c r="QKL23" s="330"/>
      <c r="QKM23" s="330"/>
      <c r="QKN23" s="330"/>
      <c r="QKO23" s="330"/>
      <c r="QKP23" s="330"/>
      <c r="QKQ23" s="330"/>
      <c r="QKR23" s="330"/>
      <c r="QKS23" s="330"/>
      <c r="QKT23" s="330"/>
      <c r="QKU23" s="330"/>
      <c r="QKV23" s="330"/>
      <c r="QKW23" s="330"/>
      <c r="QKX23" s="330"/>
      <c r="QKY23" s="330"/>
      <c r="QKZ23" s="330"/>
      <c r="QLA23" s="330"/>
      <c r="QLB23" s="330"/>
      <c r="QLC23" s="330"/>
      <c r="QLD23" s="330"/>
      <c r="QLE23" s="330"/>
      <c r="QLF23" s="330"/>
      <c r="QLG23" s="330"/>
      <c r="QLH23" s="330"/>
      <c r="QLI23" s="330"/>
      <c r="QLJ23" s="330"/>
      <c r="QLK23" s="330"/>
      <c r="QLL23" s="330"/>
      <c r="QLM23" s="330"/>
      <c r="QLN23" s="330"/>
      <c r="QLO23" s="330"/>
      <c r="QLP23" s="330"/>
      <c r="QLQ23" s="330"/>
      <c r="QLR23" s="330"/>
      <c r="QLS23" s="330"/>
      <c r="QLT23" s="330"/>
      <c r="QLU23" s="330"/>
      <c r="QLV23" s="330"/>
      <c r="QLW23" s="330"/>
      <c r="QLX23" s="330"/>
      <c r="QLY23" s="330"/>
      <c r="QLZ23" s="330"/>
      <c r="QMA23" s="330"/>
      <c r="QMB23" s="330"/>
      <c r="QMC23" s="330"/>
      <c r="QMD23" s="330"/>
      <c r="QME23" s="330"/>
      <c r="QMF23" s="330"/>
      <c r="QMG23" s="330"/>
      <c r="QMH23" s="330"/>
      <c r="QMI23" s="330"/>
      <c r="QMJ23" s="330"/>
      <c r="QMK23" s="330"/>
      <c r="QML23" s="330"/>
      <c r="QMM23" s="330"/>
      <c r="QMN23" s="330"/>
      <c r="QMO23" s="330"/>
      <c r="QMP23" s="330"/>
      <c r="QMQ23" s="330"/>
      <c r="QMR23" s="330"/>
      <c r="QMS23" s="330"/>
      <c r="QMT23" s="330"/>
      <c r="QMU23" s="330"/>
      <c r="QMV23" s="330"/>
      <c r="QMW23" s="330"/>
      <c r="QMX23" s="330"/>
      <c r="QMY23" s="330"/>
      <c r="QMZ23" s="330"/>
      <c r="QNA23" s="330"/>
      <c r="QNB23" s="330"/>
      <c r="QNC23" s="330"/>
      <c r="QND23" s="330"/>
      <c r="QNE23" s="330"/>
      <c r="QNF23" s="330"/>
      <c r="QNG23" s="330"/>
      <c r="QNH23" s="330"/>
      <c r="QNI23" s="330"/>
      <c r="QNJ23" s="330"/>
      <c r="QNK23" s="330"/>
      <c r="QNL23" s="330"/>
      <c r="QNM23" s="330"/>
      <c r="QNN23" s="330"/>
      <c r="QNO23" s="330"/>
      <c r="QNP23" s="330"/>
      <c r="QNQ23" s="330"/>
      <c r="QNR23" s="330"/>
      <c r="QNS23" s="330"/>
      <c r="QNT23" s="330"/>
      <c r="QNU23" s="330"/>
      <c r="QNV23" s="330"/>
      <c r="QNW23" s="330"/>
      <c r="QNX23" s="330"/>
      <c r="QNY23" s="330"/>
      <c r="QNZ23" s="330"/>
      <c r="QOA23" s="330"/>
      <c r="QOB23" s="330"/>
      <c r="QOC23" s="330"/>
      <c r="QOD23" s="330"/>
      <c r="QOE23" s="330"/>
      <c r="QOF23" s="330"/>
      <c r="QOG23" s="330"/>
      <c r="QOH23" s="330"/>
      <c r="QOI23" s="330"/>
      <c r="QOJ23" s="330"/>
      <c r="QOK23" s="330"/>
      <c r="QOL23" s="330"/>
      <c r="QOM23" s="330"/>
      <c r="QON23" s="330"/>
      <c r="QOO23" s="330"/>
      <c r="QOP23" s="330"/>
      <c r="QOQ23" s="330"/>
      <c r="QOR23" s="330"/>
      <c r="QOS23" s="330"/>
      <c r="QOT23" s="330"/>
      <c r="QOU23" s="330"/>
      <c r="QOV23" s="330"/>
      <c r="QOW23" s="330"/>
      <c r="QOX23" s="330"/>
      <c r="QOY23" s="330"/>
      <c r="QOZ23" s="330"/>
      <c r="QPA23" s="330"/>
      <c r="QPB23" s="330"/>
      <c r="QPC23" s="330"/>
      <c r="QPD23" s="330"/>
      <c r="QPE23" s="330"/>
      <c r="QPF23" s="330"/>
      <c r="QPG23" s="330"/>
      <c r="QPH23" s="330"/>
      <c r="QPI23" s="330"/>
      <c r="QPJ23" s="330"/>
      <c r="QPK23" s="330"/>
      <c r="QPL23" s="330"/>
      <c r="QPM23" s="330"/>
      <c r="QPN23" s="330"/>
      <c r="QPO23" s="330"/>
      <c r="QPP23" s="330"/>
      <c r="QPQ23" s="330"/>
      <c r="QPR23" s="330"/>
      <c r="QPS23" s="330"/>
      <c r="QPT23" s="330"/>
      <c r="QPU23" s="330"/>
      <c r="QPV23" s="330"/>
      <c r="QPW23" s="330"/>
      <c r="QPX23" s="330"/>
      <c r="QPY23" s="330"/>
      <c r="QPZ23" s="330"/>
      <c r="QQA23" s="330"/>
      <c r="QQB23" s="330"/>
      <c r="QQC23" s="330"/>
      <c r="QQD23" s="330"/>
      <c r="QQE23" s="330"/>
      <c r="QQF23" s="330"/>
      <c r="QQG23" s="330"/>
      <c r="QQH23" s="330"/>
      <c r="QQI23" s="330"/>
      <c r="QQJ23" s="330"/>
      <c r="QQK23" s="330"/>
      <c r="QQL23" s="330"/>
      <c r="QQM23" s="330"/>
      <c r="QQN23" s="330"/>
      <c r="QQO23" s="330"/>
      <c r="QQP23" s="330"/>
      <c r="QQQ23" s="330"/>
      <c r="QQR23" s="330"/>
      <c r="QQS23" s="330"/>
      <c r="QQT23" s="330"/>
      <c r="QQU23" s="330"/>
      <c r="QQV23" s="330"/>
      <c r="QQW23" s="330"/>
      <c r="QQX23" s="330"/>
      <c r="QQY23" s="330"/>
      <c r="QQZ23" s="330"/>
      <c r="QRA23" s="330"/>
      <c r="QRB23" s="330"/>
      <c r="QRC23" s="330"/>
      <c r="QRD23" s="330"/>
      <c r="QRE23" s="330"/>
      <c r="QRF23" s="330"/>
      <c r="QRG23" s="330"/>
      <c r="QRH23" s="330"/>
      <c r="QRI23" s="330"/>
      <c r="QRJ23" s="330"/>
      <c r="QRK23" s="330"/>
      <c r="QRL23" s="330"/>
      <c r="QRM23" s="330"/>
      <c r="QRN23" s="330"/>
      <c r="QRO23" s="330"/>
      <c r="QRP23" s="330"/>
      <c r="QRQ23" s="330"/>
      <c r="QRR23" s="330"/>
      <c r="QRS23" s="330"/>
      <c r="QRT23" s="330"/>
      <c r="QRU23" s="330"/>
      <c r="QRV23" s="330"/>
      <c r="QRW23" s="330"/>
      <c r="QRX23" s="330"/>
      <c r="QRY23" s="330"/>
      <c r="QRZ23" s="330"/>
      <c r="QSA23" s="330"/>
      <c r="QSB23" s="330"/>
      <c r="QSC23" s="330"/>
      <c r="QSD23" s="330"/>
      <c r="QSE23" s="330"/>
      <c r="QSF23" s="330"/>
      <c r="QSG23" s="330"/>
      <c r="QSH23" s="330"/>
      <c r="QSI23" s="330"/>
      <c r="QSJ23" s="330"/>
      <c r="QSK23" s="330"/>
      <c r="QSL23" s="330"/>
      <c r="QSM23" s="330"/>
      <c r="QSN23" s="330"/>
      <c r="QSO23" s="330"/>
      <c r="QSP23" s="330"/>
      <c r="QSQ23" s="330"/>
      <c r="QSR23" s="330"/>
      <c r="QSS23" s="330"/>
      <c r="QST23" s="330"/>
      <c r="QSU23" s="330"/>
      <c r="QSV23" s="330"/>
      <c r="QSW23" s="330"/>
      <c r="QSX23" s="330"/>
      <c r="QSY23" s="330"/>
      <c r="QSZ23" s="330"/>
      <c r="QTA23" s="330"/>
      <c r="QTB23" s="330"/>
      <c r="QTC23" s="330"/>
      <c r="QTD23" s="330"/>
      <c r="QTE23" s="330"/>
      <c r="QTF23" s="330"/>
      <c r="QTG23" s="330"/>
      <c r="QTH23" s="330"/>
      <c r="QTI23" s="330"/>
      <c r="QTJ23" s="330"/>
      <c r="QTK23" s="330"/>
      <c r="QTL23" s="330"/>
      <c r="QTM23" s="330"/>
      <c r="QTN23" s="330"/>
      <c r="QTO23" s="330"/>
      <c r="QTP23" s="330"/>
      <c r="QTQ23" s="330"/>
      <c r="QTR23" s="330"/>
      <c r="QTS23" s="330"/>
      <c r="QTT23" s="330"/>
      <c r="QTU23" s="330"/>
      <c r="QTV23" s="330"/>
      <c r="QTW23" s="330"/>
      <c r="QTX23" s="330"/>
      <c r="QTY23" s="330"/>
      <c r="QTZ23" s="330"/>
      <c r="QUA23" s="330"/>
      <c r="QUB23" s="330"/>
      <c r="QUC23" s="330"/>
      <c r="QUD23" s="330"/>
      <c r="QUE23" s="330"/>
      <c r="QUF23" s="330"/>
      <c r="QUG23" s="330"/>
      <c r="QUH23" s="330"/>
      <c r="QUI23" s="330"/>
      <c r="QUJ23" s="330"/>
      <c r="QUK23" s="330"/>
      <c r="QUL23" s="330"/>
      <c r="QUM23" s="330"/>
      <c r="QUN23" s="330"/>
      <c r="QUO23" s="330"/>
      <c r="QUP23" s="330"/>
      <c r="QUQ23" s="330"/>
      <c r="QUR23" s="330"/>
      <c r="QUS23" s="330"/>
      <c r="QUT23" s="330"/>
      <c r="QUU23" s="330"/>
      <c r="QUV23" s="330"/>
      <c r="QUW23" s="330"/>
      <c r="QUX23" s="330"/>
      <c r="QUY23" s="330"/>
      <c r="QUZ23" s="330"/>
      <c r="QVA23" s="330"/>
      <c r="QVB23" s="330"/>
      <c r="QVC23" s="330"/>
      <c r="QVD23" s="330"/>
      <c r="QVE23" s="330"/>
      <c r="QVF23" s="330"/>
      <c r="QVG23" s="330"/>
      <c r="QVH23" s="330"/>
      <c r="QVI23" s="330"/>
      <c r="QVJ23" s="330"/>
      <c r="QVK23" s="330"/>
      <c r="QVL23" s="330"/>
      <c r="QVM23" s="330"/>
      <c r="QVN23" s="330"/>
      <c r="QVO23" s="330"/>
      <c r="QVP23" s="330"/>
      <c r="QVQ23" s="330"/>
      <c r="QVR23" s="330"/>
      <c r="QVS23" s="330"/>
      <c r="QVT23" s="330"/>
      <c r="QVU23" s="330"/>
      <c r="QVV23" s="330"/>
      <c r="QVW23" s="330"/>
      <c r="QVX23" s="330"/>
      <c r="QVY23" s="330"/>
      <c r="QVZ23" s="330"/>
      <c r="QWA23" s="330"/>
      <c r="QWB23" s="330"/>
      <c r="QWC23" s="330"/>
      <c r="QWD23" s="330"/>
      <c r="QWE23" s="330"/>
      <c r="QWF23" s="330"/>
      <c r="QWG23" s="330"/>
      <c r="QWH23" s="330"/>
      <c r="QWI23" s="330"/>
      <c r="QWJ23" s="330"/>
      <c r="QWK23" s="330"/>
      <c r="QWL23" s="330"/>
      <c r="QWM23" s="330"/>
      <c r="QWN23" s="330"/>
      <c r="QWO23" s="330"/>
      <c r="QWP23" s="330"/>
      <c r="QWQ23" s="330"/>
      <c r="QWR23" s="330"/>
      <c r="QWS23" s="330"/>
      <c r="QWT23" s="330"/>
      <c r="QWU23" s="330"/>
      <c r="QWV23" s="330"/>
      <c r="QWW23" s="330"/>
      <c r="QWX23" s="330"/>
      <c r="QWY23" s="330"/>
      <c r="QWZ23" s="330"/>
      <c r="QXA23" s="330"/>
      <c r="QXB23" s="330"/>
      <c r="QXC23" s="330"/>
      <c r="QXD23" s="330"/>
      <c r="QXE23" s="330"/>
      <c r="QXF23" s="330"/>
      <c r="QXG23" s="330"/>
      <c r="QXH23" s="330"/>
      <c r="QXI23" s="330"/>
      <c r="QXJ23" s="330"/>
      <c r="QXK23" s="330"/>
      <c r="QXL23" s="330"/>
      <c r="QXM23" s="330"/>
      <c r="QXN23" s="330"/>
      <c r="QXO23" s="330"/>
      <c r="QXP23" s="330"/>
      <c r="QXQ23" s="330"/>
      <c r="QXR23" s="330"/>
      <c r="QXS23" s="330"/>
      <c r="QXT23" s="330"/>
      <c r="QXU23" s="330"/>
      <c r="QXV23" s="330"/>
      <c r="QXW23" s="330"/>
      <c r="QXX23" s="330"/>
      <c r="QXY23" s="330"/>
      <c r="QXZ23" s="330"/>
      <c r="QYA23" s="330"/>
      <c r="QYB23" s="330"/>
      <c r="QYC23" s="330"/>
      <c r="QYD23" s="330"/>
      <c r="QYE23" s="330"/>
      <c r="QYF23" s="330"/>
      <c r="QYG23" s="330"/>
      <c r="QYH23" s="330"/>
      <c r="QYI23" s="330"/>
      <c r="QYJ23" s="330"/>
      <c r="QYK23" s="330"/>
      <c r="QYL23" s="330"/>
      <c r="QYM23" s="330"/>
      <c r="QYN23" s="330"/>
      <c r="QYO23" s="330"/>
      <c r="QYP23" s="330"/>
      <c r="QYQ23" s="330"/>
      <c r="QYR23" s="330"/>
      <c r="QYS23" s="330"/>
      <c r="QYT23" s="330"/>
      <c r="QYU23" s="330"/>
      <c r="QYV23" s="330"/>
      <c r="QYW23" s="330"/>
      <c r="QYX23" s="330"/>
      <c r="QYY23" s="330"/>
      <c r="QYZ23" s="330"/>
      <c r="QZA23" s="330"/>
      <c r="QZB23" s="330"/>
      <c r="QZC23" s="330"/>
      <c r="QZD23" s="330"/>
      <c r="QZE23" s="330"/>
      <c r="QZF23" s="330"/>
      <c r="QZG23" s="330"/>
      <c r="QZH23" s="330"/>
      <c r="QZI23" s="330"/>
      <c r="QZJ23" s="330"/>
      <c r="QZK23" s="330"/>
      <c r="QZL23" s="330"/>
      <c r="QZM23" s="330"/>
      <c r="QZN23" s="330"/>
      <c r="QZO23" s="330"/>
      <c r="QZP23" s="330"/>
      <c r="QZQ23" s="330"/>
      <c r="QZR23" s="330"/>
      <c r="QZS23" s="330"/>
      <c r="QZT23" s="330"/>
      <c r="QZU23" s="330"/>
      <c r="QZV23" s="330"/>
      <c r="QZW23" s="330"/>
      <c r="QZX23" s="330"/>
      <c r="QZY23" s="330"/>
      <c r="QZZ23" s="330"/>
      <c r="RAA23" s="330"/>
      <c r="RAB23" s="330"/>
      <c r="RAC23" s="330"/>
      <c r="RAD23" s="330"/>
      <c r="RAE23" s="330"/>
      <c r="RAF23" s="330"/>
      <c r="RAG23" s="330"/>
      <c r="RAH23" s="330"/>
      <c r="RAI23" s="330"/>
      <c r="RAJ23" s="330"/>
      <c r="RAK23" s="330"/>
      <c r="RAL23" s="330"/>
      <c r="RAM23" s="330"/>
      <c r="RAN23" s="330"/>
      <c r="RAO23" s="330"/>
      <c r="RAP23" s="330"/>
      <c r="RAQ23" s="330"/>
      <c r="RAR23" s="330"/>
      <c r="RAS23" s="330"/>
      <c r="RAT23" s="330"/>
      <c r="RAU23" s="330"/>
      <c r="RAV23" s="330"/>
      <c r="RAW23" s="330"/>
      <c r="RAX23" s="330"/>
      <c r="RAY23" s="330"/>
      <c r="RAZ23" s="330"/>
      <c r="RBA23" s="330"/>
      <c r="RBB23" s="330"/>
      <c r="RBC23" s="330"/>
      <c r="RBD23" s="330"/>
      <c r="RBE23" s="330"/>
      <c r="RBF23" s="330"/>
      <c r="RBG23" s="330"/>
      <c r="RBH23" s="330"/>
      <c r="RBI23" s="330"/>
      <c r="RBJ23" s="330"/>
      <c r="RBK23" s="330"/>
      <c r="RBL23" s="330"/>
      <c r="RBM23" s="330"/>
      <c r="RBN23" s="330"/>
      <c r="RBO23" s="330"/>
      <c r="RBP23" s="330"/>
      <c r="RBQ23" s="330"/>
      <c r="RBR23" s="330"/>
      <c r="RBS23" s="330"/>
      <c r="RBT23" s="330"/>
      <c r="RBU23" s="330"/>
      <c r="RBV23" s="330"/>
      <c r="RBW23" s="330"/>
      <c r="RBX23" s="330"/>
      <c r="RBY23" s="330"/>
      <c r="RBZ23" s="330"/>
      <c r="RCA23" s="330"/>
      <c r="RCB23" s="330"/>
      <c r="RCC23" s="330"/>
      <c r="RCD23" s="330"/>
      <c r="RCE23" s="330"/>
      <c r="RCF23" s="330"/>
      <c r="RCG23" s="330"/>
      <c r="RCH23" s="330"/>
      <c r="RCI23" s="330"/>
      <c r="RCJ23" s="330"/>
      <c r="RCK23" s="330"/>
      <c r="RCL23" s="330"/>
      <c r="RCM23" s="330"/>
      <c r="RCN23" s="330"/>
      <c r="RCO23" s="330"/>
      <c r="RCP23" s="330"/>
      <c r="RCQ23" s="330"/>
      <c r="RCR23" s="330"/>
      <c r="RCS23" s="330"/>
      <c r="RCT23" s="330"/>
      <c r="RCU23" s="330"/>
      <c r="RCV23" s="330"/>
      <c r="RCW23" s="330"/>
      <c r="RCX23" s="330"/>
      <c r="RCY23" s="330"/>
      <c r="RCZ23" s="330"/>
      <c r="RDA23" s="330"/>
      <c r="RDB23" s="330"/>
      <c r="RDC23" s="330"/>
      <c r="RDD23" s="330"/>
      <c r="RDE23" s="330"/>
      <c r="RDF23" s="330"/>
      <c r="RDG23" s="330"/>
      <c r="RDH23" s="330"/>
      <c r="RDI23" s="330"/>
      <c r="RDJ23" s="330"/>
      <c r="RDK23" s="330"/>
      <c r="RDL23" s="330"/>
      <c r="RDM23" s="330"/>
      <c r="RDN23" s="330"/>
      <c r="RDO23" s="330"/>
      <c r="RDP23" s="330"/>
      <c r="RDQ23" s="330"/>
      <c r="RDR23" s="330"/>
      <c r="RDS23" s="330"/>
      <c r="RDT23" s="330"/>
      <c r="RDU23" s="330"/>
      <c r="RDV23" s="330"/>
      <c r="RDW23" s="330"/>
      <c r="RDX23" s="330"/>
      <c r="RDY23" s="330"/>
      <c r="RDZ23" s="330"/>
      <c r="REA23" s="330"/>
      <c r="REB23" s="330"/>
      <c r="REC23" s="330"/>
      <c r="RED23" s="330"/>
      <c r="REE23" s="330"/>
      <c r="REF23" s="330"/>
      <c r="REG23" s="330"/>
      <c r="REH23" s="330"/>
      <c r="REI23" s="330"/>
      <c r="REJ23" s="330"/>
      <c r="REK23" s="330"/>
      <c r="REL23" s="330"/>
      <c r="REM23" s="330"/>
      <c r="REN23" s="330"/>
      <c r="REO23" s="330"/>
      <c r="REP23" s="330"/>
      <c r="REQ23" s="330"/>
      <c r="RER23" s="330"/>
      <c r="RES23" s="330"/>
      <c r="RET23" s="330"/>
      <c r="REU23" s="330"/>
      <c r="REV23" s="330"/>
      <c r="REW23" s="330"/>
      <c r="REX23" s="330"/>
      <c r="REY23" s="330"/>
      <c r="REZ23" s="330"/>
      <c r="RFA23" s="330"/>
      <c r="RFB23" s="330"/>
      <c r="RFC23" s="330"/>
      <c r="RFD23" s="330"/>
      <c r="RFE23" s="330"/>
      <c r="RFF23" s="330"/>
      <c r="RFG23" s="330"/>
      <c r="RFH23" s="330"/>
      <c r="RFI23" s="330"/>
      <c r="RFJ23" s="330"/>
      <c r="RFK23" s="330"/>
      <c r="RFL23" s="330"/>
      <c r="RFM23" s="330"/>
      <c r="RFN23" s="330"/>
      <c r="RFO23" s="330"/>
      <c r="RFP23" s="330"/>
      <c r="RFQ23" s="330"/>
      <c r="RFR23" s="330"/>
      <c r="RFS23" s="330"/>
      <c r="RFT23" s="330"/>
      <c r="RFU23" s="330"/>
      <c r="RFV23" s="330"/>
      <c r="RFW23" s="330"/>
      <c r="RFX23" s="330"/>
      <c r="RFY23" s="330"/>
      <c r="RFZ23" s="330"/>
      <c r="RGA23" s="330"/>
      <c r="RGB23" s="330"/>
      <c r="RGC23" s="330"/>
      <c r="RGD23" s="330"/>
      <c r="RGE23" s="330"/>
      <c r="RGF23" s="330"/>
      <c r="RGG23" s="330"/>
      <c r="RGH23" s="330"/>
      <c r="RGI23" s="330"/>
      <c r="RGJ23" s="330"/>
      <c r="RGK23" s="330"/>
      <c r="RGL23" s="330"/>
      <c r="RGM23" s="330"/>
      <c r="RGN23" s="330"/>
      <c r="RGO23" s="330"/>
      <c r="RGP23" s="330"/>
      <c r="RGQ23" s="330"/>
      <c r="RGR23" s="330"/>
      <c r="RGS23" s="330"/>
      <c r="RGT23" s="330"/>
      <c r="RGU23" s="330"/>
      <c r="RGV23" s="330"/>
      <c r="RGW23" s="330"/>
      <c r="RGX23" s="330"/>
      <c r="RGY23" s="330"/>
      <c r="RGZ23" s="330"/>
      <c r="RHA23" s="330"/>
      <c r="RHB23" s="330"/>
      <c r="RHC23" s="330"/>
      <c r="RHD23" s="330"/>
      <c r="RHE23" s="330"/>
      <c r="RHF23" s="330"/>
      <c r="RHG23" s="330"/>
      <c r="RHH23" s="330"/>
      <c r="RHI23" s="330"/>
      <c r="RHJ23" s="330"/>
      <c r="RHK23" s="330"/>
      <c r="RHL23" s="330"/>
      <c r="RHM23" s="330"/>
      <c r="RHN23" s="330"/>
      <c r="RHO23" s="330"/>
      <c r="RHP23" s="330"/>
      <c r="RHQ23" s="330"/>
      <c r="RHR23" s="330"/>
      <c r="RHS23" s="330"/>
      <c r="RHT23" s="330"/>
      <c r="RHU23" s="330"/>
      <c r="RHV23" s="330"/>
      <c r="RHW23" s="330"/>
      <c r="RHX23" s="330"/>
      <c r="RHY23" s="330"/>
      <c r="RHZ23" s="330"/>
      <c r="RIA23" s="330"/>
      <c r="RIB23" s="330"/>
      <c r="RIC23" s="330"/>
      <c r="RID23" s="330"/>
      <c r="RIE23" s="330"/>
      <c r="RIF23" s="330"/>
      <c r="RIG23" s="330"/>
      <c r="RIH23" s="330"/>
      <c r="RII23" s="330"/>
      <c r="RIJ23" s="330"/>
      <c r="RIK23" s="330"/>
      <c r="RIL23" s="330"/>
      <c r="RIM23" s="330"/>
      <c r="RIN23" s="330"/>
      <c r="RIO23" s="330"/>
      <c r="RIP23" s="330"/>
      <c r="RIQ23" s="330"/>
      <c r="RIR23" s="330"/>
      <c r="RIS23" s="330"/>
      <c r="RIT23" s="330"/>
      <c r="RIU23" s="330"/>
      <c r="RIV23" s="330"/>
      <c r="RIW23" s="330"/>
      <c r="RIX23" s="330"/>
      <c r="RIY23" s="330"/>
      <c r="RIZ23" s="330"/>
      <c r="RJA23" s="330"/>
      <c r="RJB23" s="330"/>
      <c r="RJC23" s="330"/>
      <c r="RJD23" s="330"/>
      <c r="RJE23" s="330"/>
      <c r="RJF23" s="330"/>
      <c r="RJG23" s="330"/>
      <c r="RJH23" s="330"/>
      <c r="RJI23" s="330"/>
      <c r="RJJ23" s="330"/>
      <c r="RJK23" s="330"/>
      <c r="RJL23" s="330"/>
      <c r="RJM23" s="330"/>
      <c r="RJN23" s="330"/>
      <c r="RJO23" s="330"/>
      <c r="RJP23" s="330"/>
      <c r="RJQ23" s="330"/>
      <c r="RJR23" s="330"/>
      <c r="RJS23" s="330"/>
      <c r="RJT23" s="330"/>
      <c r="RJU23" s="330"/>
      <c r="RJV23" s="330"/>
      <c r="RJW23" s="330"/>
      <c r="RJX23" s="330"/>
      <c r="RJY23" s="330"/>
      <c r="RJZ23" s="330"/>
      <c r="RKA23" s="330"/>
      <c r="RKB23" s="330"/>
      <c r="RKC23" s="330"/>
      <c r="RKD23" s="330"/>
      <c r="RKE23" s="330"/>
      <c r="RKF23" s="330"/>
      <c r="RKG23" s="330"/>
      <c r="RKH23" s="330"/>
      <c r="RKI23" s="330"/>
      <c r="RKJ23" s="330"/>
      <c r="RKK23" s="330"/>
      <c r="RKL23" s="330"/>
      <c r="RKM23" s="330"/>
      <c r="RKN23" s="330"/>
      <c r="RKO23" s="330"/>
      <c r="RKP23" s="330"/>
      <c r="RKQ23" s="330"/>
      <c r="RKR23" s="330"/>
      <c r="RKS23" s="330"/>
      <c r="RKT23" s="330"/>
      <c r="RKU23" s="330"/>
      <c r="RKV23" s="330"/>
      <c r="RKW23" s="330"/>
      <c r="RKX23" s="330"/>
      <c r="RKY23" s="330"/>
      <c r="RKZ23" s="330"/>
      <c r="RLA23" s="330"/>
      <c r="RLB23" s="330"/>
      <c r="RLC23" s="330"/>
      <c r="RLD23" s="330"/>
      <c r="RLE23" s="330"/>
      <c r="RLF23" s="330"/>
      <c r="RLG23" s="330"/>
      <c r="RLH23" s="330"/>
      <c r="RLI23" s="330"/>
      <c r="RLJ23" s="330"/>
      <c r="RLK23" s="330"/>
      <c r="RLL23" s="330"/>
      <c r="RLM23" s="330"/>
      <c r="RLN23" s="330"/>
      <c r="RLO23" s="330"/>
      <c r="RLP23" s="330"/>
      <c r="RLQ23" s="330"/>
      <c r="RLR23" s="330"/>
      <c r="RLS23" s="330"/>
      <c r="RLT23" s="330"/>
      <c r="RLU23" s="330"/>
      <c r="RLV23" s="330"/>
      <c r="RLW23" s="330"/>
      <c r="RLX23" s="330"/>
      <c r="RLY23" s="330"/>
      <c r="RLZ23" s="330"/>
      <c r="RMA23" s="330"/>
      <c r="RMB23" s="330"/>
      <c r="RMC23" s="330"/>
      <c r="RMD23" s="330"/>
      <c r="RME23" s="330"/>
      <c r="RMF23" s="330"/>
      <c r="RMG23" s="330"/>
      <c r="RMH23" s="330"/>
      <c r="RMI23" s="330"/>
      <c r="RMJ23" s="330"/>
      <c r="RMK23" s="330"/>
      <c r="RML23" s="330"/>
      <c r="RMM23" s="330"/>
      <c r="RMN23" s="330"/>
      <c r="RMO23" s="330"/>
      <c r="RMP23" s="330"/>
      <c r="RMQ23" s="330"/>
      <c r="RMR23" s="330"/>
      <c r="RMS23" s="330"/>
      <c r="RMT23" s="330"/>
      <c r="RMU23" s="330"/>
      <c r="RMV23" s="330"/>
      <c r="RMW23" s="330"/>
      <c r="RMX23" s="330"/>
      <c r="RMY23" s="330"/>
      <c r="RMZ23" s="330"/>
      <c r="RNA23" s="330"/>
      <c r="RNB23" s="330"/>
      <c r="RNC23" s="330"/>
      <c r="RND23" s="330"/>
      <c r="RNE23" s="330"/>
      <c r="RNF23" s="330"/>
      <c r="RNG23" s="330"/>
      <c r="RNH23" s="330"/>
      <c r="RNI23" s="330"/>
      <c r="RNJ23" s="330"/>
      <c r="RNK23" s="330"/>
      <c r="RNL23" s="330"/>
      <c r="RNM23" s="330"/>
      <c r="RNN23" s="330"/>
      <c r="RNO23" s="330"/>
      <c r="RNP23" s="330"/>
      <c r="RNQ23" s="330"/>
      <c r="RNR23" s="330"/>
      <c r="RNS23" s="330"/>
      <c r="RNT23" s="330"/>
      <c r="RNU23" s="330"/>
      <c r="RNV23" s="330"/>
      <c r="RNW23" s="330"/>
      <c r="RNX23" s="330"/>
      <c r="RNY23" s="330"/>
      <c r="RNZ23" s="330"/>
      <c r="ROA23" s="330"/>
      <c r="ROB23" s="330"/>
      <c r="ROC23" s="330"/>
      <c r="ROD23" s="330"/>
      <c r="ROE23" s="330"/>
      <c r="ROF23" s="330"/>
      <c r="ROG23" s="330"/>
      <c r="ROH23" s="330"/>
      <c r="ROI23" s="330"/>
      <c r="ROJ23" s="330"/>
      <c r="ROK23" s="330"/>
      <c r="ROL23" s="330"/>
      <c r="ROM23" s="330"/>
      <c r="RON23" s="330"/>
      <c r="ROO23" s="330"/>
      <c r="ROP23" s="330"/>
      <c r="ROQ23" s="330"/>
      <c r="ROR23" s="330"/>
      <c r="ROS23" s="330"/>
      <c r="ROT23" s="330"/>
      <c r="ROU23" s="330"/>
      <c r="ROV23" s="330"/>
      <c r="ROW23" s="330"/>
      <c r="ROX23" s="330"/>
      <c r="ROY23" s="330"/>
      <c r="ROZ23" s="330"/>
      <c r="RPA23" s="330"/>
      <c r="RPB23" s="330"/>
      <c r="RPC23" s="330"/>
      <c r="RPD23" s="330"/>
      <c r="RPE23" s="330"/>
      <c r="RPF23" s="330"/>
      <c r="RPG23" s="330"/>
      <c r="RPH23" s="330"/>
      <c r="RPI23" s="330"/>
      <c r="RPJ23" s="330"/>
      <c r="RPK23" s="330"/>
      <c r="RPL23" s="330"/>
      <c r="RPM23" s="330"/>
      <c r="RPN23" s="330"/>
      <c r="RPO23" s="330"/>
      <c r="RPP23" s="330"/>
      <c r="RPQ23" s="330"/>
      <c r="RPR23" s="330"/>
      <c r="RPS23" s="330"/>
      <c r="RPT23" s="330"/>
      <c r="RPU23" s="330"/>
      <c r="RPV23" s="330"/>
      <c r="RPW23" s="330"/>
      <c r="RPX23" s="330"/>
      <c r="RPY23" s="330"/>
      <c r="RPZ23" s="330"/>
      <c r="RQA23" s="330"/>
      <c r="RQB23" s="330"/>
      <c r="RQC23" s="330"/>
      <c r="RQD23" s="330"/>
      <c r="RQE23" s="330"/>
      <c r="RQF23" s="330"/>
      <c r="RQG23" s="330"/>
      <c r="RQH23" s="330"/>
      <c r="RQI23" s="330"/>
      <c r="RQJ23" s="330"/>
      <c r="RQK23" s="330"/>
      <c r="RQL23" s="330"/>
      <c r="RQM23" s="330"/>
      <c r="RQN23" s="330"/>
      <c r="RQO23" s="330"/>
      <c r="RQP23" s="330"/>
      <c r="RQQ23" s="330"/>
      <c r="RQR23" s="330"/>
      <c r="RQS23" s="330"/>
      <c r="RQT23" s="330"/>
      <c r="RQU23" s="330"/>
      <c r="RQV23" s="330"/>
      <c r="RQW23" s="330"/>
      <c r="RQX23" s="330"/>
      <c r="RQY23" s="330"/>
      <c r="RQZ23" s="330"/>
      <c r="RRA23" s="330"/>
      <c r="RRB23" s="330"/>
      <c r="RRC23" s="330"/>
      <c r="RRD23" s="330"/>
      <c r="RRE23" s="330"/>
      <c r="RRF23" s="330"/>
      <c r="RRG23" s="330"/>
      <c r="RRH23" s="330"/>
      <c r="RRI23" s="330"/>
      <c r="RRJ23" s="330"/>
      <c r="RRK23" s="330"/>
      <c r="RRL23" s="330"/>
      <c r="RRM23" s="330"/>
      <c r="RRN23" s="330"/>
      <c r="RRO23" s="330"/>
      <c r="RRP23" s="330"/>
      <c r="RRQ23" s="330"/>
      <c r="RRR23" s="330"/>
      <c r="RRS23" s="330"/>
      <c r="RRT23" s="330"/>
      <c r="RRU23" s="330"/>
      <c r="RRV23" s="330"/>
      <c r="RRW23" s="330"/>
      <c r="RRX23" s="330"/>
      <c r="RRY23" s="330"/>
      <c r="RRZ23" s="330"/>
      <c r="RSA23" s="330"/>
      <c r="RSB23" s="330"/>
      <c r="RSC23" s="330"/>
      <c r="RSD23" s="330"/>
      <c r="RSE23" s="330"/>
      <c r="RSF23" s="330"/>
      <c r="RSG23" s="330"/>
      <c r="RSH23" s="330"/>
      <c r="RSI23" s="330"/>
      <c r="RSJ23" s="330"/>
      <c r="RSK23" s="330"/>
      <c r="RSL23" s="330"/>
      <c r="RSM23" s="330"/>
      <c r="RSN23" s="330"/>
      <c r="RSO23" s="330"/>
      <c r="RSP23" s="330"/>
      <c r="RSQ23" s="330"/>
      <c r="RSR23" s="330"/>
      <c r="RSS23" s="330"/>
      <c r="RST23" s="330"/>
      <c r="RSU23" s="330"/>
      <c r="RSV23" s="330"/>
      <c r="RSW23" s="330"/>
      <c r="RSX23" s="330"/>
      <c r="RSY23" s="330"/>
      <c r="RSZ23" s="330"/>
      <c r="RTA23" s="330"/>
      <c r="RTB23" s="330"/>
      <c r="RTC23" s="330"/>
      <c r="RTD23" s="330"/>
      <c r="RTE23" s="330"/>
      <c r="RTF23" s="330"/>
      <c r="RTG23" s="330"/>
      <c r="RTH23" s="330"/>
      <c r="RTI23" s="330"/>
      <c r="RTJ23" s="330"/>
      <c r="RTK23" s="330"/>
      <c r="RTL23" s="330"/>
      <c r="RTM23" s="330"/>
      <c r="RTN23" s="330"/>
      <c r="RTO23" s="330"/>
      <c r="RTP23" s="330"/>
      <c r="RTQ23" s="330"/>
      <c r="RTR23" s="330"/>
      <c r="RTS23" s="330"/>
      <c r="RTT23" s="330"/>
      <c r="RTU23" s="330"/>
      <c r="RTV23" s="330"/>
      <c r="RTW23" s="330"/>
      <c r="RTX23" s="330"/>
      <c r="RTY23" s="330"/>
      <c r="RTZ23" s="330"/>
      <c r="RUA23" s="330"/>
      <c r="RUB23" s="330"/>
      <c r="RUC23" s="330"/>
      <c r="RUD23" s="330"/>
      <c r="RUE23" s="330"/>
      <c r="RUF23" s="330"/>
      <c r="RUG23" s="330"/>
      <c r="RUH23" s="330"/>
      <c r="RUI23" s="330"/>
      <c r="RUJ23" s="330"/>
      <c r="RUK23" s="330"/>
      <c r="RUL23" s="330"/>
      <c r="RUM23" s="330"/>
      <c r="RUN23" s="330"/>
      <c r="RUO23" s="330"/>
      <c r="RUP23" s="330"/>
      <c r="RUQ23" s="330"/>
      <c r="RUR23" s="330"/>
      <c r="RUS23" s="330"/>
      <c r="RUT23" s="330"/>
      <c r="RUU23" s="330"/>
      <c r="RUV23" s="330"/>
      <c r="RUW23" s="330"/>
      <c r="RUX23" s="330"/>
      <c r="RUY23" s="330"/>
      <c r="RUZ23" s="330"/>
      <c r="RVA23" s="330"/>
      <c r="RVB23" s="330"/>
      <c r="RVC23" s="330"/>
      <c r="RVD23" s="330"/>
      <c r="RVE23" s="330"/>
      <c r="RVF23" s="330"/>
      <c r="RVG23" s="330"/>
      <c r="RVH23" s="330"/>
      <c r="RVI23" s="330"/>
      <c r="RVJ23" s="330"/>
      <c r="RVK23" s="330"/>
      <c r="RVL23" s="330"/>
      <c r="RVM23" s="330"/>
      <c r="RVN23" s="330"/>
      <c r="RVO23" s="330"/>
      <c r="RVP23" s="330"/>
      <c r="RVQ23" s="330"/>
      <c r="RVR23" s="330"/>
      <c r="RVS23" s="330"/>
      <c r="RVT23" s="330"/>
      <c r="RVU23" s="330"/>
      <c r="RVV23" s="330"/>
      <c r="RVW23" s="330"/>
      <c r="RVX23" s="330"/>
      <c r="RVY23" s="330"/>
      <c r="RVZ23" s="330"/>
      <c r="RWA23" s="330"/>
      <c r="RWB23" s="330"/>
      <c r="RWC23" s="330"/>
      <c r="RWD23" s="330"/>
      <c r="RWE23" s="330"/>
      <c r="RWF23" s="330"/>
      <c r="RWG23" s="330"/>
      <c r="RWH23" s="330"/>
      <c r="RWI23" s="330"/>
      <c r="RWJ23" s="330"/>
      <c r="RWK23" s="330"/>
      <c r="RWL23" s="330"/>
      <c r="RWM23" s="330"/>
      <c r="RWN23" s="330"/>
      <c r="RWO23" s="330"/>
      <c r="RWP23" s="330"/>
      <c r="RWQ23" s="330"/>
      <c r="RWR23" s="330"/>
      <c r="RWS23" s="330"/>
      <c r="RWT23" s="330"/>
      <c r="RWU23" s="330"/>
      <c r="RWV23" s="330"/>
      <c r="RWW23" s="330"/>
      <c r="RWX23" s="330"/>
      <c r="RWY23" s="330"/>
      <c r="RWZ23" s="330"/>
      <c r="RXA23" s="330"/>
      <c r="RXB23" s="330"/>
      <c r="RXC23" s="330"/>
      <c r="RXD23" s="330"/>
      <c r="RXE23" s="330"/>
      <c r="RXF23" s="330"/>
      <c r="RXG23" s="330"/>
      <c r="RXH23" s="330"/>
      <c r="RXI23" s="330"/>
      <c r="RXJ23" s="330"/>
      <c r="RXK23" s="330"/>
      <c r="RXL23" s="330"/>
      <c r="RXM23" s="330"/>
      <c r="RXN23" s="330"/>
      <c r="RXO23" s="330"/>
      <c r="RXP23" s="330"/>
      <c r="RXQ23" s="330"/>
      <c r="RXR23" s="330"/>
      <c r="RXS23" s="330"/>
      <c r="RXT23" s="330"/>
      <c r="RXU23" s="330"/>
      <c r="RXV23" s="330"/>
      <c r="RXW23" s="330"/>
      <c r="RXX23" s="330"/>
      <c r="RXY23" s="330"/>
      <c r="RXZ23" s="330"/>
      <c r="RYA23" s="330"/>
      <c r="RYB23" s="330"/>
      <c r="RYC23" s="330"/>
      <c r="RYD23" s="330"/>
      <c r="RYE23" s="330"/>
      <c r="RYF23" s="330"/>
      <c r="RYG23" s="330"/>
      <c r="RYH23" s="330"/>
      <c r="RYI23" s="330"/>
      <c r="RYJ23" s="330"/>
      <c r="RYK23" s="330"/>
      <c r="RYL23" s="330"/>
      <c r="RYM23" s="330"/>
      <c r="RYN23" s="330"/>
      <c r="RYO23" s="330"/>
      <c r="RYP23" s="330"/>
      <c r="RYQ23" s="330"/>
      <c r="RYR23" s="330"/>
      <c r="RYS23" s="330"/>
      <c r="RYT23" s="330"/>
      <c r="RYU23" s="330"/>
      <c r="RYV23" s="330"/>
      <c r="RYW23" s="330"/>
      <c r="RYX23" s="330"/>
      <c r="RYY23" s="330"/>
      <c r="RYZ23" s="330"/>
      <c r="RZA23" s="330"/>
      <c r="RZB23" s="330"/>
      <c r="RZC23" s="330"/>
      <c r="RZD23" s="330"/>
      <c r="RZE23" s="330"/>
      <c r="RZF23" s="330"/>
      <c r="RZG23" s="330"/>
      <c r="RZH23" s="330"/>
      <c r="RZI23" s="330"/>
      <c r="RZJ23" s="330"/>
      <c r="RZK23" s="330"/>
      <c r="RZL23" s="330"/>
      <c r="RZM23" s="330"/>
      <c r="RZN23" s="330"/>
      <c r="RZO23" s="330"/>
      <c r="RZP23" s="330"/>
      <c r="RZQ23" s="330"/>
      <c r="RZR23" s="330"/>
      <c r="RZS23" s="330"/>
      <c r="RZT23" s="330"/>
      <c r="RZU23" s="330"/>
      <c r="RZV23" s="330"/>
      <c r="RZW23" s="330"/>
      <c r="RZX23" s="330"/>
      <c r="RZY23" s="330"/>
      <c r="RZZ23" s="330"/>
      <c r="SAA23" s="330"/>
      <c r="SAB23" s="330"/>
      <c r="SAC23" s="330"/>
      <c r="SAD23" s="330"/>
      <c r="SAE23" s="330"/>
      <c r="SAF23" s="330"/>
      <c r="SAG23" s="330"/>
      <c r="SAH23" s="330"/>
      <c r="SAI23" s="330"/>
      <c r="SAJ23" s="330"/>
      <c r="SAK23" s="330"/>
      <c r="SAL23" s="330"/>
      <c r="SAM23" s="330"/>
      <c r="SAN23" s="330"/>
      <c r="SAO23" s="330"/>
      <c r="SAP23" s="330"/>
      <c r="SAQ23" s="330"/>
      <c r="SAR23" s="330"/>
      <c r="SAS23" s="330"/>
      <c r="SAT23" s="330"/>
      <c r="SAU23" s="330"/>
      <c r="SAV23" s="330"/>
      <c r="SAW23" s="330"/>
      <c r="SAX23" s="330"/>
      <c r="SAY23" s="330"/>
      <c r="SAZ23" s="330"/>
      <c r="SBA23" s="330"/>
      <c r="SBB23" s="330"/>
      <c r="SBC23" s="330"/>
      <c r="SBD23" s="330"/>
      <c r="SBE23" s="330"/>
      <c r="SBF23" s="330"/>
      <c r="SBG23" s="330"/>
      <c r="SBH23" s="330"/>
      <c r="SBI23" s="330"/>
      <c r="SBJ23" s="330"/>
      <c r="SBK23" s="330"/>
      <c r="SBL23" s="330"/>
      <c r="SBM23" s="330"/>
      <c r="SBN23" s="330"/>
      <c r="SBO23" s="330"/>
      <c r="SBP23" s="330"/>
      <c r="SBQ23" s="330"/>
      <c r="SBR23" s="330"/>
      <c r="SBS23" s="330"/>
      <c r="SBT23" s="330"/>
      <c r="SBU23" s="330"/>
      <c r="SBV23" s="330"/>
      <c r="SBW23" s="330"/>
      <c r="SBX23" s="330"/>
      <c r="SBY23" s="330"/>
      <c r="SBZ23" s="330"/>
      <c r="SCA23" s="330"/>
      <c r="SCB23" s="330"/>
      <c r="SCC23" s="330"/>
      <c r="SCD23" s="330"/>
      <c r="SCE23" s="330"/>
      <c r="SCF23" s="330"/>
      <c r="SCG23" s="330"/>
      <c r="SCH23" s="330"/>
      <c r="SCI23" s="330"/>
      <c r="SCJ23" s="330"/>
      <c r="SCK23" s="330"/>
      <c r="SCL23" s="330"/>
      <c r="SCM23" s="330"/>
      <c r="SCN23" s="330"/>
      <c r="SCO23" s="330"/>
      <c r="SCP23" s="330"/>
      <c r="SCQ23" s="330"/>
      <c r="SCR23" s="330"/>
      <c r="SCS23" s="330"/>
      <c r="SCT23" s="330"/>
      <c r="SCU23" s="330"/>
      <c r="SCV23" s="330"/>
      <c r="SCW23" s="330"/>
      <c r="SCX23" s="330"/>
      <c r="SCY23" s="330"/>
      <c r="SCZ23" s="330"/>
      <c r="SDA23" s="330"/>
      <c r="SDB23" s="330"/>
      <c r="SDC23" s="330"/>
      <c r="SDD23" s="330"/>
      <c r="SDE23" s="330"/>
      <c r="SDF23" s="330"/>
      <c r="SDG23" s="330"/>
      <c r="SDH23" s="330"/>
      <c r="SDI23" s="330"/>
      <c r="SDJ23" s="330"/>
      <c r="SDK23" s="330"/>
      <c r="SDL23" s="330"/>
      <c r="SDM23" s="330"/>
      <c r="SDN23" s="330"/>
      <c r="SDO23" s="330"/>
      <c r="SDP23" s="330"/>
      <c r="SDQ23" s="330"/>
      <c r="SDR23" s="330"/>
      <c r="SDS23" s="330"/>
      <c r="SDT23" s="330"/>
      <c r="SDU23" s="330"/>
      <c r="SDV23" s="330"/>
      <c r="SDW23" s="330"/>
      <c r="SDX23" s="330"/>
      <c r="SDY23" s="330"/>
      <c r="SDZ23" s="330"/>
      <c r="SEA23" s="330"/>
      <c r="SEB23" s="330"/>
      <c r="SEC23" s="330"/>
      <c r="SED23" s="330"/>
      <c r="SEE23" s="330"/>
      <c r="SEF23" s="330"/>
      <c r="SEG23" s="330"/>
      <c r="SEH23" s="330"/>
      <c r="SEI23" s="330"/>
      <c r="SEJ23" s="330"/>
      <c r="SEK23" s="330"/>
      <c r="SEL23" s="330"/>
      <c r="SEM23" s="330"/>
      <c r="SEN23" s="330"/>
      <c r="SEO23" s="330"/>
      <c r="SEP23" s="330"/>
      <c r="SEQ23" s="330"/>
      <c r="SER23" s="330"/>
      <c r="SES23" s="330"/>
      <c r="SET23" s="330"/>
      <c r="SEU23" s="330"/>
      <c r="SEV23" s="330"/>
      <c r="SEW23" s="330"/>
      <c r="SEX23" s="330"/>
      <c r="SEY23" s="330"/>
      <c r="SEZ23" s="330"/>
      <c r="SFA23" s="330"/>
      <c r="SFB23" s="330"/>
      <c r="SFC23" s="330"/>
      <c r="SFD23" s="330"/>
      <c r="SFE23" s="330"/>
      <c r="SFF23" s="330"/>
      <c r="SFG23" s="330"/>
      <c r="SFH23" s="330"/>
      <c r="SFI23" s="330"/>
      <c r="SFJ23" s="330"/>
      <c r="SFK23" s="330"/>
      <c r="SFL23" s="330"/>
      <c r="SFM23" s="330"/>
      <c r="SFN23" s="330"/>
      <c r="SFO23" s="330"/>
      <c r="SFP23" s="330"/>
      <c r="SFQ23" s="330"/>
      <c r="SFR23" s="330"/>
      <c r="SFS23" s="330"/>
      <c r="SFT23" s="330"/>
      <c r="SFU23" s="330"/>
      <c r="SFV23" s="330"/>
      <c r="SFW23" s="330"/>
      <c r="SFX23" s="330"/>
      <c r="SFY23" s="330"/>
      <c r="SFZ23" s="330"/>
      <c r="SGA23" s="330"/>
      <c r="SGB23" s="330"/>
      <c r="SGC23" s="330"/>
      <c r="SGD23" s="330"/>
      <c r="SGE23" s="330"/>
      <c r="SGF23" s="330"/>
      <c r="SGG23" s="330"/>
      <c r="SGH23" s="330"/>
      <c r="SGI23" s="330"/>
      <c r="SGJ23" s="330"/>
      <c r="SGK23" s="330"/>
      <c r="SGL23" s="330"/>
      <c r="SGM23" s="330"/>
      <c r="SGN23" s="330"/>
      <c r="SGO23" s="330"/>
      <c r="SGP23" s="330"/>
      <c r="SGQ23" s="330"/>
      <c r="SGR23" s="330"/>
      <c r="SGS23" s="330"/>
      <c r="SGT23" s="330"/>
      <c r="SGU23" s="330"/>
      <c r="SGV23" s="330"/>
      <c r="SGW23" s="330"/>
      <c r="SGX23" s="330"/>
      <c r="SGY23" s="330"/>
      <c r="SGZ23" s="330"/>
      <c r="SHA23" s="330"/>
      <c r="SHB23" s="330"/>
      <c r="SHC23" s="330"/>
      <c r="SHD23" s="330"/>
      <c r="SHE23" s="330"/>
      <c r="SHF23" s="330"/>
      <c r="SHG23" s="330"/>
      <c r="SHH23" s="330"/>
      <c r="SHI23" s="330"/>
      <c r="SHJ23" s="330"/>
      <c r="SHK23" s="330"/>
      <c r="SHL23" s="330"/>
      <c r="SHM23" s="330"/>
      <c r="SHN23" s="330"/>
      <c r="SHO23" s="330"/>
      <c r="SHP23" s="330"/>
      <c r="SHQ23" s="330"/>
      <c r="SHR23" s="330"/>
      <c r="SHS23" s="330"/>
      <c r="SHT23" s="330"/>
      <c r="SHU23" s="330"/>
      <c r="SHV23" s="330"/>
      <c r="SHW23" s="330"/>
      <c r="SHX23" s="330"/>
      <c r="SHY23" s="330"/>
      <c r="SHZ23" s="330"/>
      <c r="SIA23" s="330"/>
      <c r="SIB23" s="330"/>
      <c r="SIC23" s="330"/>
      <c r="SID23" s="330"/>
      <c r="SIE23" s="330"/>
      <c r="SIF23" s="330"/>
      <c r="SIG23" s="330"/>
      <c r="SIH23" s="330"/>
      <c r="SII23" s="330"/>
      <c r="SIJ23" s="330"/>
      <c r="SIK23" s="330"/>
      <c r="SIL23" s="330"/>
      <c r="SIM23" s="330"/>
      <c r="SIN23" s="330"/>
      <c r="SIO23" s="330"/>
      <c r="SIP23" s="330"/>
      <c r="SIQ23" s="330"/>
      <c r="SIR23" s="330"/>
      <c r="SIS23" s="330"/>
      <c r="SIT23" s="330"/>
      <c r="SIU23" s="330"/>
      <c r="SIV23" s="330"/>
      <c r="SIW23" s="330"/>
      <c r="SIX23" s="330"/>
      <c r="SIY23" s="330"/>
      <c r="SIZ23" s="330"/>
      <c r="SJA23" s="330"/>
      <c r="SJB23" s="330"/>
      <c r="SJC23" s="330"/>
      <c r="SJD23" s="330"/>
      <c r="SJE23" s="330"/>
      <c r="SJF23" s="330"/>
      <c r="SJG23" s="330"/>
      <c r="SJH23" s="330"/>
      <c r="SJI23" s="330"/>
      <c r="SJJ23" s="330"/>
      <c r="SJK23" s="330"/>
      <c r="SJL23" s="330"/>
      <c r="SJM23" s="330"/>
      <c r="SJN23" s="330"/>
      <c r="SJO23" s="330"/>
      <c r="SJP23" s="330"/>
      <c r="SJQ23" s="330"/>
      <c r="SJR23" s="330"/>
      <c r="SJS23" s="330"/>
      <c r="SJT23" s="330"/>
      <c r="SJU23" s="330"/>
      <c r="SJV23" s="330"/>
      <c r="SJW23" s="330"/>
      <c r="SJX23" s="330"/>
      <c r="SJY23" s="330"/>
      <c r="SJZ23" s="330"/>
      <c r="SKA23" s="330"/>
      <c r="SKB23" s="330"/>
      <c r="SKC23" s="330"/>
      <c r="SKD23" s="330"/>
      <c r="SKE23" s="330"/>
      <c r="SKF23" s="330"/>
      <c r="SKG23" s="330"/>
      <c r="SKH23" s="330"/>
      <c r="SKI23" s="330"/>
      <c r="SKJ23" s="330"/>
      <c r="SKK23" s="330"/>
      <c r="SKL23" s="330"/>
      <c r="SKM23" s="330"/>
      <c r="SKN23" s="330"/>
      <c r="SKO23" s="330"/>
      <c r="SKP23" s="330"/>
      <c r="SKQ23" s="330"/>
      <c r="SKR23" s="330"/>
      <c r="SKS23" s="330"/>
      <c r="SKT23" s="330"/>
      <c r="SKU23" s="330"/>
      <c r="SKV23" s="330"/>
      <c r="SKW23" s="330"/>
      <c r="SKX23" s="330"/>
      <c r="SKY23" s="330"/>
      <c r="SKZ23" s="330"/>
      <c r="SLA23" s="330"/>
      <c r="SLB23" s="330"/>
      <c r="SLC23" s="330"/>
      <c r="SLD23" s="330"/>
      <c r="SLE23" s="330"/>
      <c r="SLF23" s="330"/>
      <c r="SLG23" s="330"/>
      <c r="SLH23" s="330"/>
      <c r="SLI23" s="330"/>
      <c r="SLJ23" s="330"/>
      <c r="SLK23" s="330"/>
      <c r="SLL23" s="330"/>
      <c r="SLM23" s="330"/>
      <c r="SLN23" s="330"/>
      <c r="SLO23" s="330"/>
      <c r="SLP23" s="330"/>
      <c r="SLQ23" s="330"/>
      <c r="SLR23" s="330"/>
      <c r="SLS23" s="330"/>
      <c r="SLT23" s="330"/>
      <c r="SLU23" s="330"/>
      <c r="SLV23" s="330"/>
      <c r="SLW23" s="330"/>
      <c r="SLX23" s="330"/>
      <c r="SLY23" s="330"/>
      <c r="SLZ23" s="330"/>
      <c r="SMA23" s="330"/>
      <c r="SMB23" s="330"/>
      <c r="SMC23" s="330"/>
      <c r="SMD23" s="330"/>
      <c r="SME23" s="330"/>
      <c r="SMF23" s="330"/>
      <c r="SMG23" s="330"/>
      <c r="SMH23" s="330"/>
      <c r="SMI23" s="330"/>
      <c r="SMJ23" s="330"/>
      <c r="SMK23" s="330"/>
      <c r="SML23" s="330"/>
      <c r="SMM23" s="330"/>
      <c r="SMN23" s="330"/>
      <c r="SMO23" s="330"/>
      <c r="SMP23" s="330"/>
      <c r="SMQ23" s="330"/>
      <c r="SMR23" s="330"/>
      <c r="SMS23" s="330"/>
      <c r="SMT23" s="330"/>
      <c r="SMU23" s="330"/>
      <c r="SMV23" s="330"/>
      <c r="SMW23" s="330"/>
      <c r="SMX23" s="330"/>
      <c r="SMY23" s="330"/>
      <c r="SMZ23" s="330"/>
      <c r="SNA23" s="330"/>
      <c r="SNB23" s="330"/>
      <c r="SNC23" s="330"/>
      <c r="SND23" s="330"/>
      <c r="SNE23" s="330"/>
      <c r="SNF23" s="330"/>
      <c r="SNG23" s="330"/>
      <c r="SNH23" s="330"/>
      <c r="SNI23" s="330"/>
      <c r="SNJ23" s="330"/>
      <c r="SNK23" s="330"/>
      <c r="SNL23" s="330"/>
      <c r="SNM23" s="330"/>
      <c r="SNN23" s="330"/>
      <c r="SNO23" s="330"/>
      <c r="SNP23" s="330"/>
      <c r="SNQ23" s="330"/>
      <c r="SNR23" s="330"/>
      <c r="SNS23" s="330"/>
      <c r="SNT23" s="330"/>
      <c r="SNU23" s="330"/>
      <c r="SNV23" s="330"/>
      <c r="SNW23" s="330"/>
      <c r="SNX23" s="330"/>
      <c r="SNY23" s="330"/>
      <c r="SNZ23" s="330"/>
      <c r="SOA23" s="330"/>
      <c r="SOB23" s="330"/>
      <c r="SOC23" s="330"/>
      <c r="SOD23" s="330"/>
      <c r="SOE23" s="330"/>
      <c r="SOF23" s="330"/>
      <c r="SOG23" s="330"/>
      <c r="SOH23" s="330"/>
      <c r="SOI23" s="330"/>
      <c r="SOJ23" s="330"/>
      <c r="SOK23" s="330"/>
      <c r="SOL23" s="330"/>
      <c r="SOM23" s="330"/>
      <c r="SON23" s="330"/>
      <c r="SOO23" s="330"/>
      <c r="SOP23" s="330"/>
      <c r="SOQ23" s="330"/>
      <c r="SOR23" s="330"/>
      <c r="SOS23" s="330"/>
      <c r="SOT23" s="330"/>
      <c r="SOU23" s="330"/>
      <c r="SOV23" s="330"/>
      <c r="SOW23" s="330"/>
      <c r="SOX23" s="330"/>
      <c r="SOY23" s="330"/>
      <c r="SOZ23" s="330"/>
      <c r="SPA23" s="330"/>
      <c r="SPB23" s="330"/>
      <c r="SPC23" s="330"/>
      <c r="SPD23" s="330"/>
      <c r="SPE23" s="330"/>
      <c r="SPF23" s="330"/>
      <c r="SPG23" s="330"/>
      <c r="SPH23" s="330"/>
      <c r="SPI23" s="330"/>
      <c r="SPJ23" s="330"/>
      <c r="SPK23" s="330"/>
      <c r="SPL23" s="330"/>
      <c r="SPM23" s="330"/>
      <c r="SPN23" s="330"/>
      <c r="SPO23" s="330"/>
      <c r="SPP23" s="330"/>
      <c r="SPQ23" s="330"/>
      <c r="SPR23" s="330"/>
      <c r="SPS23" s="330"/>
      <c r="SPT23" s="330"/>
      <c r="SPU23" s="330"/>
      <c r="SPV23" s="330"/>
      <c r="SPW23" s="330"/>
      <c r="SPX23" s="330"/>
      <c r="SPY23" s="330"/>
      <c r="SPZ23" s="330"/>
      <c r="SQA23" s="330"/>
      <c r="SQB23" s="330"/>
      <c r="SQC23" s="330"/>
      <c r="SQD23" s="330"/>
      <c r="SQE23" s="330"/>
      <c r="SQF23" s="330"/>
      <c r="SQG23" s="330"/>
      <c r="SQH23" s="330"/>
      <c r="SQI23" s="330"/>
      <c r="SQJ23" s="330"/>
      <c r="SQK23" s="330"/>
      <c r="SQL23" s="330"/>
      <c r="SQM23" s="330"/>
      <c r="SQN23" s="330"/>
      <c r="SQO23" s="330"/>
      <c r="SQP23" s="330"/>
      <c r="SQQ23" s="330"/>
      <c r="SQR23" s="330"/>
      <c r="SQS23" s="330"/>
      <c r="SQT23" s="330"/>
      <c r="SQU23" s="330"/>
      <c r="SQV23" s="330"/>
      <c r="SQW23" s="330"/>
      <c r="SQX23" s="330"/>
      <c r="SQY23" s="330"/>
      <c r="SQZ23" s="330"/>
      <c r="SRA23" s="330"/>
      <c r="SRB23" s="330"/>
      <c r="SRC23" s="330"/>
      <c r="SRD23" s="330"/>
      <c r="SRE23" s="330"/>
      <c r="SRF23" s="330"/>
      <c r="SRG23" s="330"/>
      <c r="SRH23" s="330"/>
      <c r="SRI23" s="330"/>
      <c r="SRJ23" s="330"/>
      <c r="SRK23" s="330"/>
      <c r="SRL23" s="330"/>
      <c r="SRM23" s="330"/>
      <c r="SRN23" s="330"/>
      <c r="SRO23" s="330"/>
      <c r="SRP23" s="330"/>
      <c r="SRQ23" s="330"/>
      <c r="SRR23" s="330"/>
      <c r="SRS23" s="330"/>
      <c r="SRT23" s="330"/>
      <c r="SRU23" s="330"/>
      <c r="SRV23" s="330"/>
      <c r="SRW23" s="330"/>
      <c r="SRX23" s="330"/>
      <c r="SRY23" s="330"/>
      <c r="SRZ23" s="330"/>
      <c r="SSA23" s="330"/>
      <c r="SSB23" s="330"/>
      <c r="SSC23" s="330"/>
      <c r="SSD23" s="330"/>
      <c r="SSE23" s="330"/>
      <c r="SSF23" s="330"/>
      <c r="SSG23" s="330"/>
      <c r="SSH23" s="330"/>
      <c r="SSI23" s="330"/>
      <c r="SSJ23" s="330"/>
      <c r="SSK23" s="330"/>
      <c r="SSL23" s="330"/>
      <c r="SSM23" s="330"/>
      <c r="SSN23" s="330"/>
      <c r="SSO23" s="330"/>
      <c r="SSP23" s="330"/>
      <c r="SSQ23" s="330"/>
      <c r="SSR23" s="330"/>
      <c r="SSS23" s="330"/>
      <c r="SST23" s="330"/>
      <c r="SSU23" s="330"/>
      <c r="SSV23" s="330"/>
      <c r="SSW23" s="330"/>
      <c r="SSX23" s="330"/>
      <c r="SSY23" s="330"/>
      <c r="SSZ23" s="330"/>
      <c r="STA23" s="330"/>
      <c r="STB23" s="330"/>
      <c r="STC23" s="330"/>
      <c r="STD23" s="330"/>
      <c r="STE23" s="330"/>
      <c r="STF23" s="330"/>
      <c r="STG23" s="330"/>
      <c r="STH23" s="330"/>
      <c r="STI23" s="330"/>
      <c r="STJ23" s="330"/>
      <c r="STK23" s="330"/>
      <c r="STL23" s="330"/>
      <c r="STM23" s="330"/>
      <c r="STN23" s="330"/>
      <c r="STO23" s="330"/>
      <c r="STP23" s="330"/>
      <c r="STQ23" s="330"/>
      <c r="STR23" s="330"/>
      <c r="STS23" s="330"/>
      <c r="STT23" s="330"/>
      <c r="STU23" s="330"/>
      <c r="STV23" s="330"/>
      <c r="STW23" s="330"/>
      <c r="STX23" s="330"/>
      <c r="STY23" s="330"/>
      <c r="STZ23" s="330"/>
      <c r="SUA23" s="330"/>
      <c r="SUB23" s="330"/>
      <c r="SUC23" s="330"/>
      <c r="SUD23" s="330"/>
      <c r="SUE23" s="330"/>
      <c r="SUF23" s="330"/>
      <c r="SUG23" s="330"/>
      <c r="SUH23" s="330"/>
      <c r="SUI23" s="330"/>
      <c r="SUJ23" s="330"/>
      <c r="SUK23" s="330"/>
      <c r="SUL23" s="330"/>
      <c r="SUM23" s="330"/>
      <c r="SUN23" s="330"/>
      <c r="SUO23" s="330"/>
      <c r="SUP23" s="330"/>
      <c r="SUQ23" s="330"/>
      <c r="SUR23" s="330"/>
      <c r="SUS23" s="330"/>
      <c r="SUT23" s="330"/>
      <c r="SUU23" s="330"/>
      <c r="SUV23" s="330"/>
      <c r="SUW23" s="330"/>
      <c r="SUX23" s="330"/>
      <c r="SUY23" s="330"/>
      <c r="SUZ23" s="330"/>
      <c r="SVA23" s="330"/>
      <c r="SVB23" s="330"/>
      <c r="SVC23" s="330"/>
      <c r="SVD23" s="330"/>
      <c r="SVE23" s="330"/>
      <c r="SVF23" s="330"/>
      <c r="SVG23" s="330"/>
      <c r="SVH23" s="330"/>
      <c r="SVI23" s="330"/>
      <c r="SVJ23" s="330"/>
      <c r="SVK23" s="330"/>
      <c r="SVL23" s="330"/>
      <c r="SVM23" s="330"/>
      <c r="SVN23" s="330"/>
      <c r="SVO23" s="330"/>
      <c r="SVP23" s="330"/>
      <c r="SVQ23" s="330"/>
      <c r="SVR23" s="330"/>
      <c r="SVS23" s="330"/>
      <c r="SVT23" s="330"/>
      <c r="SVU23" s="330"/>
      <c r="SVV23" s="330"/>
      <c r="SVW23" s="330"/>
      <c r="SVX23" s="330"/>
      <c r="SVY23" s="330"/>
      <c r="SVZ23" s="330"/>
      <c r="SWA23" s="330"/>
      <c r="SWB23" s="330"/>
      <c r="SWC23" s="330"/>
      <c r="SWD23" s="330"/>
      <c r="SWE23" s="330"/>
      <c r="SWF23" s="330"/>
      <c r="SWG23" s="330"/>
      <c r="SWH23" s="330"/>
      <c r="SWI23" s="330"/>
      <c r="SWJ23" s="330"/>
      <c r="SWK23" s="330"/>
      <c r="SWL23" s="330"/>
      <c r="SWM23" s="330"/>
      <c r="SWN23" s="330"/>
      <c r="SWO23" s="330"/>
      <c r="SWP23" s="330"/>
      <c r="SWQ23" s="330"/>
      <c r="SWR23" s="330"/>
      <c r="SWS23" s="330"/>
      <c r="SWT23" s="330"/>
      <c r="SWU23" s="330"/>
      <c r="SWV23" s="330"/>
      <c r="SWW23" s="330"/>
      <c r="SWX23" s="330"/>
      <c r="SWY23" s="330"/>
      <c r="SWZ23" s="330"/>
      <c r="SXA23" s="330"/>
      <c r="SXB23" s="330"/>
      <c r="SXC23" s="330"/>
      <c r="SXD23" s="330"/>
      <c r="SXE23" s="330"/>
      <c r="SXF23" s="330"/>
      <c r="SXG23" s="330"/>
      <c r="SXH23" s="330"/>
      <c r="SXI23" s="330"/>
      <c r="SXJ23" s="330"/>
      <c r="SXK23" s="330"/>
      <c r="SXL23" s="330"/>
      <c r="SXM23" s="330"/>
      <c r="SXN23" s="330"/>
      <c r="SXO23" s="330"/>
      <c r="SXP23" s="330"/>
      <c r="SXQ23" s="330"/>
      <c r="SXR23" s="330"/>
      <c r="SXS23" s="330"/>
      <c r="SXT23" s="330"/>
      <c r="SXU23" s="330"/>
      <c r="SXV23" s="330"/>
      <c r="SXW23" s="330"/>
      <c r="SXX23" s="330"/>
      <c r="SXY23" s="330"/>
      <c r="SXZ23" s="330"/>
      <c r="SYA23" s="330"/>
      <c r="SYB23" s="330"/>
      <c r="SYC23" s="330"/>
      <c r="SYD23" s="330"/>
      <c r="SYE23" s="330"/>
      <c r="SYF23" s="330"/>
      <c r="SYG23" s="330"/>
      <c r="SYH23" s="330"/>
      <c r="SYI23" s="330"/>
      <c r="SYJ23" s="330"/>
      <c r="SYK23" s="330"/>
      <c r="SYL23" s="330"/>
      <c r="SYM23" s="330"/>
      <c r="SYN23" s="330"/>
      <c r="SYO23" s="330"/>
      <c r="SYP23" s="330"/>
      <c r="SYQ23" s="330"/>
      <c r="SYR23" s="330"/>
      <c r="SYS23" s="330"/>
      <c r="SYT23" s="330"/>
      <c r="SYU23" s="330"/>
      <c r="SYV23" s="330"/>
      <c r="SYW23" s="330"/>
      <c r="SYX23" s="330"/>
      <c r="SYY23" s="330"/>
      <c r="SYZ23" s="330"/>
      <c r="SZA23" s="330"/>
      <c r="SZB23" s="330"/>
      <c r="SZC23" s="330"/>
      <c r="SZD23" s="330"/>
      <c r="SZE23" s="330"/>
      <c r="SZF23" s="330"/>
      <c r="SZG23" s="330"/>
      <c r="SZH23" s="330"/>
      <c r="SZI23" s="330"/>
      <c r="SZJ23" s="330"/>
      <c r="SZK23" s="330"/>
      <c r="SZL23" s="330"/>
      <c r="SZM23" s="330"/>
      <c r="SZN23" s="330"/>
      <c r="SZO23" s="330"/>
      <c r="SZP23" s="330"/>
      <c r="SZQ23" s="330"/>
      <c r="SZR23" s="330"/>
      <c r="SZS23" s="330"/>
      <c r="SZT23" s="330"/>
      <c r="SZU23" s="330"/>
      <c r="SZV23" s="330"/>
      <c r="SZW23" s="330"/>
      <c r="SZX23" s="330"/>
      <c r="SZY23" s="330"/>
      <c r="SZZ23" s="330"/>
      <c r="TAA23" s="330"/>
      <c r="TAB23" s="330"/>
      <c r="TAC23" s="330"/>
      <c r="TAD23" s="330"/>
      <c r="TAE23" s="330"/>
      <c r="TAF23" s="330"/>
      <c r="TAG23" s="330"/>
      <c r="TAH23" s="330"/>
      <c r="TAI23" s="330"/>
      <c r="TAJ23" s="330"/>
      <c r="TAK23" s="330"/>
      <c r="TAL23" s="330"/>
      <c r="TAM23" s="330"/>
      <c r="TAN23" s="330"/>
      <c r="TAO23" s="330"/>
      <c r="TAP23" s="330"/>
      <c r="TAQ23" s="330"/>
      <c r="TAR23" s="330"/>
      <c r="TAS23" s="330"/>
      <c r="TAT23" s="330"/>
      <c r="TAU23" s="330"/>
      <c r="TAV23" s="330"/>
      <c r="TAW23" s="330"/>
      <c r="TAX23" s="330"/>
      <c r="TAY23" s="330"/>
      <c r="TAZ23" s="330"/>
      <c r="TBA23" s="330"/>
      <c r="TBB23" s="330"/>
      <c r="TBC23" s="330"/>
      <c r="TBD23" s="330"/>
      <c r="TBE23" s="330"/>
      <c r="TBF23" s="330"/>
      <c r="TBG23" s="330"/>
      <c r="TBH23" s="330"/>
      <c r="TBI23" s="330"/>
      <c r="TBJ23" s="330"/>
      <c r="TBK23" s="330"/>
      <c r="TBL23" s="330"/>
      <c r="TBM23" s="330"/>
      <c r="TBN23" s="330"/>
      <c r="TBO23" s="330"/>
      <c r="TBP23" s="330"/>
      <c r="TBQ23" s="330"/>
      <c r="TBR23" s="330"/>
      <c r="TBS23" s="330"/>
      <c r="TBT23" s="330"/>
      <c r="TBU23" s="330"/>
      <c r="TBV23" s="330"/>
      <c r="TBW23" s="330"/>
      <c r="TBX23" s="330"/>
      <c r="TBY23" s="330"/>
      <c r="TBZ23" s="330"/>
      <c r="TCA23" s="330"/>
      <c r="TCB23" s="330"/>
      <c r="TCC23" s="330"/>
      <c r="TCD23" s="330"/>
      <c r="TCE23" s="330"/>
      <c r="TCF23" s="330"/>
      <c r="TCG23" s="330"/>
      <c r="TCH23" s="330"/>
      <c r="TCI23" s="330"/>
      <c r="TCJ23" s="330"/>
      <c r="TCK23" s="330"/>
      <c r="TCL23" s="330"/>
      <c r="TCM23" s="330"/>
      <c r="TCN23" s="330"/>
      <c r="TCO23" s="330"/>
    </row>
    <row r="24" spans="1:13613" ht="11.25" customHeight="1" thickBot="1">
      <c r="B24" s="241" t="s">
        <v>31</v>
      </c>
      <c r="C24" s="115"/>
      <c r="D24" s="113"/>
      <c r="E24" s="350" t="s">
        <v>31</v>
      </c>
      <c r="F24" s="124"/>
      <c r="G24" s="125"/>
      <c r="H24" s="125"/>
      <c r="I24" s="126"/>
      <c r="J24" s="159"/>
      <c r="K24" s="357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3"/>
    </row>
    <row r="25" spans="1:13613" s="121" customFormat="1" ht="18.75" customHeight="1">
      <c r="A25" s="104">
        <v>21</v>
      </c>
      <c r="B25" s="301" t="s">
        <v>66</v>
      </c>
      <c r="C25" s="243" t="s">
        <v>12</v>
      </c>
      <c r="D25" s="244"/>
      <c r="E25" s="381" t="s">
        <v>140</v>
      </c>
      <c r="F25" s="400">
        <v>2.2374742973761519E-2</v>
      </c>
      <c r="G25" s="339">
        <v>2.4524469298960572E-2</v>
      </c>
      <c r="H25" s="339">
        <v>8.7882103418355229E-3</v>
      </c>
      <c r="I25" s="401">
        <v>1.2820634061576188E-2</v>
      </c>
      <c r="J25" s="416">
        <v>2.8046154253114519E-2</v>
      </c>
      <c r="K25" s="422">
        <v>5.0069119394660078E-3</v>
      </c>
      <c r="L25" s="423">
        <v>7.3590156093743531E-3</v>
      </c>
      <c r="M25" s="423">
        <v>9.7356218006623418E-3</v>
      </c>
      <c r="N25" s="423">
        <v>1.142149997352937E-2</v>
      </c>
      <c r="O25" s="423">
        <v>2.0670599891366548E-2</v>
      </c>
      <c r="P25" s="423">
        <v>1.9510977229435289E-2</v>
      </c>
      <c r="Q25" s="423">
        <v>2.0126503949937868E-2</v>
      </c>
      <c r="R25" s="423">
        <v>2.1820994406075211E-2</v>
      </c>
      <c r="S25" s="423">
        <v>2.2279942072868097E-2</v>
      </c>
      <c r="T25" s="423">
        <v>2.4361118031467344E-2</v>
      </c>
      <c r="U25" s="423">
        <v>3.1731190474761695E-2</v>
      </c>
      <c r="V25" s="423" t="e">
        <v>#N/A</v>
      </c>
      <c r="W25" s="424" t="e">
        <v>#N/A</v>
      </c>
      <c r="Y25" s="334"/>
      <c r="Z25" s="334"/>
      <c r="AA25" s="334"/>
      <c r="AB25" s="334"/>
      <c r="AC25" s="334"/>
      <c r="AD25" s="334"/>
      <c r="AE25" s="334"/>
      <c r="AF25" s="334"/>
      <c r="AG25" s="334"/>
      <c r="AH25" s="334"/>
      <c r="AI25" s="334"/>
      <c r="AJ25" s="334"/>
      <c r="AK25" s="334"/>
      <c r="AL25" s="334"/>
      <c r="AM25" s="334"/>
      <c r="AN25" s="334"/>
      <c r="AO25" s="334"/>
      <c r="AP25" s="334"/>
      <c r="AQ25" s="334"/>
      <c r="AR25" s="334"/>
      <c r="AS25" s="334"/>
      <c r="AT25" s="334"/>
      <c r="AU25" s="334"/>
      <c r="AV25" s="334"/>
      <c r="AW25" s="334"/>
      <c r="AX25" s="334"/>
      <c r="AY25" s="334"/>
      <c r="AZ25" s="334"/>
      <c r="BA25" s="334"/>
      <c r="BB25" s="334"/>
      <c r="BC25" s="334"/>
      <c r="BD25" s="334"/>
      <c r="BE25" s="334"/>
      <c r="BF25" s="334"/>
      <c r="BG25" s="334"/>
      <c r="BH25" s="334"/>
      <c r="BI25" s="334"/>
      <c r="BJ25" s="334"/>
      <c r="BK25" s="334"/>
      <c r="BL25" s="334"/>
      <c r="BM25" s="334"/>
      <c r="BN25" s="334"/>
      <c r="BO25" s="334"/>
      <c r="BP25" s="334"/>
      <c r="BQ25" s="334"/>
      <c r="BR25" s="334"/>
      <c r="BS25" s="334"/>
      <c r="BT25" s="334"/>
      <c r="BU25" s="334"/>
      <c r="BV25" s="334"/>
      <c r="BW25" s="334"/>
      <c r="BX25" s="334"/>
      <c r="BY25" s="334"/>
      <c r="BZ25" s="334"/>
      <c r="CA25" s="334"/>
      <c r="CB25" s="334"/>
      <c r="CC25" s="334"/>
      <c r="CD25" s="334"/>
      <c r="CE25" s="334"/>
      <c r="CF25" s="334"/>
      <c r="CG25" s="334"/>
      <c r="CH25" s="334"/>
      <c r="CI25" s="334"/>
      <c r="CJ25" s="334"/>
      <c r="CK25" s="334"/>
      <c r="CL25" s="334"/>
      <c r="CM25" s="334"/>
      <c r="CN25" s="334"/>
      <c r="CO25" s="334"/>
      <c r="CP25" s="334"/>
      <c r="CQ25" s="334"/>
      <c r="CR25" s="334"/>
      <c r="CS25" s="334"/>
      <c r="CT25" s="334"/>
      <c r="CU25" s="334"/>
      <c r="CV25" s="334"/>
      <c r="CW25" s="334"/>
      <c r="CX25" s="334"/>
      <c r="CY25" s="334"/>
      <c r="CZ25" s="334"/>
      <c r="DA25" s="334"/>
      <c r="DB25" s="334"/>
      <c r="DC25" s="334"/>
      <c r="DD25" s="334"/>
      <c r="DE25" s="334"/>
      <c r="DF25" s="334"/>
      <c r="DG25" s="334"/>
      <c r="DH25" s="334"/>
      <c r="DI25" s="334"/>
      <c r="DJ25" s="334"/>
      <c r="DK25" s="334"/>
      <c r="DL25" s="334"/>
      <c r="DM25" s="334"/>
      <c r="DN25" s="334"/>
      <c r="DO25" s="334"/>
      <c r="DP25" s="334"/>
      <c r="DQ25" s="334"/>
      <c r="DR25" s="334"/>
      <c r="DS25" s="334"/>
      <c r="DT25" s="334"/>
      <c r="DU25" s="334"/>
      <c r="DV25" s="334"/>
      <c r="DW25" s="334"/>
      <c r="DX25" s="334"/>
      <c r="DY25" s="334"/>
      <c r="DZ25" s="334"/>
      <c r="EA25" s="334"/>
      <c r="EB25" s="334"/>
      <c r="EC25" s="334"/>
      <c r="ED25" s="334"/>
      <c r="EE25" s="334"/>
      <c r="EF25" s="334"/>
      <c r="EG25" s="334"/>
      <c r="EH25" s="334"/>
      <c r="EI25" s="334"/>
      <c r="EJ25" s="334"/>
      <c r="EK25" s="334"/>
      <c r="EL25" s="334"/>
      <c r="EM25" s="334"/>
      <c r="EN25" s="334"/>
      <c r="EO25" s="334"/>
      <c r="EP25" s="334"/>
      <c r="EQ25" s="334"/>
      <c r="ER25" s="334"/>
      <c r="ES25" s="334"/>
      <c r="ET25" s="334"/>
      <c r="EU25" s="334"/>
      <c r="EV25" s="334"/>
      <c r="EW25" s="334"/>
      <c r="EX25" s="334"/>
      <c r="EY25" s="334"/>
      <c r="EZ25" s="334"/>
      <c r="FA25" s="334"/>
      <c r="FB25" s="334"/>
      <c r="FC25" s="334"/>
      <c r="FD25" s="334"/>
      <c r="FE25" s="334"/>
      <c r="FF25" s="334"/>
      <c r="FG25" s="334"/>
      <c r="FH25" s="334"/>
      <c r="FI25" s="334"/>
      <c r="FJ25" s="334"/>
      <c r="FK25" s="334"/>
      <c r="FL25" s="334"/>
      <c r="FM25" s="334"/>
      <c r="FN25" s="334"/>
      <c r="FO25" s="334"/>
      <c r="FP25" s="334"/>
      <c r="FQ25" s="334"/>
      <c r="FR25" s="334"/>
      <c r="FS25" s="334"/>
      <c r="FT25" s="334"/>
      <c r="FU25" s="334"/>
      <c r="FV25" s="334"/>
      <c r="FW25" s="334"/>
      <c r="FX25" s="334"/>
      <c r="FY25" s="334"/>
      <c r="FZ25" s="334"/>
      <c r="GA25" s="334"/>
      <c r="GB25" s="334"/>
      <c r="GC25" s="334"/>
      <c r="GD25" s="334"/>
      <c r="GE25" s="334"/>
      <c r="GF25" s="334"/>
      <c r="GG25" s="334"/>
      <c r="GH25" s="334"/>
      <c r="GI25" s="334"/>
      <c r="GJ25" s="334"/>
      <c r="GK25" s="334"/>
      <c r="GL25" s="334"/>
      <c r="GM25" s="334"/>
      <c r="GN25" s="334"/>
      <c r="GO25" s="334"/>
      <c r="GP25" s="334"/>
      <c r="GQ25" s="334"/>
      <c r="GR25" s="334"/>
      <c r="GS25" s="334"/>
      <c r="GT25" s="334"/>
      <c r="GU25" s="334"/>
      <c r="GV25" s="334"/>
      <c r="GW25" s="334"/>
      <c r="GX25" s="334"/>
      <c r="GY25" s="334"/>
      <c r="GZ25" s="334"/>
      <c r="HA25" s="334"/>
      <c r="HB25" s="334"/>
      <c r="HC25" s="334"/>
      <c r="HD25" s="334"/>
      <c r="HE25" s="334"/>
      <c r="HF25" s="334"/>
      <c r="HG25" s="334"/>
      <c r="HH25" s="334"/>
      <c r="HI25" s="334"/>
      <c r="HJ25" s="334"/>
      <c r="HK25" s="334"/>
      <c r="HL25" s="334"/>
      <c r="HM25" s="334"/>
      <c r="HN25" s="334"/>
      <c r="HO25" s="334"/>
      <c r="HP25" s="334"/>
      <c r="HQ25" s="334"/>
      <c r="HR25" s="334"/>
      <c r="HS25" s="334"/>
      <c r="HT25" s="334"/>
      <c r="HU25" s="334"/>
      <c r="HV25" s="334"/>
      <c r="HW25" s="334"/>
      <c r="HX25" s="334"/>
      <c r="HY25" s="334"/>
      <c r="HZ25" s="334"/>
      <c r="IA25" s="334"/>
      <c r="IB25" s="334"/>
      <c r="IC25" s="334"/>
      <c r="ID25" s="334"/>
      <c r="IE25" s="334"/>
      <c r="IF25" s="334"/>
      <c r="IG25" s="334"/>
      <c r="IH25" s="334"/>
      <c r="II25" s="334"/>
      <c r="IJ25" s="334"/>
      <c r="IK25" s="334"/>
      <c r="IL25" s="334"/>
      <c r="IM25" s="334"/>
      <c r="IN25" s="334"/>
      <c r="IO25" s="334"/>
      <c r="IP25" s="334"/>
      <c r="IQ25" s="334"/>
      <c r="IR25" s="334"/>
      <c r="IS25" s="334"/>
      <c r="IT25" s="334"/>
      <c r="IU25" s="334"/>
      <c r="IV25" s="334"/>
      <c r="IW25" s="334"/>
      <c r="IX25" s="334"/>
      <c r="IY25" s="334"/>
      <c r="IZ25" s="334"/>
      <c r="JA25" s="334"/>
      <c r="JB25" s="334"/>
      <c r="JC25" s="334"/>
      <c r="JD25" s="334"/>
      <c r="JE25" s="334"/>
      <c r="JF25" s="334"/>
      <c r="JG25" s="334"/>
      <c r="JH25" s="334"/>
      <c r="JI25" s="334"/>
      <c r="JJ25" s="334"/>
      <c r="JK25" s="334"/>
      <c r="JL25" s="334"/>
      <c r="JM25" s="334"/>
      <c r="JN25" s="334"/>
      <c r="JO25" s="334"/>
      <c r="JP25" s="334"/>
      <c r="JQ25" s="334"/>
      <c r="JR25" s="334"/>
      <c r="JS25" s="334"/>
      <c r="JT25" s="334"/>
      <c r="JU25" s="334"/>
      <c r="JV25" s="334"/>
      <c r="JW25" s="334"/>
      <c r="JX25" s="334"/>
      <c r="JY25" s="334"/>
      <c r="JZ25" s="334"/>
      <c r="KA25" s="334"/>
      <c r="KB25" s="334"/>
      <c r="KC25" s="334"/>
      <c r="KD25" s="334"/>
      <c r="KE25" s="334"/>
      <c r="KF25" s="334"/>
      <c r="KG25" s="334"/>
      <c r="KH25" s="334"/>
      <c r="KI25" s="334"/>
      <c r="KJ25" s="334"/>
      <c r="KK25" s="334"/>
      <c r="KL25" s="334"/>
      <c r="KM25" s="334"/>
      <c r="KN25" s="334"/>
      <c r="KO25" s="334"/>
      <c r="KP25" s="334"/>
      <c r="KQ25" s="334"/>
      <c r="KR25" s="334"/>
      <c r="KS25" s="334"/>
      <c r="KT25" s="334"/>
      <c r="KU25" s="334"/>
      <c r="KV25" s="334"/>
      <c r="KW25" s="334"/>
      <c r="KX25" s="334"/>
      <c r="KY25" s="334"/>
      <c r="KZ25" s="334"/>
      <c r="LA25" s="334"/>
      <c r="LB25" s="334"/>
      <c r="LC25" s="334"/>
      <c r="LD25" s="334"/>
      <c r="LE25" s="334"/>
      <c r="LF25" s="334"/>
      <c r="LG25" s="334"/>
      <c r="LH25" s="334"/>
      <c r="LI25" s="334"/>
      <c r="LJ25" s="334"/>
      <c r="LK25" s="334"/>
      <c r="LL25" s="334"/>
      <c r="LM25" s="334"/>
      <c r="LN25" s="334"/>
      <c r="LO25" s="334"/>
      <c r="LP25" s="334"/>
      <c r="LQ25" s="334"/>
      <c r="LR25" s="334"/>
      <c r="LS25" s="334"/>
      <c r="LT25" s="334"/>
      <c r="LU25" s="334"/>
      <c r="LV25" s="334"/>
      <c r="LW25" s="334"/>
      <c r="LX25" s="334"/>
      <c r="LY25" s="334"/>
      <c r="LZ25" s="334"/>
      <c r="MA25" s="334"/>
      <c r="MB25" s="334"/>
      <c r="MC25" s="334"/>
      <c r="MD25" s="334"/>
      <c r="ME25" s="334"/>
      <c r="MF25" s="334"/>
      <c r="MG25" s="334"/>
      <c r="MH25" s="334"/>
      <c r="MI25" s="334"/>
      <c r="MJ25" s="334"/>
      <c r="MK25" s="334"/>
      <c r="ML25" s="334"/>
      <c r="MM25" s="334"/>
      <c r="MN25" s="334"/>
      <c r="MO25" s="334"/>
      <c r="MP25" s="334"/>
      <c r="MQ25" s="334"/>
      <c r="MR25" s="334"/>
      <c r="MS25" s="334"/>
      <c r="MT25" s="334"/>
      <c r="MU25" s="334"/>
      <c r="MV25" s="334"/>
      <c r="MW25" s="334"/>
      <c r="MX25" s="334"/>
      <c r="MY25" s="334"/>
      <c r="MZ25" s="334"/>
      <c r="NA25" s="334"/>
      <c r="NB25" s="334"/>
      <c r="NC25" s="334"/>
      <c r="ND25" s="334"/>
      <c r="NE25" s="334"/>
      <c r="NF25" s="334"/>
      <c r="NG25" s="334"/>
      <c r="NH25" s="334"/>
      <c r="NI25" s="334"/>
      <c r="NJ25" s="334"/>
      <c r="NK25" s="334"/>
      <c r="NL25" s="334"/>
      <c r="NM25" s="334"/>
      <c r="NN25" s="334"/>
      <c r="NO25" s="334"/>
      <c r="NP25" s="334"/>
      <c r="NQ25" s="334"/>
      <c r="NR25" s="334"/>
      <c r="NS25" s="334"/>
      <c r="NT25" s="334"/>
      <c r="NU25" s="334"/>
      <c r="NV25" s="334"/>
      <c r="NW25" s="334"/>
      <c r="NX25" s="334"/>
      <c r="NY25" s="334"/>
      <c r="NZ25" s="334"/>
      <c r="OA25" s="334"/>
      <c r="OB25" s="334"/>
      <c r="OC25" s="334"/>
      <c r="OD25" s="334"/>
      <c r="OE25" s="334"/>
      <c r="OF25" s="334"/>
      <c r="OG25" s="334"/>
      <c r="OH25" s="334"/>
      <c r="OI25" s="334"/>
      <c r="OJ25" s="334"/>
      <c r="OK25" s="334"/>
      <c r="OL25" s="334"/>
      <c r="OM25" s="334"/>
      <c r="ON25" s="334"/>
      <c r="OO25" s="334"/>
      <c r="OP25" s="334"/>
      <c r="OQ25" s="334"/>
      <c r="OR25" s="334"/>
      <c r="OS25" s="334"/>
      <c r="OT25" s="334"/>
      <c r="OU25" s="334"/>
      <c r="OV25" s="334"/>
      <c r="OW25" s="334"/>
      <c r="OX25" s="334"/>
      <c r="OY25" s="334"/>
      <c r="OZ25" s="334"/>
      <c r="PA25" s="334"/>
      <c r="PB25" s="334"/>
      <c r="PC25" s="334"/>
      <c r="PD25" s="334"/>
      <c r="PE25" s="334"/>
      <c r="PF25" s="334"/>
      <c r="PG25" s="334"/>
      <c r="PH25" s="334"/>
      <c r="PI25" s="334"/>
      <c r="PJ25" s="334"/>
      <c r="PK25" s="334"/>
      <c r="PL25" s="334"/>
      <c r="PM25" s="334"/>
      <c r="PN25" s="334"/>
      <c r="PO25" s="334"/>
      <c r="PP25" s="334"/>
      <c r="PQ25" s="334"/>
      <c r="PR25" s="334"/>
      <c r="PS25" s="334"/>
      <c r="PT25" s="334"/>
      <c r="PU25" s="334"/>
      <c r="PV25" s="334"/>
      <c r="PW25" s="334"/>
      <c r="PX25" s="334"/>
      <c r="PY25" s="334"/>
      <c r="PZ25" s="334"/>
      <c r="QA25" s="334"/>
      <c r="QB25" s="334"/>
      <c r="QC25" s="334"/>
      <c r="QD25" s="334"/>
      <c r="QE25" s="334"/>
      <c r="QF25" s="334"/>
      <c r="QG25" s="334"/>
      <c r="QH25" s="334"/>
      <c r="QI25" s="334"/>
      <c r="QJ25" s="334"/>
      <c r="QK25" s="334"/>
      <c r="QL25" s="334"/>
      <c r="QM25" s="334"/>
      <c r="QN25" s="334"/>
      <c r="QO25" s="334"/>
      <c r="QP25" s="334"/>
      <c r="QQ25" s="334"/>
      <c r="QR25" s="334"/>
      <c r="QS25" s="334"/>
      <c r="QT25" s="334"/>
      <c r="QU25" s="334"/>
      <c r="QV25" s="334"/>
      <c r="QW25" s="334"/>
      <c r="QX25" s="334"/>
      <c r="QY25" s="334"/>
      <c r="QZ25" s="334"/>
      <c r="RA25" s="334"/>
      <c r="RB25" s="334"/>
      <c r="RC25" s="334"/>
      <c r="RD25" s="334"/>
      <c r="RE25" s="334"/>
      <c r="RF25" s="334"/>
      <c r="RG25" s="334"/>
      <c r="RH25" s="334"/>
      <c r="RI25" s="334"/>
      <c r="RJ25" s="334"/>
      <c r="RK25" s="334"/>
      <c r="RL25" s="334"/>
      <c r="RM25" s="334"/>
      <c r="RN25" s="334"/>
      <c r="RO25" s="334"/>
      <c r="RP25" s="334"/>
      <c r="RQ25" s="334"/>
      <c r="RR25" s="334"/>
      <c r="RS25" s="334"/>
      <c r="RT25" s="334"/>
      <c r="RU25" s="334"/>
      <c r="RV25" s="334"/>
      <c r="RW25" s="334"/>
      <c r="RX25" s="334"/>
      <c r="RY25" s="334"/>
      <c r="RZ25" s="334"/>
      <c r="SA25" s="334"/>
      <c r="SB25" s="334"/>
      <c r="SC25" s="334"/>
      <c r="SD25" s="334"/>
      <c r="SE25" s="334"/>
      <c r="SF25" s="334"/>
      <c r="SG25" s="334"/>
      <c r="SH25" s="334"/>
      <c r="SI25" s="334"/>
      <c r="SJ25" s="334"/>
      <c r="SK25" s="334"/>
      <c r="SL25" s="334"/>
      <c r="SM25" s="334"/>
      <c r="SN25" s="334"/>
      <c r="SO25" s="334"/>
      <c r="SP25" s="334"/>
      <c r="SQ25" s="334"/>
      <c r="SR25" s="334"/>
      <c r="SS25" s="334"/>
      <c r="ST25" s="334"/>
      <c r="SU25" s="334"/>
      <c r="SV25" s="334"/>
      <c r="SW25" s="334"/>
      <c r="SX25" s="334"/>
      <c r="SY25" s="334"/>
      <c r="SZ25" s="334"/>
      <c r="TA25" s="334"/>
      <c r="TB25" s="334"/>
      <c r="TC25" s="334"/>
      <c r="TD25" s="334"/>
      <c r="TE25" s="334"/>
      <c r="TF25" s="334"/>
      <c r="TG25" s="334"/>
      <c r="TH25" s="334"/>
      <c r="TI25" s="334"/>
      <c r="TJ25" s="334"/>
      <c r="TK25" s="334"/>
      <c r="TL25" s="334"/>
      <c r="TM25" s="334"/>
      <c r="TN25" s="334"/>
      <c r="TO25" s="334"/>
      <c r="TP25" s="334"/>
      <c r="TQ25" s="334"/>
      <c r="TR25" s="334"/>
      <c r="TS25" s="334"/>
      <c r="TT25" s="334"/>
      <c r="TU25" s="334"/>
      <c r="TV25" s="334"/>
      <c r="TW25" s="334"/>
      <c r="TX25" s="334"/>
      <c r="TY25" s="334"/>
      <c r="TZ25" s="334"/>
      <c r="UA25" s="334"/>
      <c r="UB25" s="334"/>
      <c r="UC25" s="334"/>
      <c r="UD25" s="334"/>
      <c r="UE25" s="334"/>
      <c r="UF25" s="334"/>
      <c r="UG25" s="334"/>
      <c r="UH25" s="334"/>
      <c r="UI25" s="334"/>
      <c r="UJ25" s="334"/>
      <c r="UK25" s="334"/>
      <c r="UL25" s="334"/>
      <c r="UM25" s="334"/>
      <c r="UN25" s="334"/>
      <c r="UO25" s="334"/>
      <c r="UP25" s="334"/>
      <c r="UQ25" s="334"/>
      <c r="UR25" s="334"/>
      <c r="US25" s="334"/>
      <c r="UT25" s="334"/>
      <c r="UU25" s="334"/>
      <c r="UV25" s="334"/>
      <c r="UW25" s="334"/>
      <c r="UX25" s="334"/>
      <c r="UY25" s="334"/>
      <c r="UZ25" s="334"/>
      <c r="VA25" s="334"/>
      <c r="VB25" s="334"/>
      <c r="VC25" s="334"/>
      <c r="VD25" s="334"/>
      <c r="VE25" s="334"/>
      <c r="VF25" s="334"/>
      <c r="VG25" s="334"/>
      <c r="VH25" s="334"/>
      <c r="VI25" s="334"/>
      <c r="VJ25" s="334"/>
      <c r="VK25" s="334"/>
      <c r="VL25" s="334"/>
      <c r="VM25" s="334"/>
      <c r="VN25" s="334"/>
      <c r="VO25" s="334"/>
      <c r="VP25" s="334"/>
      <c r="VQ25" s="334"/>
      <c r="VR25" s="334"/>
      <c r="VS25" s="334"/>
      <c r="VT25" s="334"/>
      <c r="VU25" s="334"/>
      <c r="VV25" s="334"/>
      <c r="VW25" s="334"/>
      <c r="VX25" s="334"/>
      <c r="VY25" s="334"/>
      <c r="VZ25" s="334"/>
      <c r="WA25" s="334"/>
      <c r="WB25" s="334"/>
      <c r="WC25" s="334"/>
      <c r="WD25" s="334"/>
      <c r="WE25" s="334"/>
      <c r="WF25" s="334"/>
      <c r="WG25" s="334"/>
      <c r="WH25" s="334"/>
      <c r="WI25" s="334"/>
      <c r="WJ25" s="334"/>
      <c r="WK25" s="334"/>
      <c r="WL25" s="334"/>
      <c r="WM25" s="334"/>
      <c r="WN25" s="334"/>
      <c r="WO25" s="334"/>
      <c r="WP25" s="334"/>
      <c r="WQ25" s="334"/>
      <c r="WR25" s="334"/>
      <c r="WS25" s="334"/>
      <c r="WT25" s="334"/>
      <c r="WU25" s="334"/>
      <c r="WV25" s="334"/>
      <c r="WW25" s="334"/>
      <c r="WX25" s="334"/>
      <c r="WY25" s="334"/>
      <c r="WZ25" s="334"/>
      <c r="XA25" s="334"/>
      <c r="XB25" s="334"/>
      <c r="XC25" s="334"/>
      <c r="XD25" s="334"/>
      <c r="XE25" s="334"/>
      <c r="XF25" s="334"/>
      <c r="XG25" s="334"/>
      <c r="XH25" s="334"/>
      <c r="XI25" s="334"/>
      <c r="XJ25" s="334"/>
      <c r="XK25" s="334"/>
      <c r="XL25" s="334"/>
      <c r="XM25" s="334"/>
      <c r="XN25" s="334"/>
      <c r="XO25" s="334"/>
      <c r="XP25" s="334"/>
      <c r="XQ25" s="334"/>
      <c r="XR25" s="334"/>
      <c r="XS25" s="334"/>
      <c r="XT25" s="334"/>
      <c r="XU25" s="334"/>
      <c r="XV25" s="334"/>
      <c r="XW25" s="334"/>
      <c r="XX25" s="334"/>
      <c r="XY25" s="334"/>
      <c r="XZ25" s="334"/>
      <c r="YA25" s="334"/>
      <c r="YB25" s="334"/>
      <c r="YC25" s="334"/>
      <c r="YD25" s="334"/>
      <c r="YE25" s="334"/>
      <c r="YF25" s="334"/>
      <c r="YG25" s="334"/>
      <c r="YH25" s="334"/>
      <c r="YI25" s="334"/>
      <c r="YJ25" s="334"/>
      <c r="YK25" s="334"/>
      <c r="YL25" s="334"/>
      <c r="YM25" s="334"/>
      <c r="YN25" s="334"/>
      <c r="YO25" s="334"/>
      <c r="YP25" s="334"/>
      <c r="YQ25" s="334"/>
      <c r="YR25" s="334"/>
      <c r="YS25" s="334"/>
      <c r="YT25" s="334"/>
      <c r="YU25" s="334"/>
      <c r="YV25" s="334"/>
      <c r="YW25" s="334"/>
      <c r="YX25" s="334"/>
      <c r="YY25" s="334"/>
      <c r="YZ25" s="334"/>
      <c r="ZA25" s="334"/>
      <c r="ZB25" s="334"/>
      <c r="ZC25" s="334"/>
      <c r="ZD25" s="334"/>
      <c r="ZE25" s="334"/>
      <c r="ZF25" s="334"/>
      <c r="ZG25" s="334"/>
      <c r="ZH25" s="334"/>
      <c r="ZI25" s="334"/>
      <c r="ZJ25" s="334"/>
      <c r="ZK25" s="334"/>
      <c r="ZL25" s="334"/>
      <c r="ZM25" s="334"/>
      <c r="ZN25" s="334"/>
      <c r="ZO25" s="334"/>
      <c r="ZP25" s="334"/>
      <c r="ZQ25" s="334"/>
      <c r="ZR25" s="334"/>
      <c r="ZS25" s="334"/>
      <c r="ZT25" s="334"/>
      <c r="ZU25" s="334"/>
      <c r="ZV25" s="334"/>
      <c r="ZW25" s="334"/>
      <c r="ZX25" s="334"/>
      <c r="ZY25" s="334"/>
      <c r="ZZ25" s="334"/>
      <c r="AAA25" s="334"/>
      <c r="AAB25" s="334"/>
      <c r="AAC25" s="334"/>
      <c r="AAD25" s="334"/>
      <c r="AAE25" s="334"/>
      <c r="AAF25" s="334"/>
      <c r="AAG25" s="334"/>
      <c r="AAH25" s="334"/>
      <c r="AAI25" s="334"/>
      <c r="AAJ25" s="334"/>
      <c r="AAK25" s="334"/>
      <c r="AAL25" s="334"/>
      <c r="AAM25" s="334"/>
      <c r="AAN25" s="334"/>
      <c r="AAO25" s="334"/>
      <c r="AAP25" s="334"/>
      <c r="AAQ25" s="334"/>
      <c r="AAR25" s="334"/>
      <c r="AAS25" s="334"/>
      <c r="AAT25" s="334"/>
      <c r="AAU25" s="334"/>
      <c r="AAV25" s="334"/>
      <c r="AAW25" s="334"/>
      <c r="AAX25" s="334"/>
      <c r="AAY25" s="334"/>
      <c r="AAZ25" s="334"/>
      <c r="ABA25" s="334"/>
      <c r="ABB25" s="334"/>
      <c r="ABC25" s="334"/>
      <c r="ABD25" s="334"/>
      <c r="ABE25" s="334"/>
      <c r="ABF25" s="334"/>
      <c r="ABG25" s="334"/>
      <c r="ABH25" s="334"/>
      <c r="ABI25" s="334"/>
      <c r="ABJ25" s="334"/>
      <c r="ABK25" s="334"/>
      <c r="ABL25" s="334"/>
      <c r="ABM25" s="334"/>
      <c r="ABN25" s="334"/>
      <c r="ABO25" s="334"/>
      <c r="ABP25" s="334"/>
      <c r="ABQ25" s="334"/>
      <c r="ABR25" s="334"/>
      <c r="ABS25" s="334"/>
      <c r="ABT25" s="334"/>
      <c r="ABU25" s="334"/>
      <c r="ABV25" s="334"/>
      <c r="ABW25" s="334"/>
      <c r="ABX25" s="334"/>
      <c r="ABY25" s="334"/>
      <c r="ABZ25" s="334"/>
      <c r="ACA25" s="334"/>
      <c r="ACB25" s="334"/>
      <c r="ACC25" s="334"/>
      <c r="ACD25" s="334"/>
      <c r="ACE25" s="334"/>
      <c r="ACF25" s="334"/>
      <c r="ACG25" s="334"/>
      <c r="ACH25" s="334"/>
      <c r="ACI25" s="334"/>
      <c r="ACJ25" s="334"/>
      <c r="ACK25" s="334"/>
      <c r="ACL25" s="334"/>
      <c r="ACM25" s="334"/>
      <c r="ACN25" s="334"/>
      <c r="ACO25" s="334"/>
      <c r="ACP25" s="334"/>
      <c r="ACQ25" s="334"/>
      <c r="ACR25" s="334"/>
      <c r="ACS25" s="334"/>
      <c r="ACT25" s="334"/>
      <c r="ACU25" s="334"/>
      <c r="ACV25" s="334"/>
      <c r="ACW25" s="334"/>
      <c r="ACX25" s="334"/>
      <c r="ACY25" s="334"/>
      <c r="ACZ25" s="334"/>
      <c r="ADA25" s="334"/>
      <c r="ADB25" s="334"/>
      <c r="ADC25" s="334"/>
      <c r="ADD25" s="334"/>
      <c r="ADE25" s="334"/>
      <c r="ADF25" s="334"/>
      <c r="ADG25" s="334"/>
      <c r="ADH25" s="334"/>
      <c r="ADI25" s="334"/>
      <c r="ADJ25" s="334"/>
      <c r="ADK25" s="334"/>
      <c r="ADL25" s="334"/>
      <c r="ADM25" s="334"/>
      <c r="ADN25" s="334"/>
      <c r="ADO25" s="334"/>
      <c r="ADP25" s="334"/>
      <c r="ADQ25" s="334"/>
      <c r="ADR25" s="334"/>
      <c r="ADS25" s="334"/>
      <c r="ADT25" s="334"/>
      <c r="ADU25" s="334"/>
      <c r="ADV25" s="334"/>
      <c r="ADW25" s="334"/>
      <c r="ADX25" s="334"/>
      <c r="ADY25" s="334"/>
      <c r="ADZ25" s="334"/>
      <c r="AEA25" s="334"/>
      <c r="AEB25" s="334"/>
      <c r="AEC25" s="334"/>
      <c r="AED25" s="334"/>
      <c r="AEE25" s="334"/>
      <c r="AEF25" s="334"/>
      <c r="AEG25" s="334"/>
      <c r="AEH25" s="334"/>
      <c r="AEI25" s="334"/>
      <c r="AEJ25" s="334"/>
      <c r="AEK25" s="334"/>
      <c r="AEL25" s="334"/>
      <c r="AEM25" s="334"/>
      <c r="AEN25" s="334"/>
      <c r="AEO25" s="334"/>
      <c r="AEP25" s="334"/>
      <c r="AEQ25" s="334"/>
      <c r="AER25" s="334"/>
      <c r="AES25" s="334"/>
      <c r="AET25" s="334"/>
      <c r="AEU25" s="334"/>
      <c r="AEV25" s="334"/>
      <c r="AEW25" s="334"/>
      <c r="AEX25" s="334"/>
      <c r="AEY25" s="334"/>
      <c r="AEZ25" s="334"/>
      <c r="AFA25" s="334"/>
      <c r="AFB25" s="334"/>
      <c r="AFC25" s="334"/>
      <c r="AFD25" s="334"/>
      <c r="AFE25" s="334"/>
      <c r="AFF25" s="334"/>
      <c r="AFG25" s="334"/>
      <c r="AFH25" s="334"/>
      <c r="AFI25" s="334"/>
      <c r="AFJ25" s="334"/>
      <c r="AFK25" s="334"/>
      <c r="AFL25" s="334"/>
      <c r="AFM25" s="334"/>
      <c r="AFN25" s="334"/>
      <c r="AFO25" s="334"/>
      <c r="AFP25" s="334"/>
      <c r="AFQ25" s="334"/>
      <c r="AFR25" s="334"/>
      <c r="AFS25" s="334"/>
      <c r="AFT25" s="334"/>
      <c r="AFU25" s="334"/>
      <c r="AFV25" s="334"/>
      <c r="AFW25" s="334"/>
      <c r="AFX25" s="334"/>
      <c r="AFY25" s="334"/>
      <c r="AFZ25" s="334"/>
      <c r="AGA25" s="334"/>
      <c r="AGB25" s="334"/>
      <c r="AGC25" s="334"/>
      <c r="AGD25" s="334"/>
      <c r="AGE25" s="334"/>
      <c r="AGF25" s="334"/>
      <c r="AGG25" s="334"/>
      <c r="AGH25" s="334"/>
      <c r="AGI25" s="334"/>
      <c r="AGJ25" s="334"/>
      <c r="AGK25" s="334"/>
      <c r="AGL25" s="334"/>
      <c r="AGM25" s="334"/>
      <c r="AGN25" s="334"/>
      <c r="AGO25" s="334"/>
      <c r="AGP25" s="334"/>
      <c r="AGQ25" s="334"/>
      <c r="AGR25" s="334"/>
      <c r="AGS25" s="334"/>
      <c r="AGT25" s="334"/>
      <c r="AGU25" s="334"/>
      <c r="AGV25" s="334"/>
      <c r="AGW25" s="334"/>
      <c r="AGX25" s="334"/>
      <c r="AGY25" s="334"/>
      <c r="AGZ25" s="334"/>
      <c r="AHA25" s="334"/>
      <c r="AHB25" s="334"/>
      <c r="AHC25" s="334"/>
      <c r="AHD25" s="334"/>
      <c r="AHE25" s="334"/>
      <c r="AHF25" s="334"/>
      <c r="AHG25" s="334"/>
      <c r="AHH25" s="334"/>
      <c r="AHI25" s="334"/>
      <c r="AHJ25" s="334"/>
      <c r="AHK25" s="334"/>
      <c r="AHL25" s="334"/>
      <c r="AHM25" s="334"/>
      <c r="AHN25" s="334"/>
      <c r="AHO25" s="334"/>
      <c r="AHP25" s="334"/>
      <c r="AHQ25" s="334"/>
      <c r="AHR25" s="334"/>
      <c r="AHS25" s="334"/>
      <c r="AHT25" s="334"/>
      <c r="AHU25" s="334"/>
      <c r="AHV25" s="334"/>
      <c r="AHW25" s="334"/>
      <c r="AHX25" s="334"/>
      <c r="AHY25" s="334"/>
      <c r="AHZ25" s="334"/>
      <c r="AIA25" s="334"/>
      <c r="AIB25" s="334"/>
      <c r="AIC25" s="334"/>
      <c r="AID25" s="334"/>
      <c r="AIE25" s="334"/>
      <c r="AIF25" s="334"/>
      <c r="AIG25" s="334"/>
      <c r="AIH25" s="334"/>
      <c r="AII25" s="334"/>
      <c r="AIJ25" s="334"/>
      <c r="AIK25" s="334"/>
      <c r="AIL25" s="334"/>
      <c r="AIM25" s="334"/>
      <c r="AIN25" s="334"/>
      <c r="AIO25" s="334"/>
      <c r="AIP25" s="334"/>
      <c r="AIQ25" s="334"/>
      <c r="AIR25" s="334"/>
      <c r="AIS25" s="334"/>
      <c r="AIT25" s="334"/>
      <c r="AIU25" s="334"/>
      <c r="AIV25" s="334"/>
      <c r="AIW25" s="334"/>
      <c r="AIX25" s="334"/>
      <c r="AIY25" s="334"/>
      <c r="AIZ25" s="334"/>
      <c r="AJA25" s="334"/>
      <c r="AJB25" s="334"/>
      <c r="AJC25" s="334"/>
      <c r="AJD25" s="334"/>
      <c r="AJE25" s="334"/>
      <c r="AJF25" s="334"/>
      <c r="AJG25" s="334"/>
      <c r="AJH25" s="334"/>
      <c r="AJI25" s="334"/>
      <c r="AJJ25" s="334"/>
      <c r="AJK25" s="334"/>
      <c r="AJL25" s="334"/>
      <c r="AJM25" s="334"/>
      <c r="AJN25" s="334"/>
      <c r="AJO25" s="334"/>
      <c r="AJP25" s="334"/>
      <c r="AJQ25" s="334"/>
      <c r="AJR25" s="334"/>
      <c r="AJS25" s="334"/>
      <c r="AJT25" s="334"/>
      <c r="AJU25" s="334"/>
      <c r="AJV25" s="334"/>
      <c r="AJW25" s="334"/>
      <c r="AJX25" s="334"/>
      <c r="AJY25" s="334"/>
      <c r="AJZ25" s="334"/>
      <c r="AKA25" s="334"/>
      <c r="AKB25" s="334"/>
      <c r="AKC25" s="334"/>
      <c r="AKD25" s="334"/>
      <c r="AKE25" s="334"/>
      <c r="AKF25" s="334"/>
      <c r="AKG25" s="334"/>
      <c r="AKH25" s="334"/>
      <c r="AKI25" s="334"/>
      <c r="AKJ25" s="334"/>
      <c r="AKK25" s="334"/>
      <c r="AKL25" s="334"/>
      <c r="AKM25" s="334"/>
      <c r="AKN25" s="334"/>
      <c r="AKO25" s="334"/>
      <c r="AKP25" s="334"/>
      <c r="AKQ25" s="334"/>
      <c r="AKR25" s="334"/>
      <c r="AKS25" s="334"/>
      <c r="AKT25" s="334"/>
      <c r="AKU25" s="334"/>
      <c r="AKV25" s="334"/>
      <c r="AKW25" s="334"/>
      <c r="AKX25" s="334"/>
      <c r="AKY25" s="334"/>
      <c r="AKZ25" s="334"/>
      <c r="ALA25" s="334"/>
      <c r="ALB25" s="334"/>
      <c r="ALC25" s="334"/>
      <c r="ALD25" s="334"/>
      <c r="ALE25" s="334"/>
      <c r="ALF25" s="334"/>
      <c r="ALG25" s="334"/>
      <c r="ALH25" s="334"/>
      <c r="ALI25" s="334"/>
      <c r="ALJ25" s="334"/>
      <c r="ALK25" s="334"/>
      <c r="ALL25" s="334"/>
      <c r="ALM25" s="334"/>
      <c r="ALN25" s="334"/>
      <c r="ALO25" s="334"/>
      <c r="ALP25" s="334"/>
      <c r="ALQ25" s="334"/>
      <c r="ALR25" s="334"/>
      <c r="ALS25" s="334"/>
      <c r="ALT25" s="334"/>
      <c r="ALU25" s="334"/>
      <c r="ALV25" s="334"/>
      <c r="ALW25" s="334"/>
      <c r="ALX25" s="334"/>
      <c r="ALY25" s="334"/>
      <c r="ALZ25" s="334"/>
      <c r="AMA25" s="334"/>
      <c r="AMB25" s="334"/>
      <c r="AMC25" s="334"/>
      <c r="AMD25" s="334"/>
      <c r="AME25" s="334"/>
      <c r="AMF25" s="334"/>
      <c r="AMG25" s="334"/>
      <c r="AMH25" s="334"/>
      <c r="AMI25" s="334"/>
      <c r="AMJ25" s="334"/>
      <c r="AMK25" s="334"/>
      <c r="AML25" s="334"/>
      <c r="AMM25" s="334"/>
      <c r="AMN25" s="334"/>
      <c r="AMO25" s="334"/>
      <c r="AMP25" s="334"/>
      <c r="AMQ25" s="334"/>
      <c r="AMR25" s="334"/>
      <c r="AMS25" s="334"/>
      <c r="AMT25" s="334"/>
      <c r="AMU25" s="334"/>
      <c r="AMV25" s="334"/>
      <c r="AMW25" s="334"/>
      <c r="AMX25" s="334"/>
      <c r="AMY25" s="334"/>
      <c r="AMZ25" s="334"/>
      <c r="ANA25" s="334"/>
      <c r="ANB25" s="334"/>
      <c r="ANC25" s="334"/>
      <c r="AND25" s="334"/>
      <c r="ANE25" s="334"/>
      <c r="ANF25" s="334"/>
      <c r="ANG25" s="334"/>
      <c r="ANH25" s="334"/>
      <c r="ANI25" s="334"/>
      <c r="ANJ25" s="334"/>
      <c r="ANK25" s="334"/>
      <c r="ANL25" s="334"/>
      <c r="ANM25" s="334"/>
      <c r="ANN25" s="334"/>
      <c r="ANO25" s="334"/>
      <c r="ANP25" s="334"/>
      <c r="ANQ25" s="334"/>
      <c r="ANR25" s="334"/>
      <c r="ANS25" s="334"/>
      <c r="ANT25" s="334"/>
      <c r="ANU25" s="334"/>
      <c r="ANV25" s="334"/>
      <c r="ANW25" s="334"/>
      <c r="ANX25" s="334"/>
      <c r="ANY25" s="334"/>
      <c r="ANZ25" s="334"/>
      <c r="AOA25" s="334"/>
      <c r="AOB25" s="334"/>
      <c r="AOC25" s="334"/>
      <c r="AOD25" s="334"/>
      <c r="AOE25" s="334"/>
      <c r="AOF25" s="334"/>
      <c r="AOG25" s="334"/>
      <c r="AOH25" s="334"/>
      <c r="AOI25" s="334"/>
      <c r="AOJ25" s="334"/>
      <c r="AOK25" s="334"/>
      <c r="AOL25" s="334"/>
      <c r="AOM25" s="334"/>
      <c r="AON25" s="334"/>
      <c r="AOO25" s="334"/>
      <c r="AOP25" s="334"/>
      <c r="AOQ25" s="334"/>
      <c r="AOR25" s="334"/>
      <c r="AOS25" s="334"/>
      <c r="AOT25" s="334"/>
      <c r="AOU25" s="334"/>
      <c r="AOV25" s="334"/>
      <c r="AOW25" s="334"/>
      <c r="AOX25" s="334"/>
      <c r="AOY25" s="334"/>
      <c r="AOZ25" s="334"/>
      <c r="APA25" s="334"/>
      <c r="APB25" s="334"/>
      <c r="APC25" s="334"/>
      <c r="APD25" s="334"/>
      <c r="APE25" s="334"/>
      <c r="APF25" s="334"/>
      <c r="APG25" s="334"/>
      <c r="APH25" s="334"/>
      <c r="API25" s="334"/>
      <c r="APJ25" s="334"/>
      <c r="APK25" s="334"/>
      <c r="APL25" s="334"/>
      <c r="APM25" s="334"/>
      <c r="APN25" s="334"/>
      <c r="APO25" s="334"/>
      <c r="APP25" s="334"/>
      <c r="APQ25" s="334"/>
      <c r="APR25" s="334"/>
      <c r="APS25" s="334"/>
      <c r="APT25" s="334"/>
      <c r="APU25" s="334"/>
      <c r="APV25" s="334"/>
      <c r="APW25" s="334"/>
      <c r="APX25" s="334"/>
      <c r="APY25" s="334"/>
      <c r="APZ25" s="334"/>
      <c r="AQA25" s="334"/>
      <c r="AQB25" s="334"/>
      <c r="AQC25" s="334"/>
      <c r="AQD25" s="334"/>
      <c r="AQE25" s="334"/>
      <c r="AQF25" s="334"/>
      <c r="AQG25" s="334"/>
      <c r="AQH25" s="334"/>
      <c r="AQI25" s="334"/>
      <c r="AQJ25" s="334"/>
      <c r="AQK25" s="334"/>
      <c r="AQL25" s="334"/>
      <c r="AQM25" s="334"/>
      <c r="AQN25" s="334"/>
      <c r="AQO25" s="334"/>
      <c r="AQP25" s="334"/>
      <c r="AQQ25" s="334"/>
      <c r="AQR25" s="334"/>
      <c r="AQS25" s="334"/>
      <c r="AQT25" s="334"/>
      <c r="AQU25" s="334"/>
      <c r="AQV25" s="334"/>
      <c r="AQW25" s="334"/>
      <c r="AQX25" s="334"/>
      <c r="AQY25" s="334"/>
      <c r="AQZ25" s="334"/>
      <c r="ARA25" s="334"/>
      <c r="ARB25" s="334"/>
      <c r="ARC25" s="334"/>
      <c r="ARD25" s="334"/>
      <c r="ARE25" s="334"/>
      <c r="ARF25" s="334"/>
      <c r="ARG25" s="334"/>
      <c r="ARH25" s="334"/>
      <c r="ARI25" s="334"/>
      <c r="ARJ25" s="334"/>
      <c r="ARK25" s="334"/>
      <c r="ARL25" s="334"/>
      <c r="ARM25" s="334"/>
      <c r="ARN25" s="334"/>
      <c r="ARO25" s="334"/>
      <c r="ARP25" s="334"/>
      <c r="ARQ25" s="334"/>
      <c r="ARR25" s="334"/>
      <c r="ARS25" s="334"/>
      <c r="ART25" s="334"/>
      <c r="ARU25" s="334"/>
      <c r="ARV25" s="334"/>
      <c r="ARW25" s="334"/>
      <c r="ARX25" s="334"/>
      <c r="ARY25" s="334"/>
      <c r="ARZ25" s="334"/>
      <c r="ASA25" s="334"/>
      <c r="ASB25" s="334"/>
      <c r="ASC25" s="334"/>
      <c r="ASD25" s="334"/>
      <c r="ASE25" s="334"/>
      <c r="ASF25" s="334"/>
      <c r="ASG25" s="334"/>
      <c r="ASH25" s="334"/>
      <c r="ASI25" s="334"/>
      <c r="ASJ25" s="334"/>
      <c r="ASK25" s="334"/>
      <c r="ASL25" s="334"/>
      <c r="ASM25" s="334"/>
      <c r="ASN25" s="334"/>
      <c r="ASO25" s="334"/>
      <c r="ASP25" s="334"/>
      <c r="ASQ25" s="334"/>
      <c r="ASR25" s="334"/>
      <c r="ASS25" s="334"/>
      <c r="AST25" s="334"/>
      <c r="ASU25" s="334"/>
      <c r="ASV25" s="334"/>
      <c r="ASW25" s="334"/>
      <c r="ASX25" s="334"/>
      <c r="ASY25" s="334"/>
      <c r="ASZ25" s="334"/>
      <c r="ATA25" s="334"/>
      <c r="ATB25" s="334"/>
      <c r="ATC25" s="334"/>
      <c r="ATD25" s="334"/>
      <c r="ATE25" s="334"/>
      <c r="ATF25" s="334"/>
      <c r="ATG25" s="334"/>
      <c r="ATH25" s="334"/>
      <c r="ATI25" s="334"/>
      <c r="ATJ25" s="334"/>
      <c r="ATK25" s="334"/>
      <c r="ATL25" s="334"/>
      <c r="ATM25" s="334"/>
      <c r="ATN25" s="334"/>
      <c r="ATO25" s="334"/>
      <c r="ATP25" s="334"/>
      <c r="ATQ25" s="334"/>
      <c r="ATR25" s="334"/>
      <c r="ATS25" s="334"/>
      <c r="ATT25" s="334"/>
      <c r="ATU25" s="334"/>
      <c r="ATV25" s="334"/>
      <c r="ATW25" s="334"/>
      <c r="ATX25" s="334"/>
      <c r="ATY25" s="334"/>
      <c r="ATZ25" s="334"/>
      <c r="AUA25" s="334"/>
      <c r="AUB25" s="334"/>
      <c r="AUC25" s="334"/>
      <c r="AUD25" s="334"/>
      <c r="AUE25" s="334"/>
      <c r="AUF25" s="334"/>
      <c r="AUG25" s="334"/>
      <c r="AUH25" s="334"/>
      <c r="AUI25" s="334"/>
      <c r="AUJ25" s="334"/>
      <c r="AUK25" s="334"/>
      <c r="AUL25" s="334"/>
      <c r="AUM25" s="334"/>
      <c r="AUN25" s="334"/>
      <c r="AUO25" s="334"/>
      <c r="AUP25" s="334"/>
      <c r="AUQ25" s="334"/>
      <c r="AUR25" s="334"/>
      <c r="AUS25" s="334"/>
      <c r="AUT25" s="334"/>
      <c r="AUU25" s="334"/>
      <c r="AUV25" s="334"/>
      <c r="AUW25" s="334"/>
      <c r="AUX25" s="334"/>
      <c r="AUY25" s="334"/>
      <c r="AUZ25" s="334"/>
      <c r="AVA25" s="334"/>
      <c r="AVB25" s="334"/>
      <c r="AVC25" s="334"/>
      <c r="AVD25" s="334"/>
      <c r="AVE25" s="334"/>
      <c r="AVF25" s="334"/>
      <c r="AVG25" s="334"/>
      <c r="AVH25" s="334"/>
      <c r="AVI25" s="334"/>
      <c r="AVJ25" s="334"/>
      <c r="AVK25" s="334"/>
      <c r="AVL25" s="334"/>
      <c r="AVM25" s="334"/>
      <c r="AVN25" s="334"/>
      <c r="AVO25" s="334"/>
      <c r="AVP25" s="334"/>
      <c r="AVQ25" s="334"/>
      <c r="AVR25" s="334"/>
      <c r="AVS25" s="334"/>
      <c r="AVT25" s="334"/>
      <c r="AVU25" s="334"/>
      <c r="AVV25" s="334"/>
      <c r="AVW25" s="334"/>
      <c r="AVX25" s="334"/>
      <c r="AVY25" s="334"/>
      <c r="AVZ25" s="334"/>
      <c r="AWA25" s="334"/>
      <c r="AWB25" s="334"/>
      <c r="AWC25" s="334"/>
      <c r="AWD25" s="334"/>
      <c r="AWE25" s="334"/>
      <c r="AWF25" s="334"/>
      <c r="AWG25" s="334"/>
      <c r="AWH25" s="334"/>
      <c r="AWI25" s="334"/>
      <c r="AWJ25" s="334"/>
      <c r="AWK25" s="334"/>
      <c r="AWL25" s="334"/>
      <c r="AWM25" s="334"/>
      <c r="AWN25" s="334"/>
      <c r="AWO25" s="334"/>
      <c r="AWP25" s="334"/>
      <c r="AWQ25" s="334"/>
      <c r="AWR25" s="334"/>
      <c r="AWS25" s="334"/>
      <c r="AWT25" s="334"/>
      <c r="AWU25" s="334"/>
      <c r="AWV25" s="334"/>
      <c r="AWW25" s="334"/>
      <c r="AWX25" s="334"/>
      <c r="AWY25" s="334"/>
      <c r="AWZ25" s="334"/>
      <c r="AXA25" s="334"/>
      <c r="AXB25" s="334"/>
      <c r="AXC25" s="334"/>
      <c r="AXD25" s="334"/>
      <c r="AXE25" s="334"/>
      <c r="AXF25" s="334"/>
      <c r="AXG25" s="334"/>
      <c r="AXH25" s="334"/>
      <c r="AXI25" s="334"/>
      <c r="AXJ25" s="334"/>
      <c r="AXK25" s="334"/>
      <c r="AXL25" s="334"/>
      <c r="AXM25" s="334"/>
      <c r="AXN25" s="334"/>
      <c r="AXO25" s="334"/>
      <c r="AXP25" s="334"/>
      <c r="AXQ25" s="334"/>
      <c r="AXR25" s="334"/>
      <c r="AXS25" s="334"/>
      <c r="AXT25" s="334"/>
      <c r="AXU25" s="334"/>
      <c r="AXV25" s="334"/>
      <c r="AXW25" s="334"/>
      <c r="AXX25" s="334"/>
      <c r="AXY25" s="334"/>
      <c r="AXZ25" s="334"/>
      <c r="AYA25" s="334"/>
      <c r="AYB25" s="334"/>
      <c r="AYC25" s="334"/>
      <c r="AYD25" s="334"/>
      <c r="AYE25" s="334"/>
      <c r="AYF25" s="334"/>
      <c r="AYG25" s="334"/>
      <c r="AYH25" s="334"/>
      <c r="AYI25" s="334"/>
      <c r="AYJ25" s="334"/>
      <c r="AYK25" s="334"/>
      <c r="AYL25" s="334"/>
      <c r="AYM25" s="334"/>
      <c r="AYN25" s="334"/>
      <c r="AYO25" s="334"/>
      <c r="AYP25" s="334"/>
      <c r="AYQ25" s="334"/>
      <c r="AYR25" s="334"/>
      <c r="AYS25" s="334"/>
      <c r="AYT25" s="334"/>
      <c r="AYU25" s="334"/>
      <c r="AYV25" s="334"/>
      <c r="AYW25" s="334"/>
      <c r="AYX25" s="334"/>
      <c r="AYY25" s="334"/>
      <c r="AYZ25" s="334"/>
      <c r="AZA25" s="334"/>
      <c r="AZB25" s="334"/>
      <c r="AZC25" s="334"/>
      <c r="AZD25" s="334"/>
      <c r="AZE25" s="334"/>
      <c r="AZF25" s="334"/>
      <c r="AZG25" s="334"/>
      <c r="AZH25" s="334"/>
      <c r="AZI25" s="334"/>
      <c r="AZJ25" s="334"/>
      <c r="AZK25" s="334"/>
      <c r="AZL25" s="334"/>
      <c r="AZM25" s="334"/>
      <c r="AZN25" s="334"/>
      <c r="AZO25" s="334"/>
      <c r="AZP25" s="334"/>
      <c r="AZQ25" s="334"/>
      <c r="AZR25" s="334"/>
      <c r="AZS25" s="334"/>
      <c r="AZT25" s="334"/>
      <c r="AZU25" s="334"/>
      <c r="AZV25" s="334"/>
      <c r="AZW25" s="334"/>
      <c r="AZX25" s="334"/>
      <c r="AZY25" s="334"/>
      <c r="AZZ25" s="334"/>
      <c r="BAA25" s="334"/>
      <c r="BAB25" s="334"/>
      <c r="BAC25" s="334"/>
      <c r="BAD25" s="334"/>
      <c r="BAE25" s="334"/>
      <c r="BAF25" s="334"/>
      <c r="BAG25" s="334"/>
      <c r="BAH25" s="334"/>
      <c r="BAI25" s="334"/>
      <c r="BAJ25" s="334"/>
      <c r="BAK25" s="334"/>
      <c r="BAL25" s="334"/>
      <c r="BAM25" s="334"/>
      <c r="BAN25" s="334"/>
      <c r="BAO25" s="334"/>
      <c r="BAP25" s="334"/>
      <c r="BAQ25" s="334"/>
      <c r="BAR25" s="334"/>
      <c r="BAS25" s="334"/>
      <c r="BAT25" s="334"/>
      <c r="BAU25" s="334"/>
      <c r="BAV25" s="334"/>
      <c r="BAW25" s="334"/>
      <c r="BAX25" s="334"/>
      <c r="BAY25" s="334"/>
      <c r="BAZ25" s="334"/>
      <c r="BBA25" s="334"/>
      <c r="BBB25" s="334"/>
      <c r="BBC25" s="334"/>
      <c r="BBD25" s="334"/>
      <c r="BBE25" s="334"/>
      <c r="BBF25" s="334"/>
      <c r="BBG25" s="334"/>
      <c r="BBH25" s="334"/>
      <c r="BBI25" s="334"/>
      <c r="BBJ25" s="334"/>
      <c r="BBK25" s="334"/>
      <c r="BBL25" s="334"/>
      <c r="BBM25" s="334"/>
      <c r="BBN25" s="334"/>
      <c r="BBO25" s="334"/>
      <c r="BBP25" s="334"/>
      <c r="BBQ25" s="334"/>
      <c r="BBR25" s="334"/>
      <c r="BBS25" s="334"/>
      <c r="BBT25" s="334"/>
      <c r="BBU25" s="334"/>
      <c r="BBV25" s="334"/>
      <c r="BBW25" s="334"/>
      <c r="BBX25" s="334"/>
      <c r="BBY25" s="334"/>
      <c r="BBZ25" s="334"/>
      <c r="BCA25" s="334"/>
      <c r="BCB25" s="334"/>
      <c r="BCC25" s="334"/>
      <c r="BCD25" s="334"/>
      <c r="BCE25" s="334"/>
      <c r="BCF25" s="334"/>
      <c r="BCG25" s="334"/>
      <c r="BCH25" s="334"/>
      <c r="BCI25" s="334"/>
      <c r="BCJ25" s="334"/>
      <c r="BCK25" s="334"/>
      <c r="BCL25" s="334"/>
      <c r="BCM25" s="334"/>
      <c r="BCN25" s="334"/>
      <c r="BCO25" s="334"/>
      <c r="BCP25" s="334"/>
      <c r="BCQ25" s="334"/>
      <c r="BCR25" s="334"/>
      <c r="BCS25" s="334"/>
      <c r="BCT25" s="334"/>
      <c r="BCU25" s="334"/>
      <c r="BCV25" s="334"/>
      <c r="BCW25" s="334"/>
      <c r="BCX25" s="334"/>
      <c r="BCY25" s="334"/>
      <c r="BCZ25" s="334"/>
      <c r="BDA25" s="334"/>
      <c r="BDB25" s="334"/>
      <c r="BDC25" s="334"/>
      <c r="BDD25" s="334"/>
      <c r="BDE25" s="334"/>
      <c r="BDF25" s="334"/>
      <c r="BDG25" s="334"/>
      <c r="BDH25" s="334"/>
      <c r="BDI25" s="334"/>
      <c r="BDJ25" s="334"/>
      <c r="BDK25" s="334"/>
      <c r="BDL25" s="334"/>
      <c r="BDM25" s="334"/>
      <c r="BDN25" s="334"/>
      <c r="BDO25" s="334"/>
      <c r="BDP25" s="334"/>
      <c r="BDQ25" s="334"/>
      <c r="BDR25" s="334"/>
      <c r="BDS25" s="334"/>
      <c r="BDT25" s="334"/>
      <c r="BDU25" s="334"/>
      <c r="BDV25" s="334"/>
      <c r="BDW25" s="334"/>
      <c r="BDX25" s="334"/>
      <c r="BDY25" s="334"/>
      <c r="BDZ25" s="334"/>
      <c r="BEA25" s="334"/>
      <c r="BEB25" s="334"/>
      <c r="BEC25" s="334"/>
      <c r="BED25" s="334"/>
      <c r="BEE25" s="334"/>
      <c r="BEF25" s="334"/>
      <c r="BEG25" s="334"/>
      <c r="BEH25" s="334"/>
      <c r="BEI25" s="334"/>
      <c r="BEJ25" s="334"/>
      <c r="BEK25" s="334"/>
      <c r="BEL25" s="334"/>
      <c r="BEM25" s="334"/>
      <c r="BEN25" s="334"/>
      <c r="BEO25" s="334"/>
      <c r="BEP25" s="334"/>
      <c r="BEQ25" s="334"/>
      <c r="BER25" s="334"/>
      <c r="BES25" s="334"/>
      <c r="BET25" s="334"/>
      <c r="BEU25" s="334"/>
      <c r="BEV25" s="334"/>
      <c r="BEW25" s="334"/>
      <c r="BEX25" s="334"/>
      <c r="BEY25" s="334"/>
      <c r="BEZ25" s="334"/>
      <c r="BFA25" s="334"/>
      <c r="BFB25" s="334"/>
      <c r="BFC25" s="334"/>
      <c r="BFD25" s="334"/>
      <c r="BFE25" s="334"/>
      <c r="BFF25" s="334"/>
      <c r="BFG25" s="334"/>
      <c r="BFH25" s="334"/>
      <c r="BFI25" s="334"/>
      <c r="BFJ25" s="334"/>
      <c r="BFK25" s="334"/>
      <c r="BFL25" s="334"/>
      <c r="BFM25" s="334"/>
      <c r="BFN25" s="334"/>
      <c r="BFO25" s="334"/>
      <c r="BFP25" s="334"/>
      <c r="BFQ25" s="334"/>
      <c r="BFR25" s="334"/>
      <c r="BFS25" s="334"/>
      <c r="BFT25" s="334"/>
      <c r="BFU25" s="334"/>
      <c r="BFV25" s="334"/>
      <c r="BFW25" s="334"/>
      <c r="BFX25" s="334"/>
      <c r="BFY25" s="334"/>
      <c r="BFZ25" s="334"/>
      <c r="BGA25" s="334"/>
      <c r="BGB25" s="334"/>
      <c r="BGC25" s="334"/>
      <c r="BGD25" s="334"/>
      <c r="BGE25" s="334"/>
      <c r="BGF25" s="334"/>
      <c r="BGG25" s="334"/>
      <c r="BGH25" s="334"/>
      <c r="BGI25" s="334"/>
      <c r="BGJ25" s="334"/>
      <c r="BGK25" s="334"/>
      <c r="BGL25" s="334"/>
      <c r="BGM25" s="334"/>
      <c r="BGN25" s="334"/>
      <c r="BGO25" s="334"/>
      <c r="BGP25" s="334"/>
      <c r="BGQ25" s="334"/>
      <c r="BGR25" s="334"/>
      <c r="BGS25" s="334"/>
      <c r="BGT25" s="334"/>
      <c r="BGU25" s="334"/>
      <c r="BGV25" s="334"/>
      <c r="BGW25" s="334"/>
      <c r="BGX25" s="334"/>
      <c r="BGY25" s="334"/>
      <c r="BGZ25" s="334"/>
      <c r="BHA25" s="334"/>
      <c r="BHB25" s="334"/>
      <c r="BHC25" s="334"/>
      <c r="BHD25" s="334"/>
      <c r="BHE25" s="334"/>
      <c r="BHF25" s="334"/>
      <c r="BHG25" s="334"/>
      <c r="BHH25" s="334"/>
      <c r="BHI25" s="334"/>
      <c r="BHJ25" s="334"/>
      <c r="BHK25" s="334"/>
      <c r="BHL25" s="334"/>
      <c r="BHM25" s="334"/>
      <c r="BHN25" s="334"/>
      <c r="BHO25" s="334"/>
      <c r="BHP25" s="334"/>
      <c r="BHQ25" s="334"/>
      <c r="BHR25" s="334"/>
      <c r="BHS25" s="334"/>
      <c r="BHT25" s="334"/>
      <c r="BHU25" s="334"/>
      <c r="BHV25" s="334"/>
      <c r="BHW25" s="334"/>
      <c r="BHX25" s="334"/>
      <c r="BHY25" s="334"/>
      <c r="BHZ25" s="334"/>
      <c r="BIA25" s="334"/>
      <c r="BIB25" s="334"/>
      <c r="BIC25" s="334"/>
      <c r="BID25" s="334"/>
      <c r="BIE25" s="334"/>
      <c r="BIF25" s="334"/>
      <c r="BIG25" s="334"/>
      <c r="BIH25" s="334"/>
      <c r="BII25" s="334"/>
      <c r="BIJ25" s="334"/>
      <c r="BIK25" s="334"/>
      <c r="BIL25" s="334"/>
      <c r="BIM25" s="334"/>
      <c r="BIN25" s="334"/>
      <c r="BIO25" s="334"/>
      <c r="BIP25" s="334"/>
      <c r="BIQ25" s="334"/>
      <c r="BIR25" s="334"/>
      <c r="BIS25" s="334"/>
      <c r="BIT25" s="334"/>
      <c r="BIU25" s="334"/>
      <c r="BIV25" s="334"/>
      <c r="BIW25" s="334"/>
      <c r="BIX25" s="334"/>
      <c r="BIY25" s="334"/>
      <c r="BIZ25" s="334"/>
      <c r="BJA25" s="334"/>
      <c r="BJB25" s="334"/>
      <c r="BJC25" s="334"/>
      <c r="BJD25" s="334"/>
      <c r="BJE25" s="334"/>
      <c r="BJF25" s="334"/>
      <c r="BJG25" s="334"/>
      <c r="BJH25" s="334"/>
      <c r="BJI25" s="334"/>
      <c r="BJJ25" s="334"/>
      <c r="BJK25" s="334"/>
      <c r="BJL25" s="334"/>
      <c r="BJM25" s="334"/>
      <c r="BJN25" s="334"/>
      <c r="BJO25" s="334"/>
      <c r="BJP25" s="334"/>
      <c r="BJQ25" s="334"/>
      <c r="BJR25" s="334"/>
      <c r="BJS25" s="334"/>
      <c r="BJT25" s="334"/>
      <c r="BJU25" s="334"/>
      <c r="BJV25" s="334"/>
      <c r="BJW25" s="334"/>
      <c r="BJX25" s="334"/>
      <c r="BJY25" s="334"/>
      <c r="BJZ25" s="334"/>
      <c r="BKA25" s="334"/>
      <c r="BKB25" s="334"/>
      <c r="BKC25" s="334"/>
      <c r="BKD25" s="334"/>
      <c r="BKE25" s="334"/>
      <c r="BKF25" s="334"/>
      <c r="BKG25" s="334"/>
      <c r="BKH25" s="334"/>
      <c r="BKI25" s="334"/>
      <c r="BKJ25" s="334"/>
      <c r="BKK25" s="334"/>
      <c r="BKL25" s="334"/>
      <c r="BKM25" s="334"/>
      <c r="BKN25" s="334"/>
      <c r="BKO25" s="334"/>
      <c r="BKP25" s="334"/>
      <c r="BKQ25" s="334"/>
      <c r="BKR25" s="334"/>
      <c r="BKS25" s="334"/>
      <c r="BKT25" s="334"/>
      <c r="BKU25" s="334"/>
      <c r="BKV25" s="334"/>
      <c r="BKW25" s="334"/>
      <c r="BKX25" s="334"/>
      <c r="BKY25" s="334"/>
      <c r="BKZ25" s="334"/>
      <c r="BLA25" s="334"/>
      <c r="BLB25" s="334"/>
      <c r="BLC25" s="334"/>
      <c r="BLD25" s="334"/>
      <c r="BLE25" s="334"/>
      <c r="BLF25" s="334"/>
      <c r="BLG25" s="334"/>
      <c r="BLH25" s="334"/>
      <c r="BLI25" s="334"/>
      <c r="BLJ25" s="334"/>
      <c r="BLK25" s="334"/>
      <c r="BLL25" s="334"/>
      <c r="BLM25" s="334"/>
      <c r="BLN25" s="334"/>
      <c r="BLO25" s="334"/>
      <c r="BLP25" s="334"/>
      <c r="BLQ25" s="334"/>
      <c r="BLR25" s="334"/>
      <c r="BLS25" s="334"/>
      <c r="BLT25" s="334"/>
      <c r="BLU25" s="334"/>
      <c r="BLV25" s="334"/>
      <c r="BLW25" s="334"/>
      <c r="BLX25" s="334"/>
      <c r="BLY25" s="334"/>
      <c r="BLZ25" s="334"/>
      <c r="BMA25" s="334"/>
      <c r="BMB25" s="334"/>
      <c r="BMC25" s="334"/>
      <c r="BMD25" s="334"/>
      <c r="BME25" s="334"/>
      <c r="BMF25" s="334"/>
      <c r="BMG25" s="334"/>
      <c r="BMH25" s="334"/>
      <c r="BMI25" s="334"/>
      <c r="BMJ25" s="334"/>
      <c r="BMK25" s="334"/>
      <c r="BML25" s="334"/>
      <c r="BMM25" s="334"/>
      <c r="BMN25" s="334"/>
      <c r="BMO25" s="334"/>
      <c r="BMP25" s="334"/>
      <c r="BMQ25" s="334"/>
      <c r="BMR25" s="334"/>
      <c r="BMS25" s="334"/>
      <c r="BMT25" s="334"/>
      <c r="BMU25" s="334"/>
      <c r="BMV25" s="334"/>
      <c r="BMW25" s="334"/>
      <c r="BMX25" s="334"/>
      <c r="BMY25" s="334"/>
      <c r="BMZ25" s="334"/>
      <c r="BNA25" s="334"/>
      <c r="BNB25" s="334"/>
      <c r="BNC25" s="334"/>
      <c r="BND25" s="334"/>
      <c r="BNE25" s="334"/>
      <c r="BNF25" s="334"/>
      <c r="BNG25" s="334"/>
      <c r="BNH25" s="334"/>
      <c r="BNI25" s="334"/>
      <c r="BNJ25" s="334"/>
      <c r="BNK25" s="334"/>
      <c r="BNL25" s="334"/>
      <c r="BNM25" s="334"/>
      <c r="BNN25" s="334"/>
      <c r="BNO25" s="334"/>
      <c r="BNP25" s="334"/>
      <c r="BNQ25" s="334"/>
      <c r="BNR25" s="334"/>
      <c r="BNS25" s="334"/>
      <c r="BNT25" s="334"/>
      <c r="BNU25" s="334"/>
      <c r="BNV25" s="334"/>
      <c r="BNW25" s="334"/>
      <c r="BNX25" s="334"/>
      <c r="BNY25" s="334"/>
      <c r="BNZ25" s="334"/>
      <c r="BOA25" s="334"/>
      <c r="BOB25" s="334"/>
      <c r="BOC25" s="334"/>
      <c r="BOD25" s="334"/>
      <c r="BOE25" s="334"/>
      <c r="BOF25" s="334"/>
      <c r="BOG25" s="334"/>
      <c r="BOH25" s="334"/>
      <c r="BOI25" s="334"/>
      <c r="BOJ25" s="334"/>
      <c r="BOK25" s="334"/>
      <c r="BOL25" s="334"/>
      <c r="BOM25" s="334"/>
      <c r="BON25" s="334"/>
      <c r="BOO25" s="334"/>
      <c r="BOP25" s="334"/>
      <c r="BOQ25" s="334"/>
      <c r="BOR25" s="334"/>
      <c r="BOS25" s="334"/>
      <c r="BOT25" s="334"/>
      <c r="BOU25" s="334"/>
      <c r="BOV25" s="334"/>
      <c r="BOW25" s="334"/>
      <c r="BOX25" s="334"/>
      <c r="BOY25" s="334"/>
      <c r="BOZ25" s="334"/>
      <c r="BPA25" s="334"/>
      <c r="BPB25" s="334"/>
      <c r="BPC25" s="334"/>
      <c r="BPD25" s="334"/>
      <c r="BPE25" s="334"/>
      <c r="BPF25" s="334"/>
      <c r="BPG25" s="334"/>
      <c r="BPH25" s="334"/>
      <c r="BPI25" s="334"/>
      <c r="BPJ25" s="334"/>
      <c r="BPK25" s="334"/>
      <c r="BPL25" s="334"/>
      <c r="BPM25" s="334"/>
      <c r="BPN25" s="334"/>
      <c r="BPO25" s="334"/>
      <c r="BPP25" s="334"/>
      <c r="BPQ25" s="334"/>
      <c r="BPR25" s="334"/>
      <c r="BPS25" s="334"/>
      <c r="BPT25" s="334"/>
      <c r="BPU25" s="334"/>
      <c r="BPV25" s="334"/>
      <c r="BPW25" s="334"/>
      <c r="BPX25" s="334"/>
      <c r="BPY25" s="334"/>
      <c r="BPZ25" s="334"/>
      <c r="BQA25" s="334"/>
      <c r="BQB25" s="334"/>
      <c r="BQC25" s="334"/>
      <c r="BQD25" s="334"/>
      <c r="BQE25" s="334"/>
      <c r="BQF25" s="334"/>
      <c r="BQG25" s="334"/>
      <c r="BQH25" s="334"/>
      <c r="BQI25" s="334"/>
      <c r="BQJ25" s="334"/>
      <c r="BQK25" s="334"/>
      <c r="BQL25" s="334"/>
      <c r="BQM25" s="334"/>
      <c r="BQN25" s="334"/>
      <c r="BQO25" s="334"/>
      <c r="BQP25" s="334"/>
      <c r="BQQ25" s="334"/>
      <c r="BQR25" s="334"/>
      <c r="BQS25" s="334"/>
      <c r="BQT25" s="334"/>
      <c r="BQU25" s="334"/>
      <c r="BQV25" s="334"/>
      <c r="BQW25" s="334"/>
      <c r="BQX25" s="334"/>
      <c r="BQY25" s="334"/>
      <c r="BQZ25" s="334"/>
      <c r="BRA25" s="334"/>
      <c r="BRB25" s="334"/>
      <c r="BRC25" s="334"/>
      <c r="BRD25" s="334"/>
      <c r="BRE25" s="334"/>
      <c r="BRF25" s="334"/>
      <c r="BRG25" s="334"/>
      <c r="BRH25" s="334"/>
      <c r="BRI25" s="334"/>
      <c r="BRJ25" s="334"/>
      <c r="BRK25" s="334"/>
      <c r="BRL25" s="334"/>
      <c r="BRM25" s="334"/>
      <c r="BRN25" s="334"/>
      <c r="BRO25" s="334"/>
      <c r="BRP25" s="334"/>
      <c r="BRQ25" s="334"/>
      <c r="BRR25" s="334"/>
      <c r="BRS25" s="334"/>
      <c r="BRT25" s="334"/>
      <c r="BRU25" s="334"/>
      <c r="BRV25" s="334"/>
      <c r="BRW25" s="334"/>
      <c r="BRX25" s="334"/>
      <c r="BRY25" s="334"/>
      <c r="BRZ25" s="334"/>
      <c r="BSA25" s="334"/>
      <c r="BSB25" s="334"/>
      <c r="BSC25" s="334"/>
      <c r="BSD25" s="334"/>
      <c r="BSE25" s="334"/>
      <c r="BSF25" s="334"/>
      <c r="BSG25" s="334"/>
      <c r="BSH25" s="334"/>
      <c r="BSI25" s="334"/>
      <c r="BSJ25" s="334"/>
      <c r="BSK25" s="334"/>
      <c r="BSL25" s="334"/>
      <c r="BSM25" s="334"/>
      <c r="BSN25" s="334"/>
      <c r="BSO25" s="334"/>
      <c r="BSP25" s="334"/>
      <c r="BSQ25" s="334"/>
      <c r="BSR25" s="334"/>
      <c r="BSS25" s="334"/>
      <c r="BST25" s="334"/>
      <c r="BSU25" s="334"/>
      <c r="BSV25" s="334"/>
      <c r="BSW25" s="334"/>
      <c r="BSX25" s="334"/>
      <c r="BSY25" s="334"/>
      <c r="BSZ25" s="334"/>
      <c r="BTA25" s="334"/>
      <c r="BTB25" s="334"/>
      <c r="BTC25" s="334"/>
      <c r="BTD25" s="334"/>
      <c r="BTE25" s="334"/>
      <c r="BTF25" s="334"/>
      <c r="BTG25" s="334"/>
      <c r="BTH25" s="334"/>
      <c r="BTI25" s="334"/>
      <c r="BTJ25" s="334"/>
      <c r="BTK25" s="334"/>
      <c r="BTL25" s="334"/>
      <c r="BTM25" s="334"/>
      <c r="BTN25" s="334"/>
      <c r="BTO25" s="334"/>
      <c r="BTP25" s="334"/>
      <c r="BTQ25" s="334"/>
      <c r="BTR25" s="334"/>
      <c r="BTS25" s="334"/>
      <c r="BTT25" s="334"/>
      <c r="BTU25" s="334"/>
      <c r="BTV25" s="334"/>
      <c r="BTW25" s="334"/>
      <c r="BTX25" s="334"/>
      <c r="BTY25" s="334"/>
      <c r="BTZ25" s="334"/>
      <c r="BUA25" s="334"/>
      <c r="BUB25" s="334"/>
      <c r="BUC25" s="334"/>
      <c r="BUD25" s="334"/>
      <c r="BUE25" s="334"/>
      <c r="BUF25" s="334"/>
      <c r="BUG25" s="334"/>
      <c r="BUH25" s="334"/>
      <c r="BUI25" s="334"/>
      <c r="BUJ25" s="334"/>
      <c r="BUK25" s="334"/>
      <c r="BUL25" s="334"/>
      <c r="BUM25" s="334"/>
      <c r="BUN25" s="334"/>
      <c r="BUO25" s="334"/>
      <c r="BUP25" s="334"/>
      <c r="BUQ25" s="334"/>
      <c r="BUR25" s="334"/>
      <c r="BUS25" s="334"/>
      <c r="BUT25" s="334"/>
      <c r="BUU25" s="334"/>
      <c r="BUV25" s="334"/>
      <c r="BUW25" s="334"/>
      <c r="BUX25" s="334"/>
      <c r="BUY25" s="334"/>
      <c r="BUZ25" s="334"/>
      <c r="BVA25" s="334"/>
      <c r="BVB25" s="334"/>
      <c r="BVC25" s="334"/>
      <c r="BVD25" s="334"/>
      <c r="BVE25" s="334"/>
      <c r="BVF25" s="334"/>
      <c r="BVG25" s="334"/>
      <c r="BVH25" s="334"/>
      <c r="BVI25" s="334"/>
      <c r="BVJ25" s="334"/>
      <c r="BVK25" s="334"/>
      <c r="BVL25" s="334"/>
      <c r="BVM25" s="334"/>
      <c r="BVN25" s="334"/>
      <c r="BVO25" s="334"/>
      <c r="BVP25" s="334"/>
      <c r="BVQ25" s="334"/>
      <c r="BVR25" s="334"/>
      <c r="BVS25" s="334"/>
      <c r="BVT25" s="334"/>
      <c r="BVU25" s="334"/>
      <c r="BVV25" s="334"/>
      <c r="BVW25" s="334"/>
      <c r="BVX25" s="334"/>
      <c r="BVY25" s="334"/>
      <c r="BVZ25" s="334"/>
      <c r="BWA25" s="334"/>
      <c r="BWB25" s="334"/>
      <c r="BWC25" s="334"/>
      <c r="BWD25" s="334"/>
      <c r="BWE25" s="334"/>
      <c r="BWF25" s="334"/>
      <c r="BWG25" s="334"/>
      <c r="BWH25" s="334"/>
      <c r="BWI25" s="334"/>
      <c r="BWJ25" s="334"/>
      <c r="BWK25" s="334"/>
      <c r="BWL25" s="334"/>
      <c r="BWM25" s="334"/>
      <c r="BWN25" s="334"/>
      <c r="BWO25" s="334"/>
      <c r="BWP25" s="334"/>
      <c r="BWQ25" s="334"/>
      <c r="BWR25" s="334"/>
      <c r="BWS25" s="334"/>
      <c r="BWT25" s="334"/>
      <c r="BWU25" s="334"/>
      <c r="BWV25" s="334"/>
      <c r="BWW25" s="334"/>
      <c r="BWX25" s="334"/>
      <c r="BWY25" s="334"/>
      <c r="BWZ25" s="334"/>
      <c r="BXA25" s="334"/>
      <c r="BXB25" s="334"/>
      <c r="BXC25" s="334"/>
      <c r="BXD25" s="334"/>
      <c r="BXE25" s="334"/>
      <c r="BXF25" s="334"/>
      <c r="BXG25" s="334"/>
      <c r="BXH25" s="334"/>
      <c r="BXI25" s="334"/>
      <c r="BXJ25" s="334"/>
      <c r="BXK25" s="334"/>
      <c r="BXL25" s="334"/>
      <c r="BXM25" s="334"/>
      <c r="BXN25" s="334"/>
      <c r="BXO25" s="334"/>
      <c r="BXP25" s="334"/>
      <c r="BXQ25" s="334"/>
      <c r="BXR25" s="334"/>
      <c r="BXS25" s="334"/>
      <c r="BXT25" s="334"/>
      <c r="BXU25" s="334"/>
      <c r="BXV25" s="334"/>
      <c r="BXW25" s="334"/>
      <c r="BXX25" s="334"/>
      <c r="BXY25" s="334"/>
      <c r="BXZ25" s="334"/>
      <c r="BYA25" s="334"/>
      <c r="BYB25" s="334"/>
      <c r="BYC25" s="334"/>
      <c r="BYD25" s="334"/>
      <c r="BYE25" s="334"/>
      <c r="BYF25" s="334"/>
      <c r="BYG25" s="334"/>
      <c r="BYH25" s="334"/>
      <c r="BYI25" s="334"/>
      <c r="BYJ25" s="334"/>
      <c r="BYK25" s="334"/>
      <c r="BYL25" s="334"/>
      <c r="BYM25" s="334"/>
      <c r="BYN25" s="334"/>
      <c r="BYO25" s="334"/>
      <c r="BYP25" s="334"/>
      <c r="BYQ25" s="334"/>
      <c r="BYR25" s="334"/>
      <c r="BYS25" s="334"/>
      <c r="BYT25" s="334"/>
      <c r="BYU25" s="334"/>
      <c r="BYV25" s="334"/>
      <c r="BYW25" s="334"/>
      <c r="BYX25" s="334"/>
      <c r="BYY25" s="334"/>
      <c r="BYZ25" s="334"/>
      <c r="BZA25" s="334"/>
      <c r="BZB25" s="334"/>
      <c r="BZC25" s="334"/>
      <c r="BZD25" s="334"/>
      <c r="BZE25" s="334"/>
      <c r="BZF25" s="334"/>
      <c r="BZG25" s="334"/>
      <c r="BZH25" s="334"/>
      <c r="BZI25" s="334"/>
      <c r="BZJ25" s="334"/>
      <c r="BZK25" s="334"/>
      <c r="BZL25" s="334"/>
      <c r="BZM25" s="334"/>
      <c r="BZN25" s="334"/>
      <c r="BZO25" s="334"/>
      <c r="BZP25" s="334"/>
      <c r="BZQ25" s="334"/>
      <c r="BZR25" s="334"/>
      <c r="BZS25" s="334"/>
      <c r="BZT25" s="334"/>
      <c r="BZU25" s="334"/>
      <c r="BZV25" s="334"/>
      <c r="BZW25" s="334"/>
      <c r="BZX25" s="334"/>
      <c r="BZY25" s="334"/>
      <c r="BZZ25" s="334"/>
      <c r="CAA25" s="334"/>
      <c r="CAB25" s="334"/>
      <c r="CAC25" s="334"/>
      <c r="CAD25" s="334"/>
      <c r="CAE25" s="334"/>
      <c r="CAF25" s="334"/>
      <c r="CAG25" s="334"/>
      <c r="CAH25" s="334"/>
      <c r="CAI25" s="334"/>
      <c r="CAJ25" s="334"/>
      <c r="CAK25" s="334"/>
      <c r="CAL25" s="334"/>
      <c r="CAM25" s="334"/>
      <c r="CAN25" s="334"/>
      <c r="CAO25" s="334"/>
      <c r="CAP25" s="334"/>
      <c r="CAQ25" s="334"/>
      <c r="CAR25" s="334"/>
      <c r="CAS25" s="334"/>
      <c r="CAT25" s="334"/>
      <c r="CAU25" s="334"/>
      <c r="CAV25" s="334"/>
      <c r="CAW25" s="334"/>
      <c r="CAX25" s="334"/>
      <c r="CAY25" s="334"/>
      <c r="CAZ25" s="334"/>
      <c r="CBA25" s="334"/>
      <c r="CBB25" s="334"/>
      <c r="CBC25" s="334"/>
      <c r="CBD25" s="334"/>
      <c r="CBE25" s="334"/>
      <c r="CBF25" s="334"/>
      <c r="CBG25" s="334"/>
      <c r="CBH25" s="334"/>
      <c r="CBI25" s="334"/>
      <c r="CBJ25" s="334"/>
      <c r="CBK25" s="334"/>
      <c r="CBL25" s="334"/>
      <c r="CBM25" s="334"/>
      <c r="CBN25" s="334"/>
      <c r="CBO25" s="334"/>
      <c r="CBP25" s="334"/>
      <c r="CBQ25" s="334"/>
      <c r="CBR25" s="334"/>
      <c r="CBS25" s="334"/>
      <c r="CBT25" s="334"/>
      <c r="CBU25" s="334"/>
      <c r="CBV25" s="334"/>
      <c r="CBW25" s="334"/>
      <c r="CBX25" s="334"/>
      <c r="CBY25" s="334"/>
      <c r="CBZ25" s="334"/>
      <c r="CCA25" s="334"/>
      <c r="CCB25" s="334"/>
      <c r="CCC25" s="334"/>
      <c r="CCD25" s="334"/>
      <c r="CCE25" s="334"/>
      <c r="CCF25" s="334"/>
      <c r="CCG25" s="334"/>
      <c r="CCH25" s="334"/>
      <c r="CCI25" s="334"/>
      <c r="CCJ25" s="334"/>
      <c r="CCK25" s="334"/>
      <c r="CCL25" s="334"/>
      <c r="CCM25" s="334"/>
      <c r="CCN25" s="334"/>
      <c r="CCO25" s="334"/>
      <c r="CCP25" s="334"/>
      <c r="CCQ25" s="334"/>
      <c r="CCR25" s="334"/>
      <c r="CCS25" s="334"/>
      <c r="CCT25" s="334"/>
      <c r="CCU25" s="334"/>
      <c r="CCV25" s="334"/>
      <c r="CCW25" s="334"/>
      <c r="CCX25" s="334"/>
      <c r="CCY25" s="334"/>
      <c r="CCZ25" s="334"/>
      <c r="CDA25" s="334"/>
      <c r="CDB25" s="334"/>
      <c r="CDC25" s="334"/>
      <c r="CDD25" s="334"/>
      <c r="CDE25" s="334"/>
      <c r="CDF25" s="334"/>
      <c r="CDG25" s="334"/>
      <c r="CDH25" s="334"/>
      <c r="CDI25" s="334"/>
      <c r="CDJ25" s="334"/>
      <c r="CDK25" s="334"/>
      <c r="CDL25" s="334"/>
      <c r="CDM25" s="334"/>
      <c r="CDN25" s="334"/>
      <c r="CDO25" s="334"/>
      <c r="CDP25" s="334"/>
      <c r="CDQ25" s="334"/>
      <c r="CDR25" s="334"/>
      <c r="CDS25" s="334"/>
      <c r="CDT25" s="334"/>
      <c r="CDU25" s="334"/>
      <c r="CDV25" s="334"/>
      <c r="CDW25" s="334"/>
      <c r="CDX25" s="334"/>
      <c r="CDY25" s="334"/>
      <c r="CDZ25" s="334"/>
      <c r="CEA25" s="334"/>
      <c r="CEB25" s="334"/>
      <c r="CEC25" s="334"/>
      <c r="CED25" s="334"/>
      <c r="CEE25" s="334"/>
      <c r="CEF25" s="334"/>
      <c r="CEG25" s="334"/>
      <c r="CEH25" s="334"/>
      <c r="CEI25" s="334"/>
      <c r="CEJ25" s="334"/>
      <c r="CEK25" s="334"/>
      <c r="CEL25" s="334"/>
      <c r="CEM25" s="334"/>
      <c r="CEN25" s="334"/>
      <c r="CEO25" s="334"/>
      <c r="CEP25" s="334"/>
      <c r="CEQ25" s="334"/>
      <c r="CER25" s="334"/>
      <c r="CES25" s="334"/>
      <c r="CET25" s="334"/>
      <c r="CEU25" s="334"/>
      <c r="CEV25" s="334"/>
      <c r="CEW25" s="334"/>
      <c r="CEX25" s="334"/>
      <c r="CEY25" s="334"/>
      <c r="CEZ25" s="334"/>
      <c r="CFA25" s="334"/>
      <c r="CFB25" s="334"/>
      <c r="CFC25" s="334"/>
      <c r="CFD25" s="334"/>
      <c r="CFE25" s="334"/>
      <c r="CFF25" s="334"/>
      <c r="CFG25" s="334"/>
      <c r="CFH25" s="334"/>
      <c r="CFI25" s="334"/>
      <c r="CFJ25" s="334"/>
      <c r="CFK25" s="334"/>
      <c r="CFL25" s="334"/>
      <c r="CFM25" s="334"/>
      <c r="CFN25" s="334"/>
      <c r="CFO25" s="334"/>
      <c r="CFP25" s="334"/>
      <c r="CFQ25" s="334"/>
      <c r="CFR25" s="334"/>
      <c r="CFS25" s="334"/>
      <c r="CFT25" s="334"/>
      <c r="CFU25" s="334"/>
      <c r="CFV25" s="334"/>
      <c r="CFW25" s="334"/>
      <c r="CFX25" s="334"/>
      <c r="CFY25" s="334"/>
      <c r="CFZ25" s="334"/>
      <c r="CGA25" s="334"/>
      <c r="CGB25" s="334"/>
      <c r="CGC25" s="334"/>
      <c r="CGD25" s="334"/>
      <c r="CGE25" s="334"/>
      <c r="CGF25" s="334"/>
      <c r="CGG25" s="334"/>
      <c r="CGH25" s="334"/>
      <c r="CGI25" s="334"/>
      <c r="CGJ25" s="334"/>
      <c r="CGK25" s="334"/>
      <c r="CGL25" s="334"/>
      <c r="CGM25" s="334"/>
      <c r="CGN25" s="334"/>
      <c r="CGO25" s="334"/>
      <c r="CGP25" s="334"/>
      <c r="CGQ25" s="334"/>
      <c r="CGR25" s="334"/>
      <c r="CGS25" s="334"/>
      <c r="CGT25" s="334"/>
      <c r="CGU25" s="334"/>
      <c r="CGV25" s="334"/>
      <c r="CGW25" s="334"/>
      <c r="CGX25" s="334"/>
      <c r="CGY25" s="334"/>
      <c r="CGZ25" s="334"/>
      <c r="CHA25" s="334"/>
      <c r="CHB25" s="334"/>
      <c r="CHC25" s="334"/>
      <c r="CHD25" s="334"/>
      <c r="CHE25" s="334"/>
      <c r="CHF25" s="334"/>
      <c r="CHG25" s="334"/>
      <c r="CHH25" s="334"/>
      <c r="CHI25" s="334"/>
      <c r="CHJ25" s="334"/>
      <c r="CHK25" s="334"/>
      <c r="CHL25" s="334"/>
      <c r="CHM25" s="334"/>
      <c r="CHN25" s="334"/>
      <c r="CHO25" s="334"/>
      <c r="CHP25" s="334"/>
      <c r="CHQ25" s="334"/>
      <c r="CHR25" s="334"/>
      <c r="CHS25" s="334"/>
      <c r="CHT25" s="334"/>
      <c r="CHU25" s="334"/>
      <c r="CHV25" s="334"/>
      <c r="CHW25" s="334"/>
      <c r="CHX25" s="334"/>
      <c r="CHY25" s="334"/>
      <c r="CHZ25" s="334"/>
      <c r="CIA25" s="334"/>
      <c r="CIB25" s="334"/>
      <c r="CIC25" s="334"/>
      <c r="CID25" s="334"/>
      <c r="CIE25" s="334"/>
      <c r="CIF25" s="334"/>
      <c r="CIG25" s="334"/>
      <c r="CIH25" s="334"/>
      <c r="CII25" s="334"/>
      <c r="CIJ25" s="334"/>
      <c r="CIK25" s="334"/>
      <c r="CIL25" s="334"/>
      <c r="CIM25" s="334"/>
      <c r="CIN25" s="334"/>
      <c r="CIO25" s="334"/>
      <c r="CIP25" s="334"/>
      <c r="CIQ25" s="334"/>
      <c r="CIR25" s="334"/>
      <c r="CIS25" s="334"/>
      <c r="CIT25" s="334"/>
      <c r="CIU25" s="334"/>
      <c r="CIV25" s="334"/>
      <c r="CIW25" s="334"/>
      <c r="CIX25" s="334"/>
      <c r="CIY25" s="334"/>
      <c r="CIZ25" s="334"/>
      <c r="CJA25" s="334"/>
      <c r="CJB25" s="334"/>
      <c r="CJC25" s="334"/>
      <c r="CJD25" s="334"/>
      <c r="CJE25" s="334"/>
      <c r="CJF25" s="334"/>
      <c r="CJG25" s="334"/>
      <c r="CJH25" s="334"/>
      <c r="CJI25" s="334"/>
      <c r="CJJ25" s="334"/>
      <c r="CJK25" s="334"/>
      <c r="CJL25" s="334"/>
      <c r="CJM25" s="334"/>
      <c r="CJN25" s="334"/>
      <c r="CJO25" s="334"/>
      <c r="CJP25" s="334"/>
      <c r="CJQ25" s="334"/>
      <c r="CJR25" s="334"/>
      <c r="CJS25" s="334"/>
      <c r="CJT25" s="334"/>
      <c r="CJU25" s="334"/>
      <c r="CJV25" s="334"/>
      <c r="CJW25" s="334"/>
      <c r="CJX25" s="334"/>
      <c r="CJY25" s="334"/>
      <c r="CJZ25" s="334"/>
      <c r="CKA25" s="334"/>
      <c r="CKB25" s="334"/>
      <c r="CKC25" s="334"/>
      <c r="CKD25" s="334"/>
      <c r="CKE25" s="334"/>
      <c r="CKF25" s="334"/>
      <c r="CKG25" s="334"/>
      <c r="CKH25" s="334"/>
      <c r="CKI25" s="334"/>
      <c r="CKJ25" s="334"/>
      <c r="CKK25" s="334"/>
      <c r="CKL25" s="334"/>
      <c r="CKM25" s="334"/>
      <c r="CKN25" s="334"/>
      <c r="CKO25" s="334"/>
      <c r="CKP25" s="334"/>
      <c r="CKQ25" s="334"/>
      <c r="CKR25" s="334"/>
      <c r="CKS25" s="334"/>
      <c r="CKT25" s="334"/>
      <c r="CKU25" s="334"/>
      <c r="CKV25" s="334"/>
      <c r="CKW25" s="334"/>
      <c r="CKX25" s="334"/>
      <c r="CKY25" s="334"/>
      <c r="CKZ25" s="334"/>
      <c r="CLA25" s="334"/>
      <c r="CLB25" s="334"/>
      <c r="CLC25" s="334"/>
      <c r="CLD25" s="334"/>
      <c r="CLE25" s="334"/>
      <c r="CLF25" s="334"/>
      <c r="CLG25" s="334"/>
      <c r="CLH25" s="334"/>
      <c r="CLI25" s="334"/>
      <c r="CLJ25" s="334"/>
      <c r="CLK25" s="334"/>
      <c r="CLL25" s="334"/>
      <c r="CLM25" s="334"/>
      <c r="CLN25" s="334"/>
      <c r="CLO25" s="334"/>
      <c r="CLP25" s="334"/>
      <c r="CLQ25" s="334"/>
      <c r="CLR25" s="334"/>
      <c r="CLS25" s="334"/>
      <c r="CLT25" s="334"/>
      <c r="CLU25" s="334"/>
      <c r="CLV25" s="334"/>
      <c r="CLW25" s="334"/>
      <c r="CLX25" s="334"/>
      <c r="CLY25" s="334"/>
      <c r="CLZ25" s="334"/>
      <c r="CMA25" s="334"/>
      <c r="CMB25" s="334"/>
      <c r="CMC25" s="334"/>
      <c r="CMD25" s="334"/>
      <c r="CME25" s="334"/>
      <c r="CMF25" s="334"/>
      <c r="CMG25" s="334"/>
      <c r="CMH25" s="334"/>
      <c r="CMI25" s="334"/>
      <c r="CMJ25" s="334"/>
      <c r="CMK25" s="334"/>
      <c r="CML25" s="334"/>
      <c r="CMM25" s="334"/>
      <c r="CMN25" s="334"/>
      <c r="CMO25" s="334"/>
      <c r="CMP25" s="334"/>
      <c r="CMQ25" s="334"/>
      <c r="CMR25" s="334"/>
      <c r="CMS25" s="334"/>
      <c r="CMT25" s="334"/>
      <c r="CMU25" s="334"/>
      <c r="CMV25" s="334"/>
      <c r="CMW25" s="334"/>
      <c r="CMX25" s="334"/>
      <c r="CMY25" s="334"/>
      <c r="CMZ25" s="334"/>
      <c r="CNA25" s="334"/>
      <c r="CNB25" s="334"/>
      <c r="CNC25" s="334"/>
      <c r="CND25" s="334"/>
      <c r="CNE25" s="334"/>
      <c r="CNF25" s="334"/>
      <c r="CNG25" s="334"/>
      <c r="CNH25" s="334"/>
      <c r="CNI25" s="334"/>
      <c r="CNJ25" s="334"/>
      <c r="CNK25" s="334"/>
      <c r="CNL25" s="334"/>
      <c r="CNM25" s="334"/>
      <c r="CNN25" s="334"/>
      <c r="CNO25" s="334"/>
      <c r="CNP25" s="334"/>
      <c r="CNQ25" s="334"/>
      <c r="CNR25" s="334"/>
      <c r="CNS25" s="334"/>
      <c r="CNT25" s="334"/>
      <c r="CNU25" s="334"/>
      <c r="CNV25" s="334"/>
      <c r="CNW25" s="334"/>
      <c r="CNX25" s="334"/>
      <c r="CNY25" s="334"/>
      <c r="CNZ25" s="334"/>
      <c r="COA25" s="334"/>
      <c r="COB25" s="334"/>
      <c r="COC25" s="334"/>
      <c r="COD25" s="334"/>
      <c r="COE25" s="334"/>
      <c r="COF25" s="334"/>
      <c r="COG25" s="334"/>
      <c r="COH25" s="334"/>
      <c r="COI25" s="334"/>
      <c r="COJ25" s="334"/>
      <c r="COK25" s="334"/>
      <c r="COL25" s="334"/>
      <c r="COM25" s="334"/>
      <c r="CON25" s="334"/>
      <c r="COO25" s="334"/>
      <c r="COP25" s="334"/>
      <c r="COQ25" s="334"/>
      <c r="COR25" s="334"/>
      <c r="COS25" s="334"/>
      <c r="COT25" s="334"/>
      <c r="COU25" s="334"/>
      <c r="COV25" s="334"/>
      <c r="COW25" s="334"/>
      <c r="COX25" s="334"/>
      <c r="COY25" s="334"/>
      <c r="COZ25" s="334"/>
      <c r="CPA25" s="334"/>
      <c r="CPB25" s="334"/>
      <c r="CPC25" s="334"/>
      <c r="CPD25" s="334"/>
      <c r="CPE25" s="334"/>
      <c r="CPF25" s="334"/>
      <c r="CPG25" s="334"/>
      <c r="CPH25" s="334"/>
      <c r="CPI25" s="334"/>
      <c r="CPJ25" s="334"/>
      <c r="CPK25" s="334"/>
      <c r="CPL25" s="334"/>
      <c r="CPM25" s="334"/>
      <c r="CPN25" s="334"/>
      <c r="CPO25" s="334"/>
      <c r="CPP25" s="334"/>
      <c r="CPQ25" s="334"/>
      <c r="CPR25" s="334"/>
      <c r="CPS25" s="334"/>
      <c r="CPT25" s="334"/>
      <c r="CPU25" s="334"/>
      <c r="CPV25" s="334"/>
      <c r="CPW25" s="334"/>
      <c r="CPX25" s="334"/>
      <c r="CPY25" s="334"/>
      <c r="CPZ25" s="334"/>
      <c r="CQA25" s="334"/>
      <c r="CQB25" s="334"/>
      <c r="CQC25" s="334"/>
      <c r="CQD25" s="334"/>
      <c r="CQE25" s="334"/>
      <c r="CQF25" s="334"/>
      <c r="CQG25" s="334"/>
      <c r="CQH25" s="334"/>
      <c r="CQI25" s="334"/>
      <c r="CQJ25" s="334"/>
      <c r="CQK25" s="334"/>
      <c r="CQL25" s="334"/>
      <c r="CQM25" s="334"/>
      <c r="CQN25" s="334"/>
      <c r="CQO25" s="334"/>
      <c r="CQP25" s="334"/>
      <c r="CQQ25" s="334"/>
      <c r="CQR25" s="334"/>
      <c r="CQS25" s="334"/>
      <c r="CQT25" s="334"/>
      <c r="CQU25" s="334"/>
      <c r="CQV25" s="334"/>
      <c r="CQW25" s="334"/>
      <c r="CQX25" s="334"/>
      <c r="CQY25" s="334"/>
      <c r="CQZ25" s="334"/>
      <c r="CRA25" s="334"/>
      <c r="CRB25" s="334"/>
      <c r="CRC25" s="334"/>
      <c r="CRD25" s="334"/>
      <c r="CRE25" s="334"/>
      <c r="CRF25" s="334"/>
      <c r="CRG25" s="334"/>
      <c r="CRH25" s="334"/>
      <c r="CRI25" s="334"/>
      <c r="CRJ25" s="334"/>
      <c r="CRK25" s="334"/>
      <c r="CRL25" s="334"/>
      <c r="CRM25" s="334"/>
      <c r="CRN25" s="334"/>
      <c r="CRO25" s="334"/>
      <c r="CRP25" s="334"/>
      <c r="CRQ25" s="334"/>
      <c r="CRR25" s="334"/>
      <c r="CRS25" s="334"/>
      <c r="CRT25" s="334"/>
      <c r="CRU25" s="334"/>
      <c r="CRV25" s="334"/>
      <c r="CRW25" s="334"/>
      <c r="CRX25" s="334"/>
      <c r="CRY25" s="334"/>
      <c r="CRZ25" s="334"/>
      <c r="CSA25" s="334"/>
      <c r="CSB25" s="334"/>
      <c r="CSC25" s="334"/>
      <c r="CSD25" s="334"/>
      <c r="CSE25" s="334"/>
      <c r="CSF25" s="334"/>
      <c r="CSG25" s="334"/>
      <c r="CSH25" s="334"/>
      <c r="CSI25" s="334"/>
      <c r="CSJ25" s="334"/>
      <c r="CSK25" s="334"/>
      <c r="CSL25" s="334"/>
      <c r="CSM25" s="334"/>
      <c r="CSN25" s="334"/>
      <c r="CSO25" s="334"/>
      <c r="CSP25" s="334"/>
      <c r="CSQ25" s="334"/>
      <c r="CSR25" s="334"/>
      <c r="CSS25" s="334"/>
      <c r="CST25" s="334"/>
      <c r="CSU25" s="334"/>
      <c r="CSV25" s="334"/>
      <c r="CSW25" s="334"/>
      <c r="CSX25" s="334"/>
      <c r="CSY25" s="334"/>
      <c r="CSZ25" s="334"/>
      <c r="CTA25" s="334"/>
      <c r="CTB25" s="334"/>
      <c r="CTC25" s="334"/>
      <c r="CTD25" s="334"/>
      <c r="CTE25" s="334"/>
      <c r="CTF25" s="334"/>
      <c r="CTG25" s="334"/>
      <c r="CTH25" s="334"/>
      <c r="CTI25" s="334"/>
      <c r="CTJ25" s="334"/>
      <c r="CTK25" s="334"/>
      <c r="CTL25" s="334"/>
      <c r="CTM25" s="334"/>
      <c r="CTN25" s="334"/>
      <c r="CTO25" s="334"/>
      <c r="CTP25" s="334"/>
      <c r="CTQ25" s="334"/>
      <c r="CTR25" s="334"/>
      <c r="CTS25" s="334"/>
      <c r="CTT25" s="334"/>
      <c r="CTU25" s="334"/>
      <c r="CTV25" s="334"/>
      <c r="CTW25" s="334"/>
      <c r="CTX25" s="334"/>
      <c r="CTY25" s="334"/>
      <c r="CTZ25" s="334"/>
      <c r="CUA25" s="334"/>
      <c r="CUB25" s="334"/>
      <c r="CUC25" s="334"/>
      <c r="CUD25" s="334"/>
      <c r="CUE25" s="334"/>
      <c r="CUF25" s="334"/>
      <c r="CUG25" s="334"/>
      <c r="CUH25" s="334"/>
      <c r="CUI25" s="334"/>
      <c r="CUJ25" s="334"/>
      <c r="CUK25" s="334"/>
      <c r="CUL25" s="334"/>
      <c r="CUM25" s="334"/>
      <c r="CUN25" s="334"/>
      <c r="CUO25" s="334"/>
      <c r="CUP25" s="334"/>
      <c r="CUQ25" s="334"/>
      <c r="CUR25" s="334"/>
      <c r="CUS25" s="334"/>
      <c r="CUT25" s="334"/>
      <c r="CUU25" s="334"/>
      <c r="CUV25" s="334"/>
      <c r="CUW25" s="334"/>
      <c r="CUX25" s="334"/>
      <c r="CUY25" s="334"/>
      <c r="CUZ25" s="334"/>
      <c r="CVA25" s="334"/>
      <c r="CVB25" s="334"/>
      <c r="CVC25" s="334"/>
      <c r="CVD25" s="334"/>
      <c r="CVE25" s="334"/>
      <c r="CVF25" s="334"/>
      <c r="CVG25" s="334"/>
      <c r="CVH25" s="334"/>
      <c r="CVI25" s="334"/>
      <c r="CVJ25" s="334"/>
      <c r="CVK25" s="334"/>
      <c r="CVL25" s="334"/>
      <c r="CVM25" s="334"/>
      <c r="CVN25" s="334"/>
      <c r="CVO25" s="334"/>
      <c r="CVP25" s="334"/>
      <c r="CVQ25" s="334"/>
      <c r="CVR25" s="334"/>
      <c r="CVS25" s="334"/>
      <c r="CVT25" s="334"/>
      <c r="CVU25" s="334"/>
      <c r="CVV25" s="334"/>
      <c r="CVW25" s="334"/>
      <c r="CVX25" s="334"/>
      <c r="CVY25" s="334"/>
      <c r="CVZ25" s="334"/>
      <c r="CWA25" s="334"/>
      <c r="CWB25" s="334"/>
      <c r="CWC25" s="334"/>
      <c r="CWD25" s="334"/>
      <c r="CWE25" s="334"/>
      <c r="CWF25" s="334"/>
      <c r="CWG25" s="334"/>
      <c r="CWH25" s="334"/>
      <c r="CWI25" s="334"/>
      <c r="CWJ25" s="334"/>
      <c r="CWK25" s="334"/>
      <c r="CWL25" s="334"/>
      <c r="CWM25" s="334"/>
      <c r="CWN25" s="334"/>
      <c r="CWO25" s="334"/>
      <c r="CWP25" s="334"/>
      <c r="CWQ25" s="334"/>
      <c r="CWR25" s="334"/>
      <c r="CWS25" s="334"/>
      <c r="CWT25" s="334"/>
      <c r="CWU25" s="334"/>
      <c r="CWV25" s="334"/>
      <c r="CWW25" s="334"/>
      <c r="CWX25" s="334"/>
      <c r="CWY25" s="334"/>
      <c r="CWZ25" s="334"/>
      <c r="CXA25" s="334"/>
      <c r="CXB25" s="334"/>
      <c r="CXC25" s="334"/>
      <c r="CXD25" s="334"/>
      <c r="CXE25" s="334"/>
      <c r="CXF25" s="334"/>
      <c r="CXG25" s="334"/>
      <c r="CXH25" s="334"/>
      <c r="CXI25" s="334"/>
      <c r="CXJ25" s="334"/>
      <c r="CXK25" s="334"/>
      <c r="CXL25" s="334"/>
      <c r="CXM25" s="334"/>
      <c r="CXN25" s="334"/>
      <c r="CXO25" s="334"/>
      <c r="CXP25" s="334"/>
      <c r="CXQ25" s="334"/>
      <c r="CXR25" s="334"/>
      <c r="CXS25" s="334"/>
      <c r="CXT25" s="334"/>
      <c r="CXU25" s="334"/>
      <c r="CXV25" s="334"/>
      <c r="CXW25" s="334"/>
      <c r="CXX25" s="334"/>
      <c r="CXY25" s="334"/>
      <c r="CXZ25" s="334"/>
      <c r="CYA25" s="334"/>
      <c r="CYB25" s="334"/>
      <c r="CYC25" s="334"/>
      <c r="CYD25" s="334"/>
      <c r="CYE25" s="334"/>
      <c r="CYF25" s="334"/>
      <c r="CYG25" s="334"/>
      <c r="CYH25" s="334"/>
      <c r="CYI25" s="334"/>
      <c r="CYJ25" s="334"/>
      <c r="CYK25" s="334"/>
      <c r="CYL25" s="334"/>
      <c r="CYM25" s="334"/>
      <c r="CYN25" s="334"/>
      <c r="CYO25" s="334"/>
      <c r="CYP25" s="334"/>
      <c r="CYQ25" s="334"/>
      <c r="CYR25" s="334"/>
      <c r="CYS25" s="334"/>
      <c r="CYT25" s="334"/>
      <c r="CYU25" s="334"/>
      <c r="CYV25" s="334"/>
      <c r="CYW25" s="334"/>
      <c r="CYX25" s="334"/>
      <c r="CYY25" s="334"/>
      <c r="CYZ25" s="334"/>
      <c r="CZA25" s="334"/>
      <c r="CZB25" s="334"/>
      <c r="CZC25" s="334"/>
      <c r="CZD25" s="334"/>
      <c r="CZE25" s="334"/>
      <c r="CZF25" s="334"/>
      <c r="CZG25" s="334"/>
      <c r="CZH25" s="334"/>
      <c r="CZI25" s="334"/>
      <c r="CZJ25" s="334"/>
      <c r="CZK25" s="334"/>
      <c r="CZL25" s="334"/>
      <c r="CZM25" s="334"/>
      <c r="CZN25" s="334"/>
      <c r="CZO25" s="334"/>
      <c r="CZP25" s="334"/>
      <c r="CZQ25" s="334"/>
      <c r="CZR25" s="334"/>
      <c r="CZS25" s="334"/>
      <c r="CZT25" s="334"/>
      <c r="CZU25" s="334"/>
      <c r="CZV25" s="334"/>
      <c r="CZW25" s="334"/>
      <c r="CZX25" s="334"/>
      <c r="CZY25" s="334"/>
      <c r="CZZ25" s="334"/>
      <c r="DAA25" s="334"/>
      <c r="DAB25" s="334"/>
      <c r="DAC25" s="334"/>
      <c r="DAD25" s="334"/>
      <c r="DAE25" s="334"/>
      <c r="DAF25" s="334"/>
      <c r="DAG25" s="334"/>
      <c r="DAH25" s="334"/>
      <c r="DAI25" s="334"/>
      <c r="DAJ25" s="334"/>
      <c r="DAK25" s="334"/>
      <c r="DAL25" s="334"/>
      <c r="DAM25" s="334"/>
      <c r="DAN25" s="334"/>
      <c r="DAO25" s="334"/>
      <c r="DAP25" s="334"/>
      <c r="DAQ25" s="334"/>
      <c r="DAR25" s="334"/>
      <c r="DAS25" s="334"/>
      <c r="DAT25" s="334"/>
      <c r="DAU25" s="334"/>
      <c r="DAV25" s="334"/>
      <c r="DAW25" s="334"/>
      <c r="DAX25" s="334"/>
      <c r="DAY25" s="334"/>
      <c r="DAZ25" s="334"/>
      <c r="DBA25" s="334"/>
      <c r="DBB25" s="334"/>
      <c r="DBC25" s="334"/>
      <c r="DBD25" s="334"/>
      <c r="DBE25" s="334"/>
      <c r="DBF25" s="334"/>
      <c r="DBG25" s="334"/>
      <c r="DBH25" s="334"/>
      <c r="DBI25" s="334"/>
      <c r="DBJ25" s="334"/>
      <c r="DBK25" s="334"/>
      <c r="DBL25" s="334"/>
      <c r="DBM25" s="334"/>
      <c r="DBN25" s="334"/>
      <c r="DBO25" s="334"/>
      <c r="DBP25" s="334"/>
      <c r="DBQ25" s="334"/>
      <c r="DBR25" s="334"/>
      <c r="DBS25" s="334"/>
      <c r="DBT25" s="334"/>
      <c r="DBU25" s="334"/>
      <c r="DBV25" s="334"/>
      <c r="DBW25" s="334"/>
      <c r="DBX25" s="334"/>
      <c r="DBY25" s="334"/>
      <c r="DBZ25" s="334"/>
      <c r="DCA25" s="334"/>
      <c r="DCB25" s="334"/>
      <c r="DCC25" s="334"/>
      <c r="DCD25" s="334"/>
      <c r="DCE25" s="334"/>
      <c r="DCF25" s="334"/>
      <c r="DCG25" s="334"/>
      <c r="DCH25" s="334"/>
      <c r="DCI25" s="334"/>
      <c r="DCJ25" s="334"/>
      <c r="DCK25" s="334"/>
      <c r="DCL25" s="334"/>
      <c r="DCM25" s="334"/>
      <c r="DCN25" s="334"/>
      <c r="DCO25" s="334"/>
      <c r="DCP25" s="334"/>
      <c r="DCQ25" s="334"/>
      <c r="DCR25" s="334"/>
      <c r="DCS25" s="334"/>
      <c r="DCT25" s="334"/>
      <c r="DCU25" s="334"/>
      <c r="DCV25" s="334"/>
      <c r="DCW25" s="334"/>
      <c r="DCX25" s="334"/>
      <c r="DCY25" s="334"/>
      <c r="DCZ25" s="334"/>
      <c r="DDA25" s="334"/>
      <c r="DDB25" s="334"/>
      <c r="DDC25" s="334"/>
      <c r="DDD25" s="334"/>
      <c r="DDE25" s="334"/>
      <c r="DDF25" s="334"/>
      <c r="DDG25" s="334"/>
      <c r="DDH25" s="334"/>
      <c r="DDI25" s="334"/>
      <c r="DDJ25" s="334"/>
      <c r="DDK25" s="334"/>
      <c r="DDL25" s="334"/>
      <c r="DDM25" s="334"/>
      <c r="DDN25" s="334"/>
      <c r="DDO25" s="334"/>
      <c r="DDP25" s="334"/>
      <c r="DDQ25" s="334"/>
      <c r="DDR25" s="334"/>
      <c r="DDS25" s="334"/>
      <c r="DDT25" s="334"/>
      <c r="DDU25" s="334"/>
      <c r="DDV25" s="334"/>
      <c r="DDW25" s="334"/>
      <c r="DDX25" s="334"/>
      <c r="DDY25" s="334"/>
      <c r="DDZ25" s="334"/>
      <c r="DEA25" s="334"/>
      <c r="DEB25" s="334"/>
      <c r="DEC25" s="334"/>
      <c r="DED25" s="334"/>
      <c r="DEE25" s="334"/>
      <c r="DEF25" s="334"/>
      <c r="DEG25" s="334"/>
      <c r="DEH25" s="334"/>
      <c r="DEI25" s="334"/>
      <c r="DEJ25" s="334"/>
      <c r="DEK25" s="334"/>
      <c r="DEL25" s="334"/>
      <c r="DEM25" s="334"/>
      <c r="DEN25" s="334"/>
      <c r="DEO25" s="334"/>
      <c r="DEP25" s="334"/>
      <c r="DEQ25" s="334"/>
      <c r="DER25" s="334"/>
      <c r="DES25" s="334"/>
      <c r="DET25" s="334"/>
      <c r="DEU25" s="334"/>
      <c r="DEV25" s="334"/>
      <c r="DEW25" s="334"/>
      <c r="DEX25" s="334"/>
      <c r="DEY25" s="334"/>
      <c r="DEZ25" s="334"/>
      <c r="DFA25" s="334"/>
      <c r="DFB25" s="334"/>
      <c r="DFC25" s="334"/>
      <c r="DFD25" s="334"/>
      <c r="DFE25" s="334"/>
      <c r="DFF25" s="334"/>
      <c r="DFG25" s="334"/>
      <c r="DFH25" s="334"/>
      <c r="DFI25" s="334"/>
      <c r="DFJ25" s="334"/>
      <c r="DFK25" s="334"/>
      <c r="DFL25" s="334"/>
      <c r="DFM25" s="334"/>
      <c r="DFN25" s="334"/>
      <c r="DFO25" s="334"/>
      <c r="DFP25" s="334"/>
      <c r="DFQ25" s="334"/>
      <c r="DFR25" s="334"/>
      <c r="DFS25" s="334"/>
      <c r="DFT25" s="334"/>
      <c r="DFU25" s="334"/>
      <c r="DFV25" s="334"/>
      <c r="DFW25" s="334"/>
      <c r="DFX25" s="334"/>
      <c r="DFY25" s="334"/>
      <c r="DFZ25" s="334"/>
      <c r="DGA25" s="334"/>
      <c r="DGB25" s="334"/>
      <c r="DGC25" s="334"/>
      <c r="DGD25" s="334"/>
      <c r="DGE25" s="334"/>
      <c r="DGF25" s="334"/>
      <c r="DGG25" s="334"/>
      <c r="DGH25" s="334"/>
      <c r="DGI25" s="334"/>
      <c r="DGJ25" s="334"/>
      <c r="DGK25" s="334"/>
      <c r="DGL25" s="334"/>
      <c r="DGM25" s="334"/>
      <c r="DGN25" s="334"/>
      <c r="DGO25" s="334"/>
      <c r="DGP25" s="334"/>
      <c r="DGQ25" s="334"/>
      <c r="DGR25" s="334"/>
      <c r="DGS25" s="334"/>
      <c r="DGT25" s="334"/>
      <c r="DGU25" s="334"/>
      <c r="DGV25" s="334"/>
      <c r="DGW25" s="334"/>
      <c r="DGX25" s="334"/>
      <c r="DGY25" s="334"/>
      <c r="DGZ25" s="334"/>
      <c r="DHA25" s="334"/>
      <c r="DHB25" s="334"/>
      <c r="DHC25" s="334"/>
      <c r="DHD25" s="334"/>
      <c r="DHE25" s="334"/>
      <c r="DHF25" s="334"/>
      <c r="DHG25" s="334"/>
      <c r="DHH25" s="334"/>
      <c r="DHI25" s="334"/>
      <c r="DHJ25" s="334"/>
      <c r="DHK25" s="334"/>
      <c r="DHL25" s="334"/>
      <c r="DHM25" s="334"/>
      <c r="DHN25" s="334"/>
      <c r="DHO25" s="334"/>
      <c r="DHP25" s="334"/>
      <c r="DHQ25" s="334"/>
      <c r="DHR25" s="334"/>
      <c r="DHS25" s="334"/>
      <c r="DHT25" s="334"/>
      <c r="DHU25" s="334"/>
      <c r="DHV25" s="334"/>
      <c r="DHW25" s="334"/>
      <c r="DHX25" s="334"/>
      <c r="DHY25" s="334"/>
      <c r="DHZ25" s="334"/>
      <c r="DIA25" s="334"/>
      <c r="DIB25" s="334"/>
      <c r="DIC25" s="334"/>
      <c r="DID25" s="334"/>
      <c r="DIE25" s="334"/>
      <c r="DIF25" s="334"/>
      <c r="DIG25" s="334"/>
      <c r="DIH25" s="334"/>
      <c r="DII25" s="334"/>
      <c r="DIJ25" s="334"/>
      <c r="DIK25" s="334"/>
      <c r="DIL25" s="334"/>
      <c r="DIM25" s="334"/>
      <c r="DIN25" s="334"/>
      <c r="DIO25" s="334"/>
      <c r="DIP25" s="334"/>
      <c r="DIQ25" s="334"/>
      <c r="DIR25" s="334"/>
      <c r="DIS25" s="334"/>
      <c r="DIT25" s="334"/>
      <c r="DIU25" s="334"/>
      <c r="DIV25" s="334"/>
      <c r="DIW25" s="334"/>
      <c r="DIX25" s="334"/>
      <c r="DIY25" s="334"/>
      <c r="DIZ25" s="334"/>
      <c r="DJA25" s="334"/>
      <c r="DJB25" s="334"/>
      <c r="DJC25" s="334"/>
      <c r="DJD25" s="334"/>
      <c r="DJE25" s="334"/>
      <c r="DJF25" s="334"/>
      <c r="DJG25" s="334"/>
      <c r="DJH25" s="334"/>
      <c r="DJI25" s="334"/>
      <c r="DJJ25" s="334"/>
      <c r="DJK25" s="334"/>
      <c r="DJL25" s="334"/>
      <c r="DJM25" s="334"/>
      <c r="DJN25" s="334"/>
      <c r="DJO25" s="334"/>
      <c r="DJP25" s="334"/>
      <c r="DJQ25" s="334"/>
      <c r="DJR25" s="334"/>
      <c r="DJS25" s="334"/>
      <c r="DJT25" s="334"/>
      <c r="DJU25" s="334"/>
      <c r="DJV25" s="334"/>
      <c r="DJW25" s="334"/>
      <c r="DJX25" s="334"/>
      <c r="DJY25" s="334"/>
      <c r="DJZ25" s="334"/>
      <c r="DKA25" s="334"/>
      <c r="DKB25" s="334"/>
      <c r="DKC25" s="334"/>
      <c r="DKD25" s="334"/>
      <c r="DKE25" s="334"/>
      <c r="DKF25" s="334"/>
      <c r="DKG25" s="334"/>
      <c r="DKH25" s="334"/>
      <c r="DKI25" s="334"/>
      <c r="DKJ25" s="334"/>
      <c r="DKK25" s="334"/>
      <c r="DKL25" s="334"/>
      <c r="DKM25" s="334"/>
      <c r="DKN25" s="334"/>
      <c r="DKO25" s="334"/>
      <c r="DKP25" s="334"/>
      <c r="DKQ25" s="334"/>
      <c r="DKR25" s="334"/>
      <c r="DKS25" s="334"/>
      <c r="DKT25" s="334"/>
      <c r="DKU25" s="334"/>
      <c r="DKV25" s="334"/>
      <c r="DKW25" s="334"/>
      <c r="DKX25" s="334"/>
      <c r="DKY25" s="334"/>
      <c r="DKZ25" s="334"/>
      <c r="DLA25" s="334"/>
      <c r="DLB25" s="334"/>
      <c r="DLC25" s="334"/>
      <c r="DLD25" s="334"/>
      <c r="DLE25" s="334"/>
      <c r="DLF25" s="334"/>
      <c r="DLG25" s="334"/>
      <c r="DLH25" s="334"/>
      <c r="DLI25" s="334"/>
      <c r="DLJ25" s="334"/>
      <c r="DLK25" s="334"/>
      <c r="DLL25" s="334"/>
      <c r="DLM25" s="334"/>
      <c r="DLN25" s="334"/>
      <c r="DLO25" s="334"/>
      <c r="DLP25" s="334"/>
      <c r="DLQ25" s="334"/>
      <c r="DLR25" s="334"/>
      <c r="DLS25" s="334"/>
      <c r="DLT25" s="334"/>
      <c r="DLU25" s="334"/>
      <c r="DLV25" s="334"/>
      <c r="DLW25" s="334"/>
      <c r="DLX25" s="334"/>
      <c r="DLY25" s="334"/>
      <c r="DLZ25" s="334"/>
      <c r="DMA25" s="334"/>
      <c r="DMB25" s="334"/>
      <c r="DMC25" s="334"/>
      <c r="DMD25" s="334"/>
      <c r="DME25" s="334"/>
      <c r="DMF25" s="334"/>
      <c r="DMG25" s="334"/>
      <c r="DMH25" s="334"/>
      <c r="DMI25" s="334"/>
      <c r="DMJ25" s="334"/>
      <c r="DMK25" s="334"/>
      <c r="DML25" s="334"/>
      <c r="DMM25" s="334"/>
      <c r="DMN25" s="334"/>
      <c r="DMO25" s="334"/>
      <c r="DMP25" s="334"/>
      <c r="DMQ25" s="334"/>
      <c r="DMR25" s="334"/>
      <c r="DMS25" s="334"/>
      <c r="DMT25" s="334"/>
      <c r="DMU25" s="334"/>
      <c r="DMV25" s="334"/>
      <c r="DMW25" s="334"/>
      <c r="DMX25" s="334"/>
      <c r="DMY25" s="334"/>
      <c r="DMZ25" s="334"/>
      <c r="DNA25" s="334"/>
      <c r="DNB25" s="334"/>
      <c r="DNC25" s="334"/>
      <c r="DND25" s="334"/>
      <c r="DNE25" s="334"/>
      <c r="DNF25" s="334"/>
      <c r="DNG25" s="334"/>
      <c r="DNH25" s="334"/>
      <c r="DNI25" s="334"/>
      <c r="DNJ25" s="334"/>
      <c r="DNK25" s="334"/>
      <c r="DNL25" s="334"/>
      <c r="DNM25" s="334"/>
      <c r="DNN25" s="334"/>
      <c r="DNO25" s="334"/>
      <c r="DNP25" s="334"/>
      <c r="DNQ25" s="334"/>
      <c r="DNR25" s="334"/>
      <c r="DNS25" s="334"/>
      <c r="DNT25" s="334"/>
      <c r="DNU25" s="334"/>
      <c r="DNV25" s="334"/>
      <c r="DNW25" s="334"/>
      <c r="DNX25" s="334"/>
      <c r="DNY25" s="334"/>
      <c r="DNZ25" s="334"/>
      <c r="DOA25" s="334"/>
      <c r="DOB25" s="334"/>
      <c r="DOC25" s="334"/>
      <c r="DOD25" s="334"/>
      <c r="DOE25" s="334"/>
      <c r="DOF25" s="334"/>
      <c r="DOG25" s="334"/>
      <c r="DOH25" s="334"/>
      <c r="DOI25" s="334"/>
      <c r="DOJ25" s="334"/>
      <c r="DOK25" s="334"/>
      <c r="DOL25" s="334"/>
      <c r="DOM25" s="334"/>
      <c r="DON25" s="334"/>
      <c r="DOO25" s="334"/>
      <c r="DOP25" s="334"/>
      <c r="DOQ25" s="334"/>
      <c r="DOR25" s="334"/>
      <c r="DOS25" s="334"/>
      <c r="DOT25" s="334"/>
      <c r="DOU25" s="334"/>
      <c r="DOV25" s="334"/>
      <c r="DOW25" s="334"/>
      <c r="DOX25" s="334"/>
      <c r="DOY25" s="334"/>
      <c r="DOZ25" s="334"/>
      <c r="DPA25" s="334"/>
      <c r="DPB25" s="334"/>
      <c r="DPC25" s="334"/>
      <c r="DPD25" s="334"/>
      <c r="DPE25" s="334"/>
      <c r="DPF25" s="334"/>
      <c r="DPG25" s="334"/>
      <c r="DPH25" s="334"/>
      <c r="DPI25" s="334"/>
      <c r="DPJ25" s="334"/>
      <c r="DPK25" s="334"/>
      <c r="DPL25" s="334"/>
      <c r="DPM25" s="334"/>
      <c r="DPN25" s="334"/>
      <c r="DPO25" s="334"/>
      <c r="DPP25" s="334"/>
      <c r="DPQ25" s="334"/>
      <c r="DPR25" s="334"/>
      <c r="DPS25" s="334"/>
      <c r="DPT25" s="334"/>
      <c r="DPU25" s="334"/>
      <c r="DPV25" s="334"/>
      <c r="DPW25" s="334"/>
      <c r="DPX25" s="334"/>
      <c r="DPY25" s="334"/>
      <c r="DPZ25" s="334"/>
      <c r="DQA25" s="334"/>
      <c r="DQB25" s="334"/>
      <c r="DQC25" s="334"/>
      <c r="DQD25" s="334"/>
      <c r="DQE25" s="334"/>
      <c r="DQF25" s="334"/>
      <c r="DQG25" s="334"/>
      <c r="DQH25" s="334"/>
      <c r="DQI25" s="334"/>
      <c r="DQJ25" s="334"/>
      <c r="DQK25" s="334"/>
      <c r="DQL25" s="334"/>
      <c r="DQM25" s="334"/>
      <c r="DQN25" s="334"/>
      <c r="DQO25" s="334"/>
      <c r="DQP25" s="334"/>
      <c r="DQQ25" s="334"/>
      <c r="DQR25" s="334"/>
      <c r="DQS25" s="334"/>
      <c r="DQT25" s="334"/>
      <c r="DQU25" s="334"/>
      <c r="DQV25" s="334"/>
      <c r="DQW25" s="334"/>
      <c r="DQX25" s="334"/>
      <c r="DQY25" s="334"/>
      <c r="DQZ25" s="334"/>
      <c r="DRA25" s="334"/>
      <c r="DRB25" s="334"/>
      <c r="DRC25" s="334"/>
      <c r="DRD25" s="334"/>
      <c r="DRE25" s="334"/>
      <c r="DRF25" s="334"/>
      <c r="DRG25" s="334"/>
      <c r="DRH25" s="334"/>
      <c r="DRI25" s="334"/>
      <c r="DRJ25" s="334"/>
      <c r="DRK25" s="334"/>
      <c r="DRL25" s="334"/>
      <c r="DRM25" s="334"/>
      <c r="DRN25" s="334"/>
      <c r="DRO25" s="334"/>
      <c r="DRP25" s="334"/>
      <c r="DRQ25" s="334"/>
      <c r="DRR25" s="334"/>
      <c r="DRS25" s="334"/>
      <c r="DRT25" s="334"/>
      <c r="DRU25" s="334"/>
      <c r="DRV25" s="334"/>
      <c r="DRW25" s="334"/>
      <c r="DRX25" s="334"/>
      <c r="DRY25" s="334"/>
      <c r="DRZ25" s="334"/>
      <c r="DSA25" s="334"/>
      <c r="DSB25" s="334"/>
      <c r="DSC25" s="334"/>
      <c r="DSD25" s="334"/>
      <c r="DSE25" s="334"/>
      <c r="DSF25" s="334"/>
      <c r="DSG25" s="334"/>
      <c r="DSH25" s="334"/>
      <c r="DSI25" s="334"/>
      <c r="DSJ25" s="334"/>
      <c r="DSK25" s="334"/>
      <c r="DSL25" s="334"/>
      <c r="DSM25" s="334"/>
      <c r="DSN25" s="334"/>
      <c r="DSO25" s="334"/>
      <c r="DSP25" s="334"/>
      <c r="DSQ25" s="334"/>
      <c r="DSR25" s="334"/>
      <c r="DSS25" s="334"/>
      <c r="DST25" s="334"/>
      <c r="DSU25" s="334"/>
      <c r="DSV25" s="334"/>
      <c r="DSW25" s="334"/>
      <c r="DSX25" s="334"/>
      <c r="DSY25" s="334"/>
      <c r="DSZ25" s="334"/>
      <c r="DTA25" s="334"/>
      <c r="DTB25" s="334"/>
      <c r="DTC25" s="334"/>
      <c r="DTD25" s="334"/>
      <c r="DTE25" s="334"/>
      <c r="DTF25" s="334"/>
      <c r="DTG25" s="334"/>
      <c r="DTH25" s="334"/>
      <c r="DTI25" s="334"/>
      <c r="DTJ25" s="334"/>
      <c r="DTK25" s="334"/>
      <c r="DTL25" s="334"/>
      <c r="DTM25" s="334"/>
      <c r="DTN25" s="334"/>
      <c r="DTO25" s="334"/>
      <c r="DTP25" s="334"/>
      <c r="DTQ25" s="334"/>
      <c r="DTR25" s="334"/>
      <c r="DTS25" s="334"/>
      <c r="DTT25" s="334"/>
      <c r="DTU25" s="334"/>
      <c r="DTV25" s="334"/>
      <c r="DTW25" s="334"/>
      <c r="DTX25" s="334"/>
      <c r="DTY25" s="334"/>
      <c r="DTZ25" s="334"/>
      <c r="DUA25" s="334"/>
      <c r="DUB25" s="334"/>
      <c r="DUC25" s="334"/>
      <c r="DUD25" s="334"/>
      <c r="DUE25" s="334"/>
      <c r="DUF25" s="334"/>
      <c r="DUG25" s="334"/>
      <c r="DUH25" s="334"/>
      <c r="DUI25" s="334"/>
      <c r="DUJ25" s="334"/>
      <c r="DUK25" s="334"/>
      <c r="DUL25" s="334"/>
      <c r="DUM25" s="334"/>
      <c r="DUN25" s="334"/>
      <c r="DUO25" s="334"/>
      <c r="DUP25" s="334"/>
      <c r="DUQ25" s="334"/>
      <c r="DUR25" s="334"/>
      <c r="DUS25" s="334"/>
      <c r="DUT25" s="334"/>
      <c r="DUU25" s="334"/>
      <c r="DUV25" s="334"/>
      <c r="DUW25" s="334"/>
      <c r="DUX25" s="334"/>
      <c r="DUY25" s="334"/>
      <c r="DUZ25" s="334"/>
      <c r="DVA25" s="334"/>
      <c r="DVB25" s="334"/>
      <c r="DVC25" s="334"/>
      <c r="DVD25" s="334"/>
      <c r="DVE25" s="334"/>
      <c r="DVF25" s="334"/>
      <c r="DVG25" s="334"/>
      <c r="DVH25" s="334"/>
      <c r="DVI25" s="334"/>
      <c r="DVJ25" s="334"/>
      <c r="DVK25" s="334"/>
      <c r="DVL25" s="334"/>
      <c r="DVM25" s="334"/>
      <c r="DVN25" s="334"/>
      <c r="DVO25" s="334"/>
      <c r="DVP25" s="334"/>
      <c r="DVQ25" s="334"/>
      <c r="DVR25" s="334"/>
      <c r="DVS25" s="334"/>
      <c r="DVT25" s="334"/>
      <c r="DVU25" s="334"/>
      <c r="DVV25" s="334"/>
      <c r="DVW25" s="334"/>
      <c r="DVX25" s="334"/>
      <c r="DVY25" s="334"/>
      <c r="DVZ25" s="334"/>
      <c r="DWA25" s="334"/>
      <c r="DWB25" s="334"/>
      <c r="DWC25" s="334"/>
      <c r="DWD25" s="334"/>
      <c r="DWE25" s="334"/>
      <c r="DWF25" s="334"/>
      <c r="DWG25" s="334"/>
      <c r="DWH25" s="334"/>
      <c r="DWI25" s="334"/>
      <c r="DWJ25" s="334"/>
      <c r="DWK25" s="334"/>
      <c r="DWL25" s="334"/>
      <c r="DWM25" s="334"/>
      <c r="DWN25" s="334"/>
      <c r="DWO25" s="334"/>
      <c r="DWP25" s="334"/>
      <c r="DWQ25" s="334"/>
      <c r="DWR25" s="334"/>
      <c r="DWS25" s="334"/>
      <c r="DWT25" s="334"/>
      <c r="DWU25" s="334"/>
      <c r="DWV25" s="334"/>
      <c r="DWW25" s="334"/>
      <c r="DWX25" s="334"/>
      <c r="DWY25" s="334"/>
      <c r="DWZ25" s="334"/>
      <c r="DXA25" s="334"/>
      <c r="DXB25" s="334"/>
      <c r="DXC25" s="334"/>
      <c r="DXD25" s="334"/>
      <c r="DXE25" s="334"/>
      <c r="DXF25" s="334"/>
      <c r="DXG25" s="334"/>
      <c r="DXH25" s="334"/>
      <c r="DXI25" s="334"/>
      <c r="DXJ25" s="334"/>
      <c r="DXK25" s="334"/>
      <c r="DXL25" s="334"/>
      <c r="DXM25" s="334"/>
      <c r="DXN25" s="334"/>
      <c r="DXO25" s="334"/>
      <c r="DXP25" s="334"/>
      <c r="DXQ25" s="334"/>
      <c r="DXR25" s="334"/>
      <c r="DXS25" s="334"/>
      <c r="DXT25" s="334"/>
      <c r="DXU25" s="334"/>
      <c r="DXV25" s="334"/>
      <c r="DXW25" s="334"/>
      <c r="DXX25" s="334"/>
      <c r="DXY25" s="334"/>
      <c r="DXZ25" s="334"/>
      <c r="DYA25" s="334"/>
      <c r="DYB25" s="334"/>
      <c r="DYC25" s="334"/>
      <c r="DYD25" s="334"/>
      <c r="DYE25" s="334"/>
      <c r="DYF25" s="334"/>
      <c r="DYG25" s="334"/>
      <c r="DYH25" s="334"/>
      <c r="DYI25" s="334"/>
      <c r="DYJ25" s="334"/>
      <c r="DYK25" s="334"/>
      <c r="DYL25" s="334"/>
      <c r="DYM25" s="334"/>
      <c r="DYN25" s="334"/>
      <c r="DYO25" s="334"/>
      <c r="DYP25" s="334"/>
      <c r="DYQ25" s="334"/>
      <c r="DYR25" s="334"/>
      <c r="DYS25" s="334"/>
      <c r="DYT25" s="334"/>
      <c r="DYU25" s="334"/>
      <c r="DYV25" s="334"/>
      <c r="DYW25" s="334"/>
      <c r="DYX25" s="334"/>
      <c r="DYY25" s="334"/>
      <c r="DYZ25" s="334"/>
      <c r="DZA25" s="334"/>
      <c r="DZB25" s="334"/>
      <c r="DZC25" s="334"/>
      <c r="DZD25" s="334"/>
      <c r="DZE25" s="334"/>
      <c r="DZF25" s="334"/>
      <c r="DZG25" s="334"/>
      <c r="DZH25" s="334"/>
      <c r="DZI25" s="334"/>
      <c r="DZJ25" s="334"/>
      <c r="DZK25" s="334"/>
      <c r="DZL25" s="334"/>
      <c r="DZM25" s="334"/>
      <c r="DZN25" s="334"/>
      <c r="DZO25" s="334"/>
      <c r="DZP25" s="334"/>
      <c r="DZQ25" s="334"/>
      <c r="DZR25" s="334"/>
      <c r="DZS25" s="334"/>
      <c r="DZT25" s="334"/>
      <c r="DZU25" s="334"/>
      <c r="DZV25" s="334"/>
      <c r="DZW25" s="334"/>
      <c r="DZX25" s="334"/>
      <c r="DZY25" s="334"/>
      <c r="DZZ25" s="334"/>
      <c r="EAA25" s="334"/>
      <c r="EAB25" s="334"/>
      <c r="EAC25" s="334"/>
      <c r="EAD25" s="334"/>
      <c r="EAE25" s="334"/>
      <c r="EAF25" s="334"/>
      <c r="EAG25" s="334"/>
      <c r="EAH25" s="334"/>
      <c r="EAI25" s="334"/>
      <c r="EAJ25" s="334"/>
      <c r="EAK25" s="334"/>
      <c r="EAL25" s="334"/>
      <c r="EAM25" s="334"/>
      <c r="EAN25" s="334"/>
      <c r="EAO25" s="334"/>
      <c r="EAP25" s="334"/>
      <c r="EAQ25" s="334"/>
      <c r="EAR25" s="334"/>
      <c r="EAS25" s="334"/>
      <c r="EAT25" s="334"/>
      <c r="EAU25" s="334"/>
      <c r="EAV25" s="334"/>
      <c r="EAW25" s="334"/>
      <c r="EAX25" s="334"/>
      <c r="EAY25" s="334"/>
      <c r="EAZ25" s="334"/>
      <c r="EBA25" s="334"/>
      <c r="EBB25" s="334"/>
      <c r="EBC25" s="334"/>
      <c r="EBD25" s="334"/>
      <c r="EBE25" s="334"/>
      <c r="EBF25" s="334"/>
      <c r="EBG25" s="334"/>
      <c r="EBH25" s="334"/>
      <c r="EBI25" s="334"/>
      <c r="EBJ25" s="334"/>
      <c r="EBK25" s="334"/>
      <c r="EBL25" s="334"/>
      <c r="EBM25" s="334"/>
      <c r="EBN25" s="334"/>
      <c r="EBO25" s="334"/>
      <c r="EBP25" s="334"/>
      <c r="EBQ25" s="334"/>
      <c r="EBR25" s="334"/>
      <c r="EBS25" s="334"/>
      <c r="EBT25" s="334"/>
      <c r="EBU25" s="334"/>
      <c r="EBV25" s="334"/>
      <c r="EBW25" s="334"/>
      <c r="EBX25" s="334"/>
      <c r="EBY25" s="334"/>
      <c r="EBZ25" s="334"/>
      <c r="ECA25" s="334"/>
      <c r="ECB25" s="334"/>
      <c r="ECC25" s="334"/>
      <c r="ECD25" s="334"/>
      <c r="ECE25" s="334"/>
      <c r="ECF25" s="334"/>
      <c r="ECG25" s="334"/>
      <c r="ECH25" s="334"/>
      <c r="ECI25" s="334"/>
      <c r="ECJ25" s="334"/>
      <c r="ECK25" s="334"/>
      <c r="ECL25" s="334"/>
      <c r="ECM25" s="334"/>
      <c r="ECN25" s="334"/>
      <c r="ECO25" s="334"/>
      <c r="ECP25" s="334"/>
      <c r="ECQ25" s="334"/>
      <c r="ECR25" s="334"/>
      <c r="ECS25" s="334"/>
      <c r="ECT25" s="334"/>
      <c r="ECU25" s="334"/>
      <c r="ECV25" s="334"/>
      <c r="ECW25" s="334"/>
      <c r="ECX25" s="334"/>
      <c r="ECY25" s="334"/>
      <c r="ECZ25" s="334"/>
      <c r="EDA25" s="334"/>
      <c r="EDB25" s="334"/>
      <c r="EDC25" s="334"/>
      <c r="EDD25" s="334"/>
      <c r="EDE25" s="334"/>
      <c r="EDF25" s="334"/>
      <c r="EDG25" s="334"/>
      <c r="EDH25" s="334"/>
      <c r="EDI25" s="334"/>
      <c r="EDJ25" s="334"/>
      <c r="EDK25" s="334"/>
      <c r="EDL25" s="334"/>
      <c r="EDM25" s="334"/>
      <c r="EDN25" s="334"/>
      <c r="EDO25" s="334"/>
      <c r="EDP25" s="334"/>
      <c r="EDQ25" s="334"/>
      <c r="EDR25" s="334"/>
      <c r="EDS25" s="334"/>
      <c r="EDT25" s="334"/>
      <c r="EDU25" s="334"/>
      <c r="EDV25" s="334"/>
      <c r="EDW25" s="334"/>
      <c r="EDX25" s="334"/>
      <c r="EDY25" s="334"/>
      <c r="EDZ25" s="334"/>
      <c r="EEA25" s="334"/>
      <c r="EEB25" s="334"/>
      <c r="EEC25" s="334"/>
      <c r="EED25" s="334"/>
      <c r="EEE25" s="334"/>
      <c r="EEF25" s="334"/>
      <c r="EEG25" s="334"/>
      <c r="EEH25" s="334"/>
      <c r="EEI25" s="334"/>
      <c r="EEJ25" s="334"/>
      <c r="EEK25" s="334"/>
      <c r="EEL25" s="334"/>
      <c r="EEM25" s="334"/>
      <c r="EEN25" s="334"/>
      <c r="EEO25" s="334"/>
      <c r="EEP25" s="334"/>
      <c r="EEQ25" s="334"/>
      <c r="EER25" s="334"/>
      <c r="EES25" s="334"/>
      <c r="EET25" s="334"/>
      <c r="EEU25" s="334"/>
      <c r="EEV25" s="334"/>
      <c r="EEW25" s="334"/>
      <c r="EEX25" s="334"/>
      <c r="EEY25" s="334"/>
      <c r="EEZ25" s="334"/>
      <c r="EFA25" s="334"/>
      <c r="EFB25" s="334"/>
      <c r="EFC25" s="334"/>
      <c r="EFD25" s="334"/>
      <c r="EFE25" s="334"/>
      <c r="EFF25" s="334"/>
      <c r="EFG25" s="334"/>
      <c r="EFH25" s="334"/>
      <c r="EFI25" s="334"/>
      <c r="EFJ25" s="334"/>
      <c r="EFK25" s="334"/>
      <c r="EFL25" s="334"/>
      <c r="EFM25" s="334"/>
      <c r="EFN25" s="334"/>
      <c r="EFO25" s="334"/>
      <c r="EFP25" s="334"/>
      <c r="EFQ25" s="334"/>
      <c r="EFR25" s="334"/>
      <c r="EFS25" s="334"/>
      <c r="EFT25" s="334"/>
      <c r="EFU25" s="334"/>
      <c r="EFV25" s="334"/>
      <c r="EFW25" s="334"/>
      <c r="EFX25" s="334"/>
      <c r="EFY25" s="334"/>
      <c r="EFZ25" s="334"/>
      <c r="EGA25" s="334"/>
      <c r="EGB25" s="334"/>
      <c r="EGC25" s="334"/>
      <c r="EGD25" s="334"/>
      <c r="EGE25" s="334"/>
      <c r="EGF25" s="334"/>
      <c r="EGG25" s="334"/>
      <c r="EGH25" s="334"/>
      <c r="EGI25" s="334"/>
      <c r="EGJ25" s="334"/>
      <c r="EGK25" s="334"/>
      <c r="EGL25" s="334"/>
      <c r="EGM25" s="334"/>
      <c r="EGN25" s="334"/>
      <c r="EGO25" s="334"/>
      <c r="EGP25" s="334"/>
      <c r="EGQ25" s="334"/>
      <c r="EGR25" s="334"/>
      <c r="EGS25" s="334"/>
      <c r="EGT25" s="334"/>
      <c r="EGU25" s="334"/>
      <c r="EGV25" s="334"/>
      <c r="EGW25" s="334"/>
      <c r="EGX25" s="334"/>
      <c r="EGY25" s="334"/>
      <c r="EGZ25" s="334"/>
      <c r="EHA25" s="334"/>
      <c r="EHB25" s="334"/>
      <c r="EHC25" s="334"/>
      <c r="EHD25" s="334"/>
      <c r="EHE25" s="334"/>
      <c r="EHF25" s="334"/>
      <c r="EHG25" s="334"/>
      <c r="EHH25" s="334"/>
      <c r="EHI25" s="334"/>
      <c r="EHJ25" s="334"/>
      <c r="EHK25" s="334"/>
      <c r="EHL25" s="334"/>
      <c r="EHM25" s="334"/>
      <c r="EHN25" s="334"/>
      <c r="EHO25" s="334"/>
      <c r="EHP25" s="334"/>
      <c r="EHQ25" s="334"/>
      <c r="EHR25" s="334"/>
      <c r="EHS25" s="334"/>
      <c r="EHT25" s="334"/>
      <c r="EHU25" s="334"/>
      <c r="EHV25" s="334"/>
      <c r="EHW25" s="334"/>
      <c r="EHX25" s="334"/>
      <c r="EHY25" s="334"/>
      <c r="EHZ25" s="334"/>
      <c r="EIA25" s="334"/>
      <c r="EIB25" s="334"/>
      <c r="EIC25" s="334"/>
      <c r="EID25" s="334"/>
      <c r="EIE25" s="334"/>
      <c r="EIF25" s="334"/>
      <c r="EIG25" s="334"/>
      <c r="EIH25" s="334"/>
      <c r="EII25" s="334"/>
      <c r="EIJ25" s="334"/>
      <c r="EIK25" s="334"/>
      <c r="EIL25" s="334"/>
      <c r="EIM25" s="334"/>
      <c r="EIN25" s="334"/>
      <c r="EIO25" s="334"/>
      <c r="EIP25" s="334"/>
      <c r="EIQ25" s="334"/>
      <c r="EIR25" s="334"/>
      <c r="EIS25" s="334"/>
      <c r="EIT25" s="334"/>
      <c r="EIU25" s="334"/>
      <c r="EIV25" s="334"/>
      <c r="EIW25" s="334"/>
      <c r="EIX25" s="334"/>
      <c r="EIY25" s="334"/>
      <c r="EIZ25" s="334"/>
      <c r="EJA25" s="334"/>
      <c r="EJB25" s="334"/>
      <c r="EJC25" s="334"/>
      <c r="EJD25" s="334"/>
      <c r="EJE25" s="334"/>
      <c r="EJF25" s="334"/>
      <c r="EJG25" s="334"/>
      <c r="EJH25" s="334"/>
      <c r="EJI25" s="334"/>
      <c r="EJJ25" s="334"/>
      <c r="EJK25" s="334"/>
      <c r="EJL25" s="334"/>
      <c r="EJM25" s="334"/>
      <c r="EJN25" s="334"/>
      <c r="EJO25" s="334"/>
      <c r="EJP25" s="334"/>
      <c r="EJQ25" s="334"/>
      <c r="EJR25" s="334"/>
      <c r="EJS25" s="334"/>
      <c r="EJT25" s="334"/>
      <c r="EJU25" s="334"/>
      <c r="EJV25" s="334"/>
      <c r="EJW25" s="334"/>
      <c r="EJX25" s="334"/>
      <c r="EJY25" s="334"/>
      <c r="EJZ25" s="334"/>
      <c r="EKA25" s="334"/>
      <c r="EKB25" s="334"/>
      <c r="EKC25" s="334"/>
      <c r="EKD25" s="334"/>
      <c r="EKE25" s="334"/>
      <c r="EKF25" s="334"/>
      <c r="EKG25" s="334"/>
      <c r="EKH25" s="334"/>
      <c r="EKI25" s="334"/>
      <c r="EKJ25" s="334"/>
      <c r="EKK25" s="334"/>
      <c r="EKL25" s="334"/>
      <c r="EKM25" s="334"/>
      <c r="EKN25" s="334"/>
      <c r="EKO25" s="334"/>
      <c r="EKP25" s="334"/>
      <c r="EKQ25" s="334"/>
      <c r="EKR25" s="334"/>
      <c r="EKS25" s="334"/>
      <c r="EKT25" s="334"/>
      <c r="EKU25" s="334"/>
      <c r="EKV25" s="334"/>
      <c r="EKW25" s="334"/>
      <c r="EKX25" s="334"/>
      <c r="EKY25" s="334"/>
      <c r="EKZ25" s="334"/>
      <c r="ELA25" s="334"/>
      <c r="ELB25" s="334"/>
      <c r="ELC25" s="334"/>
      <c r="ELD25" s="334"/>
      <c r="ELE25" s="334"/>
      <c r="ELF25" s="334"/>
      <c r="ELG25" s="334"/>
      <c r="ELH25" s="334"/>
      <c r="ELI25" s="334"/>
      <c r="ELJ25" s="334"/>
      <c r="ELK25" s="334"/>
      <c r="ELL25" s="334"/>
      <c r="ELM25" s="334"/>
      <c r="ELN25" s="334"/>
      <c r="ELO25" s="334"/>
      <c r="ELP25" s="334"/>
      <c r="ELQ25" s="334"/>
      <c r="ELR25" s="334"/>
      <c r="ELS25" s="334"/>
      <c r="ELT25" s="334"/>
      <c r="ELU25" s="334"/>
      <c r="ELV25" s="334"/>
      <c r="ELW25" s="334"/>
      <c r="ELX25" s="334"/>
      <c r="ELY25" s="334"/>
      <c r="ELZ25" s="334"/>
      <c r="EMA25" s="334"/>
      <c r="EMB25" s="334"/>
      <c r="EMC25" s="334"/>
      <c r="EMD25" s="334"/>
      <c r="EME25" s="334"/>
      <c r="EMF25" s="334"/>
      <c r="EMG25" s="334"/>
      <c r="EMH25" s="334"/>
      <c r="EMI25" s="334"/>
      <c r="EMJ25" s="334"/>
      <c r="EMK25" s="334"/>
      <c r="EML25" s="334"/>
      <c r="EMM25" s="334"/>
      <c r="EMN25" s="334"/>
      <c r="EMO25" s="334"/>
      <c r="EMP25" s="334"/>
      <c r="EMQ25" s="334"/>
      <c r="EMR25" s="334"/>
      <c r="EMS25" s="334"/>
      <c r="EMT25" s="334"/>
      <c r="EMU25" s="334"/>
      <c r="EMV25" s="334"/>
      <c r="EMW25" s="334"/>
      <c r="EMX25" s="334"/>
      <c r="EMY25" s="334"/>
      <c r="EMZ25" s="334"/>
      <c r="ENA25" s="334"/>
      <c r="ENB25" s="334"/>
      <c r="ENC25" s="334"/>
      <c r="END25" s="334"/>
      <c r="ENE25" s="334"/>
      <c r="ENF25" s="334"/>
      <c r="ENG25" s="334"/>
      <c r="ENH25" s="334"/>
      <c r="ENI25" s="334"/>
      <c r="ENJ25" s="334"/>
      <c r="ENK25" s="334"/>
      <c r="ENL25" s="334"/>
      <c r="ENM25" s="334"/>
      <c r="ENN25" s="334"/>
      <c r="ENO25" s="334"/>
      <c r="ENP25" s="334"/>
      <c r="ENQ25" s="334"/>
      <c r="ENR25" s="334"/>
      <c r="ENS25" s="334"/>
      <c r="ENT25" s="334"/>
      <c r="ENU25" s="334"/>
      <c r="ENV25" s="334"/>
      <c r="ENW25" s="334"/>
      <c r="ENX25" s="334"/>
      <c r="ENY25" s="334"/>
      <c r="ENZ25" s="334"/>
      <c r="EOA25" s="334"/>
      <c r="EOB25" s="334"/>
      <c r="EOC25" s="334"/>
      <c r="EOD25" s="334"/>
      <c r="EOE25" s="334"/>
      <c r="EOF25" s="334"/>
      <c r="EOG25" s="334"/>
      <c r="EOH25" s="334"/>
      <c r="EOI25" s="334"/>
      <c r="EOJ25" s="334"/>
      <c r="EOK25" s="334"/>
      <c r="EOL25" s="334"/>
      <c r="EOM25" s="334"/>
      <c r="EON25" s="334"/>
      <c r="EOO25" s="334"/>
      <c r="EOP25" s="334"/>
      <c r="EOQ25" s="334"/>
      <c r="EOR25" s="334"/>
      <c r="EOS25" s="334"/>
      <c r="EOT25" s="334"/>
      <c r="EOU25" s="334"/>
      <c r="EOV25" s="334"/>
      <c r="EOW25" s="334"/>
      <c r="EOX25" s="334"/>
      <c r="EOY25" s="334"/>
      <c r="EOZ25" s="334"/>
      <c r="EPA25" s="334"/>
      <c r="EPB25" s="334"/>
      <c r="EPC25" s="334"/>
      <c r="EPD25" s="334"/>
      <c r="EPE25" s="334"/>
      <c r="EPF25" s="334"/>
      <c r="EPG25" s="334"/>
      <c r="EPH25" s="334"/>
      <c r="EPI25" s="334"/>
      <c r="EPJ25" s="334"/>
      <c r="EPK25" s="334"/>
      <c r="EPL25" s="334"/>
      <c r="EPM25" s="334"/>
      <c r="EPN25" s="334"/>
      <c r="EPO25" s="334"/>
      <c r="EPP25" s="334"/>
      <c r="EPQ25" s="334"/>
      <c r="EPR25" s="334"/>
      <c r="EPS25" s="334"/>
      <c r="EPT25" s="334"/>
      <c r="EPU25" s="334"/>
      <c r="EPV25" s="334"/>
      <c r="EPW25" s="334"/>
      <c r="EPX25" s="334"/>
      <c r="EPY25" s="334"/>
      <c r="EPZ25" s="334"/>
      <c r="EQA25" s="334"/>
      <c r="EQB25" s="334"/>
      <c r="EQC25" s="334"/>
      <c r="EQD25" s="334"/>
      <c r="EQE25" s="334"/>
      <c r="EQF25" s="334"/>
      <c r="EQG25" s="334"/>
      <c r="EQH25" s="334"/>
      <c r="EQI25" s="334"/>
      <c r="EQJ25" s="334"/>
      <c r="EQK25" s="334"/>
      <c r="EQL25" s="334"/>
      <c r="EQM25" s="334"/>
      <c r="EQN25" s="334"/>
      <c r="EQO25" s="334"/>
      <c r="EQP25" s="334"/>
      <c r="EQQ25" s="334"/>
      <c r="EQR25" s="334"/>
      <c r="EQS25" s="334"/>
      <c r="EQT25" s="334"/>
      <c r="EQU25" s="334"/>
      <c r="EQV25" s="334"/>
      <c r="EQW25" s="334"/>
      <c r="EQX25" s="334"/>
      <c r="EQY25" s="334"/>
      <c r="EQZ25" s="334"/>
      <c r="ERA25" s="334"/>
      <c r="ERB25" s="334"/>
      <c r="ERC25" s="334"/>
      <c r="ERD25" s="334"/>
      <c r="ERE25" s="334"/>
      <c r="ERF25" s="334"/>
      <c r="ERG25" s="334"/>
      <c r="ERH25" s="334"/>
      <c r="ERI25" s="334"/>
      <c r="ERJ25" s="334"/>
      <c r="ERK25" s="334"/>
      <c r="ERL25" s="334"/>
      <c r="ERM25" s="334"/>
      <c r="ERN25" s="334"/>
      <c r="ERO25" s="334"/>
      <c r="ERP25" s="334"/>
      <c r="ERQ25" s="334"/>
      <c r="ERR25" s="334"/>
      <c r="ERS25" s="334"/>
      <c r="ERT25" s="334"/>
      <c r="ERU25" s="334"/>
      <c r="ERV25" s="334"/>
      <c r="ERW25" s="334"/>
      <c r="ERX25" s="334"/>
      <c r="ERY25" s="334"/>
      <c r="ERZ25" s="334"/>
      <c r="ESA25" s="334"/>
      <c r="ESB25" s="334"/>
      <c r="ESC25" s="334"/>
      <c r="ESD25" s="334"/>
      <c r="ESE25" s="334"/>
      <c r="ESF25" s="334"/>
      <c r="ESG25" s="334"/>
      <c r="ESH25" s="334"/>
      <c r="ESI25" s="334"/>
      <c r="ESJ25" s="334"/>
      <c r="ESK25" s="334"/>
      <c r="ESL25" s="334"/>
      <c r="ESM25" s="334"/>
      <c r="ESN25" s="334"/>
      <c r="ESO25" s="334"/>
      <c r="ESP25" s="334"/>
      <c r="ESQ25" s="334"/>
      <c r="ESR25" s="334"/>
      <c r="ESS25" s="334"/>
      <c r="EST25" s="334"/>
      <c r="ESU25" s="334"/>
      <c r="ESV25" s="334"/>
      <c r="ESW25" s="334"/>
      <c r="ESX25" s="334"/>
      <c r="ESY25" s="334"/>
      <c r="ESZ25" s="334"/>
      <c r="ETA25" s="334"/>
      <c r="ETB25" s="334"/>
      <c r="ETC25" s="334"/>
      <c r="ETD25" s="334"/>
      <c r="ETE25" s="334"/>
      <c r="ETF25" s="334"/>
      <c r="ETG25" s="334"/>
      <c r="ETH25" s="334"/>
      <c r="ETI25" s="334"/>
      <c r="ETJ25" s="334"/>
      <c r="ETK25" s="334"/>
      <c r="ETL25" s="334"/>
      <c r="ETM25" s="334"/>
      <c r="ETN25" s="334"/>
      <c r="ETO25" s="334"/>
      <c r="ETP25" s="334"/>
      <c r="ETQ25" s="334"/>
      <c r="ETR25" s="334"/>
      <c r="ETS25" s="334"/>
      <c r="ETT25" s="334"/>
      <c r="ETU25" s="334"/>
      <c r="ETV25" s="334"/>
      <c r="ETW25" s="334"/>
      <c r="ETX25" s="334"/>
      <c r="ETY25" s="334"/>
      <c r="ETZ25" s="334"/>
      <c r="EUA25" s="334"/>
      <c r="EUB25" s="334"/>
      <c r="EUC25" s="334"/>
      <c r="EUD25" s="334"/>
      <c r="EUE25" s="334"/>
      <c r="EUF25" s="334"/>
      <c r="EUG25" s="334"/>
      <c r="EUH25" s="334"/>
      <c r="EUI25" s="334"/>
      <c r="EUJ25" s="334"/>
      <c r="EUK25" s="334"/>
      <c r="EUL25" s="334"/>
      <c r="EUM25" s="334"/>
      <c r="EUN25" s="334"/>
      <c r="EUO25" s="334"/>
      <c r="EUP25" s="334"/>
      <c r="EUQ25" s="334"/>
      <c r="EUR25" s="334"/>
      <c r="EUS25" s="334"/>
      <c r="EUT25" s="334"/>
      <c r="EUU25" s="334"/>
      <c r="EUV25" s="334"/>
      <c r="EUW25" s="334"/>
      <c r="EUX25" s="334"/>
      <c r="EUY25" s="334"/>
      <c r="EUZ25" s="334"/>
      <c r="EVA25" s="334"/>
      <c r="EVB25" s="334"/>
      <c r="EVC25" s="334"/>
      <c r="EVD25" s="334"/>
      <c r="EVE25" s="334"/>
      <c r="EVF25" s="334"/>
      <c r="EVG25" s="334"/>
      <c r="EVH25" s="334"/>
      <c r="EVI25" s="334"/>
      <c r="EVJ25" s="334"/>
      <c r="EVK25" s="334"/>
      <c r="EVL25" s="334"/>
      <c r="EVM25" s="334"/>
      <c r="EVN25" s="334"/>
      <c r="EVO25" s="334"/>
      <c r="EVP25" s="334"/>
      <c r="EVQ25" s="334"/>
      <c r="EVR25" s="334"/>
      <c r="EVS25" s="334"/>
      <c r="EVT25" s="334"/>
      <c r="EVU25" s="334"/>
      <c r="EVV25" s="334"/>
      <c r="EVW25" s="334"/>
      <c r="EVX25" s="334"/>
      <c r="EVY25" s="334"/>
      <c r="EVZ25" s="334"/>
      <c r="EWA25" s="334"/>
      <c r="EWB25" s="334"/>
      <c r="EWC25" s="334"/>
      <c r="EWD25" s="334"/>
      <c r="EWE25" s="334"/>
      <c r="EWF25" s="334"/>
      <c r="EWG25" s="334"/>
      <c r="EWH25" s="334"/>
      <c r="EWI25" s="334"/>
      <c r="EWJ25" s="334"/>
      <c r="EWK25" s="334"/>
      <c r="EWL25" s="334"/>
      <c r="EWM25" s="334"/>
      <c r="EWN25" s="334"/>
      <c r="EWO25" s="334"/>
      <c r="EWP25" s="334"/>
      <c r="EWQ25" s="334"/>
      <c r="EWR25" s="334"/>
      <c r="EWS25" s="334"/>
      <c r="EWT25" s="334"/>
      <c r="EWU25" s="334"/>
      <c r="EWV25" s="334"/>
      <c r="EWW25" s="334"/>
      <c r="EWX25" s="334"/>
      <c r="EWY25" s="334"/>
      <c r="EWZ25" s="334"/>
      <c r="EXA25" s="334"/>
      <c r="EXB25" s="334"/>
      <c r="EXC25" s="334"/>
      <c r="EXD25" s="334"/>
      <c r="EXE25" s="334"/>
      <c r="EXF25" s="334"/>
      <c r="EXG25" s="334"/>
      <c r="EXH25" s="334"/>
      <c r="EXI25" s="334"/>
      <c r="EXJ25" s="334"/>
      <c r="EXK25" s="334"/>
      <c r="EXL25" s="334"/>
      <c r="EXM25" s="334"/>
      <c r="EXN25" s="334"/>
      <c r="EXO25" s="334"/>
      <c r="EXP25" s="334"/>
      <c r="EXQ25" s="334"/>
      <c r="EXR25" s="334"/>
      <c r="EXS25" s="334"/>
      <c r="EXT25" s="334"/>
      <c r="EXU25" s="334"/>
      <c r="EXV25" s="334"/>
      <c r="EXW25" s="334"/>
      <c r="EXX25" s="334"/>
      <c r="EXY25" s="334"/>
      <c r="EXZ25" s="334"/>
      <c r="EYA25" s="334"/>
      <c r="EYB25" s="334"/>
      <c r="EYC25" s="334"/>
      <c r="EYD25" s="334"/>
      <c r="EYE25" s="334"/>
      <c r="EYF25" s="334"/>
      <c r="EYG25" s="334"/>
      <c r="EYH25" s="334"/>
      <c r="EYI25" s="334"/>
      <c r="EYJ25" s="334"/>
      <c r="EYK25" s="334"/>
      <c r="EYL25" s="334"/>
      <c r="EYM25" s="334"/>
      <c r="EYN25" s="334"/>
      <c r="EYO25" s="334"/>
      <c r="EYP25" s="334"/>
      <c r="EYQ25" s="334"/>
      <c r="EYR25" s="334"/>
      <c r="EYS25" s="334"/>
      <c r="EYT25" s="334"/>
      <c r="EYU25" s="334"/>
      <c r="EYV25" s="334"/>
      <c r="EYW25" s="334"/>
      <c r="EYX25" s="334"/>
      <c r="EYY25" s="334"/>
      <c r="EYZ25" s="334"/>
      <c r="EZA25" s="334"/>
      <c r="EZB25" s="334"/>
      <c r="EZC25" s="334"/>
      <c r="EZD25" s="334"/>
      <c r="EZE25" s="334"/>
      <c r="EZF25" s="334"/>
      <c r="EZG25" s="334"/>
      <c r="EZH25" s="334"/>
      <c r="EZI25" s="334"/>
      <c r="EZJ25" s="334"/>
      <c r="EZK25" s="334"/>
      <c r="EZL25" s="334"/>
      <c r="EZM25" s="334"/>
      <c r="EZN25" s="334"/>
      <c r="EZO25" s="334"/>
      <c r="EZP25" s="334"/>
      <c r="EZQ25" s="334"/>
      <c r="EZR25" s="334"/>
      <c r="EZS25" s="334"/>
      <c r="EZT25" s="334"/>
      <c r="EZU25" s="334"/>
      <c r="EZV25" s="334"/>
      <c r="EZW25" s="334"/>
      <c r="EZX25" s="334"/>
      <c r="EZY25" s="334"/>
      <c r="EZZ25" s="334"/>
      <c r="FAA25" s="334"/>
      <c r="FAB25" s="334"/>
      <c r="FAC25" s="334"/>
      <c r="FAD25" s="334"/>
      <c r="FAE25" s="334"/>
      <c r="FAF25" s="334"/>
      <c r="FAG25" s="334"/>
      <c r="FAH25" s="334"/>
      <c r="FAI25" s="334"/>
      <c r="FAJ25" s="334"/>
      <c r="FAK25" s="334"/>
      <c r="FAL25" s="334"/>
      <c r="FAM25" s="334"/>
      <c r="FAN25" s="334"/>
      <c r="FAO25" s="334"/>
      <c r="FAP25" s="334"/>
      <c r="FAQ25" s="334"/>
      <c r="FAR25" s="334"/>
      <c r="FAS25" s="334"/>
      <c r="FAT25" s="334"/>
      <c r="FAU25" s="334"/>
      <c r="FAV25" s="334"/>
      <c r="FAW25" s="334"/>
      <c r="FAX25" s="334"/>
      <c r="FAY25" s="334"/>
      <c r="FAZ25" s="334"/>
      <c r="FBA25" s="334"/>
      <c r="FBB25" s="334"/>
      <c r="FBC25" s="334"/>
      <c r="FBD25" s="334"/>
      <c r="FBE25" s="334"/>
      <c r="FBF25" s="334"/>
      <c r="FBG25" s="334"/>
      <c r="FBH25" s="334"/>
      <c r="FBI25" s="334"/>
      <c r="FBJ25" s="334"/>
      <c r="FBK25" s="334"/>
      <c r="FBL25" s="334"/>
      <c r="FBM25" s="334"/>
      <c r="FBN25" s="334"/>
      <c r="FBO25" s="334"/>
      <c r="FBP25" s="334"/>
      <c r="FBQ25" s="334"/>
      <c r="FBR25" s="334"/>
      <c r="FBS25" s="334"/>
      <c r="FBT25" s="334"/>
      <c r="FBU25" s="334"/>
      <c r="FBV25" s="334"/>
      <c r="FBW25" s="334"/>
      <c r="FBX25" s="334"/>
      <c r="FBY25" s="334"/>
      <c r="FBZ25" s="334"/>
      <c r="FCA25" s="334"/>
      <c r="FCB25" s="334"/>
      <c r="FCC25" s="334"/>
      <c r="FCD25" s="334"/>
      <c r="FCE25" s="334"/>
      <c r="FCF25" s="334"/>
      <c r="FCG25" s="334"/>
      <c r="FCH25" s="334"/>
      <c r="FCI25" s="334"/>
      <c r="FCJ25" s="334"/>
      <c r="FCK25" s="334"/>
      <c r="FCL25" s="334"/>
      <c r="FCM25" s="334"/>
      <c r="FCN25" s="334"/>
      <c r="FCO25" s="334"/>
      <c r="FCP25" s="334"/>
      <c r="FCQ25" s="334"/>
      <c r="FCR25" s="334"/>
      <c r="FCS25" s="334"/>
      <c r="FCT25" s="334"/>
      <c r="FCU25" s="334"/>
      <c r="FCV25" s="334"/>
      <c r="FCW25" s="334"/>
      <c r="FCX25" s="334"/>
      <c r="FCY25" s="334"/>
      <c r="FCZ25" s="334"/>
      <c r="FDA25" s="334"/>
      <c r="FDB25" s="334"/>
      <c r="FDC25" s="334"/>
      <c r="FDD25" s="334"/>
      <c r="FDE25" s="334"/>
      <c r="FDF25" s="334"/>
      <c r="FDG25" s="334"/>
      <c r="FDH25" s="334"/>
      <c r="FDI25" s="334"/>
      <c r="FDJ25" s="334"/>
      <c r="FDK25" s="334"/>
      <c r="FDL25" s="334"/>
      <c r="FDM25" s="334"/>
      <c r="FDN25" s="334"/>
      <c r="FDO25" s="334"/>
      <c r="FDP25" s="334"/>
      <c r="FDQ25" s="334"/>
      <c r="FDR25" s="334"/>
      <c r="FDS25" s="334"/>
      <c r="FDT25" s="334"/>
      <c r="FDU25" s="334"/>
      <c r="FDV25" s="334"/>
      <c r="FDW25" s="334"/>
      <c r="FDX25" s="334"/>
      <c r="FDY25" s="334"/>
      <c r="FDZ25" s="334"/>
      <c r="FEA25" s="334"/>
      <c r="FEB25" s="334"/>
      <c r="FEC25" s="334"/>
      <c r="FED25" s="334"/>
      <c r="FEE25" s="334"/>
      <c r="FEF25" s="334"/>
      <c r="FEG25" s="334"/>
      <c r="FEH25" s="334"/>
      <c r="FEI25" s="334"/>
      <c r="FEJ25" s="334"/>
      <c r="FEK25" s="334"/>
      <c r="FEL25" s="334"/>
      <c r="FEM25" s="334"/>
      <c r="FEN25" s="334"/>
      <c r="FEO25" s="334"/>
      <c r="FEP25" s="334"/>
      <c r="FEQ25" s="334"/>
      <c r="FER25" s="334"/>
      <c r="FES25" s="334"/>
      <c r="FET25" s="334"/>
      <c r="FEU25" s="334"/>
      <c r="FEV25" s="334"/>
      <c r="FEW25" s="334"/>
      <c r="FEX25" s="334"/>
      <c r="FEY25" s="334"/>
      <c r="FEZ25" s="334"/>
      <c r="FFA25" s="334"/>
      <c r="FFB25" s="334"/>
      <c r="FFC25" s="334"/>
      <c r="FFD25" s="334"/>
      <c r="FFE25" s="334"/>
      <c r="FFF25" s="334"/>
      <c r="FFG25" s="334"/>
      <c r="FFH25" s="334"/>
      <c r="FFI25" s="334"/>
      <c r="FFJ25" s="334"/>
      <c r="FFK25" s="334"/>
      <c r="FFL25" s="334"/>
      <c r="FFM25" s="334"/>
      <c r="FFN25" s="334"/>
      <c r="FFO25" s="334"/>
      <c r="FFP25" s="334"/>
      <c r="FFQ25" s="334"/>
      <c r="FFR25" s="334"/>
      <c r="FFS25" s="334"/>
      <c r="FFT25" s="334"/>
      <c r="FFU25" s="334"/>
      <c r="FFV25" s="334"/>
      <c r="FFW25" s="334"/>
      <c r="FFX25" s="334"/>
      <c r="FFY25" s="334"/>
      <c r="FFZ25" s="334"/>
      <c r="FGA25" s="334"/>
      <c r="FGB25" s="334"/>
      <c r="FGC25" s="334"/>
      <c r="FGD25" s="334"/>
      <c r="FGE25" s="334"/>
      <c r="FGF25" s="334"/>
      <c r="FGG25" s="334"/>
      <c r="FGH25" s="334"/>
      <c r="FGI25" s="334"/>
      <c r="FGJ25" s="334"/>
      <c r="FGK25" s="334"/>
      <c r="FGL25" s="334"/>
      <c r="FGM25" s="334"/>
      <c r="FGN25" s="334"/>
      <c r="FGO25" s="334"/>
      <c r="FGP25" s="334"/>
      <c r="FGQ25" s="334"/>
      <c r="FGR25" s="334"/>
      <c r="FGS25" s="334"/>
      <c r="FGT25" s="334"/>
      <c r="FGU25" s="334"/>
      <c r="FGV25" s="334"/>
      <c r="FGW25" s="334"/>
      <c r="FGX25" s="334"/>
      <c r="FGY25" s="334"/>
      <c r="FGZ25" s="334"/>
      <c r="FHA25" s="334"/>
      <c r="FHB25" s="334"/>
      <c r="FHC25" s="334"/>
      <c r="FHD25" s="334"/>
      <c r="FHE25" s="334"/>
      <c r="FHF25" s="334"/>
      <c r="FHG25" s="334"/>
      <c r="FHH25" s="334"/>
      <c r="FHI25" s="334"/>
      <c r="FHJ25" s="334"/>
      <c r="FHK25" s="334"/>
      <c r="FHL25" s="334"/>
      <c r="FHM25" s="334"/>
      <c r="FHN25" s="334"/>
      <c r="FHO25" s="334"/>
      <c r="FHP25" s="334"/>
      <c r="FHQ25" s="334"/>
      <c r="FHR25" s="334"/>
      <c r="FHS25" s="334"/>
      <c r="FHT25" s="334"/>
      <c r="FHU25" s="334"/>
      <c r="FHV25" s="334"/>
      <c r="FHW25" s="334"/>
      <c r="FHX25" s="334"/>
      <c r="FHY25" s="334"/>
      <c r="FHZ25" s="334"/>
      <c r="FIA25" s="334"/>
      <c r="FIB25" s="334"/>
      <c r="FIC25" s="334"/>
      <c r="FID25" s="334"/>
      <c r="FIE25" s="334"/>
      <c r="FIF25" s="334"/>
      <c r="FIG25" s="334"/>
      <c r="FIH25" s="334"/>
      <c r="FII25" s="334"/>
      <c r="FIJ25" s="334"/>
      <c r="FIK25" s="334"/>
      <c r="FIL25" s="334"/>
      <c r="FIM25" s="334"/>
      <c r="FIN25" s="334"/>
      <c r="FIO25" s="334"/>
      <c r="FIP25" s="334"/>
      <c r="FIQ25" s="334"/>
      <c r="FIR25" s="334"/>
      <c r="FIS25" s="334"/>
      <c r="FIT25" s="334"/>
      <c r="FIU25" s="334"/>
      <c r="FIV25" s="334"/>
      <c r="FIW25" s="334"/>
      <c r="FIX25" s="334"/>
      <c r="FIY25" s="334"/>
      <c r="FIZ25" s="334"/>
      <c r="FJA25" s="334"/>
      <c r="FJB25" s="334"/>
      <c r="FJC25" s="334"/>
      <c r="FJD25" s="334"/>
      <c r="FJE25" s="334"/>
      <c r="FJF25" s="334"/>
      <c r="FJG25" s="334"/>
      <c r="FJH25" s="334"/>
      <c r="FJI25" s="334"/>
      <c r="FJJ25" s="334"/>
      <c r="FJK25" s="334"/>
      <c r="FJL25" s="334"/>
      <c r="FJM25" s="334"/>
      <c r="FJN25" s="334"/>
      <c r="FJO25" s="334"/>
      <c r="FJP25" s="334"/>
      <c r="FJQ25" s="334"/>
      <c r="FJR25" s="334"/>
      <c r="FJS25" s="334"/>
      <c r="FJT25" s="334"/>
      <c r="FJU25" s="334"/>
      <c r="FJV25" s="334"/>
      <c r="FJW25" s="334"/>
      <c r="FJX25" s="334"/>
      <c r="FJY25" s="334"/>
      <c r="FJZ25" s="334"/>
      <c r="FKA25" s="334"/>
      <c r="FKB25" s="334"/>
      <c r="FKC25" s="334"/>
      <c r="FKD25" s="334"/>
      <c r="FKE25" s="334"/>
      <c r="FKF25" s="334"/>
      <c r="FKG25" s="334"/>
      <c r="FKH25" s="334"/>
      <c r="FKI25" s="334"/>
      <c r="FKJ25" s="334"/>
      <c r="FKK25" s="334"/>
      <c r="FKL25" s="334"/>
      <c r="FKM25" s="334"/>
      <c r="FKN25" s="334"/>
      <c r="FKO25" s="334"/>
      <c r="FKP25" s="334"/>
      <c r="FKQ25" s="334"/>
      <c r="FKR25" s="334"/>
      <c r="FKS25" s="334"/>
      <c r="FKT25" s="334"/>
      <c r="FKU25" s="334"/>
      <c r="FKV25" s="334"/>
      <c r="FKW25" s="334"/>
      <c r="FKX25" s="334"/>
      <c r="FKY25" s="334"/>
      <c r="FKZ25" s="334"/>
      <c r="FLA25" s="334"/>
      <c r="FLB25" s="334"/>
      <c r="FLC25" s="334"/>
      <c r="FLD25" s="334"/>
      <c r="FLE25" s="334"/>
      <c r="FLF25" s="334"/>
      <c r="FLG25" s="334"/>
      <c r="FLH25" s="334"/>
      <c r="FLI25" s="334"/>
      <c r="FLJ25" s="334"/>
      <c r="FLK25" s="334"/>
      <c r="FLL25" s="334"/>
      <c r="FLM25" s="334"/>
      <c r="FLN25" s="334"/>
      <c r="FLO25" s="334"/>
      <c r="FLP25" s="334"/>
      <c r="FLQ25" s="334"/>
      <c r="FLR25" s="334"/>
      <c r="FLS25" s="334"/>
      <c r="FLT25" s="334"/>
      <c r="FLU25" s="334"/>
      <c r="FLV25" s="334"/>
      <c r="FLW25" s="334"/>
      <c r="FLX25" s="334"/>
      <c r="FLY25" s="334"/>
      <c r="FLZ25" s="334"/>
      <c r="FMA25" s="334"/>
      <c r="FMB25" s="334"/>
      <c r="FMC25" s="334"/>
      <c r="FMD25" s="334"/>
      <c r="FME25" s="334"/>
      <c r="FMF25" s="334"/>
      <c r="FMG25" s="334"/>
      <c r="FMH25" s="334"/>
      <c r="FMI25" s="334"/>
      <c r="FMJ25" s="334"/>
      <c r="FMK25" s="334"/>
      <c r="FML25" s="334"/>
      <c r="FMM25" s="334"/>
      <c r="FMN25" s="334"/>
      <c r="FMO25" s="334"/>
      <c r="FMP25" s="334"/>
      <c r="FMQ25" s="334"/>
      <c r="FMR25" s="334"/>
      <c r="FMS25" s="334"/>
      <c r="FMT25" s="334"/>
      <c r="FMU25" s="334"/>
      <c r="FMV25" s="334"/>
      <c r="FMW25" s="334"/>
      <c r="FMX25" s="334"/>
      <c r="FMY25" s="334"/>
      <c r="FMZ25" s="334"/>
      <c r="FNA25" s="334"/>
      <c r="FNB25" s="334"/>
      <c r="FNC25" s="334"/>
      <c r="FND25" s="334"/>
      <c r="FNE25" s="334"/>
      <c r="FNF25" s="334"/>
      <c r="FNG25" s="334"/>
      <c r="FNH25" s="334"/>
      <c r="FNI25" s="334"/>
      <c r="FNJ25" s="334"/>
      <c r="FNK25" s="334"/>
      <c r="FNL25" s="334"/>
      <c r="FNM25" s="334"/>
      <c r="FNN25" s="334"/>
      <c r="FNO25" s="334"/>
      <c r="FNP25" s="334"/>
      <c r="FNQ25" s="334"/>
      <c r="FNR25" s="334"/>
      <c r="FNS25" s="334"/>
      <c r="FNT25" s="334"/>
      <c r="FNU25" s="334"/>
      <c r="FNV25" s="334"/>
      <c r="FNW25" s="334"/>
      <c r="FNX25" s="334"/>
      <c r="FNY25" s="334"/>
      <c r="FNZ25" s="334"/>
      <c r="FOA25" s="334"/>
      <c r="FOB25" s="334"/>
      <c r="FOC25" s="334"/>
      <c r="FOD25" s="334"/>
      <c r="FOE25" s="334"/>
      <c r="FOF25" s="334"/>
      <c r="FOG25" s="334"/>
      <c r="FOH25" s="334"/>
      <c r="FOI25" s="334"/>
      <c r="FOJ25" s="334"/>
      <c r="FOK25" s="334"/>
      <c r="FOL25" s="334"/>
      <c r="FOM25" s="334"/>
      <c r="FON25" s="334"/>
      <c r="FOO25" s="334"/>
      <c r="FOP25" s="334"/>
      <c r="FOQ25" s="334"/>
      <c r="FOR25" s="334"/>
      <c r="FOS25" s="334"/>
      <c r="FOT25" s="334"/>
      <c r="FOU25" s="334"/>
      <c r="FOV25" s="334"/>
      <c r="FOW25" s="334"/>
      <c r="FOX25" s="334"/>
      <c r="FOY25" s="334"/>
      <c r="FOZ25" s="334"/>
      <c r="FPA25" s="334"/>
      <c r="FPB25" s="334"/>
      <c r="FPC25" s="334"/>
      <c r="FPD25" s="334"/>
      <c r="FPE25" s="334"/>
      <c r="FPF25" s="334"/>
      <c r="FPG25" s="334"/>
      <c r="FPH25" s="334"/>
      <c r="FPI25" s="334"/>
      <c r="FPJ25" s="334"/>
      <c r="FPK25" s="334"/>
      <c r="FPL25" s="334"/>
      <c r="FPM25" s="334"/>
      <c r="FPN25" s="334"/>
      <c r="FPO25" s="334"/>
      <c r="FPP25" s="334"/>
      <c r="FPQ25" s="334"/>
      <c r="FPR25" s="334"/>
      <c r="FPS25" s="334"/>
      <c r="FPT25" s="334"/>
      <c r="FPU25" s="334"/>
      <c r="FPV25" s="334"/>
      <c r="FPW25" s="334"/>
      <c r="FPX25" s="334"/>
      <c r="FPY25" s="334"/>
      <c r="FPZ25" s="334"/>
      <c r="FQA25" s="334"/>
      <c r="FQB25" s="334"/>
      <c r="FQC25" s="334"/>
      <c r="FQD25" s="334"/>
      <c r="FQE25" s="334"/>
      <c r="FQF25" s="334"/>
      <c r="FQG25" s="334"/>
      <c r="FQH25" s="334"/>
      <c r="FQI25" s="334"/>
      <c r="FQJ25" s="334"/>
      <c r="FQK25" s="334"/>
      <c r="FQL25" s="334"/>
      <c r="FQM25" s="334"/>
      <c r="FQN25" s="334"/>
      <c r="FQO25" s="334"/>
      <c r="FQP25" s="334"/>
      <c r="FQQ25" s="334"/>
      <c r="FQR25" s="334"/>
      <c r="FQS25" s="334"/>
      <c r="FQT25" s="334"/>
      <c r="FQU25" s="334"/>
      <c r="FQV25" s="334"/>
      <c r="FQW25" s="334"/>
      <c r="FQX25" s="334"/>
      <c r="FQY25" s="334"/>
      <c r="FQZ25" s="334"/>
      <c r="FRA25" s="334"/>
      <c r="FRB25" s="334"/>
      <c r="FRC25" s="334"/>
      <c r="FRD25" s="334"/>
      <c r="FRE25" s="334"/>
      <c r="FRF25" s="334"/>
      <c r="FRG25" s="334"/>
      <c r="FRH25" s="334"/>
      <c r="FRI25" s="334"/>
      <c r="FRJ25" s="334"/>
      <c r="FRK25" s="334"/>
      <c r="FRL25" s="334"/>
      <c r="FRM25" s="334"/>
      <c r="FRN25" s="334"/>
      <c r="FRO25" s="334"/>
      <c r="FRP25" s="334"/>
      <c r="FRQ25" s="334"/>
      <c r="FRR25" s="334"/>
      <c r="FRS25" s="334"/>
      <c r="FRT25" s="334"/>
      <c r="FRU25" s="334"/>
      <c r="FRV25" s="334"/>
      <c r="FRW25" s="334"/>
      <c r="FRX25" s="334"/>
      <c r="FRY25" s="334"/>
      <c r="FRZ25" s="334"/>
      <c r="FSA25" s="334"/>
      <c r="FSB25" s="334"/>
      <c r="FSC25" s="334"/>
      <c r="FSD25" s="334"/>
      <c r="FSE25" s="334"/>
      <c r="FSF25" s="334"/>
      <c r="FSG25" s="334"/>
      <c r="FSH25" s="334"/>
      <c r="FSI25" s="334"/>
      <c r="FSJ25" s="334"/>
      <c r="FSK25" s="334"/>
      <c r="FSL25" s="334"/>
      <c r="FSM25" s="334"/>
      <c r="FSN25" s="334"/>
      <c r="FSO25" s="334"/>
      <c r="FSP25" s="334"/>
      <c r="FSQ25" s="334"/>
      <c r="FSR25" s="334"/>
      <c r="FSS25" s="334"/>
      <c r="FST25" s="334"/>
      <c r="FSU25" s="334"/>
      <c r="FSV25" s="334"/>
      <c r="FSW25" s="334"/>
      <c r="FSX25" s="334"/>
      <c r="FSY25" s="334"/>
      <c r="FSZ25" s="334"/>
      <c r="FTA25" s="334"/>
      <c r="FTB25" s="334"/>
      <c r="FTC25" s="334"/>
      <c r="FTD25" s="334"/>
      <c r="FTE25" s="334"/>
      <c r="FTF25" s="334"/>
      <c r="FTG25" s="334"/>
      <c r="FTH25" s="334"/>
      <c r="FTI25" s="334"/>
      <c r="FTJ25" s="334"/>
      <c r="FTK25" s="334"/>
      <c r="FTL25" s="334"/>
      <c r="FTM25" s="334"/>
      <c r="FTN25" s="334"/>
      <c r="FTO25" s="334"/>
      <c r="FTP25" s="334"/>
      <c r="FTQ25" s="334"/>
      <c r="FTR25" s="334"/>
      <c r="FTS25" s="334"/>
      <c r="FTT25" s="334"/>
      <c r="FTU25" s="334"/>
      <c r="FTV25" s="334"/>
      <c r="FTW25" s="334"/>
      <c r="FTX25" s="334"/>
      <c r="FTY25" s="334"/>
      <c r="FTZ25" s="334"/>
      <c r="FUA25" s="334"/>
      <c r="FUB25" s="334"/>
      <c r="FUC25" s="334"/>
      <c r="FUD25" s="334"/>
      <c r="FUE25" s="334"/>
      <c r="FUF25" s="334"/>
      <c r="FUG25" s="334"/>
      <c r="FUH25" s="334"/>
      <c r="FUI25" s="334"/>
      <c r="FUJ25" s="334"/>
      <c r="FUK25" s="334"/>
      <c r="FUL25" s="334"/>
      <c r="FUM25" s="334"/>
      <c r="FUN25" s="334"/>
      <c r="FUO25" s="334"/>
      <c r="FUP25" s="334"/>
      <c r="FUQ25" s="334"/>
      <c r="FUR25" s="334"/>
      <c r="FUS25" s="334"/>
      <c r="FUT25" s="334"/>
      <c r="FUU25" s="334"/>
      <c r="FUV25" s="334"/>
      <c r="FUW25" s="334"/>
      <c r="FUX25" s="334"/>
      <c r="FUY25" s="334"/>
      <c r="FUZ25" s="334"/>
      <c r="FVA25" s="334"/>
      <c r="FVB25" s="334"/>
      <c r="FVC25" s="334"/>
      <c r="FVD25" s="334"/>
      <c r="FVE25" s="334"/>
      <c r="FVF25" s="334"/>
      <c r="FVG25" s="334"/>
      <c r="FVH25" s="334"/>
      <c r="FVI25" s="334"/>
      <c r="FVJ25" s="334"/>
      <c r="FVK25" s="334"/>
      <c r="FVL25" s="334"/>
      <c r="FVM25" s="334"/>
      <c r="FVN25" s="334"/>
      <c r="FVO25" s="334"/>
      <c r="FVP25" s="334"/>
      <c r="FVQ25" s="334"/>
      <c r="FVR25" s="334"/>
      <c r="FVS25" s="334"/>
      <c r="FVT25" s="334"/>
      <c r="FVU25" s="334"/>
      <c r="FVV25" s="334"/>
      <c r="FVW25" s="334"/>
      <c r="FVX25" s="334"/>
      <c r="FVY25" s="334"/>
      <c r="FVZ25" s="334"/>
      <c r="FWA25" s="334"/>
      <c r="FWB25" s="334"/>
      <c r="FWC25" s="334"/>
      <c r="FWD25" s="334"/>
      <c r="FWE25" s="334"/>
      <c r="FWF25" s="334"/>
      <c r="FWG25" s="334"/>
      <c r="FWH25" s="334"/>
      <c r="FWI25" s="334"/>
      <c r="FWJ25" s="334"/>
      <c r="FWK25" s="334"/>
      <c r="FWL25" s="334"/>
      <c r="FWM25" s="334"/>
      <c r="FWN25" s="334"/>
      <c r="FWO25" s="334"/>
      <c r="FWP25" s="334"/>
      <c r="FWQ25" s="334"/>
      <c r="FWR25" s="334"/>
      <c r="FWS25" s="334"/>
      <c r="FWT25" s="334"/>
      <c r="FWU25" s="334"/>
      <c r="FWV25" s="334"/>
      <c r="FWW25" s="334"/>
      <c r="FWX25" s="334"/>
      <c r="FWY25" s="334"/>
      <c r="FWZ25" s="334"/>
      <c r="FXA25" s="334"/>
      <c r="FXB25" s="334"/>
      <c r="FXC25" s="334"/>
      <c r="FXD25" s="334"/>
      <c r="FXE25" s="334"/>
      <c r="FXF25" s="334"/>
      <c r="FXG25" s="334"/>
      <c r="FXH25" s="334"/>
      <c r="FXI25" s="334"/>
      <c r="FXJ25" s="334"/>
      <c r="FXK25" s="334"/>
      <c r="FXL25" s="334"/>
      <c r="FXM25" s="334"/>
      <c r="FXN25" s="334"/>
      <c r="FXO25" s="334"/>
      <c r="FXP25" s="334"/>
      <c r="FXQ25" s="334"/>
      <c r="FXR25" s="334"/>
      <c r="FXS25" s="334"/>
      <c r="FXT25" s="334"/>
      <c r="FXU25" s="334"/>
      <c r="FXV25" s="334"/>
      <c r="FXW25" s="334"/>
      <c r="FXX25" s="334"/>
      <c r="FXY25" s="334"/>
      <c r="FXZ25" s="334"/>
      <c r="FYA25" s="334"/>
      <c r="FYB25" s="334"/>
      <c r="FYC25" s="334"/>
      <c r="FYD25" s="334"/>
      <c r="FYE25" s="334"/>
      <c r="FYF25" s="334"/>
      <c r="FYG25" s="334"/>
      <c r="FYH25" s="334"/>
      <c r="FYI25" s="334"/>
      <c r="FYJ25" s="334"/>
      <c r="FYK25" s="334"/>
      <c r="FYL25" s="334"/>
      <c r="FYM25" s="334"/>
      <c r="FYN25" s="334"/>
      <c r="FYO25" s="334"/>
      <c r="FYP25" s="334"/>
      <c r="FYQ25" s="334"/>
      <c r="FYR25" s="334"/>
      <c r="FYS25" s="334"/>
      <c r="FYT25" s="334"/>
      <c r="FYU25" s="334"/>
      <c r="FYV25" s="334"/>
      <c r="FYW25" s="334"/>
      <c r="FYX25" s="334"/>
      <c r="FYY25" s="334"/>
      <c r="FYZ25" s="334"/>
      <c r="FZA25" s="334"/>
      <c r="FZB25" s="334"/>
      <c r="FZC25" s="334"/>
      <c r="FZD25" s="334"/>
      <c r="FZE25" s="334"/>
      <c r="FZF25" s="334"/>
      <c r="FZG25" s="334"/>
      <c r="FZH25" s="334"/>
      <c r="FZI25" s="334"/>
      <c r="FZJ25" s="334"/>
      <c r="FZK25" s="334"/>
      <c r="FZL25" s="334"/>
      <c r="FZM25" s="334"/>
      <c r="FZN25" s="334"/>
      <c r="FZO25" s="334"/>
      <c r="FZP25" s="334"/>
      <c r="FZQ25" s="334"/>
      <c r="FZR25" s="334"/>
      <c r="FZS25" s="334"/>
      <c r="FZT25" s="334"/>
      <c r="FZU25" s="334"/>
      <c r="FZV25" s="334"/>
      <c r="FZW25" s="334"/>
      <c r="FZX25" s="334"/>
      <c r="FZY25" s="334"/>
      <c r="FZZ25" s="334"/>
      <c r="GAA25" s="334"/>
      <c r="GAB25" s="334"/>
      <c r="GAC25" s="334"/>
      <c r="GAD25" s="334"/>
      <c r="GAE25" s="334"/>
      <c r="GAF25" s="334"/>
      <c r="GAG25" s="334"/>
      <c r="GAH25" s="334"/>
      <c r="GAI25" s="334"/>
      <c r="GAJ25" s="334"/>
      <c r="GAK25" s="334"/>
      <c r="GAL25" s="334"/>
      <c r="GAM25" s="334"/>
      <c r="GAN25" s="334"/>
      <c r="GAO25" s="334"/>
      <c r="GAP25" s="334"/>
      <c r="GAQ25" s="334"/>
      <c r="GAR25" s="334"/>
      <c r="GAS25" s="334"/>
      <c r="GAT25" s="334"/>
      <c r="GAU25" s="334"/>
      <c r="GAV25" s="334"/>
      <c r="GAW25" s="334"/>
      <c r="GAX25" s="334"/>
      <c r="GAY25" s="334"/>
      <c r="GAZ25" s="334"/>
      <c r="GBA25" s="334"/>
      <c r="GBB25" s="334"/>
      <c r="GBC25" s="334"/>
      <c r="GBD25" s="334"/>
      <c r="GBE25" s="334"/>
      <c r="GBF25" s="334"/>
      <c r="GBG25" s="334"/>
      <c r="GBH25" s="334"/>
      <c r="GBI25" s="334"/>
      <c r="GBJ25" s="334"/>
      <c r="GBK25" s="334"/>
      <c r="GBL25" s="334"/>
      <c r="GBM25" s="334"/>
      <c r="GBN25" s="334"/>
      <c r="GBO25" s="334"/>
      <c r="GBP25" s="334"/>
      <c r="GBQ25" s="334"/>
      <c r="GBR25" s="334"/>
      <c r="GBS25" s="334"/>
      <c r="GBT25" s="334"/>
      <c r="GBU25" s="334"/>
      <c r="GBV25" s="334"/>
      <c r="GBW25" s="334"/>
      <c r="GBX25" s="334"/>
      <c r="GBY25" s="334"/>
      <c r="GBZ25" s="334"/>
      <c r="GCA25" s="334"/>
      <c r="GCB25" s="334"/>
      <c r="GCC25" s="334"/>
      <c r="GCD25" s="334"/>
      <c r="GCE25" s="334"/>
      <c r="GCF25" s="334"/>
      <c r="GCG25" s="334"/>
      <c r="GCH25" s="334"/>
      <c r="GCI25" s="334"/>
      <c r="GCJ25" s="334"/>
      <c r="GCK25" s="334"/>
      <c r="GCL25" s="334"/>
      <c r="GCM25" s="334"/>
      <c r="GCN25" s="334"/>
      <c r="GCO25" s="334"/>
      <c r="GCP25" s="334"/>
      <c r="GCQ25" s="334"/>
      <c r="GCR25" s="334"/>
      <c r="GCS25" s="334"/>
      <c r="GCT25" s="334"/>
      <c r="GCU25" s="334"/>
      <c r="GCV25" s="334"/>
      <c r="GCW25" s="334"/>
      <c r="GCX25" s="334"/>
      <c r="GCY25" s="334"/>
      <c r="GCZ25" s="334"/>
      <c r="GDA25" s="334"/>
      <c r="GDB25" s="334"/>
      <c r="GDC25" s="334"/>
      <c r="GDD25" s="334"/>
      <c r="GDE25" s="334"/>
      <c r="GDF25" s="334"/>
      <c r="GDG25" s="334"/>
      <c r="GDH25" s="334"/>
      <c r="GDI25" s="334"/>
      <c r="GDJ25" s="334"/>
      <c r="GDK25" s="334"/>
      <c r="GDL25" s="334"/>
      <c r="GDM25" s="334"/>
      <c r="GDN25" s="334"/>
      <c r="GDO25" s="334"/>
      <c r="GDP25" s="334"/>
      <c r="GDQ25" s="334"/>
      <c r="GDR25" s="334"/>
      <c r="GDS25" s="334"/>
      <c r="GDT25" s="334"/>
      <c r="GDU25" s="334"/>
      <c r="GDV25" s="334"/>
      <c r="GDW25" s="334"/>
      <c r="GDX25" s="334"/>
      <c r="GDY25" s="334"/>
      <c r="GDZ25" s="334"/>
      <c r="GEA25" s="334"/>
      <c r="GEB25" s="334"/>
      <c r="GEC25" s="334"/>
      <c r="GED25" s="334"/>
      <c r="GEE25" s="334"/>
      <c r="GEF25" s="334"/>
      <c r="GEG25" s="334"/>
      <c r="GEH25" s="334"/>
      <c r="GEI25" s="334"/>
      <c r="GEJ25" s="334"/>
      <c r="GEK25" s="334"/>
      <c r="GEL25" s="334"/>
      <c r="GEM25" s="334"/>
      <c r="GEN25" s="334"/>
      <c r="GEO25" s="334"/>
      <c r="GEP25" s="334"/>
      <c r="GEQ25" s="334"/>
      <c r="GER25" s="334"/>
      <c r="GES25" s="334"/>
      <c r="GET25" s="334"/>
      <c r="GEU25" s="334"/>
      <c r="GEV25" s="334"/>
      <c r="GEW25" s="334"/>
      <c r="GEX25" s="334"/>
      <c r="GEY25" s="334"/>
      <c r="GEZ25" s="334"/>
      <c r="GFA25" s="334"/>
      <c r="GFB25" s="334"/>
      <c r="GFC25" s="334"/>
      <c r="GFD25" s="334"/>
      <c r="GFE25" s="334"/>
      <c r="GFF25" s="334"/>
      <c r="GFG25" s="334"/>
      <c r="GFH25" s="334"/>
      <c r="GFI25" s="334"/>
      <c r="GFJ25" s="334"/>
      <c r="GFK25" s="334"/>
      <c r="GFL25" s="334"/>
      <c r="GFM25" s="334"/>
      <c r="GFN25" s="334"/>
      <c r="GFO25" s="334"/>
      <c r="GFP25" s="334"/>
      <c r="GFQ25" s="334"/>
      <c r="GFR25" s="334"/>
      <c r="GFS25" s="334"/>
      <c r="GFT25" s="334"/>
      <c r="GFU25" s="334"/>
      <c r="GFV25" s="334"/>
      <c r="GFW25" s="334"/>
      <c r="GFX25" s="334"/>
      <c r="GFY25" s="334"/>
      <c r="GFZ25" s="334"/>
      <c r="GGA25" s="334"/>
      <c r="GGB25" s="334"/>
      <c r="GGC25" s="334"/>
      <c r="GGD25" s="334"/>
      <c r="GGE25" s="334"/>
      <c r="GGF25" s="334"/>
      <c r="GGG25" s="334"/>
      <c r="GGH25" s="334"/>
      <c r="GGI25" s="334"/>
      <c r="GGJ25" s="334"/>
      <c r="GGK25" s="334"/>
      <c r="GGL25" s="334"/>
      <c r="GGM25" s="334"/>
      <c r="GGN25" s="334"/>
      <c r="GGO25" s="334"/>
      <c r="GGP25" s="334"/>
      <c r="GGQ25" s="334"/>
      <c r="GGR25" s="334"/>
      <c r="GGS25" s="334"/>
      <c r="GGT25" s="334"/>
      <c r="GGU25" s="334"/>
      <c r="GGV25" s="334"/>
      <c r="GGW25" s="334"/>
      <c r="GGX25" s="334"/>
      <c r="GGY25" s="334"/>
      <c r="GGZ25" s="334"/>
      <c r="GHA25" s="334"/>
      <c r="GHB25" s="334"/>
      <c r="GHC25" s="334"/>
      <c r="GHD25" s="334"/>
      <c r="GHE25" s="334"/>
      <c r="GHF25" s="334"/>
      <c r="GHG25" s="334"/>
      <c r="GHH25" s="334"/>
      <c r="GHI25" s="334"/>
      <c r="GHJ25" s="334"/>
      <c r="GHK25" s="334"/>
      <c r="GHL25" s="334"/>
      <c r="GHM25" s="334"/>
      <c r="GHN25" s="334"/>
      <c r="GHO25" s="334"/>
      <c r="GHP25" s="334"/>
      <c r="GHQ25" s="334"/>
      <c r="GHR25" s="334"/>
      <c r="GHS25" s="334"/>
      <c r="GHT25" s="334"/>
      <c r="GHU25" s="334"/>
      <c r="GHV25" s="334"/>
      <c r="GHW25" s="334"/>
      <c r="GHX25" s="334"/>
      <c r="GHY25" s="334"/>
      <c r="GHZ25" s="334"/>
      <c r="GIA25" s="334"/>
      <c r="GIB25" s="334"/>
      <c r="GIC25" s="334"/>
      <c r="GID25" s="334"/>
      <c r="GIE25" s="334"/>
      <c r="GIF25" s="334"/>
      <c r="GIG25" s="334"/>
      <c r="GIH25" s="334"/>
      <c r="GII25" s="334"/>
      <c r="GIJ25" s="334"/>
      <c r="GIK25" s="334"/>
      <c r="GIL25" s="334"/>
      <c r="GIM25" s="334"/>
      <c r="GIN25" s="334"/>
      <c r="GIO25" s="334"/>
      <c r="GIP25" s="334"/>
      <c r="GIQ25" s="334"/>
      <c r="GIR25" s="334"/>
      <c r="GIS25" s="334"/>
      <c r="GIT25" s="334"/>
      <c r="GIU25" s="334"/>
      <c r="GIV25" s="334"/>
      <c r="GIW25" s="334"/>
      <c r="GIX25" s="334"/>
      <c r="GIY25" s="334"/>
      <c r="GIZ25" s="334"/>
      <c r="GJA25" s="334"/>
      <c r="GJB25" s="334"/>
      <c r="GJC25" s="334"/>
      <c r="GJD25" s="334"/>
      <c r="GJE25" s="334"/>
      <c r="GJF25" s="334"/>
      <c r="GJG25" s="334"/>
      <c r="GJH25" s="334"/>
      <c r="GJI25" s="334"/>
      <c r="GJJ25" s="334"/>
      <c r="GJK25" s="334"/>
      <c r="GJL25" s="334"/>
      <c r="GJM25" s="334"/>
      <c r="GJN25" s="334"/>
      <c r="GJO25" s="334"/>
      <c r="GJP25" s="334"/>
      <c r="GJQ25" s="334"/>
      <c r="GJR25" s="334"/>
      <c r="GJS25" s="334"/>
      <c r="GJT25" s="334"/>
      <c r="GJU25" s="334"/>
      <c r="GJV25" s="334"/>
      <c r="GJW25" s="334"/>
      <c r="GJX25" s="334"/>
      <c r="GJY25" s="334"/>
      <c r="GJZ25" s="334"/>
      <c r="GKA25" s="334"/>
      <c r="GKB25" s="334"/>
      <c r="GKC25" s="334"/>
      <c r="GKD25" s="334"/>
      <c r="GKE25" s="334"/>
      <c r="GKF25" s="334"/>
      <c r="GKG25" s="334"/>
      <c r="GKH25" s="334"/>
      <c r="GKI25" s="334"/>
      <c r="GKJ25" s="334"/>
      <c r="GKK25" s="334"/>
      <c r="GKL25" s="334"/>
      <c r="GKM25" s="334"/>
      <c r="GKN25" s="334"/>
      <c r="GKO25" s="334"/>
      <c r="GKP25" s="334"/>
      <c r="GKQ25" s="334"/>
      <c r="GKR25" s="334"/>
      <c r="GKS25" s="334"/>
      <c r="GKT25" s="334"/>
      <c r="GKU25" s="334"/>
      <c r="GKV25" s="334"/>
      <c r="GKW25" s="334"/>
      <c r="GKX25" s="334"/>
      <c r="GKY25" s="334"/>
      <c r="GKZ25" s="334"/>
      <c r="GLA25" s="334"/>
      <c r="GLB25" s="334"/>
      <c r="GLC25" s="334"/>
      <c r="GLD25" s="334"/>
      <c r="GLE25" s="334"/>
      <c r="GLF25" s="334"/>
      <c r="GLG25" s="334"/>
      <c r="GLH25" s="334"/>
      <c r="GLI25" s="334"/>
      <c r="GLJ25" s="334"/>
      <c r="GLK25" s="334"/>
      <c r="GLL25" s="334"/>
      <c r="GLM25" s="334"/>
      <c r="GLN25" s="334"/>
      <c r="GLO25" s="334"/>
      <c r="GLP25" s="334"/>
      <c r="GLQ25" s="334"/>
      <c r="GLR25" s="334"/>
      <c r="GLS25" s="334"/>
      <c r="GLT25" s="334"/>
      <c r="GLU25" s="334"/>
      <c r="GLV25" s="334"/>
      <c r="GLW25" s="334"/>
      <c r="GLX25" s="334"/>
      <c r="GLY25" s="334"/>
      <c r="GLZ25" s="334"/>
      <c r="GMA25" s="334"/>
      <c r="GMB25" s="334"/>
      <c r="GMC25" s="334"/>
      <c r="GMD25" s="334"/>
      <c r="GME25" s="334"/>
      <c r="GMF25" s="334"/>
      <c r="GMG25" s="334"/>
      <c r="GMH25" s="334"/>
      <c r="GMI25" s="334"/>
      <c r="GMJ25" s="334"/>
      <c r="GMK25" s="334"/>
      <c r="GML25" s="334"/>
      <c r="GMM25" s="334"/>
      <c r="GMN25" s="334"/>
      <c r="GMO25" s="334"/>
      <c r="GMP25" s="334"/>
      <c r="GMQ25" s="334"/>
      <c r="GMR25" s="334"/>
      <c r="GMS25" s="334"/>
      <c r="GMT25" s="334"/>
      <c r="GMU25" s="334"/>
      <c r="GMV25" s="334"/>
      <c r="GMW25" s="334"/>
      <c r="GMX25" s="334"/>
      <c r="GMY25" s="334"/>
      <c r="GMZ25" s="334"/>
      <c r="GNA25" s="334"/>
      <c r="GNB25" s="334"/>
      <c r="GNC25" s="334"/>
      <c r="GND25" s="334"/>
      <c r="GNE25" s="334"/>
      <c r="GNF25" s="334"/>
      <c r="GNG25" s="334"/>
      <c r="GNH25" s="334"/>
      <c r="GNI25" s="334"/>
      <c r="GNJ25" s="334"/>
      <c r="GNK25" s="334"/>
      <c r="GNL25" s="334"/>
      <c r="GNM25" s="334"/>
      <c r="GNN25" s="334"/>
      <c r="GNO25" s="334"/>
      <c r="GNP25" s="334"/>
      <c r="GNQ25" s="334"/>
      <c r="GNR25" s="334"/>
      <c r="GNS25" s="334"/>
      <c r="GNT25" s="334"/>
      <c r="GNU25" s="334"/>
      <c r="GNV25" s="334"/>
      <c r="GNW25" s="334"/>
      <c r="GNX25" s="334"/>
      <c r="GNY25" s="334"/>
      <c r="GNZ25" s="334"/>
      <c r="GOA25" s="334"/>
      <c r="GOB25" s="334"/>
      <c r="GOC25" s="334"/>
      <c r="GOD25" s="334"/>
      <c r="GOE25" s="334"/>
      <c r="GOF25" s="334"/>
      <c r="GOG25" s="334"/>
      <c r="GOH25" s="334"/>
      <c r="GOI25" s="334"/>
      <c r="GOJ25" s="334"/>
      <c r="GOK25" s="334"/>
      <c r="GOL25" s="334"/>
      <c r="GOM25" s="334"/>
      <c r="GON25" s="334"/>
      <c r="GOO25" s="334"/>
      <c r="GOP25" s="334"/>
      <c r="GOQ25" s="334"/>
      <c r="GOR25" s="334"/>
      <c r="GOS25" s="334"/>
      <c r="GOT25" s="334"/>
      <c r="GOU25" s="334"/>
      <c r="GOV25" s="334"/>
      <c r="GOW25" s="334"/>
      <c r="GOX25" s="334"/>
      <c r="GOY25" s="334"/>
      <c r="GOZ25" s="334"/>
      <c r="GPA25" s="334"/>
      <c r="GPB25" s="334"/>
      <c r="GPC25" s="334"/>
      <c r="GPD25" s="334"/>
      <c r="GPE25" s="334"/>
      <c r="GPF25" s="334"/>
      <c r="GPG25" s="334"/>
      <c r="GPH25" s="334"/>
      <c r="GPI25" s="334"/>
      <c r="GPJ25" s="334"/>
      <c r="GPK25" s="334"/>
      <c r="GPL25" s="334"/>
      <c r="GPM25" s="334"/>
      <c r="GPN25" s="334"/>
      <c r="GPO25" s="334"/>
      <c r="GPP25" s="334"/>
      <c r="GPQ25" s="334"/>
      <c r="GPR25" s="334"/>
      <c r="GPS25" s="334"/>
      <c r="GPT25" s="334"/>
      <c r="GPU25" s="334"/>
      <c r="GPV25" s="334"/>
      <c r="GPW25" s="334"/>
      <c r="GPX25" s="334"/>
      <c r="GPY25" s="334"/>
      <c r="GPZ25" s="334"/>
      <c r="GQA25" s="334"/>
      <c r="GQB25" s="334"/>
      <c r="GQC25" s="334"/>
      <c r="GQD25" s="334"/>
      <c r="GQE25" s="334"/>
      <c r="GQF25" s="334"/>
      <c r="GQG25" s="334"/>
      <c r="GQH25" s="334"/>
      <c r="GQI25" s="334"/>
      <c r="GQJ25" s="334"/>
      <c r="GQK25" s="334"/>
      <c r="GQL25" s="334"/>
      <c r="GQM25" s="334"/>
      <c r="GQN25" s="334"/>
      <c r="GQO25" s="334"/>
      <c r="GQP25" s="334"/>
      <c r="GQQ25" s="334"/>
      <c r="GQR25" s="334"/>
      <c r="GQS25" s="334"/>
      <c r="GQT25" s="334"/>
      <c r="GQU25" s="334"/>
      <c r="GQV25" s="334"/>
      <c r="GQW25" s="334"/>
      <c r="GQX25" s="334"/>
      <c r="GQY25" s="334"/>
      <c r="GQZ25" s="334"/>
      <c r="GRA25" s="334"/>
      <c r="GRB25" s="334"/>
      <c r="GRC25" s="334"/>
      <c r="GRD25" s="334"/>
      <c r="GRE25" s="334"/>
      <c r="GRF25" s="334"/>
      <c r="GRG25" s="334"/>
      <c r="GRH25" s="334"/>
      <c r="GRI25" s="334"/>
      <c r="GRJ25" s="334"/>
      <c r="GRK25" s="334"/>
      <c r="GRL25" s="334"/>
      <c r="GRM25" s="334"/>
      <c r="GRN25" s="334"/>
      <c r="GRO25" s="334"/>
      <c r="GRP25" s="334"/>
      <c r="GRQ25" s="334"/>
      <c r="GRR25" s="334"/>
      <c r="GRS25" s="334"/>
      <c r="GRT25" s="334"/>
      <c r="GRU25" s="334"/>
      <c r="GRV25" s="334"/>
      <c r="GRW25" s="334"/>
      <c r="GRX25" s="334"/>
      <c r="GRY25" s="334"/>
      <c r="GRZ25" s="334"/>
      <c r="GSA25" s="334"/>
      <c r="GSB25" s="334"/>
      <c r="GSC25" s="334"/>
      <c r="GSD25" s="334"/>
      <c r="GSE25" s="334"/>
      <c r="GSF25" s="334"/>
      <c r="GSG25" s="334"/>
      <c r="GSH25" s="334"/>
      <c r="GSI25" s="334"/>
      <c r="GSJ25" s="334"/>
      <c r="GSK25" s="334"/>
      <c r="GSL25" s="334"/>
      <c r="GSM25" s="334"/>
      <c r="GSN25" s="334"/>
      <c r="GSO25" s="334"/>
      <c r="GSP25" s="334"/>
      <c r="GSQ25" s="334"/>
      <c r="GSR25" s="334"/>
      <c r="GSS25" s="334"/>
      <c r="GST25" s="334"/>
      <c r="GSU25" s="334"/>
      <c r="GSV25" s="334"/>
      <c r="GSW25" s="334"/>
      <c r="GSX25" s="334"/>
      <c r="GSY25" s="334"/>
      <c r="GSZ25" s="334"/>
      <c r="GTA25" s="334"/>
      <c r="GTB25" s="334"/>
      <c r="GTC25" s="334"/>
      <c r="GTD25" s="334"/>
      <c r="GTE25" s="334"/>
      <c r="GTF25" s="334"/>
      <c r="GTG25" s="334"/>
      <c r="GTH25" s="334"/>
      <c r="GTI25" s="334"/>
      <c r="GTJ25" s="334"/>
      <c r="GTK25" s="334"/>
      <c r="GTL25" s="334"/>
      <c r="GTM25" s="334"/>
      <c r="GTN25" s="334"/>
      <c r="GTO25" s="334"/>
      <c r="GTP25" s="334"/>
      <c r="GTQ25" s="334"/>
      <c r="GTR25" s="334"/>
      <c r="GTS25" s="334"/>
      <c r="GTT25" s="334"/>
      <c r="GTU25" s="334"/>
      <c r="GTV25" s="334"/>
      <c r="GTW25" s="334"/>
      <c r="GTX25" s="334"/>
      <c r="GTY25" s="334"/>
      <c r="GTZ25" s="334"/>
      <c r="GUA25" s="334"/>
      <c r="GUB25" s="334"/>
      <c r="GUC25" s="334"/>
      <c r="GUD25" s="334"/>
      <c r="GUE25" s="334"/>
      <c r="GUF25" s="334"/>
      <c r="GUG25" s="334"/>
      <c r="GUH25" s="334"/>
      <c r="GUI25" s="334"/>
      <c r="GUJ25" s="334"/>
      <c r="GUK25" s="334"/>
      <c r="GUL25" s="334"/>
      <c r="GUM25" s="334"/>
      <c r="GUN25" s="334"/>
      <c r="GUO25" s="334"/>
      <c r="GUP25" s="334"/>
      <c r="GUQ25" s="334"/>
      <c r="GUR25" s="334"/>
      <c r="GUS25" s="334"/>
      <c r="GUT25" s="334"/>
      <c r="GUU25" s="334"/>
      <c r="GUV25" s="334"/>
      <c r="GUW25" s="334"/>
      <c r="GUX25" s="334"/>
      <c r="GUY25" s="334"/>
      <c r="GUZ25" s="334"/>
      <c r="GVA25" s="334"/>
      <c r="GVB25" s="334"/>
      <c r="GVC25" s="334"/>
      <c r="GVD25" s="334"/>
      <c r="GVE25" s="334"/>
      <c r="GVF25" s="334"/>
      <c r="GVG25" s="334"/>
      <c r="GVH25" s="334"/>
      <c r="GVI25" s="334"/>
      <c r="GVJ25" s="334"/>
      <c r="GVK25" s="334"/>
      <c r="GVL25" s="334"/>
      <c r="GVM25" s="334"/>
      <c r="GVN25" s="334"/>
      <c r="GVO25" s="334"/>
      <c r="GVP25" s="334"/>
      <c r="GVQ25" s="334"/>
      <c r="GVR25" s="334"/>
      <c r="GVS25" s="334"/>
      <c r="GVT25" s="334"/>
      <c r="GVU25" s="334"/>
      <c r="GVV25" s="334"/>
      <c r="GVW25" s="334"/>
      <c r="GVX25" s="334"/>
      <c r="GVY25" s="334"/>
      <c r="GVZ25" s="334"/>
      <c r="GWA25" s="334"/>
      <c r="GWB25" s="334"/>
      <c r="GWC25" s="334"/>
      <c r="GWD25" s="334"/>
      <c r="GWE25" s="334"/>
      <c r="GWF25" s="334"/>
      <c r="GWG25" s="334"/>
      <c r="GWH25" s="334"/>
      <c r="GWI25" s="334"/>
      <c r="GWJ25" s="334"/>
      <c r="GWK25" s="334"/>
      <c r="GWL25" s="334"/>
      <c r="GWM25" s="334"/>
      <c r="GWN25" s="334"/>
      <c r="GWO25" s="334"/>
      <c r="GWP25" s="334"/>
      <c r="GWQ25" s="334"/>
      <c r="GWR25" s="334"/>
      <c r="GWS25" s="334"/>
      <c r="GWT25" s="334"/>
      <c r="GWU25" s="334"/>
      <c r="GWV25" s="334"/>
      <c r="GWW25" s="334"/>
      <c r="GWX25" s="334"/>
      <c r="GWY25" s="334"/>
      <c r="GWZ25" s="334"/>
      <c r="GXA25" s="334"/>
      <c r="GXB25" s="334"/>
      <c r="GXC25" s="334"/>
      <c r="GXD25" s="334"/>
      <c r="GXE25" s="334"/>
      <c r="GXF25" s="334"/>
      <c r="GXG25" s="334"/>
      <c r="GXH25" s="334"/>
      <c r="GXI25" s="334"/>
      <c r="GXJ25" s="334"/>
      <c r="GXK25" s="334"/>
      <c r="GXL25" s="334"/>
      <c r="GXM25" s="334"/>
      <c r="GXN25" s="334"/>
      <c r="GXO25" s="334"/>
      <c r="GXP25" s="334"/>
      <c r="GXQ25" s="334"/>
      <c r="GXR25" s="334"/>
      <c r="GXS25" s="334"/>
      <c r="GXT25" s="334"/>
      <c r="GXU25" s="334"/>
      <c r="GXV25" s="334"/>
      <c r="GXW25" s="334"/>
      <c r="GXX25" s="334"/>
      <c r="GXY25" s="334"/>
      <c r="GXZ25" s="334"/>
      <c r="GYA25" s="334"/>
      <c r="GYB25" s="334"/>
      <c r="GYC25" s="334"/>
      <c r="GYD25" s="334"/>
      <c r="GYE25" s="334"/>
      <c r="GYF25" s="334"/>
      <c r="GYG25" s="334"/>
      <c r="GYH25" s="334"/>
      <c r="GYI25" s="334"/>
      <c r="GYJ25" s="334"/>
      <c r="GYK25" s="334"/>
      <c r="GYL25" s="334"/>
      <c r="GYM25" s="334"/>
      <c r="GYN25" s="334"/>
      <c r="GYO25" s="334"/>
      <c r="GYP25" s="334"/>
      <c r="GYQ25" s="334"/>
      <c r="GYR25" s="334"/>
      <c r="GYS25" s="334"/>
      <c r="GYT25" s="334"/>
      <c r="GYU25" s="334"/>
      <c r="GYV25" s="334"/>
      <c r="GYW25" s="334"/>
      <c r="GYX25" s="334"/>
      <c r="GYY25" s="334"/>
      <c r="GYZ25" s="334"/>
      <c r="GZA25" s="334"/>
      <c r="GZB25" s="334"/>
      <c r="GZC25" s="334"/>
      <c r="GZD25" s="334"/>
      <c r="GZE25" s="334"/>
      <c r="GZF25" s="334"/>
      <c r="GZG25" s="334"/>
      <c r="GZH25" s="334"/>
      <c r="GZI25" s="334"/>
      <c r="GZJ25" s="334"/>
      <c r="GZK25" s="334"/>
      <c r="GZL25" s="334"/>
      <c r="GZM25" s="334"/>
      <c r="GZN25" s="334"/>
      <c r="GZO25" s="334"/>
      <c r="GZP25" s="334"/>
      <c r="GZQ25" s="334"/>
      <c r="GZR25" s="334"/>
      <c r="GZS25" s="334"/>
      <c r="GZT25" s="334"/>
      <c r="GZU25" s="334"/>
      <c r="GZV25" s="334"/>
      <c r="GZW25" s="334"/>
      <c r="GZX25" s="334"/>
      <c r="GZY25" s="334"/>
      <c r="GZZ25" s="334"/>
      <c r="HAA25" s="334"/>
      <c r="HAB25" s="334"/>
      <c r="HAC25" s="334"/>
      <c r="HAD25" s="334"/>
      <c r="HAE25" s="334"/>
      <c r="HAF25" s="334"/>
      <c r="HAG25" s="334"/>
      <c r="HAH25" s="334"/>
      <c r="HAI25" s="334"/>
      <c r="HAJ25" s="334"/>
      <c r="HAK25" s="334"/>
      <c r="HAL25" s="334"/>
      <c r="HAM25" s="334"/>
      <c r="HAN25" s="334"/>
      <c r="HAO25" s="334"/>
      <c r="HAP25" s="334"/>
      <c r="HAQ25" s="334"/>
      <c r="HAR25" s="334"/>
      <c r="HAS25" s="334"/>
      <c r="HAT25" s="334"/>
      <c r="HAU25" s="334"/>
      <c r="HAV25" s="334"/>
      <c r="HAW25" s="334"/>
      <c r="HAX25" s="334"/>
      <c r="HAY25" s="334"/>
      <c r="HAZ25" s="334"/>
      <c r="HBA25" s="334"/>
      <c r="HBB25" s="334"/>
      <c r="HBC25" s="334"/>
      <c r="HBD25" s="334"/>
      <c r="HBE25" s="334"/>
      <c r="HBF25" s="334"/>
      <c r="HBG25" s="334"/>
      <c r="HBH25" s="334"/>
      <c r="HBI25" s="334"/>
      <c r="HBJ25" s="334"/>
      <c r="HBK25" s="334"/>
      <c r="HBL25" s="334"/>
      <c r="HBM25" s="334"/>
      <c r="HBN25" s="334"/>
      <c r="HBO25" s="334"/>
      <c r="HBP25" s="334"/>
      <c r="HBQ25" s="334"/>
      <c r="HBR25" s="334"/>
      <c r="HBS25" s="334"/>
      <c r="HBT25" s="334"/>
      <c r="HBU25" s="334"/>
      <c r="HBV25" s="334"/>
      <c r="HBW25" s="334"/>
      <c r="HBX25" s="334"/>
      <c r="HBY25" s="334"/>
      <c r="HBZ25" s="334"/>
      <c r="HCA25" s="334"/>
      <c r="HCB25" s="334"/>
      <c r="HCC25" s="334"/>
      <c r="HCD25" s="334"/>
      <c r="HCE25" s="334"/>
      <c r="HCF25" s="334"/>
      <c r="HCG25" s="334"/>
      <c r="HCH25" s="334"/>
      <c r="HCI25" s="334"/>
      <c r="HCJ25" s="334"/>
      <c r="HCK25" s="334"/>
      <c r="HCL25" s="334"/>
      <c r="HCM25" s="334"/>
      <c r="HCN25" s="334"/>
      <c r="HCO25" s="334"/>
      <c r="HCP25" s="334"/>
      <c r="HCQ25" s="334"/>
      <c r="HCR25" s="334"/>
      <c r="HCS25" s="334"/>
      <c r="HCT25" s="334"/>
      <c r="HCU25" s="334"/>
      <c r="HCV25" s="334"/>
      <c r="HCW25" s="334"/>
      <c r="HCX25" s="334"/>
      <c r="HCY25" s="334"/>
      <c r="HCZ25" s="334"/>
      <c r="HDA25" s="334"/>
      <c r="HDB25" s="334"/>
      <c r="HDC25" s="334"/>
      <c r="HDD25" s="334"/>
      <c r="HDE25" s="334"/>
      <c r="HDF25" s="334"/>
      <c r="HDG25" s="334"/>
      <c r="HDH25" s="334"/>
      <c r="HDI25" s="334"/>
      <c r="HDJ25" s="334"/>
      <c r="HDK25" s="334"/>
      <c r="HDL25" s="334"/>
      <c r="HDM25" s="334"/>
      <c r="HDN25" s="334"/>
      <c r="HDO25" s="334"/>
      <c r="HDP25" s="334"/>
      <c r="HDQ25" s="334"/>
      <c r="HDR25" s="334"/>
      <c r="HDS25" s="334"/>
      <c r="HDT25" s="334"/>
      <c r="HDU25" s="334"/>
      <c r="HDV25" s="334"/>
      <c r="HDW25" s="334"/>
      <c r="HDX25" s="334"/>
      <c r="HDY25" s="334"/>
      <c r="HDZ25" s="334"/>
      <c r="HEA25" s="334"/>
      <c r="HEB25" s="334"/>
      <c r="HEC25" s="334"/>
      <c r="HED25" s="334"/>
      <c r="HEE25" s="334"/>
      <c r="HEF25" s="334"/>
      <c r="HEG25" s="334"/>
      <c r="HEH25" s="334"/>
      <c r="HEI25" s="334"/>
      <c r="HEJ25" s="334"/>
      <c r="HEK25" s="334"/>
      <c r="HEL25" s="334"/>
      <c r="HEM25" s="334"/>
      <c r="HEN25" s="334"/>
      <c r="HEO25" s="334"/>
      <c r="HEP25" s="334"/>
      <c r="HEQ25" s="334"/>
      <c r="HER25" s="334"/>
      <c r="HES25" s="334"/>
      <c r="HET25" s="334"/>
      <c r="HEU25" s="334"/>
      <c r="HEV25" s="334"/>
      <c r="HEW25" s="334"/>
      <c r="HEX25" s="334"/>
      <c r="HEY25" s="334"/>
      <c r="HEZ25" s="334"/>
      <c r="HFA25" s="334"/>
      <c r="HFB25" s="334"/>
      <c r="HFC25" s="334"/>
      <c r="HFD25" s="334"/>
      <c r="HFE25" s="334"/>
      <c r="HFF25" s="334"/>
      <c r="HFG25" s="334"/>
      <c r="HFH25" s="334"/>
      <c r="HFI25" s="334"/>
      <c r="HFJ25" s="334"/>
      <c r="HFK25" s="334"/>
      <c r="HFL25" s="334"/>
      <c r="HFM25" s="334"/>
      <c r="HFN25" s="334"/>
      <c r="HFO25" s="334"/>
      <c r="HFP25" s="334"/>
      <c r="HFQ25" s="334"/>
      <c r="HFR25" s="334"/>
      <c r="HFS25" s="334"/>
      <c r="HFT25" s="334"/>
      <c r="HFU25" s="334"/>
      <c r="HFV25" s="334"/>
      <c r="HFW25" s="334"/>
      <c r="HFX25" s="334"/>
      <c r="HFY25" s="334"/>
      <c r="HFZ25" s="334"/>
      <c r="HGA25" s="334"/>
      <c r="HGB25" s="334"/>
      <c r="HGC25" s="334"/>
      <c r="HGD25" s="334"/>
      <c r="HGE25" s="334"/>
      <c r="HGF25" s="334"/>
      <c r="HGG25" s="334"/>
      <c r="HGH25" s="334"/>
      <c r="HGI25" s="334"/>
      <c r="HGJ25" s="334"/>
      <c r="HGK25" s="334"/>
      <c r="HGL25" s="334"/>
      <c r="HGM25" s="334"/>
      <c r="HGN25" s="334"/>
      <c r="HGO25" s="334"/>
      <c r="HGP25" s="334"/>
      <c r="HGQ25" s="334"/>
      <c r="HGR25" s="334"/>
      <c r="HGS25" s="334"/>
      <c r="HGT25" s="334"/>
      <c r="HGU25" s="334"/>
      <c r="HGV25" s="334"/>
      <c r="HGW25" s="334"/>
      <c r="HGX25" s="334"/>
      <c r="HGY25" s="334"/>
      <c r="HGZ25" s="334"/>
      <c r="HHA25" s="334"/>
      <c r="HHB25" s="334"/>
      <c r="HHC25" s="334"/>
      <c r="HHD25" s="334"/>
      <c r="HHE25" s="334"/>
      <c r="HHF25" s="334"/>
      <c r="HHG25" s="334"/>
      <c r="HHH25" s="334"/>
      <c r="HHI25" s="334"/>
      <c r="HHJ25" s="334"/>
      <c r="HHK25" s="334"/>
      <c r="HHL25" s="334"/>
      <c r="HHM25" s="334"/>
      <c r="HHN25" s="334"/>
      <c r="HHO25" s="334"/>
      <c r="HHP25" s="334"/>
      <c r="HHQ25" s="334"/>
      <c r="HHR25" s="334"/>
      <c r="HHS25" s="334"/>
      <c r="HHT25" s="334"/>
      <c r="HHU25" s="334"/>
      <c r="HHV25" s="334"/>
      <c r="HHW25" s="334"/>
      <c r="HHX25" s="334"/>
      <c r="HHY25" s="334"/>
      <c r="HHZ25" s="334"/>
      <c r="HIA25" s="334"/>
      <c r="HIB25" s="334"/>
      <c r="HIC25" s="334"/>
      <c r="HID25" s="334"/>
      <c r="HIE25" s="334"/>
      <c r="HIF25" s="334"/>
      <c r="HIG25" s="334"/>
      <c r="HIH25" s="334"/>
      <c r="HII25" s="334"/>
      <c r="HIJ25" s="334"/>
      <c r="HIK25" s="334"/>
      <c r="HIL25" s="334"/>
      <c r="HIM25" s="334"/>
      <c r="HIN25" s="334"/>
      <c r="HIO25" s="334"/>
      <c r="HIP25" s="334"/>
      <c r="HIQ25" s="334"/>
      <c r="HIR25" s="334"/>
      <c r="HIS25" s="334"/>
      <c r="HIT25" s="334"/>
      <c r="HIU25" s="334"/>
      <c r="HIV25" s="334"/>
      <c r="HIW25" s="334"/>
      <c r="HIX25" s="334"/>
      <c r="HIY25" s="334"/>
      <c r="HIZ25" s="334"/>
      <c r="HJA25" s="334"/>
      <c r="HJB25" s="334"/>
      <c r="HJC25" s="334"/>
      <c r="HJD25" s="334"/>
      <c r="HJE25" s="334"/>
      <c r="HJF25" s="334"/>
      <c r="HJG25" s="334"/>
      <c r="HJH25" s="334"/>
      <c r="HJI25" s="334"/>
      <c r="HJJ25" s="334"/>
      <c r="HJK25" s="334"/>
      <c r="HJL25" s="334"/>
      <c r="HJM25" s="334"/>
      <c r="HJN25" s="334"/>
      <c r="HJO25" s="334"/>
      <c r="HJP25" s="334"/>
      <c r="HJQ25" s="334"/>
      <c r="HJR25" s="334"/>
      <c r="HJS25" s="334"/>
      <c r="HJT25" s="334"/>
      <c r="HJU25" s="334"/>
      <c r="HJV25" s="334"/>
      <c r="HJW25" s="334"/>
      <c r="HJX25" s="334"/>
      <c r="HJY25" s="334"/>
      <c r="HJZ25" s="334"/>
      <c r="HKA25" s="334"/>
      <c r="HKB25" s="334"/>
      <c r="HKC25" s="334"/>
      <c r="HKD25" s="334"/>
      <c r="HKE25" s="334"/>
      <c r="HKF25" s="334"/>
      <c r="HKG25" s="334"/>
      <c r="HKH25" s="334"/>
      <c r="HKI25" s="334"/>
      <c r="HKJ25" s="334"/>
      <c r="HKK25" s="334"/>
      <c r="HKL25" s="334"/>
      <c r="HKM25" s="334"/>
      <c r="HKN25" s="334"/>
      <c r="HKO25" s="334"/>
      <c r="HKP25" s="334"/>
      <c r="HKQ25" s="334"/>
      <c r="HKR25" s="334"/>
      <c r="HKS25" s="334"/>
      <c r="HKT25" s="334"/>
      <c r="HKU25" s="334"/>
      <c r="HKV25" s="334"/>
      <c r="HKW25" s="334"/>
      <c r="HKX25" s="334"/>
      <c r="HKY25" s="334"/>
      <c r="HKZ25" s="334"/>
      <c r="HLA25" s="334"/>
      <c r="HLB25" s="334"/>
      <c r="HLC25" s="334"/>
      <c r="HLD25" s="334"/>
      <c r="HLE25" s="334"/>
      <c r="HLF25" s="334"/>
      <c r="HLG25" s="334"/>
      <c r="HLH25" s="334"/>
      <c r="HLI25" s="334"/>
      <c r="HLJ25" s="334"/>
      <c r="HLK25" s="334"/>
      <c r="HLL25" s="334"/>
      <c r="HLM25" s="334"/>
      <c r="HLN25" s="334"/>
      <c r="HLO25" s="334"/>
      <c r="HLP25" s="334"/>
      <c r="HLQ25" s="334"/>
      <c r="HLR25" s="334"/>
      <c r="HLS25" s="334"/>
      <c r="HLT25" s="334"/>
      <c r="HLU25" s="334"/>
      <c r="HLV25" s="334"/>
      <c r="HLW25" s="334"/>
      <c r="HLX25" s="334"/>
      <c r="HLY25" s="334"/>
      <c r="HLZ25" s="334"/>
      <c r="HMA25" s="334"/>
      <c r="HMB25" s="334"/>
      <c r="HMC25" s="334"/>
      <c r="HMD25" s="334"/>
      <c r="HME25" s="334"/>
      <c r="HMF25" s="334"/>
      <c r="HMG25" s="334"/>
      <c r="HMH25" s="334"/>
      <c r="HMI25" s="334"/>
      <c r="HMJ25" s="334"/>
      <c r="HMK25" s="334"/>
      <c r="HML25" s="334"/>
      <c r="HMM25" s="334"/>
      <c r="HMN25" s="334"/>
      <c r="HMO25" s="334"/>
      <c r="HMP25" s="334"/>
      <c r="HMQ25" s="334"/>
      <c r="HMR25" s="334"/>
      <c r="HMS25" s="334"/>
      <c r="HMT25" s="334"/>
      <c r="HMU25" s="334"/>
      <c r="HMV25" s="334"/>
      <c r="HMW25" s="334"/>
      <c r="HMX25" s="334"/>
      <c r="HMY25" s="334"/>
      <c r="HMZ25" s="334"/>
      <c r="HNA25" s="334"/>
      <c r="HNB25" s="334"/>
      <c r="HNC25" s="334"/>
      <c r="HND25" s="334"/>
      <c r="HNE25" s="334"/>
      <c r="HNF25" s="334"/>
      <c r="HNG25" s="334"/>
      <c r="HNH25" s="334"/>
      <c r="HNI25" s="334"/>
      <c r="HNJ25" s="334"/>
      <c r="HNK25" s="334"/>
      <c r="HNL25" s="334"/>
      <c r="HNM25" s="334"/>
      <c r="HNN25" s="334"/>
      <c r="HNO25" s="334"/>
      <c r="HNP25" s="334"/>
      <c r="HNQ25" s="334"/>
      <c r="HNR25" s="334"/>
      <c r="HNS25" s="334"/>
      <c r="HNT25" s="334"/>
      <c r="HNU25" s="334"/>
      <c r="HNV25" s="334"/>
      <c r="HNW25" s="334"/>
      <c r="HNX25" s="334"/>
      <c r="HNY25" s="334"/>
      <c r="HNZ25" s="334"/>
      <c r="HOA25" s="334"/>
      <c r="HOB25" s="334"/>
      <c r="HOC25" s="334"/>
      <c r="HOD25" s="334"/>
      <c r="HOE25" s="334"/>
      <c r="HOF25" s="334"/>
      <c r="HOG25" s="334"/>
      <c r="HOH25" s="334"/>
      <c r="HOI25" s="334"/>
      <c r="HOJ25" s="334"/>
      <c r="HOK25" s="334"/>
      <c r="HOL25" s="334"/>
      <c r="HOM25" s="334"/>
      <c r="HON25" s="334"/>
      <c r="HOO25" s="334"/>
      <c r="HOP25" s="334"/>
      <c r="HOQ25" s="334"/>
      <c r="HOR25" s="334"/>
      <c r="HOS25" s="334"/>
      <c r="HOT25" s="334"/>
      <c r="HOU25" s="334"/>
      <c r="HOV25" s="334"/>
      <c r="HOW25" s="334"/>
      <c r="HOX25" s="334"/>
      <c r="HOY25" s="334"/>
      <c r="HOZ25" s="334"/>
      <c r="HPA25" s="334"/>
      <c r="HPB25" s="334"/>
      <c r="HPC25" s="334"/>
      <c r="HPD25" s="334"/>
      <c r="HPE25" s="334"/>
      <c r="HPF25" s="334"/>
      <c r="HPG25" s="334"/>
      <c r="HPH25" s="334"/>
      <c r="HPI25" s="334"/>
      <c r="HPJ25" s="334"/>
      <c r="HPK25" s="334"/>
      <c r="HPL25" s="334"/>
      <c r="HPM25" s="334"/>
      <c r="HPN25" s="334"/>
      <c r="HPO25" s="334"/>
      <c r="HPP25" s="334"/>
      <c r="HPQ25" s="334"/>
      <c r="HPR25" s="334"/>
      <c r="HPS25" s="334"/>
      <c r="HPT25" s="334"/>
      <c r="HPU25" s="334"/>
      <c r="HPV25" s="334"/>
      <c r="HPW25" s="334"/>
      <c r="HPX25" s="334"/>
      <c r="HPY25" s="334"/>
      <c r="HPZ25" s="334"/>
      <c r="HQA25" s="334"/>
      <c r="HQB25" s="334"/>
      <c r="HQC25" s="334"/>
      <c r="HQD25" s="334"/>
      <c r="HQE25" s="334"/>
      <c r="HQF25" s="334"/>
      <c r="HQG25" s="334"/>
      <c r="HQH25" s="334"/>
      <c r="HQI25" s="334"/>
      <c r="HQJ25" s="334"/>
      <c r="HQK25" s="334"/>
      <c r="HQL25" s="334"/>
      <c r="HQM25" s="334"/>
      <c r="HQN25" s="334"/>
      <c r="HQO25" s="334"/>
      <c r="HQP25" s="334"/>
      <c r="HQQ25" s="334"/>
      <c r="HQR25" s="334"/>
      <c r="HQS25" s="334"/>
      <c r="HQT25" s="334"/>
      <c r="HQU25" s="334"/>
      <c r="HQV25" s="334"/>
      <c r="HQW25" s="334"/>
      <c r="HQX25" s="334"/>
      <c r="HQY25" s="334"/>
      <c r="HQZ25" s="334"/>
      <c r="HRA25" s="334"/>
      <c r="HRB25" s="334"/>
      <c r="HRC25" s="334"/>
      <c r="HRD25" s="334"/>
      <c r="HRE25" s="334"/>
      <c r="HRF25" s="334"/>
      <c r="HRG25" s="334"/>
      <c r="HRH25" s="334"/>
      <c r="HRI25" s="334"/>
      <c r="HRJ25" s="334"/>
      <c r="HRK25" s="334"/>
      <c r="HRL25" s="334"/>
      <c r="HRM25" s="334"/>
      <c r="HRN25" s="334"/>
      <c r="HRO25" s="334"/>
      <c r="HRP25" s="334"/>
      <c r="HRQ25" s="334"/>
      <c r="HRR25" s="334"/>
      <c r="HRS25" s="334"/>
      <c r="HRT25" s="334"/>
      <c r="HRU25" s="334"/>
      <c r="HRV25" s="334"/>
      <c r="HRW25" s="334"/>
      <c r="HRX25" s="334"/>
      <c r="HRY25" s="334"/>
      <c r="HRZ25" s="334"/>
      <c r="HSA25" s="334"/>
      <c r="HSB25" s="334"/>
      <c r="HSC25" s="334"/>
      <c r="HSD25" s="334"/>
      <c r="HSE25" s="334"/>
      <c r="HSF25" s="334"/>
      <c r="HSG25" s="334"/>
      <c r="HSH25" s="334"/>
      <c r="HSI25" s="334"/>
      <c r="HSJ25" s="334"/>
      <c r="HSK25" s="334"/>
      <c r="HSL25" s="334"/>
      <c r="HSM25" s="334"/>
      <c r="HSN25" s="334"/>
      <c r="HSO25" s="334"/>
      <c r="HSP25" s="334"/>
      <c r="HSQ25" s="334"/>
      <c r="HSR25" s="334"/>
      <c r="HSS25" s="334"/>
      <c r="HST25" s="334"/>
      <c r="HSU25" s="334"/>
      <c r="HSV25" s="334"/>
      <c r="HSW25" s="334"/>
      <c r="HSX25" s="334"/>
      <c r="HSY25" s="334"/>
      <c r="HSZ25" s="334"/>
      <c r="HTA25" s="334"/>
      <c r="HTB25" s="334"/>
      <c r="HTC25" s="334"/>
      <c r="HTD25" s="334"/>
      <c r="HTE25" s="334"/>
      <c r="HTF25" s="334"/>
      <c r="HTG25" s="334"/>
      <c r="HTH25" s="334"/>
      <c r="HTI25" s="334"/>
      <c r="HTJ25" s="334"/>
      <c r="HTK25" s="334"/>
      <c r="HTL25" s="334"/>
      <c r="HTM25" s="334"/>
      <c r="HTN25" s="334"/>
      <c r="HTO25" s="334"/>
      <c r="HTP25" s="334"/>
      <c r="HTQ25" s="334"/>
      <c r="HTR25" s="334"/>
      <c r="HTS25" s="334"/>
      <c r="HTT25" s="334"/>
      <c r="HTU25" s="334"/>
      <c r="HTV25" s="334"/>
      <c r="HTW25" s="334"/>
      <c r="HTX25" s="334"/>
      <c r="HTY25" s="334"/>
      <c r="HTZ25" s="334"/>
      <c r="HUA25" s="334"/>
      <c r="HUB25" s="334"/>
      <c r="HUC25" s="334"/>
      <c r="HUD25" s="334"/>
      <c r="HUE25" s="334"/>
      <c r="HUF25" s="334"/>
      <c r="HUG25" s="334"/>
      <c r="HUH25" s="334"/>
      <c r="HUI25" s="334"/>
      <c r="HUJ25" s="334"/>
      <c r="HUK25" s="334"/>
      <c r="HUL25" s="334"/>
      <c r="HUM25" s="334"/>
      <c r="HUN25" s="334"/>
      <c r="HUO25" s="334"/>
      <c r="HUP25" s="334"/>
      <c r="HUQ25" s="334"/>
      <c r="HUR25" s="334"/>
      <c r="HUS25" s="334"/>
      <c r="HUT25" s="334"/>
      <c r="HUU25" s="334"/>
      <c r="HUV25" s="334"/>
      <c r="HUW25" s="334"/>
      <c r="HUX25" s="334"/>
      <c r="HUY25" s="334"/>
      <c r="HUZ25" s="334"/>
      <c r="HVA25" s="334"/>
      <c r="HVB25" s="334"/>
      <c r="HVC25" s="334"/>
      <c r="HVD25" s="334"/>
      <c r="HVE25" s="334"/>
      <c r="HVF25" s="334"/>
      <c r="HVG25" s="334"/>
      <c r="HVH25" s="334"/>
      <c r="HVI25" s="334"/>
      <c r="HVJ25" s="334"/>
      <c r="HVK25" s="334"/>
      <c r="HVL25" s="334"/>
      <c r="HVM25" s="334"/>
      <c r="HVN25" s="334"/>
      <c r="HVO25" s="334"/>
      <c r="HVP25" s="334"/>
      <c r="HVQ25" s="334"/>
      <c r="HVR25" s="334"/>
      <c r="HVS25" s="334"/>
      <c r="HVT25" s="334"/>
      <c r="HVU25" s="334"/>
      <c r="HVV25" s="334"/>
      <c r="HVW25" s="334"/>
      <c r="HVX25" s="334"/>
      <c r="HVY25" s="334"/>
      <c r="HVZ25" s="334"/>
      <c r="HWA25" s="334"/>
      <c r="HWB25" s="334"/>
      <c r="HWC25" s="334"/>
      <c r="HWD25" s="334"/>
      <c r="HWE25" s="334"/>
      <c r="HWF25" s="334"/>
      <c r="HWG25" s="334"/>
      <c r="HWH25" s="334"/>
      <c r="HWI25" s="334"/>
      <c r="HWJ25" s="334"/>
      <c r="HWK25" s="334"/>
      <c r="HWL25" s="334"/>
      <c r="HWM25" s="334"/>
      <c r="HWN25" s="334"/>
      <c r="HWO25" s="334"/>
      <c r="HWP25" s="334"/>
      <c r="HWQ25" s="334"/>
      <c r="HWR25" s="334"/>
      <c r="HWS25" s="334"/>
      <c r="HWT25" s="334"/>
      <c r="HWU25" s="334"/>
      <c r="HWV25" s="334"/>
      <c r="HWW25" s="334"/>
      <c r="HWX25" s="334"/>
      <c r="HWY25" s="334"/>
      <c r="HWZ25" s="334"/>
      <c r="HXA25" s="334"/>
      <c r="HXB25" s="334"/>
      <c r="HXC25" s="334"/>
      <c r="HXD25" s="334"/>
      <c r="HXE25" s="334"/>
      <c r="HXF25" s="334"/>
      <c r="HXG25" s="334"/>
      <c r="HXH25" s="334"/>
      <c r="HXI25" s="334"/>
      <c r="HXJ25" s="334"/>
      <c r="HXK25" s="334"/>
      <c r="HXL25" s="334"/>
      <c r="HXM25" s="334"/>
      <c r="HXN25" s="334"/>
      <c r="HXO25" s="334"/>
      <c r="HXP25" s="334"/>
      <c r="HXQ25" s="334"/>
      <c r="HXR25" s="334"/>
      <c r="HXS25" s="334"/>
      <c r="HXT25" s="334"/>
      <c r="HXU25" s="334"/>
      <c r="HXV25" s="334"/>
      <c r="HXW25" s="334"/>
      <c r="HXX25" s="334"/>
      <c r="HXY25" s="334"/>
      <c r="HXZ25" s="334"/>
      <c r="HYA25" s="334"/>
      <c r="HYB25" s="334"/>
      <c r="HYC25" s="334"/>
      <c r="HYD25" s="334"/>
      <c r="HYE25" s="334"/>
      <c r="HYF25" s="334"/>
      <c r="HYG25" s="334"/>
      <c r="HYH25" s="334"/>
      <c r="HYI25" s="334"/>
      <c r="HYJ25" s="334"/>
      <c r="HYK25" s="334"/>
      <c r="HYL25" s="334"/>
      <c r="HYM25" s="334"/>
      <c r="HYN25" s="334"/>
      <c r="HYO25" s="334"/>
      <c r="HYP25" s="334"/>
      <c r="HYQ25" s="334"/>
      <c r="HYR25" s="334"/>
      <c r="HYS25" s="334"/>
      <c r="HYT25" s="334"/>
      <c r="HYU25" s="334"/>
      <c r="HYV25" s="334"/>
      <c r="HYW25" s="334"/>
      <c r="HYX25" s="334"/>
      <c r="HYY25" s="334"/>
      <c r="HYZ25" s="334"/>
      <c r="HZA25" s="334"/>
      <c r="HZB25" s="334"/>
      <c r="HZC25" s="334"/>
      <c r="HZD25" s="334"/>
      <c r="HZE25" s="334"/>
      <c r="HZF25" s="334"/>
      <c r="HZG25" s="334"/>
      <c r="HZH25" s="334"/>
      <c r="HZI25" s="334"/>
      <c r="HZJ25" s="334"/>
      <c r="HZK25" s="334"/>
      <c r="HZL25" s="334"/>
      <c r="HZM25" s="334"/>
      <c r="HZN25" s="334"/>
      <c r="HZO25" s="334"/>
      <c r="HZP25" s="334"/>
      <c r="HZQ25" s="334"/>
      <c r="HZR25" s="334"/>
      <c r="HZS25" s="334"/>
      <c r="HZT25" s="334"/>
      <c r="HZU25" s="334"/>
      <c r="HZV25" s="334"/>
      <c r="HZW25" s="334"/>
      <c r="HZX25" s="334"/>
      <c r="HZY25" s="334"/>
      <c r="HZZ25" s="334"/>
      <c r="IAA25" s="334"/>
      <c r="IAB25" s="334"/>
      <c r="IAC25" s="334"/>
      <c r="IAD25" s="334"/>
      <c r="IAE25" s="334"/>
      <c r="IAF25" s="334"/>
      <c r="IAG25" s="334"/>
      <c r="IAH25" s="334"/>
      <c r="IAI25" s="334"/>
      <c r="IAJ25" s="334"/>
      <c r="IAK25" s="334"/>
      <c r="IAL25" s="334"/>
      <c r="IAM25" s="334"/>
      <c r="IAN25" s="334"/>
      <c r="IAO25" s="334"/>
      <c r="IAP25" s="334"/>
      <c r="IAQ25" s="334"/>
      <c r="IAR25" s="334"/>
      <c r="IAS25" s="334"/>
      <c r="IAT25" s="334"/>
      <c r="IAU25" s="334"/>
      <c r="IAV25" s="334"/>
      <c r="IAW25" s="334"/>
      <c r="IAX25" s="334"/>
      <c r="IAY25" s="334"/>
      <c r="IAZ25" s="334"/>
      <c r="IBA25" s="334"/>
      <c r="IBB25" s="334"/>
      <c r="IBC25" s="334"/>
      <c r="IBD25" s="334"/>
      <c r="IBE25" s="334"/>
      <c r="IBF25" s="334"/>
      <c r="IBG25" s="334"/>
      <c r="IBH25" s="334"/>
      <c r="IBI25" s="334"/>
      <c r="IBJ25" s="334"/>
      <c r="IBK25" s="334"/>
      <c r="IBL25" s="334"/>
      <c r="IBM25" s="334"/>
      <c r="IBN25" s="334"/>
      <c r="IBO25" s="334"/>
      <c r="IBP25" s="334"/>
      <c r="IBQ25" s="334"/>
      <c r="IBR25" s="334"/>
      <c r="IBS25" s="334"/>
      <c r="IBT25" s="334"/>
      <c r="IBU25" s="334"/>
      <c r="IBV25" s="334"/>
      <c r="IBW25" s="334"/>
      <c r="IBX25" s="334"/>
      <c r="IBY25" s="334"/>
      <c r="IBZ25" s="334"/>
      <c r="ICA25" s="334"/>
      <c r="ICB25" s="334"/>
      <c r="ICC25" s="334"/>
      <c r="ICD25" s="334"/>
      <c r="ICE25" s="334"/>
      <c r="ICF25" s="334"/>
      <c r="ICG25" s="334"/>
      <c r="ICH25" s="334"/>
      <c r="ICI25" s="334"/>
      <c r="ICJ25" s="334"/>
      <c r="ICK25" s="334"/>
      <c r="ICL25" s="334"/>
      <c r="ICM25" s="334"/>
      <c r="ICN25" s="334"/>
      <c r="ICO25" s="334"/>
      <c r="ICP25" s="334"/>
      <c r="ICQ25" s="334"/>
      <c r="ICR25" s="334"/>
      <c r="ICS25" s="334"/>
      <c r="ICT25" s="334"/>
      <c r="ICU25" s="334"/>
      <c r="ICV25" s="334"/>
      <c r="ICW25" s="334"/>
      <c r="ICX25" s="334"/>
      <c r="ICY25" s="334"/>
      <c r="ICZ25" s="334"/>
      <c r="IDA25" s="334"/>
      <c r="IDB25" s="334"/>
      <c r="IDC25" s="334"/>
      <c r="IDD25" s="334"/>
      <c r="IDE25" s="334"/>
      <c r="IDF25" s="334"/>
      <c r="IDG25" s="334"/>
      <c r="IDH25" s="334"/>
      <c r="IDI25" s="334"/>
      <c r="IDJ25" s="334"/>
      <c r="IDK25" s="334"/>
      <c r="IDL25" s="334"/>
      <c r="IDM25" s="334"/>
      <c r="IDN25" s="334"/>
      <c r="IDO25" s="334"/>
      <c r="IDP25" s="334"/>
      <c r="IDQ25" s="334"/>
      <c r="IDR25" s="334"/>
      <c r="IDS25" s="334"/>
      <c r="IDT25" s="334"/>
      <c r="IDU25" s="334"/>
      <c r="IDV25" s="334"/>
      <c r="IDW25" s="334"/>
      <c r="IDX25" s="334"/>
      <c r="IDY25" s="334"/>
      <c r="IDZ25" s="334"/>
      <c r="IEA25" s="334"/>
      <c r="IEB25" s="334"/>
      <c r="IEC25" s="334"/>
      <c r="IED25" s="334"/>
      <c r="IEE25" s="334"/>
      <c r="IEF25" s="334"/>
      <c r="IEG25" s="334"/>
      <c r="IEH25" s="334"/>
      <c r="IEI25" s="334"/>
      <c r="IEJ25" s="334"/>
      <c r="IEK25" s="334"/>
      <c r="IEL25" s="334"/>
      <c r="IEM25" s="334"/>
      <c r="IEN25" s="334"/>
      <c r="IEO25" s="334"/>
      <c r="IEP25" s="334"/>
      <c r="IEQ25" s="334"/>
      <c r="IER25" s="334"/>
      <c r="IES25" s="334"/>
      <c r="IET25" s="334"/>
      <c r="IEU25" s="334"/>
      <c r="IEV25" s="334"/>
      <c r="IEW25" s="334"/>
      <c r="IEX25" s="334"/>
      <c r="IEY25" s="334"/>
      <c r="IEZ25" s="334"/>
      <c r="IFA25" s="334"/>
      <c r="IFB25" s="334"/>
      <c r="IFC25" s="334"/>
      <c r="IFD25" s="334"/>
      <c r="IFE25" s="334"/>
      <c r="IFF25" s="334"/>
      <c r="IFG25" s="334"/>
      <c r="IFH25" s="334"/>
      <c r="IFI25" s="334"/>
      <c r="IFJ25" s="334"/>
      <c r="IFK25" s="334"/>
      <c r="IFL25" s="334"/>
      <c r="IFM25" s="334"/>
      <c r="IFN25" s="334"/>
      <c r="IFO25" s="334"/>
      <c r="IFP25" s="334"/>
      <c r="IFQ25" s="334"/>
      <c r="IFR25" s="334"/>
      <c r="IFS25" s="334"/>
      <c r="IFT25" s="334"/>
      <c r="IFU25" s="334"/>
      <c r="IFV25" s="334"/>
      <c r="IFW25" s="334"/>
      <c r="IFX25" s="334"/>
      <c r="IFY25" s="334"/>
      <c r="IFZ25" s="334"/>
      <c r="IGA25" s="334"/>
      <c r="IGB25" s="334"/>
      <c r="IGC25" s="334"/>
      <c r="IGD25" s="334"/>
      <c r="IGE25" s="334"/>
      <c r="IGF25" s="334"/>
      <c r="IGG25" s="334"/>
      <c r="IGH25" s="334"/>
      <c r="IGI25" s="334"/>
      <c r="IGJ25" s="334"/>
      <c r="IGK25" s="334"/>
      <c r="IGL25" s="334"/>
      <c r="IGM25" s="334"/>
      <c r="IGN25" s="334"/>
      <c r="IGO25" s="334"/>
      <c r="IGP25" s="334"/>
      <c r="IGQ25" s="334"/>
      <c r="IGR25" s="334"/>
      <c r="IGS25" s="334"/>
      <c r="IGT25" s="334"/>
      <c r="IGU25" s="334"/>
      <c r="IGV25" s="334"/>
      <c r="IGW25" s="334"/>
      <c r="IGX25" s="334"/>
      <c r="IGY25" s="334"/>
      <c r="IGZ25" s="334"/>
      <c r="IHA25" s="334"/>
      <c r="IHB25" s="334"/>
      <c r="IHC25" s="334"/>
      <c r="IHD25" s="334"/>
      <c r="IHE25" s="334"/>
      <c r="IHF25" s="334"/>
      <c r="IHG25" s="334"/>
      <c r="IHH25" s="334"/>
      <c r="IHI25" s="334"/>
      <c r="IHJ25" s="334"/>
      <c r="IHK25" s="334"/>
      <c r="IHL25" s="334"/>
      <c r="IHM25" s="334"/>
      <c r="IHN25" s="334"/>
      <c r="IHO25" s="334"/>
      <c r="IHP25" s="334"/>
      <c r="IHQ25" s="334"/>
      <c r="IHR25" s="334"/>
      <c r="IHS25" s="334"/>
      <c r="IHT25" s="334"/>
      <c r="IHU25" s="334"/>
      <c r="IHV25" s="334"/>
      <c r="IHW25" s="334"/>
      <c r="IHX25" s="334"/>
      <c r="IHY25" s="334"/>
      <c r="IHZ25" s="334"/>
      <c r="IIA25" s="334"/>
      <c r="IIB25" s="334"/>
      <c r="IIC25" s="334"/>
      <c r="IID25" s="334"/>
      <c r="IIE25" s="334"/>
      <c r="IIF25" s="334"/>
      <c r="IIG25" s="334"/>
      <c r="IIH25" s="334"/>
      <c r="III25" s="334"/>
      <c r="IIJ25" s="334"/>
      <c r="IIK25" s="334"/>
      <c r="IIL25" s="334"/>
      <c r="IIM25" s="334"/>
      <c r="IIN25" s="334"/>
      <c r="IIO25" s="334"/>
      <c r="IIP25" s="334"/>
      <c r="IIQ25" s="334"/>
      <c r="IIR25" s="334"/>
      <c r="IIS25" s="334"/>
      <c r="IIT25" s="334"/>
      <c r="IIU25" s="334"/>
      <c r="IIV25" s="334"/>
      <c r="IIW25" s="334"/>
      <c r="IIX25" s="334"/>
      <c r="IIY25" s="334"/>
      <c r="IIZ25" s="334"/>
      <c r="IJA25" s="334"/>
      <c r="IJB25" s="334"/>
      <c r="IJC25" s="334"/>
      <c r="IJD25" s="334"/>
      <c r="IJE25" s="334"/>
      <c r="IJF25" s="334"/>
      <c r="IJG25" s="334"/>
      <c r="IJH25" s="334"/>
      <c r="IJI25" s="334"/>
      <c r="IJJ25" s="334"/>
      <c r="IJK25" s="334"/>
      <c r="IJL25" s="334"/>
      <c r="IJM25" s="334"/>
      <c r="IJN25" s="334"/>
      <c r="IJO25" s="334"/>
      <c r="IJP25" s="334"/>
      <c r="IJQ25" s="334"/>
      <c r="IJR25" s="334"/>
      <c r="IJS25" s="334"/>
      <c r="IJT25" s="334"/>
      <c r="IJU25" s="334"/>
      <c r="IJV25" s="334"/>
      <c r="IJW25" s="334"/>
      <c r="IJX25" s="334"/>
      <c r="IJY25" s="334"/>
      <c r="IJZ25" s="334"/>
      <c r="IKA25" s="334"/>
      <c r="IKB25" s="334"/>
      <c r="IKC25" s="334"/>
      <c r="IKD25" s="334"/>
      <c r="IKE25" s="334"/>
      <c r="IKF25" s="334"/>
      <c r="IKG25" s="334"/>
      <c r="IKH25" s="334"/>
      <c r="IKI25" s="334"/>
      <c r="IKJ25" s="334"/>
      <c r="IKK25" s="334"/>
      <c r="IKL25" s="334"/>
      <c r="IKM25" s="334"/>
      <c r="IKN25" s="334"/>
      <c r="IKO25" s="334"/>
      <c r="IKP25" s="334"/>
      <c r="IKQ25" s="334"/>
      <c r="IKR25" s="334"/>
      <c r="IKS25" s="334"/>
      <c r="IKT25" s="334"/>
      <c r="IKU25" s="334"/>
      <c r="IKV25" s="334"/>
      <c r="IKW25" s="334"/>
      <c r="IKX25" s="334"/>
      <c r="IKY25" s="334"/>
      <c r="IKZ25" s="334"/>
      <c r="ILA25" s="334"/>
      <c r="ILB25" s="334"/>
      <c r="ILC25" s="334"/>
      <c r="ILD25" s="334"/>
      <c r="ILE25" s="334"/>
      <c r="ILF25" s="334"/>
      <c r="ILG25" s="334"/>
      <c r="ILH25" s="334"/>
      <c r="ILI25" s="334"/>
      <c r="ILJ25" s="334"/>
      <c r="ILK25" s="334"/>
      <c r="ILL25" s="334"/>
      <c r="ILM25" s="334"/>
      <c r="ILN25" s="334"/>
      <c r="ILO25" s="334"/>
      <c r="ILP25" s="334"/>
      <c r="ILQ25" s="334"/>
      <c r="ILR25" s="334"/>
      <c r="ILS25" s="334"/>
      <c r="ILT25" s="334"/>
      <c r="ILU25" s="334"/>
      <c r="ILV25" s="334"/>
      <c r="ILW25" s="334"/>
      <c r="ILX25" s="334"/>
      <c r="ILY25" s="334"/>
      <c r="ILZ25" s="334"/>
      <c r="IMA25" s="334"/>
      <c r="IMB25" s="334"/>
      <c r="IMC25" s="334"/>
      <c r="IMD25" s="334"/>
      <c r="IME25" s="334"/>
      <c r="IMF25" s="334"/>
      <c r="IMG25" s="334"/>
      <c r="IMH25" s="334"/>
      <c r="IMI25" s="334"/>
      <c r="IMJ25" s="334"/>
      <c r="IMK25" s="334"/>
      <c r="IML25" s="334"/>
      <c r="IMM25" s="334"/>
      <c r="IMN25" s="334"/>
      <c r="IMO25" s="334"/>
      <c r="IMP25" s="334"/>
      <c r="IMQ25" s="334"/>
      <c r="IMR25" s="334"/>
      <c r="IMS25" s="334"/>
      <c r="IMT25" s="334"/>
      <c r="IMU25" s="334"/>
      <c r="IMV25" s="334"/>
      <c r="IMW25" s="334"/>
      <c r="IMX25" s="334"/>
      <c r="IMY25" s="334"/>
      <c r="IMZ25" s="334"/>
      <c r="INA25" s="334"/>
      <c r="INB25" s="334"/>
      <c r="INC25" s="334"/>
      <c r="IND25" s="334"/>
      <c r="INE25" s="334"/>
      <c r="INF25" s="334"/>
      <c r="ING25" s="334"/>
      <c r="INH25" s="334"/>
      <c r="INI25" s="334"/>
      <c r="INJ25" s="334"/>
      <c r="INK25" s="334"/>
      <c r="INL25" s="334"/>
      <c r="INM25" s="334"/>
      <c r="INN25" s="334"/>
      <c r="INO25" s="334"/>
      <c r="INP25" s="334"/>
      <c r="INQ25" s="334"/>
      <c r="INR25" s="334"/>
      <c r="INS25" s="334"/>
      <c r="INT25" s="334"/>
      <c r="INU25" s="334"/>
      <c r="INV25" s="334"/>
      <c r="INW25" s="334"/>
      <c r="INX25" s="334"/>
      <c r="INY25" s="334"/>
      <c r="INZ25" s="334"/>
      <c r="IOA25" s="334"/>
      <c r="IOB25" s="334"/>
      <c r="IOC25" s="334"/>
      <c r="IOD25" s="334"/>
      <c r="IOE25" s="334"/>
      <c r="IOF25" s="334"/>
      <c r="IOG25" s="334"/>
      <c r="IOH25" s="334"/>
      <c r="IOI25" s="334"/>
      <c r="IOJ25" s="334"/>
      <c r="IOK25" s="334"/>
      <c r="IOL25" s="334"/>
      <c r="IOM25" s="334"/>
      <c r="ION25" s="334"/>
      <c r="IOO25" s="334"/>
      <c r="IOP25" s="334"/>
      <c r="IOQ25" s="334"/>
      <c r="IOR25" s="334"/>
      <c r="IOS25" s="334"/>
      <c r="IOT25" s="334"/>
      <c r="IOU25" s="334"/>
      <c r="IOV25" s="334"/>
      <c r="IOW25" s="334"/>
      <c r="IOX25" s="334"/>
      <c r="IOY25" s="334"/>
      <c r="IOZ25" s="334"/>
      <c r="IPA25" s="334"/>
      <c r="IPB25" s="334"/>
      <c r="IPC25" s="334"/>
      <c r="IPD25" s="334"/>
      <c r="IPE25" s="334"/>
      <c r="IPF25" s="334"/>
      <c r="IPG25" s="334"/>
      <c r="IPH25" s="334"/>
      <c r="IPI25" s="334"/>
      <c r="IPJ25" s="334"/>
      <c r="IPK25" s="334"/>
      <c r="IPL25" s="334"/>
      <c r="IPM25" s="334"/>
      <c r="IPN25" s="334"/>
      <c r="IPO25" s="334"/>
      <c r="IPP25" s="334"/>
      <c r="IPQ25" s="334"/>
      <c r="IPR25" s="334"/>
      <c r="IPS25" s="334"/>
      <c r="IPT25" s="334"/>
      <c r="IPU25" s="334"/>
      <c r="IPV25" s="334"/>
      <c r="IPW25" s="334"/>
      <c r="IPX25" s="334"/>
      <c r="IPY25" s="334"/>
      <c r="IPZ25" s="334"/>
      <c r="IQA25" s="334"/>
      <c r="IQB25" s="334"/>
      <c r="IQC25" s="334"/>
      <c r="IQD25" s="334"/>
      <c r="IQE25" s="334"/>
      <c r="IQF25" s="334"/>
      <c r="IQG25" s="334"/>
      <c r="IQH25" s="334"/>
      <c r="IQI25" s="334"/>
      <c r="IQJ25" s="334"/>
      <c r="IQK25" s="334"/>
      <c r="IQL25" s="334"/>
      <c r="IQM25" s="334"/>
      <c r="IQN25" s="334"/>
      <c r="IQO25" s="334"/>
      <c r="IQP25" s="334"/>
      <c r="IQQ25" s="334"/>
      <c r="IQR25" s="334"/>
      <c r="IQS25" s="334"/>
      <c r="IQT25" s="334"/>
      <c r="IQU25" s="334"/>
      <c r="IQV25" s="334"/>
      <c r="IQW25" s="334"/>
      <c r="IQX25" s="334"/>
      <c r="IQY25" s="334"/>
      <c r="IQZ25" s="334"/>
      <c r="IRA25" s="334"/>
      <c r="IRB25" s="334"/>
      <c r="IRC25" s="334"/>
      <c r="IRD25" s="334"/>
      <c r="IRE25" s="334"/>
      <c r="IRF25" s="334"/>
      <c r="IRG25" s="334"/>
      <c r="IRH25" s="334"/>
      <c r="IRI25" s="334"/>
      <c r="IRJ25" s="334"/>
      <c r="IRK25" s="334"/>
      <c r="IRL25" s="334"/>
      <c r="IRM25" s="334"/>
      <c r="IRN25" s="334"/>
      <c r="IRO25" s="334"/>
      <c r="IRP25" s="334"/>
      <c r="IRQ25" s="334"/>
      <c r="IRR25" s="334"/>
      <c r="IRS25" s="334"/>
      <c r="IRT25" s="334"/>
      <c r="IRU25" s="334"/>
      <c r="IRV25" s="334"/>
      <c r="IRW25" s="334"/>
      <c r="IRX25" s="334"/>
      <c r="IRY25" s="334"/>
      <c r="IRZ25" s="334"/>
      <c r="ISA25" s="334"/>
      <c r="ISB25" s="334"/>
      <c r="ISC25" s="334"/>
      <c r="ISD25" s="334"/>
      <c r="ISE25" s="334"/>
      <c r="ISF25" s="334"/>
      <c r="ISG25" s="334"/>
      <c r="ISH25" s="334"/>
      <c r="ISI25" s="334"/>
      <c r="ISJ25" s="334"/>
      <c r="ISK25" s="334"/>
      <c r="ISL25" s="334"/>
      <c r="ISM25" s="334"/>
      <c r="ISN25" s="334"/>
      <c r="ISO25" s="334"/>
      <c r="ISP25" s="334"/>
      <c r="ISQ25" s="334"/>
      <c r="ISR25" s="334"/>
      <c r="ISS25" s="334"/>
      <c r="IST25" s="334"/>
      <c r="ISU25" s="334"/>
      <c r="ISV25" s="334"/>
      <c r="ISW25" s="334"/>
      <c r="ISX25" s="334"/>
      <c r="ISY25" s="334"/>
      <c r="ISZ25" s="334"/>
      <c r="ITA25" s="334"/>
      <c r="ITB25" s="334"/>
      <c r="ITC25" s="334"/>
      <c r="ITD25" s="334"/>
      <c r="ITE25" s="334"/>
      <c r="ITF25" s="334"/>
      <c r="ITG25" s="334"/>
      <c r="ITH25" s="334"/>
      <c r="ITI25" s="334"/>
      <c r="ITJ25" s="334"/>
      <c r="ITK25" s="334"/>
      <c r="ITL25" s="334"/>
      <c r="ITM25" s="334"/>
      <c r="ITN25" s="334"/>
      <c r="ITO25" s="334"/>
      <c r="ITP25" s="334"/>
      <c r="ITQ25" s="334"/>
      <c r="ITR25" s="334"/>
      <c r="ITS25" s="334"/>
      <c r="ITT25" s="334"/>
      <c r="ITU25" s="334"/>
      <c r="ITV25" s="334"/>
      <c r="ITW25" s="334"/>
      <c r="ITX25" s="334"/>
      <c r="ITY25" s="334"/>
      <c r="ITZ25" s="334"/>
      <c r="IUA25" s="334"/>
      <c r="IUB25" s="334"/>
      <c r="IUC25" s="334"/>
      <c r="IUD25" s="334"/>
      <c r="IUE25" s="334"/>
      <c r="IUF25" s="334"/>
      <c r="IUG25" s="334"/>
      <c r="IUH25" s="334"/>
      <c r="IUI25" s="334"/>
      <c r="IUJ25" s="334"/>
      <c r="IUK25" s="334"/>
      <c r="IUL25" s="334"/>
      <c r="IUM25" s="334"/>
      <c r="IUN25" s="334"/>
      <c r="IUO25" s="334"/>
      <c r="IUP25" s="334"/>
      <c r="IUQ25" s="334"/>
      <c r="IUR25" s="334"/>
      <c r="IUS25" s="334"/>
      <c r="IUT25" s="334"/>
      <c r="IUU25" s="334"/>
      <c r="IUV25" s="334"/>
      <c r="IUW25" s="334"/>
      <c r="IUX25" s="334"/>
      <c r="IUY25" s="334"/>
      <c r="IUZ25" s="334"/>
      <c r="IVA25" s="334"/>
      <c r="IVB25" s="334"/>
      <c r="IVC25" s="334"/>
      <c r="IVD25" s="334"/>
      <c r="IVE25" s="334"/>
      <c r="IVF25" s="334"/>
      <c r="IVG25" s="334"/>
      <c r="IVH25" s="334"/>
      <c r="IVI25" s="334"/>
      <c r="IVJ25" s="334"/>
      <c r="IVK25" s="334"/>
      <c r="IVL25" s="334"/>
      <c r="IVM25" s="334"/>
      <c r="IVN25" s="334"/>
      <c r="IVO25" s="334"/>
      <c r="IVP25" s="334"/>
      <c r="IVQ25" s="334"/>
      <c r="IVR25" s="334"/>
      <c r="IVS25" s="334"/>
      <c r="IVT25" s="334"/>
      <c r="IVU25" s="334"/>
      <c r="IVV25" s="334"/>
      <c r="IVW25" s="334"/>
      <c r="IVX25" s="334"/>
      <c r="IVY25" s="334"/>
      <c r="IVZ25" s="334"/>
      <c r="IWA25" s="334"/>
      <c r="IWB25" s="334"/>
      <c r="IWC25" s="334"/>
      <c r="IWD25" s="334"/>
      <c r="IWE25" s="334"/>
      <c r="IWF25" s="334"/>
      <c r="IWG25" s="334"/>
      <c r="IWH25" s="334"/>
      <c r="IWI25" s="334"/>
      <c r="IWJ25" s="334"/>
      <c r="IWK25" s="334"/>
      <c r="IWL25" s="334"/>
      <c r="IWM25" s="334"/>
      <c r="IWN25" s="334"/>
      <c r="IWO25" s="334"/>
      <c r="IWP25" s="334"/>
      <c r="IWQ25" s="334"/>
      <c r="IWR25" s="334"/>
      <c r="IWS25" s="334"/>
      <c r="IWT25" s="334"/>
      <c r="IWU25" s="334"/>
      <c r="IWV25" s="334"/>
      <c r="IWW25" s="334"/>
      <c r="IWX25" s="334"/>
      <c r="IWY25" s="334"/>
      <c r="IWZ25" s="334"/>
      <c r="IXA25" s="334"/>
      <c r="IXB25" s="334"/>
      <c r="IXC25" s="334"/>
      <c r="IXD25" s="334"/>
      <c r="IXE25" s="334"/>
      <c r="IXF25" s="334"/>
      <c r="IXG25" s="334"/>
      <c r="IXH25" s="334"/>
      <c r="IXI25" s="334"/>
      <c r="IXJ25" s="334"/>
      <c r="IXK25" s="334"/>
      <c r="IXL25" s="334"/>
      <c r="IXM25" s="334"/>
      <c r="IXN25" s="334"/>
      <c r="IXO25" s="334"/>
      <c r="IXP25" s="334"/>
      <c r="IXQ25" s="334"/>
      <c r="IXR25" s="334"/>
      <c r="IXS25" s="334"/>
      <c r="IXT25" s="334"/>
      <c r="IXU25" s="334"/>
      <c r="IXV25" s="334"/>
      <c r="IXW25" s="334"/>
      <c r="IXX25" s="334"/>
      <c r="IXY25" s="334"/>
      <c r="IXZ25" s="334"/>
      <c r="IYA25" s="334"/>
      <c r="IYB25" s="334"/>
      <c r="IYC25" s="334"/>
      <c r="IYD25" s="334"/>
      <c r="IYE25" s="334"/>
      <c r="IYF25" s="334"/>
      <c r="IYG25" s="334"/>
      <c r="IYH25" s="334"/>
      <c r="IYI25" s="334"/>
      <c r="IYJ25" s="334"/>
      <c r="IYK25" s="334"/>
      <c r="IYL25" s="334"/>
      <c r="IYM25" s="334"/>
      <c r="IYN25" s="334"/>
      <c r="IYO25" s="334"/>
      <c r="IYP25" s="334"/>
      <c r="IYQ25" s="334"/>
      <c r="IYR25" s="334"/>
      <c r="IYS25" s="334"/>
      <c r="IYT25" s="334"/>
      <c r="IYU25" s="334"/>
      <c r="IYV25" s="334"/>
      <c r="IYW25" s="334"/>
      <c r="IYX25" s="334"/>
      <c r="IYY25" s="334"/>
      <c r="IYZ25" s="334"/>
      <c r="IZA25" s="334"/>
      <c r="IZB25" s="334"/>
      <c r="IZC25" s="334"/>
      <c r="IZD25" s="334"/>
      <c r="IZE25" s="334"/>
      <c r="IZF25" s="334"/>
      <c r="IZG25" s="334"/>
      <c r="IZH25" s="334"/>
      <c r="IZI25" s="334"/>
      <c r="IZJ25" s="334"/>
      <c r="IZK25" s="334"/>
      <c r="IZL25" s="334"/>
      <c r="IZM25" s="334"/>
      <c r="IZN25" s="334"/>
      <c r="IZO25" s="334"/>
      <c r="IZP25" s="334"/>
      <c r="IZQ25" s="334"/>
      <c r="IZR25" s="334"/>
      <c r="IZS25" s="334"/>
      <c r="IZT25" s="334"/>
      <c r="IZU25" s="334"/>
      <c r="IZV25" s="334"/>
      <c r="IZW25" s="334"/>
      <c r="IZX25" s="334"/>
      <c r="IZY25" s="334"/>
      <c r="IZZ25" s="334"/>
      <c r="JAA25" s="334"/>
      <c r="JAB25" s="334"/>
      <c r="JAC25" s="334"/>
      <c r="JAD25" s="334"/>
      <c r="JAE25" s="334"/>
      <c r="JAF25" s="334"/>
      <c r="JAG25" s="334"/>
      <c r="JAH25" s="334"/>
      <c r="JAI25" s="334"/>
      <c r="JAJ25" s="334"/>
      <c r="JAK25" s="334"/>
      <c r="JAL25" s="334"/>
      <c r="JAM25" s="334"/>
      <c r="JAN25" s="334"/>
      <c r="JAO25" s="334"/>
      <c r="JAP25" s="334"/>
      <c r="JAQ25" s="334"/>
      <c r="JAR25" s="334"/>
      <c r="JAS25" s="334"/>
      <c r="JAT25" s="334"/>
      <c r="JAU25" s="334"/>
      <c r="JAV25" s="334"/>
      <c r="JAW25" s="334"/>
      <c r="JAX25" s="334"/>
      <c r="JAY25" s="334"/>
      <c r="JAZ25" s="334"/>
      <c r="JBA25" s="334"/>
      <c r="JBB25" s="334"/>
      <c r="JBC25" s="334"/>
      <c r="JBD25" s="334"/>
      <c r="JBE25" s="334"/>
      <c r="JBF25" s="334"/>
      <c r="JBG25" s="334"/>
      <c r="JBH25" s="334"/>
      <c r="JBI25" s="334"/>
      <c r="JBJ25" s="334"/>
      <c r="JBK25" s="334"/>
      <c r="JBL25" s="334"/>
      <c r="JBM25" s="334"/>
      <c r="JBN25" s="334"/>
      <c r="JBO25" s="334"/>
      <c r="JBP25" s="334"/>
      <c r="JBQ25" s="334"/>
      <c r="JBR25" s="334"/>
      <c r="JBS25" s="334"/>
      <c r="JBT25" s="334"/>
      <c r="JBU25" s="334"/>
      <c r="JBV25" s="334"/>
      <c r="JBW25" s="334"/>
      <c r="JBX25" s="334"/>
      <c r="JBY25" s="334"/>
      <c r="JBZ25" s="334"/>
      <c r="JCA25" s="334"/>
      <c r="JCB25" s="334"/>
      <c r="JCC25" s="334"/>
      <c r="JCD25" s="334"/>
      <c r="JCE25" s="334"/>
      <c r="JCF25" s="334"/>
      <c r="JCG25" s="334"/>
      <c r="JCH25" s="334"/>
      <c r="JCI25" s="334"/>
      <c r="JCJ25" s="334"/>
      <c r="JCK25" s="334"/>
      <c r="JCL25" s="334"/>
      <c r="JCM25" s="334"/>
      <c r="JCN25" s="334"/>
      <c r="JCO25" s="334"/>
      <c r="JCP25" s="334"/>
      <c r="JCQ25" s="334"/>
      <c r="JCR25" s="334"/>
      <c r="JCS25" s="334"/>
      <c r="JCT25" s="334"/>
      <c r="JCU25" s="334"/>
      <c r="JCV25" s="334"/>
      <c r="JCW25" s="334"/>
      <c r="JCX25" s="334"/>
      <c r="JCY25" s="334"/>
      <c r="JCZ25" s="334"/>
      <c r="JDA25" s="334"/>
      <c r="JDB25" s="334"/>
      <c r="JDC25" s="334"/>
      <c r="JDD25" s="334"/>
      <c r="JDE25" s="334"/>
      <c r="JDF25" s="334"/>
      <c r="JDG25" s="334"/>
      <c r="JDH25" s="334"/>
      <c r="JDI25" s="334"/>
      <c r="JDJ25" s="334"/>
      <c r="JDK25" s="334"/>
      <c r="JDL25" s="334"/>
      <c r="JDM25" s="334"/>
      <c r="JDN25" s="334"/>
      <c r="JDO25" s="334"/>
      <c r="JDP25" s="334"/>
      <c r="JDQ25" s="334"/>
      <c r="JDR25" s="334"/>
      <c r="JDS25" s="334"/>
      <c r="JDT25" s="334"/>
      <c r="JDU25" s="334"/>
      <c r="JDV25" s="334"/>
      <c r="JDW25" s="334"/>
      <c r="JDX25" s="334"/>
      <c r="JDY25" s="334"/>
      <c r="JDZ25" s="334"/>
      <c r="JEA25" s="334"/>
      <c r="JEB25" s="334"/>
      <c r="JEC25" s="334"/>
      <c r="JED25" s="334"/>
      <c r="JEE25" s="334"/>
      <c r="JEF25" s="334"/>
      <c r="JEG25" s="334"/>
      <c r="JEH25" s="334"/>
      <c r="JEI25" s="334"/>
      <c r="JEJ25" s="334"/>
      <c r="JEK25" s="334"/>
      <c r="JEL25" s="334"/>
      <c r="JEM25" s="334"/>
      <c r="JEN25" s="334"/>
      <c r="JEO25" s="334"/>
      <c r="JEP25" s="334"/>
      <c r="JEQ25" s="334"/>
      <c r="JER25" s="334"/>
      <c r="JES25" s="334"/>
      <c r="JET25" s="334"/>
      <c r="JEU25" s="334"/>
      <c r="JEV25" s="334"/>
      <c r="JEW25" s="334"/>
      <c r="JEX25" s="334"/>
      <c r="JEY25" s="334"/>
      <c r="JEZ25" s="334"/>
      <c r="JFA25" s="334"/>
      <c r="JFB25" s="334"/>
      <c r="JFC25" s="334"/>
      <c r="JFD25" s="334"/>
      <c r="JFE25" s="334"/>
      <c r="JFF25" s="334"/>
      <c r="JFG25" s="334"/>
      <c r="JFH25" s="334"/>
      <c r="JFI25" s="334"/>
      <c r="JFJ25" s="334"/>
      <c r="JFK25" s="334"/>
      <c r="JFL25" s="334"/>
      <c r="JFM25" s="334"/>
      <c r="JFN25" s="334"/>
      <c r="JFO25" s="334"/>
      <c r="JFP25" s="334"/>
      <c r="JFQ25" s="334"/>
      <c r="JFR25" s="334"/>
      <c r="JFS25" s="334"/>
      <c r="JFT25" s="334"/>
      <c r="JFU25" s="334"/>
      <c r="JFV25" s="334"/>
      <c r="JFW25" s="334"/>
      <c r="JFX25" s="334"/>
      <c r="JFY25" s="334"/>
      <c r="JFZ25" s="334"/>
      <c r="JGA25" s="334"/>
      <c r="JGB25" s="334"/>
      <c r="JGC25" s="334"/>
      <c r="JGD25" s="334"/>
      <c r="JGE25" s="334"/>
      <c r="JGF25" s="334"/>
      <c r="JGG25" s="334"/>
      <c r="JGH25" s="334"/>
      <c r="JGI25" s="334"/>
      <c r="JGJ25" s="334"/>
      <c r="JGK25" s="334"/>
      <c r="JGL25" s="334"/>
      <c r="JGM25" s="334"/>
      <c r="JGN25" s="334"/>
      <c r="JGO25" s="334"/>
      <c r="JGP25" s="334"/>
      <c r="JGQ25" s="334"/>
      <c r="JGR25" s="334"/>
      <c r="JGS25" s="334"/>
      <c r="JGT25" s="334"/>
      <c r="JGU25" s="334"/>
      <c r="JGV25" s="334"/>
      <c r="JGW25" s="334"/>
      <c r="JGX25" s="334"/>
      <c r="JGY25" s="334"/>
      <c r="JGZ25" s="334"/>
      <c r="JHA25" s="334"/>
      <c r="JHB25" s="334"/>
      <c r="JHC25" s="334"/>
      <c r="JHD25" s="334"/>
      <c r="JHE25" s="334"/>
      <c r="JHF25" s="334"/>
      <c r="JHG25" s="334"/>
      <c r="JHH25" s="334"/>
      <c r="JHI25" s="334"/>
      <c r="JHJ25" s="334"/>
      <c r="JHK25" s="334"/>
      <c r="JHL25" s="334"/>
      <c r="JHM25" s="334"/>
      <c r="JHN25" s="334"/>
      <c r="JHO25" s="334"/>
      <c r="JHP25" s="334"/>
      <c r="JHQ25" s="334"/>
      <c r="JHR25" s="334"/>
      <c r="JHS25" s="334"/>
      <c r="JHT25" s="334"/>
      <c r="JHU25" s="334"/>
      <c r="JHV25" s="334"/>
      <c r="JHW25" s="334"/>
      <c r="JHX25" s="334"/>
      <c r="JHY25" s="334"/>
      <c r="JHZ25" s="334"/>
      <c r="JIA25" s="334"/>
      <c r="JIB25" s="334"/>
      <c r="JIC25" s="334"/>
      <c r="JID25" s="334"/>
      <c r="JIE25" s="334"/>
      <c r="JIF25" s="334"/>
      <c r="JIG25" s="334"/>
      <c r="JIH25" s="334"/>
      <c r="JII25" s="334"/>
      <c r="JIJ25" s="334"/>
      <c r="JIK25" s="334"/>
      <c r="JIL25" s="334"/>
      <c r="JIM25" s="334"/>
      <c r="JIN25" s="334"/>
      <c r="JIO25" s="334"/>
      <c r="JIP25" s="334"/>
      <c r="JIQ25" s="334"/>
      <c r="JIR25" s="334"/>
      <c r="JIS25" s="334"/>
      <c r="JIT25" s="334"/>
      <c r="JIU25" s="334"/>
      <c r="JIV25" s="334"/>
      <c r="JIW25" s="334"/>
      <c r="JIX25" s="334"/>
      <c r="JIY25" s="334"/>
      <c r="JIZ25" s="334"/>
      <c r="JJA25" s="334"/>
      <c r="JJB25" s="334"/>
      <c r="JJC25" s="334"/>
      <c r="JJD25" s="334"/>
      <c r="JJE25" s="334"/>
      <c r="JJF25" s="334"/>
      <c r="JJG25" s="334"/>
      <c r="JJH25" s="334"/>
      <c r="JJI25" s="334"/>
      <c r="JJJ25" s="334"/>
      <c r="JJK25" s="334"/>
      <c r="JJL25" s="334"/>
      <c r="JJM25" s="334"/>
      <c r="JJN25" s="334"/>
      <c r="JJO25" s="334"/>
      <c r="JJP25" s="334"/>
      <c r="JJQ25" s="334"/>
      <c r="JJR25" s="334"/>
      <c r="JJS25" s="334"/>
      <c r="JJT25" s="334"/>
      <c r="JJU25" s="334"/>
      <c r="JJV25" s="334"/>
      <c r="JJW25" s="334"/>
      <c r="JJX25" s="334"/>
      <c r="JJY25" s="334"/>
      <c r="JJZ25" s="334"/>
      <c r="JKA25" s="334"/>
      <c r="JKB25" s="334"/>
      <c r="JKC25" s="334"/>
      <c r="JKD25" s="334"/>
      <c r="JKE25" s="334"/>
      <c r="JKF25" s="334"/>
      <c r="JKG25" s="334"/>
      <c r="JKH25" s="334"/>
      <c r="JKI25" s="334"/>
      <c r="JKJ25" s="334"/>
      <c r="JKK25" s="334"/>
      <c r="JKL25" s="334"/>
      <c r="JKM25" s="334"/>
      <c r="JKN25" s="334"/>
      <c r="JKO25" s="334"/>
      <c r="JKP25" s="334"/>
      <c r="JKQ25" s="334"/>
      <c r="JKR25" s="334"/>
      <c r="JKS25" s="334"/>
      <c r="JKT25" s="334"/>
      <c r="JKU25" s="334"/>
      <c r="JKV25" s="334"/>
      <c r="JKW25" s="334"/>
      <c r="JKX25" s="334"/>
      <c r="JKY25" s="334"/>
      <c r="JKZ25" s="334"/>
      <c r="JLA25" s="334"/>
      <c r="JLB25" s="334"/>
      <c r="JLC25" s="334"/>
      <c r="JLD25" s="334"/>
      <c r="JLE25" s="334"/>
      <c r="JLF25" s="334"/>
      <c r="JLG25" s="334"/>
      <c r="JLH25" s="334"/>
      <c r="JLI25" s="334"/>
      <c r="JLJ25" s="334"/>
      <c r="JLK25" s="334"/>
      <c r="JLL25" s="334"/>
      <c r="JLM25" s="334"/>
      <c r="JLN25" s="334"/>
      <c r="JLO25" s="334"/>
      <c r="JLP25" s="334"/>
      <c r="JLQ25" s="334"/>
      <c r="JLR25" s="334"/>
      <c r="JLS25" s="334"/>
      <c r="JLT25" s="334"/>
      <c r="JLU25" s="334"/>
      <c r="JLV25" s="334"/>
      <c r="JLW25" s="334"/>
      <c r="JLX25" s="334"/>
      <c r="JLY25" s="334"/>
      <c r="JLZ25" s="334"/>
      <c r="JMA25" s="334"/>
      <c r="JMB25" s="334"/>
      <c r="JMC25" s="334"/>
      <c r="JMD25" s="334"/>
      <c r="JME25" s="334"/>
      <c r="JMF25" s="334"/>
      <c r="JMG25" s="334"/>
      <c r="JMH25" s="334"/>
      <c r="JMI25" s="334"/>
      <c r="JMJ25" s="334"/>
      <c r="JMK25" s="334"/>
      <c r="JML25" s="334"/>
      <c r="JMM25" s="334"/>
      <c r="JMN25" s="334"/>
      <c r="JMO25" s="334"/>
      <c r="JMP25" s="334"/>
      <c r="JMQ25" s="334"/>
      <c r="JMR25" s="334"/>
      <c r="JMS25" s="334"/>
      <c r="JMT25" s="334"/>
      <c r="JMU25" s="334"/>
      <c r="JMV25" s="334"/>
      <c r="JMW25" s="334"/>
      <c r="JMX25" s="334"/>
      <c r="JMY25" s="334"/>
      <c r="JMZ25" s="334"/>
      <c r="JNA25" s="334"/>
      <c r="JNB25" s="334"/>
      <c r="JNC25" s="334"/>
      <c r="JND25" s="334"/>
      <c r="JNE25" s="334"/>
      <c r="JNF25" s="334"/>
      <c r="JNG25" s="334"/>
      <c r="JNH25" s="334"/>
      <c r="JNI25" s="334"/>
      <c r="JNJ25" s="334"/>
      <c r="JNK25" s="334"/>
      <c r="JNL25" s="334"/>
      <c r="JNM25" s="334"/>
      <c r="JNN25" s="334"/>
      <c r="JNO25" s="334"/>
      <c r="JNP25" s="334"/>
      <c r="JNQ25" s="334"/>
      <c r="JNR25" s="334"/>
      <c r="JNS25" s="334"/>
      <c r="JNT25" s="334"/>
      <c r="JNU25" s="334"/>
      <c r="JNV25" s="334"/>
      <c r="JNW25" s="334"/>
      <c r="JNX25" s="334"/>
      <c r="JNY25" s="334"/>
      <c r="JNZ25" s="334"/>
      <c r="JOA25" s="334"/>
      <c r="JOB25" s="334"/>
      <c r="JOC25" s="334"/>
      <c r="JOD25" s="334"/>
      <c r="JOE25" s="334"/>
      <c r="JOF25" s="334"/>
      <c r="JOG25" s="334"/>
      <c r="JOH25" s="334"/>
      <c r="JOI25" s="334"/>
      <c r="JOJ25" s="334"/>
      <c r="JOK25" s="334"/>
      <c r="JOL25" s="334"/>
      <c r="JOM25" s="334"/>
      <c r="JON25" s="334"/>
      <c r="JOO25" s="334"/>
      <c r="JOP25" s="334"/>
      <c r="JOQ25" s="334"/>
      <c r="JOR25" s="334"/>
      <c r="JOS25" s="334"/>
      <c r="JOT25" s="334"/>
      <c r="JOU25" s="334"/>
      <c r="JOV25" s="334"/>
      <c r="JOW25" s="334"/>
      <c r="JOX25" s="334"/>
      <c r="JOY25" s="334"/>
      <c r="JOZ25" s="334"/>
      <c r="JPA25" s="334"/>
      <c r="JPB25" s="334"/>
      <c r="JPC25" s="334"/>
      <c r="JPD25" s="334"/>
      <c r="JPE25" s="334"/>
      <c r="JPF25" s="334"/>
      <c r="JPG25" s="334"/>
      <c r="JPH25" s="334"/>
      <c r="JPI25" s="334"/>
      <c r="JPJ25" s="334"/>
      <c r="JPK25" s="334"/>
      <c r="JPL25" s="334"/>
      <c r="JPM25" s="334"/>
      <c r="JPN25" s="334"/>
      <c r="JPO25" s="334"/>
      <c r="JPP25" s="334"/>
      <c r="JPQ25" s="334"/>
      <c r="JPR25" s="334"/>
      <c r="JPS25" s="334"/>
      <c r="JPT25" s="334"/>
      <c r="JPU25" s="334"/>
      <c r="JPV25" s="334"/>
      <c r="JPW25" s="334"/>
      <c r="JPX25" s="334"/>
      <c r="JPY25" s="334"/>
      <c r="JPZ25" s="334"/>
      <c r="JQA25" s="334"/>
      <c r="JQB25" s="334"/>
      <c r="JQC25" s="334"/>
      <c r="JQD25" s="334"/>
      <c r="JQE25" s="334"/>
      <c r="JQF25" s="334"/>
      <c r="JQG25" s="334"/>
      <c r="JQH25" s="334"/>
      <c r="JQI25" s="334"/>
      <c r="JQJ25" s="334"/>
      <c r="JQK25" s="334"/>
      <c r="JQL25" s="334"/>
      <c r="JQM25" s="334"/>
      <c r="JQN25" s="334"/>
      <c r="JQO25" s="334"/>
      <c r="JQP25" s="334"/>
      <c r="JQQ25" s="334"/>
      <c r="JQR25" s="334"/>
      <c r="JQS25" s="334"/>
      <c r="JQT25" s="334"/>
      <c r="JQU25" s="334"/>
      <c r="JQV25" s="334"/>
      <c r="JQW25" s="334"/>
      <c r="JQX25" s="334"/>
      <c r="JQY25" s="334"/>
      <c r="JQZ25" s="334"/>
      <c r="JRA25" s="334"/>
      <c r="JRB25" s="334"/>
      <c r="JRC25" s="334"/>
      <c r="JRD25" s="334"/>
      <c r="JRE25" s="334"/>
      <c r="JRF25" s="334"/>
      <c r="JRG25" s="334"/>
      <c r="JRH25" s="334"/>
      <c r="JRI25" s="334"/>
      <c r="JRJ25" s="334"/>
      <c r="JRK25" s="334"/>
      <c r="JRL25" s="334"/>
      <c r="JRM25" s="334"/>
      <c r="JRN25" s="334"/>
      <c r="JRO25" s="334"/>
      <c r="JRP25" s="334"/>
      <c r="JRQ25" s="334"/>
      <c r="JRR25" s="334"/>
      <c r="JRS25" s="334"/>
      <c r="JRT25" s="334"/>
      <c r="JRU25" s="334"/>
      <c r="JRV25" s="334"/>
      <c r="JRW25" s="334"/>
      <c r="JRX25" s="334"/>
      <c r="JRY25" s="334"/>
      <c r="JRZ25" s="334"/>
      <c r="JSA25" s="334"/>
      <c r="JSB25" s="334"/>
      <c r="JSC25" s="334"/>
      <c r="JSD25" s="334"/>
      <c r="JSE25" s="334"/>
      <c r="JSF25" s="334"/>
      <c r="JSG25" s="334"/>
      <c r="JSH25" s="334"/>
      <c r="JSI25" s="334"/>
      <c r="JSJ25" s="334"/>
      <c r="JSK25" s="334"/>
      <c r="JSL25" s="334"/>
      <c r="JSM25" s="334"/>
      <c r="JSN25" s="334"/>
      <c r="JSO25" s="334"/>
      <c r="JSP25" s="334"/>
      <c r="JSQ25" s="334"/>
      <c r="JSR25" s="334"/>
      <c r="JSS25" s="334"/>
      <c r="JST25" s="334"/>
      <c r="JSU25" s="334"/>
      <c r="JSV25" s="334"/>
      <c r="JSW25" s="334"/>
      <c r="JSX25" s="334"/>
      <c r="JSY25" s="334"/>
      <c r="JSZ25" s="334"/>
      <c r="JTA25" s="334"/>
      <c r="JTB25" s="334"/>
      <c r="JTC25" s="334"/>
      <c r="JTD25" s="334"/>
      <c r="JTE25" s="334"/>
      <c r="JTF25" s="334"/>
      <c r="JTG25" s="334"/>
      <c r="JTH25" s="334"/>
      <c r="JTI25" s="334"/>
      <c r="JTJ25" s="334"/>
      <c r="JTK25" s="334"/>
      <c r="JTL25" s="334"/>
      <c r="JTM25" s="334"/>
      <c r="JTN25" s="334"/>
      <c r="JTO25" s="334"/>
      <c r="JTP25" s="334"/>
      <c r="JTQ25" s="334"/>
      <c r="JTR25" s="334"/>
      <c r="JTS25" s="334"/>
      <c r="JTT25" s="334"/>
      <c r="JTU25" s="334"/>
      <c r="JTV25" s="334"/>
      <c r="JTW25" s="334"/>
      <c r="JTX25" s="334"/>
      <c r="JTY25" s="334"/>
      <c r="JTZ25" s="334"/>
      <c r="JUA25" s="334"/>
      <c r="JUB25" s="334"/>
      <c r="JUC25" s="334"/>
      <c r="JUD25" s="334"/>
      <c r="JUE25" s="334"/>
      <c r="JUF25" s="334"/>
      <c r="JUG25" s="334"/>
      <c r="JUH25" s="334"/>
      <c r="JUI25" s="334"/>
      <c r="JUJ25" s="334"/>
      <c r="JUK25" s="334"/>
      <c r="JUL25" s="334"/>
      <c r="JUM25" s="334"/>
      <c r="JUN25" s="334"/>
      <c r="JUO25" s="334"/>
      <c r="JUP25" s="334"/>
      <c r="JUQ25" s="334"/>
      <c r="JUR25" s="334"/>
      <c r="JUS25" s="334"/>
      <c r="JUT25" s="334"/>
      <c r="JUU25" s="334"/>
      <c r="JUV25" s="334"/>
      <c r="JUW25" s="334"/>
      <c r="JUX25" s="334"/>
      <c r="JUY25" s="334"/>
      <c r="JUZ25" s="334"/>
      <c r="JVA25" s="334"/>
      <c r="JVB25" s="334"/>
      <c r="JVC25" s="334"/>
      <c r="JVD25" s="334"/>
      <c r="JVE25" s="334"/>
      <c r="JVF25" s="334"/>
      <c r="JVG25" s="334"/>
      <c r="JVH25" s="334"/>
      <c r="JVI25" s="334"/>
      <c r="JVJ25" s="334"/>
      <c r="JVK25" s="334"/>
      <c r="JVL25" s="334"/>
      <c r="JVM25" s="334"/>
      <c r="JVN25" s="334"/>
      <c r="JVO25" s="334"/>
      <c r="JVP25" s="334"/>
      <c r="JVQ25" s="334"/>
      <c r="JVR25" s="334"/>
      <c r="JVS25" s="334"/>
      <c r="JVT25" s="334"/>
      <c r="JVU25" s="334"/>
      <c r="JVV25" s="334"/>
      <c r="JVW25" s="334"/>
      <c r="JVX25" s="334"/>
      <c r="JVY25" s="334"/>
      <c r="JVZ25" s="334"/>
      <c r="JWA25" s="334"/>
      <c r="JWB25" s="334"/>
      <c r="JWC25" s="334"/>
      <c r="JWD25" s="334"/>
      <c r="JWE25" s="334"/>
      <c r="JWF25" s="334"/>
      <c r="JWG25" s="334"/>
      <c r="JWH25" s="334"/>
      <c r="JWI25" s="334"/>
      <c r="JWJ25" s="334"/>
      <c r="JWK25" s="334"/>
      <c r="JWL25" s="334"/>
      <c r="JWM25" s="334"/>
      <c r="JWN25" s="334"/>
      <c r="JWO25" s="334"/>
      <c r="JWP25" s="334"/>
      <c r="JWQ25" s="334"/>
      <c r="JWR25" s="334"/>
      <c r="JWS25" s="334"/>
      <c r="JWT25" s="334"/>
      <c r="JWU25" s="334"/>
      <c r="JWV25" s="334"/>
      <c r="JWW25" s="334"/>
      <c r="JWX25" s="334"/>
      <c r="JWY25" s="334"/>
      <c r="JWZ25" s="334"/>
      <c r="JXA25" s="334"/>
      <c r="JXB25" s="334"/>
      <c r="JXC25" s="334"/>
      <c r="JXD25" s="334"/>
      <c r="JXE25" s="334"/>
      <c r="JXF25" s="334"/>
      <c r="JXG25" s="334"/>
      <c r="JXH25" s="334"/>
      <c r="JXI25" s="334"/>
      <c r="JXJ25" s="334"/>
      <c r="JXK25" s="334"/>
      <c r="JXL25" s="334"/>
      <c r="JXM25" s="334"/>
      <c r="JXN25" s="334"/>
      <c r="JXO25" s="334"/>
      <c r="JXP25" s="334"/>
      <c r="JXQ25" s="334"/>
      <c r="JXR25" s="334"/>
      <c r="JXS25" s="334"/>
      <c r="JXT25" s="334"/>
      <c r="JXU25" s="334"/>
      <c r="JXV25" s="334"/>
      <c r="JXW25" s="334"/>
      <c r="JXX25" s="334"/>
      <c r="JXY25" s="334"/>
      <c r="JXZ25" s="334"/>
      <c r="JYA25" s="334"/>
      <c r="JYB25" s="334"/>
      <c r="JYC25" s="334"/>
      <c r="JYD25" s="334"/>
      <c r="JYE25" s="334"/>
      <c r="JYF25" s="334"/>
      <c r="JYG25" s="334"/>
      <c r="JYH25" s="334"/>
      <c r="JYI25" s="334"/>
      <c r="JYJ25" s="334"/>
      <c r="JYK25" s="334"/>
      <c r="JYL25" s="334"/>
      <c r="JYM25" s="334"/>
      <c r="JYN25" s="334"/>
      <c r="JYO25" s="334"/>
      <c r="JYP25" s="334"/>
      <c r="JYQ25" s="334"/>
      <c r="JYR25" s="334"/>
      <c r="JYS25" s="334"/>
      <c r="JYT25" s="334"/>
      <c r="JYU25" s="334"/>
      <c r="JYV25" s="334"/>
      <c r="JYW25" s="334"/>
      <c r="JYX25" s="334"/>
      <c r="JYY25" s="334"/>
      <c r="JYZ25" s="334"/>
      <c r="JZA25" s="334"/>
      <c r="JZB25" s="334"/>
      <c r="JZC25" s="334"/>
      <c r="JZD25" s="334"/>
      <c r="JZE25" s="334"/>
      <c r="JZF25" s="334"/>
      <c r="JZG25" s="334"/>
      <c r="JZH25" s="334"/>
      <c r="JZI25" s="334"/>
      <c r="JZJ25" s="334"/>
      <c r="JZK25" s="334"/>
      <c r="JZL25" s="334"/>
      <c r="JZM25" s="334"/>
      <c r="JZN25" s="334"/>
      <c r="JZO25" s="334"/>
      <c r="JZP25" s="334"/>
      <c r="JZQ25" s="334"/>
      <c r="JZR25" s="334"/>
      <c r="JZS25" s="334"/>
      <c r="JZT25" s="334"/>
      <c r="JZU25" s="334"/>
      <c r="JZV25" s="334"/>
      <c r="JZW25" s="334"/>
      <c r="JZX25" s="334"/>
      <c r="JZY25" s="334"/>
      <c r="JZZ25" s="334"/>
      <c r="KAA25" s="334"/>
      <c r="KAB25" s="334"/>
      <c r="KAC25" s="334"/>
      <c r="KAD25" s="334"/>
      <c r="KAE25" s="334"/>
      <c r="KAF25" s="334"/>
      <c r="KAG25" s="334"/>
      <c r="KAH25" s="334"/>
      <c r="KAI25" s="334"/>
      <c r="KAJ25" s="334"/>
      <c r="KAK25" s="334"/>
      <c r="KAL25" s="334"/>
      <c r="KAM25" s="334"/>
      <c r="KAN25" s="334"/>
      <c r="KAO25" s="334"/>
      <c r="KAP25" s="334"/>
      <c r="KAQ25" s="334"/>
      <c r="KAR25" s="334"/>
      <c r="KAS25" s="334"/>
      <c r="KAT25" s="334"/>
      <c r="KAU25" s="334"/>
      <c r="KAV25" s="334"/>
      <c r="KAW25" s="334"/>
      <c r="KAX25" s="334"/>
      <c r="KAY25" s="334"/>
      <c r="KAZ25" s="334"/>
      <c r="KBA25" s="334"/>
      <c r="KBB25" s="334"/>
      <c r="KBC25" s="334"/>
      <c r="KBD25" s="334"/>
      <c r="KBE25" s="334"/>
      <c r="KBF25" s="334"/>
      <c r="KBG25" s="334"/>
      <c r="KBH25" s="334"/>
      <c r="KBI25" s="334"/>
      <c r="KBJ25" s="334"/>
      <c r="KBK25" s="334"/>
      <c r="KBL25" s="334"/>
      <c r="KBM25" s="334"/>
      <c r="KBN25" s="334"/>
      <c r="KBO25" s="334"/>
      <c r="KBP25" s="334"/>
      <c r="KBQ25" s="334"/>
      <c r="KBR25" s="334"/>
      <c r="KBS25" s="334"/>
      <c r="KBT25" s="334"/>
      <c r="KBU25" s="334"/>
      <c r="KBV25" s="334"/>
      <c r="KBW25" s="334"/>
      <c r="KBX25" s="334"/>
      <c r="KBY25" s="334"/>
      <c r="KBZ25" s="334"/>
      <c r="KCA25" s="334"/>
      <c r="KCB25" s="334"/>
      <c r="KCC25" s="334"/>
      <c r="KCD25" s="334"/>
      <c r="KCE25" s="334"/>
      <c r="KCF25" s="334"/>
      <c r="KCG25" s="334"/>
      <c r="KCH25" s="334"/>
      <c r="KCI25" s="334"/>
      <c r="KCJ25" s="334"/>
      <c r="KCK25" s="334"/>
      <c r="KCL25" s="334"/>
      <c r="KCM25" s="334"/>
      <c r="KCN25" s="334"/>
      <c r="KCO25" s="334"/>
      <c r="KCP25" s="334"/>
      <c r="KCQ25" s="334"/>
      <c r="KCR25" s="334"/>
      <c r="KCS25" s="334"/>
      <c r="KCT25" s="334"/>
      <c r="KCU25" s="334"/>
      <c r="KCV25" s="334"/>
      <c r="KCW25" s="334"/>
      <c r="KCX25" s="334"/>
      <c r="KCY25" s="334"/>
      <c r="KCZ25" s="334"/>
      <c r="KDA25" s="334"/>
      <c r="KDB25" s="334"/>
      <c r="KDC25" s="334"/>
      <c r="KDD25" s="334"/>
      <c r="KDE25" s="334"/>
      <c r="KDF25" s="334"/>
      <c r="KDG25" s="334"/>
      <c r="KDH25" s="334"/>
      <c r="KDI25" s="334"/>
      <c r="KDJ25" s="334"/>
      <c r="KDK25" s="334"/>
      <c r="KDL25" s="334"/>
      <c r="KDM25" s="334"/>
      <c r="KDN25" s="334"/>
      <c r="KDO25" s="334"/>
      <c r="KDP25" s="334"/>
      <c r="KDQ25" s="334"/>
      <c r="KDR25" s="334"/>
      <c r="KDS25" s="334"/>
      <c r="KDT25" s="334"/>
      <c r="KDU25" s="334"/>
      <c r="KDV25" s="334"/>
      <c r="KDW25" s="334"/>
      <c r="KDX25" s="334"/>
      <c r="KDY25" s="334"/>
      <c r="KDZ25" s="334"/>
      <c r="KEA25" s="334"/>
      <c r="KEB25" s="334"/>
      <c r="KEC25" s="334"/>
      <c r="KED25" s="334"/>
      <c r="KEE25" s="334"/>
      <c r="KEF25" s="334"/>
      <c r="KEG25" s="334"/>
      <c r="KEH25" s="334"/>
      <c r="KEI25" s="334"/>
      <c r="KEJ25" s="334"/>
      <c r="KEK25" s="334"/>
      <c r="KEL25" s="334"/>
      <c r="KEM25" s="334"/>
      <c r="KEN25" s="334"/>
      <c r="KEO25" s="334"/>
      <c r="KEP25" s="334"/>
      <c r="KEQ25" s="334"/>
      <c r="KER25" s="334"/>
      <c r="KES25" s="334"/>
      <c r="KET25" s="334"/>
      <c r="KEU25" s="334"/>
      <c r="KEV25" s="334"/>
      <c r="KEW25" s="334"/>
      <c r="KEX25" s="334"/>
      <c r="KEY25" s="334"/>
      <c r="KEZ25" s="334"/>
      <c r="KFA25" s="334"/>
      <c r="KFB25" s="334"/>
      <c r="KFC25" s="334"/>
      <c r="KFD25" s="334"/>
      <c r="KFE25" s="334"/>
      <c r="KFF25" s="334"/>
      <c r="KFG25" s="334"/>
      <c r="KFH25" s="334"/>
      <c r="KFI25" s="334"/>
      <c r="KFJ25" s="334"/>
      <c r="KFK25" s="334"/>
      <c r="KFL25" s="334"/>
      <c r="KFM25" s="334"/>
      <c r="KFN25" s="334"/>
      <c r="KFO25" s="334"/>
      <c r="KFP25" s="334"/>
      <c r="KFQ25" s="334"/>
      <c r="KFR25" s="334"/>
      <c r="KFS25" s="334"/>
      <c r="KFT25" s="334"/>
      <c r="KFU25" s="334"/>
      <c r="KFV25" s="334"/>
      <c r="KFW25" s="334"/>
      <c r="KFX25" s="334"/>
      <c r="KFY25" s="334"/>
      <c r="KFZ25" s="334"/>
      <c r="KGA25" s="334"/>
      <c r="KGB25" s="334"/>
      <c r="KGC25" s="334"/>
      <c r="KGD25" s="334"/>
      <c r="KGE25" s="334"/>
      <c r="KGF25" s="334"/>
      <c r="KGG25" s="334"/>
      <c r="KGH25" s="334"/>
      <c r="KGI25" s="334"/>
      <c r="KGJ25" s="334"/>
      <c r="KGK25" s="334"/>
      <c r="KGL25" s="334"/>
      <c r="KGM25" s="334"/>
      <c r="KGN25" s="334"/>
      <c r="KGO25" s="334"/>
      <c r="KGP25" s="334"/>
      <c r="KGQ25" s="334"/>
      <c r="KGR25" s="334"/>
      <c r="KGS25" s="334"/>
      <c r="KGT25" s="334"/>
      <c r="KGU25" s="334"/>
      <c r="KGV25" s="334"/>
      <c r="KGW25" s="334"/>
      <c r="KGX25" s="334"/>
      <c r="KGY25" s="334"/>
      <c r="KGZ25" s="334"/>
      <c r="KHA25" s="334"/>
      <c r="KHB25" s="334"/>
      <c r="KHC25" s="334"/>
      <c r="KHD25" s="334"/>
      <c r="KHE25" s="334"/>
      <c r="KHF25" s="334"/>
      <c r="KHG25" s="334"/>
      <c r="KHH25" s="334"/>
      <c r="KHI25" s="334"/>
      <c r="KHJ25" s="334"/>
      <c r="KHK25" s="334"/>
      <c r="KHL25" s="334"/>
      <c r="KHM25" s="334"/>
      <c r="KHN25" s="334"/>
      <c r="KHO25" s="334"/>
      <c r="KHP25" s="334"/>
      <c r="KHQ25" s="334"/>
      <c r="KHR25" s="334"/>
      <c r="KHS25" s="334"/>
      <c r="KHT25" s="334"/>
      <c r="KHU25" s="334"/>
      <c r="KHV25" s="334"/>
      <c r="KHW25" s="334"/>
      <c r="KHX25" s="334"/>
      <c r="KHY25" s="334"/>
      <c r="KHZ25" s="334"/>
      <c r="KIA25" s="334"/>
      <c r="KIB25" s="334"/>
      <c r="KIC25" s="334"/>
      <c r="KID25" s="334"/>
      <c r="KIE25" s="334"/>
      <c r="KIF25" s="334"/>
      <c r="KIG25" s="334"/>
      <c r="KIH25" s="334"/>
      <c r="KII25" s="334"/>
      <c r="KIJ25" s="334"/>
      <c r="KIK25" s="334"/>
      <c r="KIL25" s="334"/>
      <c r="KIM25" s="334"/>
      <c r="KIN25" s="334"/>
      <c r="KIO25" s="334"/>
      <c r="KIP25" s="334"/>
      <c r="KIQ25" s="334"/>
      <c r="KIR25" s="334"/>
      <c r="KIS25" s="334"/>
      <c r="KIT25" s="334"/>
      <c r="KIU25" s="334"/>
      <c r="KIV25" s="334"/>
      <c r="KIW25" s="334"/>
      <c r="KIX25" s="334"/>
      <c r="KIY25" s="334"/>
      <c r="KIZ25" s="334"/>
      <c r="KJA25" s="334"/>
      <c r="KJB25" s="334"/>
      <c r="KJC25" s="334"/>
      <c r="KJD25" s="334"/>
      <c r="KJE25" s="334"/>
      <c r="KJF25" s="334"/>
      <c r="KJG25" s="334"/>
      <c r="KJH25" s="334"/>
      <c r="KJI25" s="334"/>
      <c r="KJJ25" s="334"/>
      <c r="KJK25" s="334"/>
      <c r="KJL25" s="334"/>
      <c r="KJM25" s="334"/>
      <c r="KJN25" s="334"/>
      <c r="KJO25" s="334"/>
      <c r="KJP25" s="334"/>
      <c r="KJQ25" s="334"/>
      <c r="KJR25" s="334"/>
      <c r="KJS25" s="334"/>
      <c r="KJT25" s="334"/>
      <c r="KJU25" s="334"/>
      <c r="KJV25" s="334"/>
      <c r="KJW25" s="334"/>
      <c r="KJX25" s="334"/>
      <c r="KJY25" s="334"/>
      <c r="KJZ25" s="334"/>
      <c r="KKA25" s="334"/>
      <c r="KKB25" s="334"/>
      <c r="KKC25" s="334"/>
      <c r="KKD25" s="334"/>
      <c r="KKE25" s="334"/>
      <c r="KKF25" s="334"/>
      <c r="KKG25" s="334"/>
      <c r="KKH25" s="334"/>
      <c r="KKI25" s="334"/>
      <c r="KKJ25" s="334"/>
      <c r="KKK25" s="334"/>
      <c r="KKL25" s="334"/>
      <c r="KKM25" s="334"/>
      <c r="KKN25" s="334"/>
      <c r="KKO25" s="334"/>
      <c r="KKP25" s="334"/>
      <c r="KKQ25" s="334"/>
      <c r="KKR25" s="334"/>
      <c r="KKS25" s="334"/>
      <c r="KKT25" s="334"/>
      <c r="KKU25" s="334"/>
      <c r="KKV25" s="334"/>
      <c r="KKW25" s="334"/>
      <c r="KKX25" s="334"/>
      <c r="KKY25" s="334"/>
      <c r="KKZ25" s="334"/>
      <c r="KLA25" s="334"/>
      <c r="KLB25" s="334"/>
      <c r="KLC25" s="334"/>
      <c r="KLD25" s="334"/>
      <c r="KLE25" s="334"/>
      <c r="KLF25" s="334"/>
      <c r="KLG25" s="334"/>
      <c r="KLH25" s="334"/>
      <c r="KLI25" s="334"/>
      <c r="KLJ25" s="334"/>
      <c r="KLK25" s="334"/>
      <c r="KLL25" s="334"/>
      <c r="KLM25" s="334"/>
      <c r="KLN25" s="334"/>
      <c r="KLO25" s="334"/>
      <c r="KLP25" s="334"/>
      <c r="KLQ25" s="334"/>
      <c r="KLR25" s="334"/>
      <c r="KLS25" s="334"/>
      <c r="KLT25" s="334"/>
      <c r="KLU25" s="334"/>
      <c r="KLV25" s="334"/>
      <c r="KLW25" s="334"/>
      <c r="KLX25" s="334"/>
      <c r="KLY25" s="334"/>
      <c r="KLZ25" s="334"/>
      <c r="KMA25" s="334"/>
      <c r="KMB25" s="334"/>
      <c r="KMC25" s="334"/>
      <c r="KMD25" s="334"/>
      <c r="KME25" s="334"/>
      <c r="KMF25" s="334"/>
      <c r="KMG25" s="334"/>
      <c r="KMH25" s="334"/>
      <c r="KMI25" s="334"/>
      <c r="KMJ25" s="334"/>
      <c r="KMK25" s="334"/>
      <c r="KML25" s="334"/>
      <c r="KMM25" s="334"/>
      <c r="KMN25" s="334"/>
      <c r="KMO25" s="334"/>
      <c r="KMP25" s="334"/>
      <c r="KMQ25" s="334"/>
      <c r="KMR25" s="334"/>
      <c r="KMS25" s="334"/>
      <c r="KMT25" s="334"/>
      <c r="KMU25" s="334"/>
      <c r="KMV25" s="334"/>
      <c r="KMW25" s="334"/>
      <c r="KMX25" s="334"/>
      <c r="KMY25" s="334"/>
      <c r="KMZ25" s="334"/>
      <c r="KNA25" s="334"/>
      <c r="KNB25" s="334"/>
      <c r="KNC25" s="334"/>
      <c r="KND25" s="334"/>
      <c r="KNE25" s="334"/>
      <c r="KNF25" s="334"/>
      <c r="KNG25" s="334"/>
      <c r="KNH25" s="334"/>
      <c r="KNI25" s="334"/>
      <c r="KNJ25" s="334"/>
      <c r="KNK25" s="334"/>
      <c r="KNL25" s="334"/>
      <c r="KNM25" s="334"/>
      <c r="KNN25" s="334"/>
      <c r="KNO25" s="334"/>
      <c r="KNP25" s="334"/>
      <c r="KNQ25" s="334"/>
      <c r="KNR25" s="334"/>
      <c r="KNS25" s="334"/>
      <c r="KNT25" s="334"/>
      <c r="KNU25" s="334"/>
      <c r="KNV25" s="334"/>
      <c r="KNW25" s="334"/>
      <c r="KNX25" s="334"/>
      <c r="KNY25" s="334"/>
      <c r="KNZ25" s="334"/>
      <c r="KOA25" s="334"/>
      <c r="KOB25" s="334"/>
      <c r="KOC25" s="334"/>
      <c r="KOD25" s="334"/>
      <c r="KOE25" s="334"/>
      <c r="KOF25" s="334"/>
      <c r="KOG25" s="334"/>
      <c r="KOH25" s="334"/>
      <c r="KOI25" s="334"/>
      <c r="KOJ25" s="334"/>
      <c r="KOK25" s="334"/>
      <c r="KOL25" s="334"/>
      <c r="KOM25" s="334"/>
      <c r="KON25" s="334"/>
      <c r="KOO25" s="334"/>
      <c r="KOP25" s="334"/>
      <c r="KOQ25" s="334"/>
      <c r="KOR25" s="334"/>
      <c r="KOS25" s="334"/>
      <c r="KOT25" s="334"/>
      <c r="KOU25" s="334"/>
      <c r="KOV25" s="334"/>
      <c r="KOW25" s="334"/>
      <c r="KOX25" s="334"/>
      <c r="KOY25" s="334"/>
      <c r="KOZ25" s="334"/>
      <c r="KPA25" s="334"/>
      <c r="KPB25" s="334"/>
      <c r="KPC25" s="334"/>
      <c r="KPD25" s="334"/>
      <c r="KPE25" s="334"/>
      <c r="KPF25" s="334"/>
      <c r="KPG25" s="334"/>
      <c r="KPH25" s="334"/>
      <c r="KPI25" s="334"/>
      <c r="KPJ25" s="334"/>
      <c r="KPK25" s="334"/>
      <c r="KPL25" s="334"/>
      <c r="KPM25" s="334"/>
      <c r="KPN25" s="334"/>
      <c r="KPO25" s="334"/>
      <c r="KPP25" s="334"/>
      <c r="KPQ25" s="334"/>
      <c r="KPR25" s="334"/>
      <c r="KPS25" s="334"/>
      <c r="KPT25" s="334"/>
      <c r="KPU25" s="334"/>
      <c r="KPV25" s="334"/>
      <c r="KPW25" s="334"/>
      <c r="KPX25" s="334"/>
      <c r="KPY25" s="334"/>
      <c r="KPZ25" s="334"/>
      <c r="KQA25" s="334"/>
      <c r="KQB25" s="334"/>
      <c r="KQC25" s="334"/>
      <c r="KQD25" s="334"/>
      <c r="KQE25" s="334"/>
      <c r="KQF25" s="334"/>
      <c r="KQG25" s="334"/>
      <c r="KQH25" s="334"/>
      <c r="KQI25" s="334"/>
      <c r="KQJ25" s="334"/>
      <c r="KQK25" s="334"/>
      <c r="KQL25" s="334"/>
      <c r="KQM25" s="334"/>
      <c r="KQN25" s="334"/>
      <c r="KQO25" s="334"/>
      <c r="KQP25" s="334"/>
      <c r="KQQ25" s="334"/>
      <c r="KQR25" s="334"/>
      <c r="KQS25" s="334"/>
      <c r="KQT25" s="334"/>
      <c r="KQU25" s="334"/>
      <c r="KQV25" s="334"/>
      <c r="KQW25" s="334"/>
      <c r="KQX25" s="334"/>
      <c r="KQY25" s="334"/>
      <c r="KQZ25" s="334"/>
      <c r="KRA25" s="334"/>
      <c r="KRB25" s="334"/>
      <c r="KRC25" s="334"/>
      <c r="KRD25" s="334"/>
      <c r="KRE25" s="334"/>
      <c r="KRF25" s="334"/>
      <c r="KRG25" s="334"/>
      <c r="KRH25" s="334"/>
      <c r="KRI25" s="334"/>
      <c r="KRJ25" s="334"/>
      <c r="KRK25" s="334"/>
      <c r="KRL25" s="334"/>
      <c r="KRM25" s="334"/>
      <c r="KRN25" s="334"/>
      <c r="KRO25" s="334"/>
      <c r="KRP25" s="334"/>
      <c r="KRQ25" s="334"/>
      <c r="KRR25" s="334"/>
      <c r="KRS25" s="334"/>
      <c r="KRT25" s="334"/>
      <c r="KRU25" s="334"/>
      <c r="KRV25" s="334"/>
      <c r="KRW25" s="334"/>
      <c r="KRX25" s="334"/>
      <c r="KRY25" s="334"/>
      <c r="KRZ25" s="334"/>
      <c r="KSA25" s="334"/>
      <c r="KSB25" s="334"/>
      <c r="KSC25" s="334"/>
      <c r="KSD25" s="334"/>
      <c r="KSE25" s="334"/>
      <c r="KSF25" s="334"/>
      <c r="KSG25" s="334"/>
      <c r="KSH25" s="334"/>
      <c r="KSI25" s="334"/>
      <c r="KSJ25" s="334"/>
      <c r="KSK25" s="334"/>
      <c r="KSL25" s="334"/>
      <c r="KSM25" s="334"/>
      <c r="KSN25" s="334"/>
      <c r="KSO25" s="334"/>
      <c r="KSP25" s="334"/>
      <c r="KSQ25" s="334"/>
      <c r="KSR25" s="334"/>
      <c r="KSS25" s="334"/>
      <c r="KST25" s="334"/>
      <c r="KSU25" s="334"/>
      <c r="KSV25" s="334"/>
      <c r="KSW25" s="334"/>
      <c r="KSX25" s="334"/>
      <c r="KSY25" s="334"/>
      <c r="KSZ25" s="334"/>
      <c r="KTA25" s="334"/>
      <c r="KTB25" s="334"/>
      <c r="KTC25" s="334"/>
      <c r="KTD25" s="334"/>
      <c r="KTE25" s="334"/>
      <c r="KTF25" s="334"/>
      <c r="KTG25" s="334"/>
      <c r="KTH25" s="334"/>
      <c r="KTI25" s="334"/>
      <c r="KTJ25" s="334"/>
      <c r="KTK25" s="334"/>
      <c r="KTL25" s="334"/>
      <c r="KTM25" s="334"/>
      <c r="KTN25" s="334"/>
      <c r="KTO25" s="334"/>
      <c r="KTP25" s="334"/>
      <c r="KTQ25" s="334"/>
      <c r="KTR25" s="334"/>
      <c r="KTS25" s="334"/>
      <c r="KTT25" s="334"/>
      <c r="KTU25" s="334"/>
      <c r="KTV25" s="334"/>
      <c r="KTW25" s="334"/>
      <c r="KTX25" s="334"/>
      <c r="KTY25" s="334"/>
      <c r="KTZ25" s="334"/>
      <c r="KUA25" s="334"/>
      <c r="KUB25" s="334"/>
      <c r="KUC25" s="334"/>
      <c r="KUD25" s="334"/>
      <c r="KUE25" s="334"/>
      <c r="KUF25" s="334"/>
      <c r="KUG25" s="334"/>
      <c r="KUH25" s="334"/>
      <c r="KUI25" s="334"/>
      <c r="KUJ25" s="334"/>
      <c r="KUK25" s="334"/>
      <c r="KUL25" s="334"/>
      <c r="KUM25" s="334"/>
      <c r="KUN25" s="334"/>
      <c r="KUO25" s="334"/>
      <c r="KUP25" s="334"/>
      <c r="KUQ25" s="334"/>
      <c r="KUR25" s="334"/>
      <c r="KUS25" s="334"/>
      <c r="KUT25" s="334"/>
      <c r="KUU25" s="334"/>
      <c r="KUV25" s="334"/>
      <c r="KUW25" s="334"/>
      <c r="KUX25" s="334"/>
      <c r="KUY25" s="334"/>
      <c r="KUZ25" s="334"/>
      <c r="KVA25" s="334"/>
      <c r="KVB25" s="334"/>
      <c r="KVC25" s="334"/>
      <c r="KVD25" s="334"/>
      <c r="KVE25" s="334"/>
      <c r="KVF25" s="334"/>
      <c r="KVG25" s="334"/>
      <c r="KVH25" s="334"/>
      <c r="KVI25" s="334"/>
      <c r="KVJ25" s="334"/>
      <c r="KVK25" s="334"/>
      <c r="KVL25" s="334"/>
      <c r="KVM25" s="334"/>
      <c r="KVN25" s="334"/>
      <c r="KVO25" s="334"/>
      <c r="KVP25" s="334"/>
      <c r="KVQ25" s="334"/>
      <c r="KVR25" s="334"/>
      <c r="KVS25" s="334"/>
      <c r="KVT25" s="334"/>
      <c r="KVU25" s="334"/>
      <c r="KVV25" s="334"/>
      <c r="KVW25" s="334"/>
      <c r="KVX25" s="334"/>
      <c r="KVY25" s="334"/>
      <c r="KVZ25" s="334"/>
      <c r="KWA25" s="334"/>
      <c r="KWB25" s="334"/>
      <c r="KWC25" s="334"/>
      <c r="KWD25" s="334"/>
      <c r="KWE25" s="334"/>
      <c r="KWF25" s="334"/>
      <c r="KWG25" s="334"/>
      <c r="KWH25" s="334"/>
      <c r="KWI25" s="334"/>
      <c r="KWJ25" s="334"/>
      <c r="KWK25" s="334"/>
      <c r="KWL25" s="334"/>
      <c r="KWM25" s="334"/>
      <c r="KWN25" s="334"/>
      <c r="KWO25" s="334"/>
      <c r="KWP25" s="334"/>
      <c r="KWQ25" s="334"/>
      <c r="KWR25" s="334"/>
      <c r="KWS25" s="334"/>
      <c r="KWT25" s="334"/>
      <c r="KWU25" s="334"/>
      <c r="KWV25" s="334"/>
      <c r="KWW25" s="334"/>
      <c r="KWX25" s="334"/>
      <c r="KWY25" s="334"/>
      <c r="KWZ25" s="334"/>
      <c r="KXA25" s="334"/>
      <c r="KXB25" s="334"/>
      <c r="KXC25" s="334"/>
      <c r="KXD25" s="334"/>
      <c r="KXE25" s="334"/>
      <c r="KXF25" s="334"/>
      <c r="KXG25" s="334"/>
      <c r="KXH25" s="334"/>
      <c r="KXI25" s="334"/>
      <c r="KXJ25" s="334"/>
      <c r="KXK25" s="334"/>
      <c r="KXL25" s="334"/>
      <c r="KXM25" s="334"/>
      <c r="KXN25" s="334"/>
      <c r="KXO25" s="334"/>
      <c r="KXP25" s="334"/>
      <c r="KXQ25" s="334"/>
      <c r="KXR25" s="334"/>
      <c r="KXS25" s="334"/>
      <c r="KXT25" s="334"/>
      <c r="KXU25" s="334"/>
      <c r="KXV25" s="334"/>
      <c r="KXW25" s="334"/>
      <c r="KXX25" s="334"/>
      <c r="KXY25" s="334"/>
      <c r="KXZ25" s="334"/>
      <c r="KYA25" s="334"/>
      <c r="KYB25" s="334"/>
      <c r="KYC25" s="334"/>
      <c r="KYD25" s="334"/>
      <c r="KYE25" s="334"/>
      <c r="KYF25" s="334"/>
      <c r="KYG25" s="334"/>
      <c r="KYH25" s="334"/>
      <c r="KYI25" s="334"/>
      <c r="KYJ25" s="334"/>
      <c r="KYK25" s="334"/>
      <c r="KYL25" s="334"/>
      <c r="KYM25" s="334"/>
      <c r="KYN25" s="334"/>
      <c r="KYO25" s="334"/>
      <c r="KYP25" s="334"/>
      <c r="KYQ25" s="334"/>
      <c r="KYR25" s="334"/>
      <c r="KYS25" s="334"/>
      <c r="KYT25" s="334"/>
      <c r="KYU25" s="334"/>
      <c r="KYV25" s="334"/>
      <c r="KYW25" s="334"/>
      <c r="KYX25" s="334"/>
      <c r="KYY25" s="334"/>
      <c r="KYZ25" s="334"/>
      <c r="KZA25" s="334"/>
      <c r="KZB25" s="334"/>
      <c r="KZC25" s="334"/>
      <c r="KZD25" s="334"/>
      <c r="KZE25" s="334"/>
      <c r="KZF25" s="334"/>
      <c r="KZG25" s="334"/>
      <c r="KZH25" s="334"/>
      <c r="KZI25" s="334"/>
      <c r="KZJ25" s="334"/>
      <c r="KZK25" s="334"/>
      <c r="KZL25" s="334"/>
      <c r="KZM25" s="334"/>
      <c r="KZN25" s="334"/>
      <c r="KZO25" s="334"/>
      <c r="KZP25" s="334"/>
      <c r="KZQ25" s="334"/>
      <c r="KZR25" s="334"/>
      <c r="KZS25" s="334"/>
      <c r="KZT25" s="334"/>
      <c r="KZU25" s="334"/>
      <c r="KZV25" s="334"/>
      <c r="KZW25" s="334"/>
      <c r="KZX25" s="334"/>
      <c r="KZY25" s="334"/>
      <c r="KZZ25" s="334"/>
      <c r="LAA25" s="334"/>
      <c r="LAB25" s="334"/>
      <c r="LAC25" s="334"/>
      <c r="LAD25" s="334"/>
      <c r="LAE25" s="334"/>
      <c r="LAF25" s="334"/>
      <c r="LAG25" s="334"/>
      <c r="LAH25" s="334"/>
      <c r="LAI25" s="334"/>
      <c r="LAJ25" s="334"/>
      <c r="LAK25" s="334"/>
      <c r="LAL25" s="334"/>
      <c r="LAM25" s="334"/>
      <c r="LAN25" s="334"/>
      <c r="LAO25" s="334"/>
      <c r="LAP25" s="334"/>
      <c r="LAQ25" s="334"/>
      <c r="LAR25" s="334"/>
      <c r="LAS25" s="334"/>
      <c r="LAT25" s="334"/>
      <c r="LAU25" s="334"/>
      <c r="LAV25" s="334"/>
      <c r="LAW25" s="334"/>
      <c r="LAX25" s="334"/>
      <c r="LAY25" s="334"/>
      <c r="LAZ25" s="334"/>
      <c r="LBA25" s="334"/>
      <c r="LBB25" s="334"/>
      <c r="LBC25" s="334"/>
      <c r="LBD25" s="334"/>
      <c r="LBE25" s="334"/>
      <c r="LBF25" s="334"/>
      <c r="LBG25" s="334"/>
      <c r="LBH25" s="334"/>
      <c r="LBI25" s="334"/>
      <c r="LBJ25" s="334"/>
      <c r="LBK25" s="334"/>
      <c r="LBL25" s="334"/>
      <c r="LBM25" s="334"/>
      <c r="LBN25" s="334"/>
      <c r="LBO25" s="334"/>
      <c r="LBP25" s="334"/>
      <c r="LBQ25" s="334"/>
      <c r="LBR25" s="334"/>
      <c r="LBS25" s="334"/>
      <c r="LBT25" s="334"/>
      <c r="LBU25" s="334"/>
      <c r="LBV25" s="334"/>
      <c r="LBW25" s="334"/>
      <c r="LBX25" s="334"/>
      <c r="LBY25" s="334"/>
      <c r="LBZ25" s="334"/>
      <c r="LCA25" s="334"/>
      <c r="LCB25" s="334"/>
      <c r="LCC25" s="334"/>
      <c r="LCD25" s="334"/>
      <c r="LCE25" s="334"/>
      <c r="LCF25" s="334"/>
      <c r="LCG25" s="334"/>
      <c r="LCH25" s="334"/>
      <c r="LCI25" s="334"/>
      <c r="LCJ25" s="334"/>
      <c r="LCK25" s="334"/>
      <c r="LCL25" s="334"/>
      <c r="LCM25" s="334"/>
      <c r="LCN25" s="334"/>
      <c r="LCO25" s="334"/>
      <c r="LCP25" s="334"/>
      <c r="LCQ25" s="334"/>
      <c r="LCR25" s="334"/>
      <c r="LCS25" s="334"/>
      <c r="LCT25" s="334"/>
      <c r="LCU25" s="334"/>
      <c r="LCV25" s="334"/>
      <c r="LCW25" s="334"/>
      <c r="LCX25" s="334"/>
      <c r="LCY25" s="334"/>
      <c r="LCZ25" s="334"/>
      <c r="LDA25" s="334"/>
      <c r="LDB25" s="334"/>
      <c r="LDC25" s="334"/>
      <c r="LDD25" s="334"/>
      <c r="LDE25" s="334"/>
      <c r="LDF25" s="334"/>
      <c r="LDG25" s="334"/>
      <c r="LDH25" s="334"/>
      <c r="LDI25" s="334"/>
      <c r="LDJ25" s="334"/>
      <c r="LDK25" s="334"/>
      <c r="LDL25" s="334"/>
      <c r="LDM25" s="334"/>
      <c r="LDN25" s="334"/>
      <c r="LDO25" s="334"/>
      <c r="LDP25" s="334"/>
      <c r="LDQ25" s="334"/>
      <c r="LDR25" s="334"/>
      <c r="LDS25" s="334"/>
      <c r="LDT25" s="334"/>
      <c r="LDU25" s="334"/>
      <c r="LDV25" s="334"/>
      <c r="LDW25" s="334"/>
      <c r="LDX25" s="334"/>
      <c r="LDY25" s="334"/>
      <c r="LDZ25" s="334"/>
      <c r="LEA25" s="334"/>
      <c r="LEB25" s="334"/>
      <c r="LEC25" s="334"/>
      <c r="LED25" s="334"/>
      <c r="LEE25" s="334"/>
      <c r="LEF25" s="334"/>
      <c r="LEG25" s="334"/>
      <c r="LEH25" s="334"/>
      <c r="LEI25" s="334"/>
      <c r="LEJ25" s="334"/>
      <c r="LEK25" s="334"/>
      <c r="LEL25" s="334"/>
      <c r="LEM25" s="334"/>
      <c r="LEN25" s="334"/>
      <c r="LEO25" s="334"/>
      <c r="LEP25" s="334"/>
      <c r="LEQ25" s="334"/>
      <c r="LER25" s="334"/>
      <c r="LES25" s="334"/>
      <c r="LET25" s="334"/>
      <c r="LEU25" s="334"/>
      <c r="LEV25" s="334"/>
      <c r="LEW25" s="334"/>
      <c r="LEX25" s="334"/>
      <c r="LEY25" s="334"/>
      <c r="LEZ25" s="334"/>
      <c r="LFA25" s="334"/>
      <c r="LFB25" s="334"/>
      <c r="LFC25" s="334"/>
      <c r="LFD25" s="334"/>
      <c r="LFE25" s="334"/>
      <c r="LFF25" s="334"/>
      <c r="LFG25" s="334"/>
      <c r="LFH25" s="334"/>
      <c r="LFI25" s="334"/>
      <c r="LFJ25" s="334"/>
      <c r="LFK25" s="334"/>
      <c r="LFL25" s="334"/>
      <c r="LFM25" s="334"/>
      <c r="LFN25" s="334"/>
      <c r="LFO25" s="334"/>
      <c r="LFP25" s="334"/>
      <c r="LFQ25" s="334"/>
      <c r="LFR25" s="334"/>
      <c r="LFS25" s="334"/>
      <c r="LFT25" s="334"/>
      <c r="LFU25" s="334"/>
      <c r="LFV25" s="334"/>
      <c r="LFW25" s="334"/>
      <c r="LFX25" s="334"/>
      <c r="LFY25" s="334"/>
      <c r="LFZ25" s="334"/>
      <c r="LGA25" s="334"/>
      <c r="LGB25" s="334"/>
      <c r="LGC25" s="334"/>
      <c r="LGD25" s="334"/>
      <c r="LGE25" s="334"/>
      <c r="LGF25" s="334"/>
      <c r="LGG25" s="334"/>
      <c r="LGH25" s="334"/>
      <c r="LGI25" s="334"/>
      <c r="LGJ25" s="334"/>
      <c r="LGK25" s="334"/>
      <c r="LGL25" s="334"/>
      <c r="LGM25" s="334"/>
      <c r="LGN25" s="334"/>
      <c r="LGO25" s="334"/>
      <c r="LGP25" s="334"/>
      <c r="LGQ25" s="334"/>
      <c r="LGR25" s="334"/>
      <c r="LGS25" s="334"/>
      <c r="LGT25" s="334"/>
      <c r="LGU25" s="334"/>
      <c r="LGV25" s="334"/>
      <c r="LGW25" s="334"/>
      <c r="LGX25" s="334"/>
      <c r="LGY25" s="334"/>
      <c r="LGZ25" s="334"/>
      <c r="LHA25" s="334"/>
      <c r="LHB25" s="334"/>
      <c r="LHC25" s="334"/>
      <c r="LHD25" s="334"/>
      <c r="LHE25" s="334"/>
      <c r="LHF25" s="334"/>
      <c r="LHG25" s="334"/>
      <c r="LHH25" s="334"/>
      <c r="LHI25" s="334"/>
      <c r="LHJ25" s="334"/>
      <c r="LHK25" s="334"/>
      <c r="LHL25" s="334"/>
      <c r="LHM25" s="334"/>
      <c r="LHN25" s="334"/>
      <c r="LHO25" s="334"/>
      <c r="LHP25" s="334"/>
      <c r="LHQ25" s="334"/>
      <c r="LHR25" s="334"/>
      <c r="LHS25" s="334"/>
      <c r="LHT25" s="334"/>
      <c r="LHU25" s="334"/>
      <c r="LHV25" s="334"/>
      <c r="LHW25" s="334"/>
      <c r="LHX25" s="334"/>
      <c r="LHY25" s="334"/>
      <c r="LHZ25" s="334"/>
      <c r="LIA25" s="334"/>
      <c r="LIB25" s="334"/>
      <c r="LIC25" s="334"/>
      <c r="LID25" s="334"/>
      <c r="LIE25" s="334"/>
      <c r="LIF25" s="334"/>
      <c r="LIG25" s="334"/>
      <c r="LIH25" s="334"/>
      <c r="LII25" s="334"/>
      <c r="LIJ25" s="334"/>
      <c r="LIK25" s="334"/>
      <c r="LIL25" s="334"/>
      <c r="LIM25" s="334"/>
      <c r="LIN25" s="334"/>
      <c r="LIO25" s="334"/>
      <c r="LIP25" s="334"/>
      <c r="LIQ25" s="334"/>
      <c r="LIR25" s="334"/>
      <c r="LIS25" s="334"/>
      <c r="LIT25" s="334"/>
      <c r="LIU25" s="334"/>
      <c r="LIV25" s="334"/>
      <c r="LIW25" s="334"/>
      <c r="LIX25" s="334"/>
      <c r="LIY25" s="334"/>
      <c r="LIZ25" s="334"/>
      <c r="LJA25" s="334"/>
      <c r="LJB25" s="334"/>
      <c r="LJC25" s="334"/>
      <c r="LJD25" s="334"/>
      <c r="LJE25" s="334"/>
      <c r="LJF25" s="334"/>
      <c r="LJG25" s="334"/>
      <c r="LJH25" s="334"/>
      <c r="LJI25" s="334"/>
      <c r="LJJ25" s="334"/>
      <c r="LJK25" s="334"/>
      <c r="LJL25" s="334"/>
      <c r="LJM25" s="334"/>
      <c r="LJN25" s="334"/>
      <c r="LJO25" s="334"/>
      <c r="LJP25" s="334"/>
      <c r="LJQ25" s="334"/>
      <c r="LJR25" s="334"/>
      <c r="LJS25" s="334"/>
      <c r="LJT25" s="334"/>
      <c r="LJU25" s="334"/>
      <c r="LJV25" s="334"/>
      <c r="LJW25" s="334"/>
      <c r="LJX25" s="334"/>
      <c r="LJY25" s="334"/>
      <c r="LJZ25" s="334"/>
      <c r="LKA25" s="334"/>
      <c r="LKB25" s="334"/>
      <c r="LKC25" s="334"/>
      <c r="LKD25" s="334"/>
      <c r="LKE25" s="334"/>
      <c r="LKF25" s="334"/>
      <c r="LKG25" s="334"/>
      <c r="LKH25" s="334"/>
      <c r="LKI25" s="334"/>
      <c r="LKJ25" s="334"/>
      <c r="LKK25" s="334"/>
      <c r="LKL25" s="334"/>
      <c r="LKM25" s="334"/>
      <c r="LKN25" s="334"/>
      <c r="LKO25" s="334"/>
      <c r="LKP25" s="334"/>
      <c r="LKQ25" s="334"/>
      <c r="LKR25" s="334"/>
      <c r="LKS25" s="334"/>
      <c r="LKT25" s="334"/>
      <c r="LKU25" s="334"/>
      <c r="LKV25" s="334"/>
      <c r="LKW25" s="334"/>
      <c r="LKX25" s="334"/>
      <c r="LKY25" s="334"/>
      <c r="LKZ25" s="334"/>
      <c r="LLA25" s="334"/>
      <c r="LLB25" s="334"/>
      <c r="LLC25" s="334"/>
      <c r="LLD25" s="334"/>
      <c r="LLE25" s="334"/>
      <c r="LLF25" s="334"/>
      <c r="LLG25" s="334"/>
      <c r="LLH25" s="334"/>
      <c r="LLI25" s="334"/>
      <c r="LLJ25" s="334"/>
      <c r="LLK25" s="334"/>
      <c r="LLL25" s="334"/>
      <c r="LLM25" s="334"/>
      <c r="LLN25" s="334"/>
      <c r="LLO25" s="334"/>
      <c r="LLP25" s="334"/>
      <c r="LLQ25" s="334"/>
      <c r="LLR25" s="334"/>
      <c r="LLS25" s="334"/>
      <c r="LLT25" s="334"/>
      <c r="LLU25" s="334"/>
      <c r="LLV25" s="334"/>
      <c r="LLW25" s="334"/>
      <c r="LLX25" s="334"/>
      <c r="LLY25" s="334"/>
      <c r="LLZ25" s="334"/>
      <c r="LMA25" s="334"/>
      <c r="LMB25" s="334"/>
      <c r="LMC25" s="334"/>
      <c r="LMD25" s="334"/>
      <c r="LME25" s="334"/>
      <c r="LMF25" s="334"/>
      <c r="LMG25" s="334"/>
      <c r="LMH25" s="334"/>
      <c r="LMI25" s="334"/>
      <c r="LMJ25" s="334"/>
      <c r="LMK25" s="334"/>
      <c r="LML25" s="334"/>
      <c r="LMM25" s="334"/>
      <c r="LMN25" s="334"/>
      <c r="LMO25" s="334"/>
      <c r="LMP25" s="334"/>
      <c r="LMQ25" s="334"/>
      <c r="LMR25" s="334"/>
      <c r="LMS25" s="334"/>
      <c r="LMT25" s="334"/>
      <c r="LMU25" s="334"/>
      <c r="LMV25" s="334"/>
      <c r="LMW25" s="334"/>
      <c r="LMX25" s="334"/>
      <c r="LMY25" s="334"/>
      <c r="LMZ25" s="334"/>
      <c r="LNA25" s="334"/>
      <c r="LNB25" s="334"/>
      <c r="LNC25" s="334"/>
      <c r="LND25" s="334"/>
      <c r="LNE25" s="334"/>
      <c r="LNF25" s="334"/>
      <c r="LNG25" s="334"/>
      <c r="LNH25" s="334"/>
      <c r="LNI25" s="334"/>
      <c r="LNJ25" s="334"/>
      <c r="LNK25" s="334"/>
      <c r="LNL25" s="334"/>
      <c r="LNM25" s="334"/>
      <c r="LNN25" s="334"/>
      <c r="LNO25" s="334"/>
      <c r="LNP25" s="334"/>
      <c r="LNQ25" s="334"/>
      <c r="LNR25" s="334"/>
      <c r="LNS25" s="334"/>
      <c r="LNT25" s="334"/>
      <c r="LNU25" s="334"/>
      <c r="LNV25" s="334"/>
      <c r="LNW25" s="334"/>
      <c r="LNX25" s="334"/>
      <c r="LNY25" s="334"/>
      <c r="LNZ25" s="334"/>
      <c r="LOA25" s="334"/>
      <c r="LOB25" s="334"/>
      <c r="LOC25" s="334"/>
      <c r="LOD25" s="334"/>
      <c r="LOE25" s="334"/>
      <c r="LOF25" s="334"/>
      <c r="LOG25" s="334"/>
      <c r="LOH25" s="334"/>
      <c r="LOI25" s="334"/>
      <c r="LOJ25" s="334"/>
      <c r="LOK25" s="334"/>
      <c r="LOL25" s="334"/>
      <c r="LOM25" s="334"/>
      <c r="LON25" s="334"/>
      <c r="LOO25" s="334"/>
      <c r="LOP25" s="334"/>
      <c r="LOQ25" s="334"/>
      <c r="LOR25" s="334"/>
      <c r="LOS25" s="334"/>
      <c r="LOT25" s="334"/>
      <c r="LOU25" s="334"/>
      <c r="LOV25" s="334"/>
      <c r="LOW25" s="334"/>
      <c r="LOX25" s="334"/>
      <c r="LOY25" s="334"/>
      <c r="LOZ25" s="334"/>
      <c r="LPA25" s="334"/>
      <c r="LPB25" s="334"/>
      <c r="LPC25" s="334"/>
      <c r="LPD25" s="334"/>
      <c r="LPE25" s="334"/>
      <c r="LPF25" s="334"/>
      <c r="LPG25" s="334"/>
      <c r="LPH25" s="334"/>
      <c r="LPI25" s="334"/>
      <c r="LPJ25" s="334"/>
      <c r="LPK25" s="334"/>
      <c r="LPL25" s="334"/>
      <c r="LPM25" s="334"/>
      <c r="LPN25" s="334"/>
      <c r="LPO25" s="334"/>
      <c r="LPP25" s="334"/>
      <c r="LPQ25" s="334"/>
      <c r="LPR25" s="334"/>
      <c r="LPS25" s="334"/>
      <c r="LPT25" s="334"/>
      <c r="LPU25" s="334"/>
      <c r="LPV25" s="334"/>
      <c r="LPW25" s="334"/>
      <c r="LPX25" s="334"/>
      <c r="LPY25" s="334"/>
      <c r="LPZ25" s="334"/>
      <c r="LQA25" s="334"/>
      <c r="LQB25" s="334"/>
      <c r="LQC25" s="334"/>
      <c r="LQD25" s="334"/>
      <c r="LQE25" s="334"/>
      <c r="LQF25" s="334"/>
      <c r="LQG25" s="334"/>
      <c r="LQH25" s="334"/>
      <c r="LQI25" s="334"/>
      <c r="LQJ25" s="334"/>
      <c r="LQK25" s="334"/>
      <c r="LQL25" s="334"/>
      <c r="LQM25" s="334"/>
      <c r="LQN25" s="334"/>
      <c r="LQO25" s="334"/>
      <c r="LQP25" s="334"/>
      <c r="LQQ25" s="334"/>
      <c r="LQR25" s="334"/>
      <c r="LQS25" s="334"/>
      <c r="LQT25" s="334"/>
      <c r="LQU25" s="334"/>
      <c r="LQV25" s="334"/>
      <c r="LQW25" s="334"/>
      <c r="LQX25" s="334"/>
      <c r="LQY25" s="334"/>
      <c r="LQZ25" s="334"/>
      <c r="LRA25" s="334"/>
      <c r="LRB25" s="334"/>
      <c r="LRC25" s="334"/>
      <c r="LRD25" s="334"/>
      <c r="LRE25" s="334"/>
      <c r="LRF25" s="334"/>
      <c r="LRG25" s="334"/>
      <c r="LRH25" s="334"/>
      <c r="LRI25" s="334"/>
      <c r="LRJ25" s="334"/>
      <c r="LRK25" s="334"/>
      <c r="LRL25" s="334"/>
      <c r="LRM25" s="334"/>
      <c r="LRN25" s="334"/>
      <c r="LRO25" s="334"/>
      <c r="LRP25" s="334"/>
      <c r="LRQ25" s="334"/>
      <c r="LRR25" s="334"/>
      <c r="LRS25" s="334"/>
      <c r="LRT25" s="334"/>
      <c r="LRU25" s="334"/>
      <c r="LRV25" s="334"/>
      <c r="LRW25" s="334"/>
      <c r="LRX25" s="334"/>
      <c r="LRY25" s="334"/>
      <c r="LRZ25" s="334"/>
      <c r="LSA25" s="334"/>
      <c r="LSB25" s="334"/>
      <c r="LSC25" s="334"/>
      <c r="LSD25" s="334"/>
      <c r="LSE25" s="334"/>
      <c r="LSF25" s="334"/>
      <c r="LSG25" s="334"/>
      <c r="LSH25" s="334"/>
      <c r="LSI25" s="334"/>
      <c r="LSJ25" s="334"/>
      <c r="LSK25" s="334"/>
      <c r="LSL25" s="334"/>
      <c r="LSM25" s="334"/>
      <c r="LSN25" s="334"/>
      <c r="LSO25" s="334"/>
      <c r="LSP25" s="334"/>
      <c r="LSQ25" s="334"/>
      <c r="LSR25" s="334"/>
      <c r="LSS25" s="334"/>
      <c r="LST25" s="334"/>
      <c r="LSU25" s="334"/>
      <c r="LSV25" s="334"/>
      <c r="LSW25" s="334"/>
      <c r="LSX25" s="334"/>
      <c r="LSY25" s="334"/>
      <c r="LSZ25" s="334"/>
      <c r="LTA25" s="334"/>
      <c r="LTB25" s="334"/>
      <c r="LTC25" s="334"/>
      <c r="LTD25" s="334"/>
      <c r="LTE25" s="334"/>
      <c r="LTF25" s="334"/>
      <c r="LTG25" s="334"/>
      <c r="LTH25" s="334"/>
      <c r="LTI25" s="334"/>
      <c r="LTJ25" s="334"/>
      <c r="LTK25" s="334"/>
      <c r="LTL25" s="334"/>
      <c r="LTM25" s="334"/>
      <c r="LTN25" s="334"/>
      <c r="LTO25" s="334"/>
      <c r="LTP25" s="334"/>
      <c r="LTQ25" s="334"/>
      <c r="LTR25" s="334"/>
      <c r="LTS25" s="334"/>
      <c r="LTT25" s="334"/>
      <c r="LTU25" s="334"/>
      <c r="LTV25" s="334"/>
      <c r="LTW25" s="334"/>
      <c r="LTX25" s="334"/>
      <c r="LTY25" s="334"/>
      <c r="LTZ25" s="334"/>
      <c r="LUA25" s="334"/>
      <c r="LUB25" s="334"/>
      <c r="LUC25" s="334"/>
      <c r="LUD25" s="334"/>
      <c r="LUE25" s="334"/>
      <c r="LUF25" s="334"/>
      <c r="LUG25" s="334"/>
      <c r="LUH25" s="334"/>
      <c r="LUI25" s="334"/>
      <c r="LUJ25" s="334"/>
      <c r="LUK25" s="334"/>
      <c r="LUL25" s="334"/>
      <c r="LUM25" s="334"/>
      <c r="LUN25" s="334"/>
      <c r="LUO25" s="334"/>
      <c r="LUP25" s="334"/>
      <c r="LUQ25" s="334"/>
      <c r="LUR25" s="334"/>
      <c r="LUS25" s="334"/>
      <c r="LUT25" s="334"/>
      <c r="LUU25" s="334"/>
      <c r="LUV25" s="334"/>
      <c r="LUW25" s="334"/>
      <c r="LUX25" s="334"/>
      <c r="LUY25" s="334"/>
      <c r="LUZ25" s="334"/>
      <c r="LVA25" s="334"/>
      <c r="LVB25" s="334"/>
      <c r="LVC25" s="334"/>
      <c r="LVD25" s="334"/>
      <c r="LVE25" s="334"/>
      <c r="LVF25" s="334"/>
      <c r="LVG25" s="334"/>
      <c r="LVH25" s="334"/>
      <c r="LVI25" s="334"/>
      <c r="LVJ25" s="334"/>
      <c r="LVK25" s="334"/>
      <c r="LVL25" s="334"/>
      <c r="LVM25" s="334"/>
      <c r="LVN25" s="334"/>
      <c r="LVO25" s="334"/>
      <c r="LVP25" s="334"/>
      <c r="LVQ25" s="334"/>
      <c r="LVR25" s="334"/>
      <c r="LVS25" s="334"/>
      <c r="LVT25" s="334"/>
      <c r="LVU25" s="334"/>
      <c r="LVV25" s="334"/>
      <c r="LVW25" s="334"/>
      <c r="LVX25" s="334"/>
      <c r="LVY25" s="334"/>
      <c r="LVZ25" s="334"/>
      <c r="LWA25" s="334"/>
      <c r="LWB25" s="334"/>
      <c r="LWC25" s="334"/>
      <c r="LWD25" s="334"/>
      <c r="LWE25" s="334"/>
      <c r="LWF25" s="334"/>
      <c r="LWG25" s="334"/>
      <c r="LWH25" s="334"/>
      <c r="LWI25" s="334"/>
      <c r="LWJ25" s="334"/>
      <c r="LWK25" s="334"/>
      <c r="LWL25" s="334"/>
      <c r="LWM25" s="334"/>
      <c r="LWN25" s="334"/>
      <c r="LWO25" s="334"/>
      <c r="LWP25" s="334"/>
      <c r="LWQ25" s="334"/>
      <c r="LWR25" s="334"/>
      <c r="LWS25" s="334"/>
      <c r="LWT25" s="334"/>
      <c r="LWU25" s="334"/>
      <c r="LWV25" s="334"/>
      <c r="LWW25" s="334"/>
      <c r="LWX25" s="334"/>
      <c r="LWY25" s="334"/>
      <c r="LWZ25" s="334"/>
      <c r="LXA25" s="334"/>
      <c r="LXB25" s="334"/>
      <c r="LXC25" s="334"/>
      <c r="LXD25" s="334"/>
      <c r="LXE25" s="334"/>
      <c r="LXF25" s="334"/>
      <c r="LXG25" s="334"/>
      <c r="LXH25" s="334"/>
      <c r="LXI25" s="334"/>
      <c r="LXJ25" s="334"/>
      <c r="LXK25" s="334"/>
      <c r="LXL25" s="334"/>
      <c r="LXM25" s="334"/>
      <c r="LXN25" s="334"/>
      <c r="LXO25" s="334"/>
      <c r="LXP25" s="334"/>
      <c r="LXQ25" s="334"/>
      <c r="LXR25" s="334"/>
      <c r="LXS25" s="334"/>
      <c r="LXT25" s="334"/>
      <c r="LXU25" s="334"/>
      <c r="LXV25" s="334"/>
      <c r="LXW25" s="334"/>
      <c r="LXX25" s="334"/>
      <c r="LXY25" s="334"/>
      <c r="LXZ25" s="334"/>
      <c r="LYA25" s="334"/>
      <c r="LYB25" s="334"/>
      <c r="LYC25" s="334"/>
      <c r="LYD25" s="334"/>
      <c r="LYE25" s="334"/>
      <c r="LYF25" s="334"/>
      <c r="LYG25" s="334"/>
      <c r="LYH25" s="334"/>
      <c r="LYI25" s="334"/>
      <c r="LYJ25" s="334"/>
      <c r="LYK25" s="334"/>
      <c r="LYL25" s="334"/>
      <c r="LYM25" s="334"/>
      <c r="LYN25" s="334"/>
      <c r="LYO25" s="334"/>
      <c r="LYP25" s="334"/>
      <c r="LYQ25" s="334"/>
      <c r="LYR25" s="334"/>
      <c r="LYS25" s="334"/>
      <c r="LYT25" s="334"/>
      <c r="LYU25" s="334"/>
      <c r="LYV25" s="334"/>
      <c r="LYW25" s="334"/>
      <c r="LYX25" s="334"/>
      <c r="LYY25" s="334"/>
      <c r="LYZ25" s="334"/>
      <c r="LZA25" s="334"/>
      <c r="LZB25" s="334"/>
      <c r="LZC25" s="334"/>
      <c r="LZD25" s="334"/>
      <c r="LZE25" s="334"/>
      <c r="LZF25" s="334"/>
      <c r="LZG25" s="334"/>
      <c r="LZH25" s="334"/>
      <c r="LZI25" s="334"/>
      <c r="LZJ25" s="334"/>
      <c r="LZK25" s="334"/>
      <c r="LZL25" s="334"/>
      <c r="LZM25" s="334"/>
      <c r="LZN25" s="334"/>
      <c r="LZO25" s="334"/>
      <c r="LZP25" s="334"/>
      <c r="LZQ25" s="334"/>
      <c r="LZR25" s="334"/>
      <c r="LZS25" s="334"/>
      <c r="LZT25" s="334"/>
      <c r="LZU25" s="334"/>
      <c r="LZV25" s="334"/>
      <c r="LZW25" s="334"/>
      <c r="LZX25" s="334"/>
      <c r="LZY25" s="334"/>
      <c r="LZZ25" s="334"/>
      <c r="MAA25" s="334"/>
      <c r="MAB25" s="334"/>
      <c r="MAC25" s="334"/>
      <c r="MAD25" s="334"/>
      <c r="MAE25" s="334"/>
      <c r="MAF25" s="334"/>
      <c r="MAG25" s="334"/>
      <c r="MAH25" s="334"/>
      <c r="MAI25" s="334"/>
      <c r="MAJ25" s="334"/>
      <c r="MAK25" s="334"/>
      <c r="MAL25" s="334"/>
      <c r="MAM25" s="334"/>
      <c r="MAN25" s="334"/>
      <c r="MAO25" s="334"/>
      <c r="MAP25" s="334"/>
      <c r="MAQ25" s="334"/>
      <c r="MAR25" s="334"/>
      <c r="MAS25" s="334"/>
      <c r="MAT25" s="334"/>
      <c r="MAU25" s="334"/>
      <c r="MAV25" s="334"/>
      <c r="MAW25" s="334"/>
      <c r="MAX25" s="334"/>
      <c r="MAY25" s="334"/>
      <c r="MAZ25" s="334"/>
      <c r="MBA25" s="334"/>
      <c r="MBB25" s="334"/>
      <c r="MBC25" s="334"/>
      <c r="MBD25" s="334"/>
      <c r="MBE25" s="334"/>
      <c r="MBF25" s="334"/>
      <c r="MBG25" s="334"/>
      <c r="MBH25" s="334"/>
      <c r="MBI25" s="334"/>
      <c r="MBJ25" s="334"/>
      <c r="MBK25" s="334"/>
      <c r="MBL25" s="334"/>
      <c r="MBM25" s="334"/>
      <c r="MBN25" s="334"/>
      <c r="MBO25" s="334"/>
      <c r="MBP25" s="334"/>
      <c r="MBQ25" s="334"/>
      <c r="MBR25" s="334"/>
      <c r="MBS25" s="334"/>
      <c r="MBT25" s="334"/>
      <c r="MBU25" s="334"/>
      <c r="MBV25" s="334"/>
      <c r="MBW25" s="334"/>
      <c r="MBX25" s="334"/>
      <c r="MBY25" s="334"/>
      <c r="MBZ25" s="334"/>
      <c r="MCA25" s="334"/>
      <c r="MCB25" s="334"/>
      <c r="MCC25" s="334"/>
      <c r="MCD25" s="334"/>
      <c r="MCE25" s="334"/>
      <c r="MCF25" s="334"/>
      <c r="MCG25" s="334"/>
      <c r="MCH25" s="334"/>
      <c r="MCI25" s="334"/>
      <c r="MCJ25" s="334"/>
      <c r="MCK25" s="334"/>
      <c r="MCL25" s="334"/>
      <c r="MCM25" s="334"/>
      <c r="MCN25" s="334"/>
      <c r="MCO25" s="334"/>
      <c r="MCP25" s="334"/>
      <c r="MCQ25" s="334"/>
      <c r="MCR25" s="334"/>
      <c r="MCS25" s="334"/>
      <c r="MCT25" s="334"/>
      <c r="MCU25" s="334"/>
      <c r="MCV25" s="334"/>
      <c r="MCW25" s="334"/>
      <c r="MCX25" s="334"/>
      <c r="MCY25" s="334"/>
      <c r="MCZ25" s="334"/>
      <c r="MDA25" s="334"/>
      <c r="MDB25" s="334"/>
      <c r="MDC25" s="334"/>
      <c r="MDD25" s="334"/>
      <c r="MDE25" s="334"/>
      <c r="MDF25" s="334"/>
      <c r="MDG25" s="334"/>
      <c r="MDH25" s="334"/>
      <c r="MDI25" s="334"/>
      <c r="MDJ25" s="334"/>
      <c r="MDK25" s="334"/>
      <c r="MDL25" s="334"/>
      <c r="MDM25" s="334"/>
      <c r="MDN25" s="334"/>
      <c r="MDO25" s="334"/>
      <c r="MDP25" s="334"/>
      <c r="MDQ25" s="334"/>
      <c r="MDR25" s="334"/>
      <c r="MDS25" s="334"/>
      <c r="MDT25" s="334"/>
      <c r="MDU25" s="334"/>
      <c r="MDV25" s="334"/>
      <c r="MDW25" s="334"/>
      <c r="MDX25" s="334"/>
      <c r="MDY25" s="334"/>
      <c r="MDZ25" s="334"/>
      <c r="MEA25" s="334"/>
      <c r="MEB25" s="334"/>
      <c r="MEC25" s="334"/>
      <c r="MED25" s="334"/>
      <c r="MEE25" s="334"/>
      <c r="MEF25" s="334"/>
      <c r="MEG25" s="334"/>
      <c r="MEH25" s="334"/>
      <c r="MEI25" s="334"/>
      <c r="MEJ25" s="334"/>
      <c r="MEK25" s="334"/>
      <c r="MEL25" s="334"/>
      <c r="MEM25" s="334"/>
      <c r="MEN25" s="334"/>
      <c r="MEO25" s="334"/>
      <c r="MEP25" s="334"/>
      <c r="MEQ25" s="334"/>
      <c r="MER25" s="334"/>
      <c r="MES25" s="334"/>
      <c r="MET25" s="334"/>
      <c r="MEU25" s="334"/>
      <c r="MEV25" s="334"/>
      <c r="MEW25" s="334"/>
      <c r="MEX25" s="334"/>
      <c r="MEY25" s="334"/>
      <c r="MEZ25" s="334"/>
      <c r="MFA25" s="334"/>
      <c r="MFB25" s="334"/>
      <c r="MFC25" s="334"/>
      <c r="MFD25" s="334"/>
      <c r="MFE25" s="334"/>
      <c r="MFF25" s="334"/>
      <c r="MFG25" s="334"/>
      <c r="MFH25" s="334"/>
      <c r="MFI25" s="334"/>
      <c r="MFJ25" s="334"/>
      <c r="MFK25" s="334"/>
      <c r="MFL25" s="334"/>
      <c r="MFM25" s="334"/>
      <c r="MFN25" s="334"/>
      <c r="MFO25" s="334"/>
      <c r="MFP25" s="334"/>
      <c r="MFQ25" s="334"/>
      <c r="MFR25" s="334"/>
      <c r="MFS25" s="334"/>
      <c r="MFT25" s="334"/>
      <c r="MFU25" s="334"/>
      <c r="MFV25" s="334"/>
      <c r="MFW25" s="334"/>
      <c r="MFX25" s="334"/>
      <c r="MFY25" s="334"/>
      <c r="MFZ25" s="334"/>
      <c r="MGA25" s="334"/>
      <c r="MGB25" s="334"/>
      <c r="MGC25" s="334"/>
      <c r="MGD25" s="334"/>
      <c r="MGE25" s="334"/>
      <c r="MGF25" s="334"/>
      <c r="MGG25" s="334"/>
      <c r="MGH25" s="334"/>
      <c r="MGI25" s="334"/>
      <c r="MGJ25" s="334"/>
      <c r="MGK25" s="334"/>
      <c r="MGL25" s="334"/>
      <c r="MGM25" s="334"/>
      <c r="MGN25" s="334"/>
      <c r="MGO25" s="334"/>
      <c r="MGP25" s="334"/>
      <c r="MGQ25" s="334"/>
      <c r="MGR25" s="334"/>
      <c r="MGS25" s="334"/>
      <c r="MGT25" s="334"/>
      <c r="MGU25" s="334"/>
      <c r="MGV25" s="334"/>
      <c r="MGW25" s="334"/>
      <c r="MGX25" s="334"/>
      <c r="MGY25" s="334"/>
      <c r="MGZ25" s="334"/>
      <c r="MHA25" s="334"/>
      <c r="MHB25" s="334"/>
      <c r="MHC25" s="334"/>
      <c r="MHD25" s="334"/>
      <c r="MHE25" s="334"/>
      <c r="MHF25" s="334"/>
      <c r="MHG25" s="334"/>
      <c r="MHH25" s="334"/>
      <c r="MHI25" s="334"/>
      <c r="MHJ25" s="334"/>
      <c r="MHK25" s="334"/>
      <c r="MHL25" s="334"/>
      <c r="MHM25" s="334"/>
      <c r="MHN25" s="334"/>
      <c r="MHO25" s="334"/>
      <c r="MHP25" s="334"/>
      <c r="MHQ25" s="334"/>
      <c r="MHR25" s="334"/>
      <c r="MHS25" s="334"/>
      <c r="MHT25" s="334"/>
      <c r="MHU25" s="334"/>
      <c r="MHV25" s="334"/>
      <c r="MHW25" s="334"/>
      <c r="MHX25" s="334"/>
      <c r="MHY25" s="334"/>
      <c r="MHZ25" s="334"/>
      <c r="MIA25" s="334"/>
      <c r="MIB25" s="334"/>
      <c r="MIC25" s="334"/>
      <c r="MID25" s="334"/>
      <c r="MIE25" s="334"/>
      <c r="MIF25" s="334"/>
      <c r="MIG25" s="334"/>
      <c r="MIH25" s="334"/>
      <c r="MII25" s="334"/>
      <c r="MIJ25" s="334"/>
      <c r="MIK25" s="334"/>
      <c r="MIL25" s="334"/>
      <c r="MIM25" s="334"/>
      <c r="MIN25" s="334"/>
      <c r="MIO25" s="334"/>
      <c r="MIP25" s="334"/>
      <c r="MIQ25" s="334"/>
      <c r="MIR25" s="334"/>
      <c r="MIS25" s="334"/>
      <c r="MIT25" s="334"/>
      <c r="MIU25" s="334"/>
      <c r="MIV25" s="334"/>
      <c r="MIW25" s="334"/>
      <c r="MIX25" s="334"/>
      <c r="MIY25" s="334"/>
      <c r="MIZ25" s="334"/>
      <c r="MJA25" s="334"/>
      <c r="MJB25" s="334"/>
      <c r="MJC25" s="334"/>
      <c r="MJD25" s="334"/>
      <c r="MJE25" s="334"/>
      <c r="MJF25" s="334"/>
      <c r="MJG25" s="334"/>
      <c r="MJH25" s="334"/>
      <c r="MJI25" s="334"/>
      <c r="MJJ25" s="334"/>
      <c r="MJK25" s="334"/>
      <c r="MJL25" s="334"/>
      <c r="MJM25" s="334"/>
      <c r="MJN25" s="334"/>
      <c r="MJO25" s="334"/>
      <c r="MJP25" s="334"/>
      <c r="MJQ25" s="334"/>
      <c r="MJR25" s="334"/>
      <c r="MJS25" s="334"/>
      <c r="MJT25" s="334"/>
      <c r="MJU25" s="334"/>
      <c r="MJV25" s="334"/>
      <c r="MJW25" s="334"/>
      <c r="MJX25" s="334"/>
      <c r="MJY25" s="334"/>
      <c r="MJZ25" s="334"/>
      <c r="MKA25" s="334"/>
      <c r="MKB25" s="334"/>
      <c r="MKC25" s="334"/>
      <c r="MKD25" s="334"/>
      <c r="MKE25" s="334"/>
      <c r="MKF25" s="334"/>
      <c r="MKG25" s="334"/>
      <c r="MKH25" s="334"/>
      <c r="MKI25" s="334"/>
      <c r="MKJ25" s="334"/>
      <c r="MKK25" s="334"/>
      <c r="MKL25" s="334"/>
      <c r="MKM25" s="334"/>
      <c r="MKN25" s="334"/>
      <c r="MKO25" s="334"/>
      <c r="MKP25" s="334"/>
      <c r="MKQ25" s="334"/>
      <c r="MKR25" s="334"/>
      <c r="MKS25" s="334"/>
      <c r="MKT25" s="334"/>
      <c r="MKU25" s="334"/>
      <c r="MKV25" s="334"/>
      <c r="MKW25" s="334"/>
      <c r="MKX25" s="334"/>
      <c r="MKY25" s="334"/>
      <c r="MKZ25" s="334"/>
      <c r="MLA25" s="334"/>
      <c r="MLB25" s="334"/>
      <c r="MLC25" s="334"/>
      <c r="MLD25" s="334"/>
      <c r="MLE25" s="334"/>
      <c r="MLF25" s="334"/>
      <c r="MLG25" s="334"/>
      <c r="MLH25" s="334"/>
      <c r="MLI25" s="334"/>
      <c r="MLJ25" s="334"/>
      <c r="MLK25" s="334"/>
      <c r="MLL25" s="334"/>
      <c r="MLM25" s="334"/>
      <c r="MLN25" s="334"/>
      <c r="MLO25" s="334"/>
      <c r="MLP25" s="334"/>
      <c r="MLQ25" s="334"/>
      <c r="MLR25" s="334"/>
      <c r="MLS25" s="334"/>
      <c r="MLT25" s="334"/>
      <c r="MLU25" s="334"/>
      <c r="MLV25" s="334"/>
      <c r="MLW25" s="334"/>
      <c r="MLX25" s="334"/>
      <c r="MLY25" s="334"/>
      <c r="MLZ25" s="334"/>
      <c r="MMA25" s="334"/>
      <c r="MMB25" s="334"/>
      <c r="MMC25" s="334"/>
      <c r="MMD25" s="334"/>
      <c r="MME25" s="334"/>
      <c r="MMF25" s="334"/>
      <c r="MMG25" s="334"/>
      <c r="MMH25" s="334"/>
      <c r="MMI25" s="334"/>
      <c r="MMJ25" s="334"/>
      <c r="MMK25" s="334"/>
      <c r="MML25" s="334"/>
      <c r="MMM25" s="334"/>
      <c r="MMN25" s="334"/>
      <c r="MMO25" s="334"/>
      <c r="MMP25" s="334"/>
      <c r="MMQ25" s="334"/>
      <c r="MMR25" s="334"/>
      <c r="MMS25" s="334"/>
      <c r="MMT25" s="334"/>
      <c r="MMU25" s="334"/>
      <c r="MMV25" s="334"/>
      <c r="MMW25" s="334"/>
      <c r="MMX25" s="334"/>
      <c r="MMY25" s="334"/>
      <c r="MMZ25" s="334"/>
      <c r="MNA25" s="334"/>
      <c r="MNB25" s="334"/>
      <c r="MNC25" s="334"/>
      <c r="MND25" s="334"/>
      <c r="MNE25" s="334"/>
      <c r="MNF25" s="334"/>
      <c r="MNG25" s="334"/>
      <c r="MNH25" s="334"/>
      <c r="MNI25" s="334"/>
      <c r="MNJ25" s="334"/>
      <c r="MNK25" s="334"/>
      <c r="MNL25" s="334"/>
      <c r="MNM25" s="334"/>
      <c r="MNN25" s="334"/>
      <c r="MNO25" s="334"/>
      <c r="MNP25" s="334"/>
      <c r="MNQ25" s="334"/>
      <c r="MNR25" s="334"/>
      <c r="MNS25" s="334"/>
      <c r="MNT25" s="334"/>
      <c r="MNU25" s="334"/>
      <c r="MNV25" s="334"/>
      <c r="MNW25" s="334"/>
      <c r="MNX25" s="334"/>
      <c r="MNY25" s="334"/>
      <c r="MNZ25" s="334"/>
      <c r="MOA25" s="334"/>
      <c r="MOB25" s="334"/>
      <c r="MOC25" s="334"/>
      <c r="MOD25" s="334"/>
      <c r="MOE25" s="334"/>
      <c r="MOF25" s="334"/>
      <c r="MOG25" s="334"/>
      <c r="MOH25" s="334"/>
      <c r="MOI25" s="334"/>
      <c r="MOJ25" s="334"/>
      <c r="MOK25" s="334"/>
      <c r="MOL25" s="334"/>
      <c r="MOM25" s="334"/>
      <c r="MON25" s="334"/>
      <c r="MOO25" s="334"/>
      <c r="MOP25" s="334"/>
      <c r="MOQ25" s="334"/>
      <c r="MOR25" s="334"/>
      <c r="MOS25" s="334"/>
      <c r="MOT25" s="334"/>
      <c r="MOU25" s="334"/>
      <c r="MOV25" s="334"/>
      <c r="MOW25" s="334"/>
      <c r="MOX25" s="334"/>
      <c r="MOY25" s="334"/>
      <c r="MOZ25" s="334"/>
      <c r="MPA25" s="334"/>
      <c r="MPB25" s="334"/>
      <c r="MPC25" s="334"/>
      <c r="MPD25" s="334"/>
      <c r="MPE25" s="334"/>
      <c r="MPF25" s="334"/>
      <c r="MPG25" s="334"/>
      <c r="MPH25" s="334"/>
      <c r="MPI25" s="334"/>
      <c r="MPJ25" s="334"/>
      <c r="MPK25" s="334"/>
      <c r="MPL25" s="334"/>
      <c r="MPM25" s="334"/>
      <c r="MPN25" s="334"/>
      <c r="MPO25" s="334"/>
      <c r="MPP25" s="334"/>
      <c r="MPQ25" s="334"/>
      <c r="MPR25" s="334"/>
      <c r="MPS25" s="334"/>
      <c r="MPT25" s="334"/>
      <c r="MPU25" s="334"/>
      <c r="MPV25" s="334"/>
      <c r="MPW25" s="334"/>
      <c r="MPX25" s="334"/>
      <c r="MPY25" s="334"/>
      <c r="MPZ25" s="334"/>
      <c r="MQA25" s="334"/>
      <c r="MQB25" s="334"/>
      <c r="MQC25" s="334"/>
      <c r="MQD25" s="334"/>
      <c r="MQE25" s="334"/>
      <c r="MQF25" s="334"/>
      <c r="MQG25" s="334"/>
      <c r="MQH25" s="334"/>
      <c r="MQI25" s="334"/>
      <c r="MQJ25" s="334"/>
      <c r="MQK25" s="334"/>
      <c r="MQL25" s="334"/>
      <c r="MQM25" s="334"/>
      <c r="MQN25" s="334"/>
      <c r="MQO25" s="334"/>
      <c r="MQP25" s="334"/>
      <c r="MQQ25" s="334"/>
      <c r="MQR25" s="334"/>
      <c r="MQS25" s="334"/>
      <c r="MQT25" s="334"/>
      <c r="MQU25" s="334"/>
      <c r="MQV25" s="334"/>
      <c r="MQW25" s="334"/>
      <c r="MQX25" s="334"/>
      <c r="MQY25" s="334"/>
      <c r="MQZ25" s="334"/>
      <c r="MRA25" s="334"/>
      <c r="MRB25" s="334"/>
      <c r="MRC25" s="334"/>
      <c r="MRD25" s="334"/>
      <c r="MRE25" s="334"/>
      <c r="MRF25" s="334"/>
      <c r="MRG25" s="334"/>
      <c r="MRH25" s="334"/>
      <c r="MRI25" s="334"/>
      <c r="MRJ25" s="334"/>
      <c r="MRK25" s="334"/>
      <c r="MRL25" s="334"/>
      <c r="MRM25" s="334"/>
      <c r="MRN25" s="334"/>
      <c r="MRO25" s="334"/>
      <c r="MRP25" s="334"/>
      <c r="MRQ25" s="334"/>
      <c r="MRR25" s="334"/>
      <c r="MRS25" s="334"/>
      <c r="MRT25" s="334"/>
      <c r="MRU25" s="334"/>
      <c r="MRV25" s="334"/>
      <c r="MRW25" s="334"/>
      <c r="MRX25" s="334"/>
      <c r="MRY25" s="334"/>
      <c r="MRZ25" s="334"/>
      <c r="MSA25" s="334"/>
      <c r="MSB25" s="334"/>
      <c r="MSC25" s="334"/>
      <c r="MSD25" s="334"/>
      <c r="MSE25" s="334"/>
      <c r="MSF25" s="334"/>
      <c r="MSG25" s="334"/>
      <c r="MSH25" s="334"/>
      <c r="MSI25" s="334"/>
      <c r="MSJ25" s="334"/>
      <c r="MSK25" s="334"/>
      <c r="MSL25" s="334"/>
      <c r="MSM25" s="334"/>
      <c r="MSN25" s="334"/>
      <c r="MSO25" s="334"/>
      <c r="MSP25" s="334"/>
      <c r="MSQ25" s="334"/>
      <c r="MSR25" s="334"/>
      <c r="MSS25" s="334"/>
      <c r="MST25" s="334"/>
      <c r="MSU25" s="334"/>
      <c r="MSV25" s="334"/>
      <c r="MSW25" s="334"/>
      <c r="MSX25" s="334"/>
      <c r="MSY25" s="334"/>
      <c r="MSZ25" s="334"/>
      <c r="MTA25" s="334"/>
      <c r="MTB25" s="334"/>
      <c r="MTC25" s="334"/>
      <c r="MTD25" s="334"/>
      <c r="MTE25" s="334"/>
      <c r="MTF25" s="334"/>
      <c r="MTG25" s="334"/>
      <c r="MTH25" s="334"/>
      <c r="MTI25" s="334"/>
      <c r="MTJ25" s="334"/>
      <c r="MTK25" s="334"/>
      <c r="MTL25" s="334"/>
      <c r="MTM25" s="334"/>
      <c r="MTN25" s="334"/>
      <c r="MTO25" s="334"/>
      <c r="MTP25" s="334"/>
      <c r="MTQ25" s="334"/>
      <c r="MTR25" s="334"/>
      <c r="MTS25" s="334"/>
      <c r="MTT25" s="334"/>
      <c r="MTU25" s="334"/>
      <c r="MTV25" s="334"/>
      <c r="MTW25" s="334"/>
      <c r="MTX25" s="334"/>
      <c r="MTY25" s="334"/>
      <c r="MTZ25" s="334"/>
      <c r="MUA25" s="334"/>
      <c r="MUB25" s="334"/>
      <c r="MUC25" s="334"/>
      <c r="MUD25" s="334"/>
      <c r="MUE25" s="334"/>
      <c r="MUF25" s="334"/>
      <c r="MUG25" s="334"/>
      <c r="MUH25" s="334"/>
      <c r="MUI25" s="334"/>
      <c r="MUJ25" s="334"/>
      <c r="MUK25" s="334"/>
      <c r="MUL25" s="334"/>
      <c r="MUM25" s="334"/>
      <c r="MUN25" s="334"/>
      <c r="MUO25" s="334"/>
      <c r="MUP25" s="334"/>
      <c r="MUQ25" s="334"/>
      <c r="MUR25" s="334"/>
      <c r="MUS25" s="334"/>
      <c r="MUT25" s="334"/>
      <c r="MUU25" s="334"/>
      <c r="MUV25" s="334"/>
      <c r="MUW25" s="334"/>
      <c r="MUX25" s="334"/>
      <c r="MUY25" s="334"/>
      <c r="MUZ25" s="334"/>
      <c r="MVA25" s="334"/>
      <c r="MVB25" s="334"/>
      <c r="MVC25" s="334"/>
      <c r="MVD25" s="334"/>
      <c r="MVE25" s="334"/>
      <c r="MVF25" s="334"/>
      <c r="MVG25" s="334"/>
      <c r="MVH25" s="334"/>
      <c r="MVI25" s="334"/>
      <c r="MVJ25" s="334"/>
      <c r="MVK25" s="334"/>
      <c r="MVL25" s="334"/>
      <c r="MVM25" s="334"/>
      <c r="MVN25" s="334"/>
      <c r="MVO25" s="334"/>
      <c r="MVP25" s="334"/>
      <c r="MVQ25" s="334"/>
      <c r="MVR25" s="334"/>
      <c r="MVS25" s="334"/>
      <c r="MVT25" s="334"/>
      <c r="MVU25" s="334"/>
      <c r="MVV25" s="334"/>
      <c r="MVW25" s="334"/>
      <c r="MVX25" s="334"/>
      <c r="MVY25" s="334"/>
      <c r="MVZ25" s="334"/>
      <c r="MWA25" s="334"/>
      <c r="MWB25" s="334"/>
      <c r="MWC25" s="334"/>
      <c r="MWD25" s="334"/>
      <c r="MWE25" s="334"/>
      <c r="MWF25" s="334"/>
      <c r="MWG25" s="334"/>
      <c r="MWH25" s="334"/>
      <c r="MWI25" s="334"/>
      <c r="MWJ25" s="334"/>
      <c r="MWK25" s="334"/>
      <c r="MWL25" s="334"/>
      <c r="MWM25" s="334"/>
      <c r="MWN25" s="334"/>
      <c r="MWO25" s="334"/>
      <c r="MWP25" s="334"/>
      <c r="MWQ25" s="334"/>
      <c r="MWR25" s="334"/>
      <c r="MWS25" s="334"/>
      <c r="MWT25" s="334"/>
      <c r="MWU25" s="334"/>
      <c r="MWV25" s="334"/>
      <c r="MWW25" s="334"/>
      <c r="MWX25" s="334"/>
      <c r="MWY25" s="334"/>
      <c r="MWZ25" s="334"/>
      <c r="MXA25" s="334"/>
      <c r="MXB25" s="334"/>
      <c r="MXC25" s="334"/>
      <c r="MXD25" s="334"/>
      <c r="MXE25" s="334"/>
      <c r="MXF25" s="334"/>
      <c r="MXG25" s="334"/>
      <c r="MXH25" s="334"/>
      <c r="MXI25" s="334"/>
      <c r="MXJ25" s="334"/>
      <c r="MXK25" s="334"/>
      <c r="MXL25" s="334"/>
      <c r="MXM25" s="334"/>
      <c r="MXN25" s="334"/>
      <c r="MXO25" s="334"/>
      <c r="MXP25" s="334"/>
      <c r="MXQ25" s="334"/>
      <c r="MXR25" s="334"/>
      <c r="MXS25" s="334"/>
      <c r="MXT25" s="334"/>
      <c r="MXU25" s="334"/>
      <c r="MXV25" s="334"/>
      <c r="MXW25" s="334"/>
      <c r="MXX25" s="334"/>
      <c r="MXY25" s="334"/>
      <c r="MXZ25" s="334"/>
      <c r="MYA25" s="334"/>
      <c r="MYB25" s="334"/>
      <c r="MYC25" s="334"/>
      <c r="MYD25" s="334"/>
      <c r="MYE25" s="334"/>
      <c r="MYF25" s="334"/>
      <c r="MYG25" s="334"/>
      <c r="MYH25" s="334"/>
      <c r="MYI25" s="334"/>
      <c r="MYJ25" s="334"/>
      <c r="MYK25" s="334"/>
      <c r="MYL25" s="334"/>
      <c r="MYM25" s="334"/>
      <c r="MYN25" s="334"/>
      <c r="MYO25" s="334"/>
      <c r="MYP25" s="334"/>
      <c r="MYQ25" s="334"/>
      <c r="MYR25" s="334"/>
      <c r="MYS25" s="334"/>
      <c r="MYT25" s="334"/>
      <c r="MYU25" s="334"/>
      <c r="MYV25" s="334"/>
      <c r="MYW25" s="334"/>
      <c r="MYX25" s="334"/>
      <c r="MYY25" s="334"/>
      <c r="MYZ25" s="334"/>
      <c r="MZA25" s="334"/>
      <c r="MZB25" s="334"/>
      <c r="MZC25" s="334"/>
      <c r="MZD25" s="334"/>
      <c r="MZE25" s="334"/>
      <c r="MZF25" s="334"/>
      <c r="MZG25" s="334"/>
      <c r="MZH25" s="334"/>
      <c r="MZI25" s="334"/>
      <c r="MZJ25" s="334"/>
      <c r="MZK25" s="334"/>
      <c r="MZL25" s="334"/>
      <c r="MZM25" s="334"/>
      <c r="MZN25" s="334"/>
      <c r="MZO25" s="334"/>
      <c r="MZP25" s="334"/>
      <c r="MZQ25" s="334"/>
      <c r="MZR25" s="334"/>
      <c r="MZS25" s="334"/>
      <c r="MZT25" s="334"/>
      <c r="MZU25" s="334"/>
      <c r="MZV25" s="334"/>
      <c r="MZW25" s="334"/>
      <c r="MZX25" s="334"/>
      <c r="MZY25" s="334"/>
      <c r="MZZ25" s="334"/>
      <c r="NAA25" s="334"/>
      <c r="NAB25" s="334"/>
      <c r="NAC25" s="334"/>
      <c r="NAD25" s="334"/>
      <c r="NAE25" s="334"/>
      <c r="NAF25" s="334"/>
      <c r="NAG25" s="334"/>
      <c r="NAH25" s="334"/>
      <c r="NAI25" s="334"/>
      <c r="NAJ25" s="334"/>
      <c r="NAK25" s="334"/>
      <c r="NAL25" s="334"/>
      <c r="NAM25" s="334"/>
      <c r="NAN25" s="334"/>
      <c r="NAO25" s="334"/>
      <c r="NAP25" s="334"/>
      <c r="NAQ25" s="334"/>
      <c r="NAR25" s="334"/>
      <c r="NAS25" s="334"/>
      <c r="NAT25" s="334"/>
      <c r="NAU25" s="334"/>
      <c r="NAV25" s="334"/>
      <c r="NAW25" s="334"/>
      <c r="NAX25" s="334"/>
      <c r="NAY25" s="334"/>
      <c r="NAZ25" s="334"/>
      <c r="NBA25" s="334"/>
      <c r="NBB25" s="334"/>
      <c r="NBC25" s="334"/>
      <c r="NBD25" s="334"/>
      <c r="NBE25" s="334"/>
      <c r="NBF25" s="334"/>
      <c r="NBG25" s="334"/>
      <c r="NBH25" s="334"/>
      <c r="NBI25" s="334"/>
      <c r="NBJ25" s="334"/>
      <c r="NBK25" s="334"/>
      <c r="NBL25" s="334"/>
      <c r="NBM25" s="334"/>
      <c r="NBN25" s="334"/>
      <c r="NBO25" s="334"/>
      <c r="NBP25" s="334"/>
      <c r="NBQ25" s="334"/>
      <c r="NBR25" s="334"/>
      <c r="NBS25" s="334"/>
      <c r="NBT25" s="334"/>
      <c r="NBU25" s="334"/>
      <c r="NBV25" s="334"/>
      <c r="NBW25" s="334"/>
      <c r="NBX25" s="334"/>
      <c r="NBY25" s="334"/>
      <c r="NBZ25" s="334"/>
      <c r="NCA25" s="334"/>
      <c r="NCB25" s="334"/>
      <c r="NCC25" s="334"/>
      <c r="NCD25" s="334"/>
      <c r="NCE25" s="334"/>
      <c r="NCF25" s="334"/>
      <c r="NCG25" s="334"/>
      <c r="NCH25" s="334"/>
      <c r="NCI25" s="334"/>
      <c r="NCJ25" s="334"/>
      <c r="NCK25" s="334"/>
      <c r="NCL25" s="334"/>
      <c r="NCM25" s="334"/>
      <c r="NCN25" s="334"/>
      <c r="NCO25" s="334"/>
      <c r="NCP25" s="334"/>
      <c r="NCQ25" s="334"/>
      <c r="NCR25" s="334"/>
      <c r="NCS25" s="334"/>
      <c r="NCT25" s="334"/>
      <c r="NCU25" s="334"/>
      <c r="NCV25" s="334"/>
      <c r="NCW25" s="334"/>
      <c r="NCX25" s="334"/>
      <c r="NCY25" s="334"/>
      <c r="NCZ25" s="334"/>
      <c r="NDA25" s="334"/>
      <c r="NDB25" s="334"/>
      <c r="NDC25" s="334"/>
      <c r="NDD25" s="334"/>
      <c r="NDE25" s="334"/>
      <c r="NDF25" s="334"/>
      <c r="NDG25" s="334"/>
      <c r="NDH25" s="334"/>
      <c r="NDI25" s="334"/>
      <c r="NDJ25" s="334"/>
      <c r="NDK25" s="334"/>
      <c r="NDL25" s="334"/>
      <c r="NDM25" s="334"/>
      <c r="NDN25" s="334"/>
      <c r="NDO25" s="334"/>
      <c r="NDP25" s="334"/>
      <c r="NDQ25" s="334"/>
      <c r="NDR25" s="334"/>
      <c r="NDS25" s="334"/>
      <c r="NDT25" s="334"/>
      <c r="NDU25" s="334"/>
      <c r="NDV25" s="334"/>
      <c r="NDW25" s="334"/>
      <c r="NDX25" s="334"/>
      <c r="NDY25" s="334"/>
      <c r="NDZ25" s="334"/>
      <c r="NEA25" s="334"/>
      <c r="NEB25" s="334"/>
      <c r="NEC25" s="334"/>
      <c r="NED25" s="334"/>
      <c r="NEE25" s="334"/>
      <c r="NEF25" s="334"/>
      <c r="NEG25" s="334"/>
      <c r="NEH25" s="334"/>
      <c r="NEI25" s="334"/>
      <c r="NEJ25" s="334"/>
      <c r="NEK25" s="334"/>
      <c r="NEL25" s="334"/>
      <c r="NEM25" s="334"/>
      <c r="NEN25" s="334"/>
      <c r="NEO25" s="334"/>
      <c r="NEP25" s="334"/>
      <c r="NEQ25" s="334"/>
      <c r="NER25" s="334"/>
      <c r="NES25" s="334"/>
      <c r="NET25" s="334"/>
      <c r="NEU25" s="334"/>
      <c r="NEV25" s="334"/>
      <c r="NEW25" s="334"/>
      <c r="NEX25" s="334"/>
      <c r="NEY25" s="334"/>
      <c r="NEZ25" s="334"/>
      <c r="NFA25" s="334"/>
      <c r="NFB25" s="334"/>
      <c r="NFC25" s="334"/>
      <c r="NFD25" s="334"/>
      <c r="NFE25" s="334"/>
      <c r="NFF25" s="334"/>
      <c r="NFG25" s="334"/>
      <c r="NFH25" s="334"/>
      <c r="NFI25" s="334"/>
      <c r="NFJ25" s="334"/>
      <c r="NFK25" s="334"/>
      <c r="NFL25" s="334"/>
      <c r="NFM25" s="334"/>
      <c r="NFN25" s="334"/>
      <c r="NFO25" s="334"/>
      <c r="NFP25" s="334"/>
      <c r="NFQ25" s="334"/>
      <c r="NFR25" s="334"/>
      <c r="NFS25" s="334"/>
      <c r="NFT25" s="334"/>
      <c r="NFU25" s="334"/>
      <c r="NFV25" s="334"/>
      <c r="NFW25" s="334"/>
      <c r="NFX25" s="334"/>
      <c r="NFY25" s="334"/>
      <c r="NFZ25" s="334"/>
      <c r="NGA25" s="334"/>
      <c r="NGB25" s="334"/>
      <c r="NGC25" s="334"/>
      <c r="NGD25" s="334"/>
      <c r="NGE25" s="334"/>
      <c r="NGF25" s="334"/>
      <c r="NGG25" s="334"/>
      <c r="NGH25" s="334"/>
      <c r="NGI25" s="334"/>
      <c r="NGJ25" s="334"/>
      <c r="NGK25" s="334"/>
      <c r="NGL25" s="334"/>
      <c r="NGM25" s="334"/>
      <c r="NGN25" s="334"/>
      <c r="NGO25" s="334"/>
      <c r="NGP25" s="334"/>
      <c r="NGQ25" s="334"/>
      <c r="NGR25" s="334"/>
      <c r="NGS25" s="334"/>
      <c r="NGT25" s="334"/>
      <c r="NGU25" s="334"/>
      <c r="NGV25" s="334"/>
      <c r="NGW25" s="334"/>
      <c r="NGX25" s="334"/>
      <c r="NGY25" s="334"/>
      <c r="NGZ25" s="334"/>
      <c r="NHA25" s="334"/>
      <c r="NHB25" s="334"/>
      <c r="NHC25" s="334"/>
      <c r="NHD25" s="334"/>
      <c r="NHE25" s="334"/>
      <c r="NHF25" s="334"/>
      <c r="NHG25" s="334"/>
      <c r="NHH25" s="334"/>
      <c r="NHI25" s="334"/>
      <c r="NHJ25" s="334"/>
      <c r="NHK25" s="334"/>
      <c r="NHL25" s="334"/>
      <c r="NHM25" s="334"/>
      <c r="NHN25" s="334"/>
      <c r="NHO25" s="334"/>
      <c r="NHP25" s="334"/>
      <c r="NHQ25" s="334"/>
      <c r="NHR25" s="334"/>
      <c r="NHS25" s="334"/>
      <c r="NHT25" s="334"/>
      <c r="NHU25" s="334"/>
      <c r="NHV25" s="334"/>
      <c r="NHW25" s="334"/>
      <c r="NHX25" s="334"/>
      <c r="NHY25" s="334"/>
      <c r="NHZ25" s="334"/>
      <c r="NIA25" s="334"/>
      <c r="NIB25" s="334"/>
      <c r="NIC25" s="334"/>
      <c r="NID25" s="334"/>
      <c r="NIE25" s="334"/>
      <c r="NIF25" s="334"/>
      <c r="NIG25" s="334"/>
      <c r="NIH25" s="334"/>
      <c r="NII25" s="334"/>
      <c r="NIJ25" s="334"/>
      <c r="NIK25" s="334"/>
      <c r="NIL25" s="334"/>
      <c r="NIM25" s="334"/>
      <c r="NIN25" s="334"/>
      <c r="NIO25" s="334"/>
      <c r="NIP25" s="334"/>
      <c r="NIQ25" s="334"/>
      <c r="NIR25" s="334"/>
      <c r="NIS25" s="334"/>
      <c r="NIT25" s="334"/>
      <c r="NIU25" s="334"/>
      <c r="NIV25" s="334"/>
      <c r="NIW25" s="334"/>
      <c r="NIX25" s="334"/>
      <c r="NIY25" s="334"/>
      <c r="NIZ25" s="334"/>
      <c r="NJA25" s="334"/>
      <c r="NJB25" s="334"/>
      <c r="NJC25" s="334"/>
      <c r="NJD25" s="334"/>
      <c r="NJE25" s="334"/>
      <c r="NJF25" s="334"/>
      <c r="NJG25" s="334"/>
      <c r="NJH25" s="334"/>
      <c r="NJI25" s="334"/>
      <c r="NJJ25" s="334"/>
      <c r="NJK25" s="334"/>
      <c r="NJL25" s="334"/>
      <c r="NJM25" s="334"/>
      <c r="NJN25" s="334"/>
      <c r="NJO25" s="334"/>
      <c r="NJP25" s="334"/>
      <c r="NJQ25" s="334"/>
      <c r="NJR25" s="334"/>
      <c r="NJS25" s="334"/>
      <c r="NJT25" s="334"/>
      <c r="NJU25" s="334"/>
      <c r="NJV25" s="334"/>
      <c r="NJW25" s="334"/>
      <c r="NJX25" s="334"/>
      <c r="NJY25" s="334"/>
      <c r="NJZ25" s="334"/>
      <c r="NKA25" s="334"/>
      <c r="NKB25" s="334"/>
      <c r="NKC25" s="334"/>
      <c r="NKD25" s="334"/>
      <c r="NKE25" s="334"/>
      <c r="NKF25" s="334"/>
      <c r="NKG25" s="334"/>
      <c r="NKH25" s="334"/>
      <c r="NKI25" s="334"/>
      <c r="NKJ25" s="334"/>
      <c r="NKK25" s="334"/>
      <c r="NKL25" s="334"/>
      <c r="NKM25" s="334"/>
      <c r="NKN25" s="334"/>
      <c r="NKO25" s="334"/>
      <c r="NKP25" s="334"/>
      <c r="NKQ25" s="334"/>
      <c r="NKR25" s="334"/>
      <c r="NKS25" s="334"/>
      <c r="NKT25" s="334"/>
      <c r="NKU25" s="334"/>
      <c r="NKV25" s="334"/>
      <c r="NKW25" s="334"/>
      <c r="NKX25" s="334"/>
      <c r="NKY25" s="334"/>
      <c r="NKZ25" s="334"/>
      <c r="NLA25" s="334"/>
      <c r="NLB25" s="334"/>
      <c r="NLC25" s="334"/>
      <c r="NLD25" s="334"/>
      <c r="NLE25" s="334"/>
      <c r="NLF25" s="334"/>
      <c r="NLG25" s="334"/>
      <c r="NLH25" s="334"/>
      <c r="NLI25" s="334"/>
      <c r="NLJ25" s="334"/>
      <c r="NLK25" s="334"/>
      <c r="NLL25" s="334"/>
      <c r="NLM25" s="334"/>
      <c r="NLN25" s="334"/>
      <c r="NLO25" s="334"/>
      <c r="NLP25" s="334"/>
      <c r="NLQ25" s="334"/>
      <c r="NLR25" s="334"/>
      <c r="NLS25" s="334"/>
      <c r="NLT25" s="334"/>
      <c r="NLU25" s="334"/>
      <c r="NLV25" s="334"/>
      <c r="NLW25" s="334"/>
      <c r="NLX25" s="334"/>
      <c r="NLY25" s="334"/>
      <c r="NLZ25" s="334"/>
      <c r="NMA25" s="334"/>
      <c r="NMB25" s="334"/>
      <c r="NMC25" s="334"/>
      <c r="NMD25" s="334"/>
      <c r="NME25" s="334"/>
      <c r="NMF25" s="334"/>
      <c r="NMG25" s="334"/>
      <c r="NMH25" s="334"/>
      <c r="NMI25" s="334"/>
      <c r="NMJ25" s="334"/>
      <c r="NMK25" s="334"/>
      <c r="NML25" s="334"/>
      <c r="NMM25" s="334"/>
      <c r="NMN25" s="334"/>
      <c r="NMO25" s="334"/>
      <c r="NMP25" s="334"/>
      <c r="NMQ25" s="334"/>
      <c r="NMR25" s="334"/>
      <c r="NMS25" s="334"/>
      <c r="NMT25" s="334"/>
      <c r="NMU25" s="334"/>
      <c r="NMV25" s="334"/>
      <c r="NMW25" s="334"/>
      <c r="NMX25" s="334"/>
      <c r="NMY25" s="334"/>
      <c r="NMZ25" s="334"/>
      <c r="NNA25" s="334"/>
      <c r="NNB25" s="334"/>
      <c r="NNC25" s="334"/>
      <c r="NND25" s="334"/>
      <c r="NNE25" s="334"/>
      <c r="NNF25" s="334"/>
      <c r="NNG25" s="334"/>
      <c r="NNH25" s="334"/>
      <c r="NNI25" s="334"/>
      <c r="NNJ25" s="334"/>
      <c r="NNK25" s="334"/>
      <c r="NNL25" s="334"/>
      <c r="NNM25" s="334"/>
      <c r="NNN25" s="334"/>
      <c r="NNO25" s="334"/>
      <c r="NNP25" s="334"/>
      <c r="NNQ25" s="334"/>
      <c r="NNR25" s="334"/>
      <c r="NNS25" s="334"/>
      <c r="NNT25" s="334"/>
      <c r="NNU25" s="334"/>
      <c r="NNV25" s="334"/>
      <c r="NNW25" s="334"/>
      <c r="NNX25" s="334"/>
      <c r="NNY25" s="334"/>
      <c r="NNZ25" s="334"/>
      <c r="NOA25" s="334"/>
      <c r="NOB25" s="334"/>
      <c r="NOC25" s="334"/>
      <c r="NOD25" s="334"/>
      <c r="NOE25" s="334"/>
      <c r="NOF25" s="334"/>
      <c r="NOG25" s="334"/>
      <c r="NOH25" s="334"/>
      <c r="NOI25" s="334"/>
      <c r="NOJ25" s="334"/>
      <c r="NOK25" s="334"/>
      <c r="NOL25" s="334"/>
      <c r="NOM25" s="334"/>
      <c r="NON25" s="334"/>
      <c r="NOO25" s="334"/>
      <c r="NOP25" s="334"/>
      <c r="NOQ25" s="334"/>
      <c r="NOR25" s="334"/>
      <c r="NOS25" s="334"/>
      <c r="NOT25" s="334"/>
      <c r="NOU25" s="334"/>
      <c r="NOV25" s="334"/>
      <c r="NOW25" s="334"/>
      <c r="NOX25" s="334"/>
      <c r="NOY25" s="334"/>
      <c r="NOZ25" s="334"/>
      <c r="NPA25" s="334"/>
      <c r="NPB25" s="334"/>
      <c r="NPC25" s="334"/>
      <c r="NPD25" s="334"/>
      <c r="NPE25" s="334"/>
      <c r="NPF25" s="334"/>
      <c r="NPG25" s="334"/>
      <c r="NPH25" s="334"/>
      <c r="NPI25" s="334"/>
      <c r="NPJ25" s="334"/>
      <c r="NPK25" s="334"/>
      <c r="NPL25" s="334"/>
      <c r="NPM25" s="334"/>
      <c r="NPN25" s="334"/>
      <c r="NPO25" s="334"/>
      <c r="NPP25" s="334"/>
      <c r="NPQ25" s="334"/>
      <c r="NPR25" s="334"/>
      <c r="NPS25" s="334"/>
      <c r="NPT25" s="334"/>
      <c r="NPU25" s="334"/>
      <c r="NPV25" s="334"/>
      <c r="NPW25" s="334"/>
      <c r="NPX25" s="334"/>
      <c r="NPY25" s="334"/>
      <c r="NPZ25" s="334"/>
      <c r="NQA25" s="334"/>
      <c r="NQB25" s="334"/>
      <c r="NQC25" s="334"/>
      <c r="NQD25" s="334"/>
      <c r="NQE25" s="334"/>
      <c r="NQF25" s="334"/>
      <c r="NQG25" s="334"/>
      <c r="NQH25" s="334"/>
      <c r="NQI25" s="334"/>
      <c r="NQJ25" s="334"/>
      <c r="NQK25" s="334"/>
      <c r="NQL25" s="334"/>
      <c r="NQM25" s="334"/>
      <c r="NQN25" s="334"/>
      <c r="NQO25" s="334"/>
      <c r="NQP25" s="334"/>
      <c r="NQQ25" s="334"/>
      <c r="NQR25" s="334"/>
      <c r="NQS25" s="334"/>
      <c r="NQT25" s="334"/>
      <c r="NQU25" s="334"/>
      <c r="NQV25" s="334"/>
      <c r="NQW25" s="334"/>
      <c r="NQX25" s="334"/>
      <c r="NQY25" s="334"/>
      <c r="NQZ25" s="334"/>
      <c r="NRA25" s="334"/>
      <c r="NRB25" s="334"/>
      <c r="NRC25" s="334"/>
      <c r="NRD25" s="334"/>
      <c r="NRE25" s="334"/>
      <c r="NRF25" s="334"/>
      <c r="NRG25" s="334"/>
      <c r="NRH25" s="334"/>
      <c r="NRI25" s="334"/>
      <c r="NRJ25" s="334"/>
      <c r="NRK25" s="334"/>
      <c r="NRL25" s="334"/>
      <c r="NRM25" s="334"/>
      <c r="NRN25" s="334"/>
      <c r="NRO25" s="334"/>
      <c r="NRP25" s="334"/>
      <c r="NRQ25" s="334"/>
      <c r="NRR25" s="334"/>
      <c r="NRS25" s="334"/>
      <c r="NRT25" s="334"/>
      <c r="NRU25" s="334"/>
      <c r="NRV25" s="334"/>
      <c r="NRW25" s="334"/>
      <c r="NRX25" s="334"/>
      <c r="NRY25" s="334"/>
      <c r="NRZ25" s="334"/>
      <c r="NSA25" s="334"/>
      <c r="NSB25" s="334"/>
      <c r="NSC25" s="334"/>
      <c r="NSD25" s="334"/>
      <c r="NSE25" s="334"/>
      <c r="NSF25" s="334"/>
      <c r="NSG25" s="334"/>
      <c r="NSH25" s="334"/>
      <c r="NSI25" s="334"/>
      <c r="NSJ25" s="334"/>
      <c r="NSK25" s="334"/>
      <c r="NSL25" s="334"/>
      <c r="NSM25" s="334"/>
      <c r="NSN25" s="334"/>
      <c r="NSO25" s="334"/>
      <c r="NSP25" s="334"/>
      <c r="NSQ25" s="334"/>
      <c r="NSR25" s="334"/>
      <c r="NSS25" s="334"/>
      <c r="NST25" s="334"/>
      <c r="NSU25" s="334"/>
      <c r="NSV25" s="334"/>
      <c r="NSW25" s="334"/>
      <c r="NSX25" s="334"/>
      <c r="NSY25" s="334"/>
      <c r="NSZ25" s="334"/>
      <c r="NTA25" s="334"/>
      <c r="NTB25" s="334"/>
      <c r="NTC25" s="334"/>
      <c r="NTD25" s="334"/>
      <c r="NTE25" s="334"/>
      <c r="NTF25" s="334"/>
      <c r="NTG25" s="334"/>
      <c r="NTH25" s="334"/>
      <c r="NTI25" s="334"/>
      <c r="NTJ25" s="334"/>
      <c r="NTK25" s="334"/>
      <c r="NTL25" s="334"/>
      <c r="NTM25" s="334"/>
      <c r="NTN25" s="334"/>
      <c r="NTO25" s="334"/>
      <c r="NTP25" s="334"/>
      <c r="NTQ25" s="334"/>
      <c r="NTR25" s="334"/>
      <c r="NTS25" s="334"/>
      <c r="NTT25" s="334"/>
      <c r="NTU25" s="334"/>
      <c r="NTV25" s="334"/>
      <c r="NTW25" s="334"/>
      <c r="NTX25" s="334"/>
      <c r="NTY25" s="334"/>
      <c r="NTZ25" s="334"/>
      <c r="NUA25" s="334"/>
      <c r="NUB25" s="334"/>
      <c r="NUC25" s="334"/>
      <c r="NUD25" s="334"/>
      <c r="NUE25" s="334"/>
      <c r="NUF25" s="334"/>
      <c r="NUG25" s="334"/>
      <c r="NUH25" s="334"/>
      <c r="NUI25" s="334"/>
      <c r="NUJ25" s="334"/>
      <c r="NUK25" s="334"/>
      <c r="NUL25" s="334"/>
      <c r="NUM25" s="334"/>
      <c r="NUN25" s="334"/>
      <c r="NUO25" s="334"/>
      <c r="NUP25" s="334"/>
      <c r="NUQ25" s="334"/>
      <c r="NUR25" s="334"/>
      <c r="NUS25" s="334"/>
      <c r="NUT25" s="334"/>
      <c r="NUU25" s="334"/>
      <c r="NUV25" s="334"/>
      <c r="NUW25" s="334"/>
      <c r="NUX25" s="334"/>
      <c r="NUY25" s="334"/>
      <c r="NUZ25" s="334"/>
      <c r="NVA25" s="334"/>
      <c r="NVB25" s="334"/>
      <c r="NVC25" s="334"/>
      <c r="NVD25" s="334"/>
      <c r="NVE25" s="334"/>
      <c r="NVF25" s="334"/>
      <c r="NVG25" s="334"/>
      <c r="NVH25" s="334"/>
      <c r="NVI25" s="334"/>
      <c r="NVJ25" s="334"/>
      <c r="NVK25" s="334"/>
      <c r="NVL25" s="334"/>
      <c r="NVM25" s="334"/>
      <c r="NVN25" s="334"/>
      <c r="NVO25" s="334"/>
      <c r="NVP25" s="334"/>
      <c r="NVQ25" s="334"/>
      <c r="NVR25" s="334"/>
      <c r="NVS25" s="334"/>
      <c r="NVT25" s="334"/>
      <c r="NVU25" s="334"/>
      <c r="NVV25" s="334"/>
      <c r="NVW25" s="334"/>
      <c r="NVX25" s="334"/>
      <c r="NVY25" s="334"/>
      <c r="NVZ25" s="334"/>
      <c r="NWA25" s="334"/>
      <c r="NWB25" s="334"/>
      <c r="NWC25" s="334"/>
      <c r="NWD25" s="334"/>
      <c r="NWE25" s="334"/>
      <c r="NWF25" s="334"/>
      <c r="NWG25" s="334"/>
      <c r="NWH25" s="334"/>
      <c r="NWI25" s="334"/>
      <c r="NWJ25" s="334"/>
      <c r="NWK25" s="334"/>
      <c r="NWL25" s="334"/>
      <c r="NWM25" s="334"/>
      <c r="NWN25" s="334"/>
      <c r="NWO25" s="334"/>
      <c r="NWP25" s="334"/>
      <c r="NWQ25" s="334"/>
      <c r="NWR25" s="334"/>
      <c r="NWS25" s="334"/>
      <c r="NWT25" s="334"/>
      <c r="NWU25" s="334"/>
      <c r="NWV25" s="334"/>
      <c r="NWW25" s="334"/>
      <c r="NWX25" s="334"/>
      <c r="NWY25" s="334"/>
      <c r="NWZ25" s="334"/>
      <c r="NXA25" s="334"/>
      <c r="NXB25" s="334"/>
      <c r="NXC25" s="334"/>
      <c r="NXD25" s="334"/>
      <c r="NXE25" s="334"/>
      <c r="NXF25" s="334"/>
      <c r="NXG25" s="334"/>
      <c r="NXH25" s="334"/>
      <c r="NXI25" s="334"/>
      <c r="NXJ25" s="334"/>
      <c r="NXK25" s="334"/>
      <c r="NXL25" s="334"/>
      <c r="NXM25" s="334"/>
      <c r="NXN25" s="334"/>
      <c r="NXO25" s="334"/>
      <c r="NXP25" s="334"/>
      <c r="NXQ25" s="334"/>
      <c r="NXR25" s="334"/>
      <c r="NXS25" s="334"/>
      <c r="NXT25" s="334"/>
      <c r="NXU25" s="334"/>
      <c r="NXV25" s="334"/>
      <c r="NXW25" s="334"/>
      <c r="NXX25" s="334"/>
      <c r="NXY25" s="334"/>
      <c r="NXZ25" s="334"/>
      <c r="NYA25" s="334"/>
      <c r="NYB25" s="334"/>
      <c r="NYC25" s="334"/>
      <c r="NYD25" s="334"/>
      <c r="NYE25" s="334"/>
      <c r="NYF25" s="334"/>
      <c r="NYG25" s="334"/>
      <c r="NYH25" s="334"/>
      <c r="NYI25" s="334"/>
      <c r="NYJ25" s="334"/>
      <c r="NYK25" s="334"/>
      <c r="NYL25" s="334"/>
      <c r="NYM25" s="334"/>
      <c r="NYN25" s="334"/>
      <c r="NYO25" s="334"/>
      <c r="NYP25" s="334"/>
      <c r="NYQ25" s="334"/>
      <c r="NYR25" s="334"/>
      <c r="NYS25" s="334"/>
      <c r="NYT25" s="334"/>
      <c r="NYU25" s="334"/>
      <c r="NYV25" s="334"/>
      <c r="NYW25" s="334"/>
      <c r="NYX25" s="334"/>
      <c r="NYY25" s="334"/>
      <c r="NYZ25" s="334"/>
      <c r="NZA25" s="334"/>
      <c r="NZB25" s="334"/>
      <c r="NZC25" s="334"/>
      <c r="NZD25" s="334"/>
      <c r="NZE25" s="334"/>
      <c r="NZF25" s="334"/>
      <c r="NZG25" s="334"/>
      <c r="NZH25" s="334"/>
      <c r="NZI25" s="334"/>
      <c r="NZJ25" s="334"/>
      <c r="NZK25" s="334"/>
      <c r="NZL25" s="334"/>
      <c r="NZM25" s="334"/>
      <c r="NZN25" s="334"/>
      <c r="NZO25" s="334"/>
      <c r="NZP25" s="334"/>
      <c r="NZQ25" s="334"/>
      <c r="NZR25" s="334"/>
      <c r="NZS25" s="334"/>
      <c r="NZT25" s="334"/>
      <c r="NZU25" s="334"/>
      <c r="NZV25" s="334"/>
      <c r="NZW25" s="334"/>
      <c r="NZX25" s="334"/>
      <c r="NZY25" s="334"/>
      <c r="NZZ25" s="334"/>
      <c r="OAA25" s="334"/>
      <c r="OAB25" s="334"/>
      <c r="OAC25" s="334"/>
      <c r="OAD25" s="334"/>
      <c r="OAE25" s="334"/>
      <c r="OAF25" s="334"/>
      <c r="OAG25" s="334"/>
      <c r="OAH25" s="334"/>
      <c r="OAI25" s="334"/>
      <c r="OAJ25" s="334"/>
      <c r="OAK25" s="334"/>
      <c r="OAL25" s="334"/>
      <c r="OAM25" s="334"/>
      <c r="OAN25" s="334"/>
      <c r="OAO25" s="334"/>
      <c r="OAP25" s="334"/>
      <c r="OAQ25" s="334"/>
      <c r="OAR25" s="334"/>
      <c r="OAS25" s="334"/>
      <c r="OAT25" s="334"/>
      <c r="OAU25" s="334"/>
      <c r="OAV25" s="334"/>
      <c r="OAW25" s="334"/>
      <c r="OAX25" s="334"/>
      <c r="OAY25" s="334"/>
      <c r="OAZ25" s="334"/>
      <c r="OBA25" s="334"/>
      <c r="OBB25" s="334"/>
      <c r="OBC25" s="334"/>
      <c r="OBD25" s="334"/>
      <c r="OBE25" s="334"/>
      <c r="OBF25" s="334"/>
      <c r="OBG25" s="334"/>
      <c r="OBH25" s="334"/>
      <c r="OBI25" s="334"/>
      <c r="OBJ25" s="334"/>
      <c r="OBK25" s="334"/>
      <c r="OBL25" s="334"/>
      <c r="OBM25" s="334"/>
      <c r="OBN25" s="334"/>
      <c r="OBO25" s="334"/>
      <c r="OBP25" s="334"/>
      <c r="OBQ25" s="334"/>
      <c r="OBR25" s="334"/>
      <c r="OBS25" s="334"/>
      <c r="OBT25" s="334"/>
      <c r="OBU25" s="334"/>
      <c r="OBV25" s="334"/>
      <c r="OBW25" s="334"/>
      <c r="OBX25" s="334"/>
      <c r="OBY25" s="334"/>
      <c r="OBZ25" s="334"/>
      <c r="OCA25" s="334"/>
      <c r="OCB25" s="334"/>
      <c r="OCC25" s="334"/>
      <c r="OCD25" s="334"/>
      <c r="OCE25" s="334"/>
      <c r="OCF25" s="334"/>
      <c r="OCG25" s="334"/>
      <c r="OCH25" s="334"/>
      <c r="OCI25" s="334"/>
      <c r="OCJ25" s="334"/>
      <c r="OCK25" s="334"/>
      <c r="OCL25" s="334"/>
      <c r="OCM25" s="334"/>
      <c r="OCN25" s="334"/>
      <c r="OCO25" s="334"/>
      <c r="OCP25" s="334"/>
      <c r="OCQ25" s="334"/>
      <c r="OCR25" s="334"/>
      <c r="OCS25" s="334"/>
      <c r="OCT25" s="334"/>
      <c r="OCU25" s="334"/>
      <c r="OCV25" s="334"/>
      <c r="OCW25" s="334"/>
      <c r="OCX25" s="334"/>
      <c r="OCY25" s="334"/>
      <c r="OCZ25" s="334"/>
      <c r="ODA25" s="334"/>
      <c r="ODB25" s="334"/>
      <c r="ODC25" s="334"/>
      <c r="ODD25" s="334"/>
      <c r="ODE25" s="334"/>
      <c r="ODF25" s="334"/>
      <c r="ODG25" s="334"/>
      <c r="ODH25" s="334"/>
      <c r="ODI25" s="334"/>
      <c r="ODJ25" s="334"/>
      <c r="ODK25" s="334"/>
      <c r="ODL25" s="334"/>
      <c r="ODM25" s="334"/>
      <c r="ODN25" s="334"/>
      <c r="ODO25" s="334"/>
      <c r="ODP25" s="334"/>
      <c r="ODQ25" s="334"/>
      <c r="ODR25" s="334"/>
      <c r="ODS25" s="334"/>
      <c r="ODT25" s="334"/>
      <c r="ODU25" s="334"/>
      <c r="ODV25" s="334"/>
      <c r="ODW25" s="334"/>
      <c r="ODX25" s="334"/>
      <c r="ODY25" s="334"/>
      <c r="ODZ25" s="334"/>
      <c r="OEA25" s="334"/>
      <c r="OEB25" s="334"/>
      <c r="OEC25" s="334"/>
      <c r="OED25" s="334"/>
      <c r="OEE25" s="334"/>
      <c r="OEF25" s="334"/>
      <c r="OEG25" s="334"/>
      <c r="OEH25" s="334"/>
      <c r="OEI25" s="334"/>
      <c r="OEJ25" s="334"/>
      <c r="OEK25" s="334"/>
      <c r="OEL25" s="334"/>
      <c r="OEM25" s="334"/>
      <c r="OEN25" s="334"/>
      <c r="OEO25" s="334"/>
      <c r="OEP25" s="334"/>
      <c r="OEQ25" s="334"/>
      <c r="OER25" s="334"/>
      <c r="OES25" s="334"/>
      <c r="OET25" s="334"/>
      <c r="OEU25" s="334"/>
      <c r="OEV25" s="334"/>
      <c r="OEW25" s="334"/>
      <c r="OEX25" s="334"/>
      <c r="OEY25" s="334"/>
      <c r="OEZ25" s="334"/>
      <c r="OFA25" s="334"/>
      <c r="OFB25" s="334"/>
      <c r="OFC25" s="334"/>
      <c r="OFD25" s="334"/>
      <c r="OFE25" s="334"/>
      <c r="OFF25" s="334"/>
      <c r="OFG25" s="334"/>
      <c r="OFH25" s="334"/>
      <c r="OFI25" s="334"/>
      <c r="OFJ25" s="334"/>
      <c r="OFK25" s="334"/>
      <c r="OFL25" s="334"/>
      <c r="OFM25" s="334"/>
      <c r="OFN25" s="334"/>
      <c r="OFO25" s="334"/>
      <c r="OFP25" s="334"/>
      <c r="OFQ25" s="334"/>
      <c r="OFR25" s="334"/>
      <c r="OFS25" s="334"/>
      <c r="OFT25" s="334"/>
      <c r="OFU25" s="334"/>
      <c r="OFV25" s="334"/>
      <c r="OFW25" s="334"/>
      <c r="OFX25" s="334"/>
      <c r="OFY25" s="334"/>
      <c r="OFZ25" s="334"/>
      <c r="OGA25" s="334"/>
      <c r="OGB25" s="334"/>
      <c r="OGC25" s="334"/>
      <c r="OGD25" s="334"/>
      <c r="OGE25" s="334"/>
      <c r="OGF25" s="334"/>
      <c r="OGG25" s="334"/>
      <c r="OGH25" s="334"/>
      <c r="OGI25" s="334"/>
      <c r="OGJ25" s="334"/>
      <c r="OGK25" s="334"/>
      <c r="OGL25" s="334"/>
      <c r="OGM25" s="334"/>
      <c r="OGN25" s="334"/>
      <c r="OGO25" s="334"/>
      <c r="OGP25" s="334"/>
      <c r="OGQ25" s="334"/>
      <c r="OGR25" s="334"/>
      <c r="OGS25" s="334"/>
      <c r="OGT25" s="334"/>
      <c r="OGU25" s="334"/>
      <c r="OGV25" s="334"/>
      <c r="OGW25" s="334"/>
      <c r="OGX25" s="334"/>
      <c r="OGY25" s="334"/>
      <c r="OGZ25" s="334"/>
      <c r="OHA25" s="334"/>
      <c r="OHB25" s="334"/>
      <c r="OHC25" s="334"/>
      <c r="OHD25" s="334"/>
      <c r="OHE25" s="334"/>
      <c r="OHF25" s="334"/>
      <c r="OHG25" s="334"/>
      <c r="OHH25" s="334"/>
      <c r="OHI25" s="334"/>
      <c r="OHJ25" s="334"/>
      <c r="OHK25" s="334"/>
      <c r="OHL25" s="334"/>
      <c r="OHM25" s="334"/>
      <c r="OHN25" s="334"/>
      <c r="OHO25" s="334"/>
      <c r="OHP25" s="334"/>
      <c r="OHQ25" s="334"/>
      <c r="OHR25" s="334"/>
      <c r="OHS25" s="334"/>
      <c r="OHT25" s="334"/>
      <c r="OHU25" s="334"/>
      <c r="OHV25" s="334"/>
      <c r="OHW25" s="334"/>
      <c r="OHX25" s="334"/>
      <c r="OHY25" s="334"/>
      <c r="OHZ25" s="334"/>
      <c r="OIA25" s="334"/>
      <c r="OIB25" s="334"/>
      <c r="OIC25" s="334"/>
      <c r="OID25" s="334"/>
      <c r="OIE25" s="334"/>
      <c r="OIF25" s="334"/>
      <c r="OIG25" s="334"/>
      <c r="OIH25" s="334"/>
      <c r="OII25" s="334"/>
      <c r="OIJ25" s="334"/>
      <c r="OIK25" s="334"/>
      <c r="OIL25" s="334"/>
      <c r="OIM25" s="334"/>
      <c r="OIN25" s="334"/>
      <c r="OIO25" s="334"/>
      <c r="OIP25" s="334"/>
      <c r="OIQ25" s="334"/>
      <c r="OIR25" s="334"/>
      <c r="OIS25" s="334"/>
      <c r="OIT25" s="334"/>
      <c r="OIU25" s="334"/>
      <c r="OIV25" s="334"/>
      <c r="OIW25" s="334"/>
      <c r="OIX25" s="334"/>
      <c r="OIY25" s="334"/>
      <c r="OIZ25" s="334"/>
      <c r="OJA25" s="334"/>
      <c r="OJB25" s="334"/>
      <c r="OJC25" s="334"/>
      <c r="OJD25" s="334"/>
      <c r="OJE25" s="334"/>
      <c r="OJF25" s="334"/>
      <c r="OJG25" s="334"/>
      <c r="OJH25" s="334"/>
      <c r="OJI25" s="334"/>
      <c r="OJJ25" s="334"/>
      <c r="OJK25" s="334"/>
      <c r="OJL25" s="334"/>
      <c r="OJM25" s="334"/>
      <c r="OJN25" s="334"/>
      <c r="OJO25" s="334"/>
      <c r="OJP25" s="334"/>
      <c r="OJQ25" s="334"/>
      <c r="OJR25" s="334"/>
      <c r="OJS25" s="334"/>
      <c r="OJT25" s="334"/>
      <c r="OJU25" s="334"/>
      <c r="OJV25" s="334"/>
      <c r="OJW25" s="334"/>
      <c r="OJX25" s="334"/>
      <c r="OJY25" s="334"/>
      <c r="OJZ25" s="334"/>
      <c r="OKA25" s="334"/>
      <c r="OKB25" s="334"/>
      <c r="OKC25" s="334"/>
      <c r="OKD25" s="334"/>
      <c r="OKE25" s="334"/>
      <c r="OKF25" s="334"/>
      <c r="OKG25" s="334"/>
      <c r="OKH25" s="334"/>
      <c r="OKI25" s="334"/>
      <c r="OKJ25" s="334"/>
      <c r="OKK25" s="334"/>
      <c r="OKL25" s="334"/>
      <c r="OKM25" s="334"/>
      <c r="OKN25" s="334"/>
      <c r="OKO25" s="334"/>
      <c r="OKP25" s="334"/>
      <c r="OKQ25" s="334"/>
      <c r="OKR25" s="334"/>
      <c r="OKS25" s="334"/>
      <c r="OKT25" s="334"/>
      <c r="OKU25" s="334"/>
      <c r="OKV25" s="334"/>
      <c r="OKW25" s="334"/>
      <c r="OKX25" s="334"/>
      <c r="OKY25" s="334"/>
      <c r="OKZ25" s="334"/>
      <c r="OLA25" s="334"/>
      <c r="OLB25" s="334"/>
      <c r="OLC25" s="334"/>
      <c r="OLD25" s="334"/>
      <c r="OLE25" s="334"/>
      <c r="OLF25" s="334"/>
      <c r="OLG25" s="334"/>
      <c r="OLH25" s="334"/>
      <c r="OLI25" s="334"/>
      <c r="OLJ25" s="334"/>
      <c r="OLK25" s="334"/>
      <c r="OLL25" s="334"/>
      <c r="OLM25" s="334"/>
      <c r="OLN25" s="334"/>
      <c r="OLO25" s="334"/>
      <c r="OLP25" s="334"/>
      <c r="OLQ25" s="334"/>
      <c r="OLR25" s="334"/>
      <c r="OLS25" s="334"/>
      <c r="OLT25" s="334"/>
      <c r="OLU25" s="334"/>
      <c r="OLV25" s="334"/>
      <c r="OLW25" s="334"/>
      <c r="OLX25" s="334"/>
      <c r="OLY25" s="334"/>
      <c r="OLZ25" s="334"/>
      <c r="OMA25" s="334"/>
      <c r="OMB25" s="334"/>
      <c r="OMC25" s="334"/>
      <c r="OMD25" s="334"/>
      <c r="OME25" s="334"/>
      <c r="OMF25" s="334"/>
      <c r="OMG25" s="334"/>
      <c r="OMH25" s="334"/>
      <c r="OMI25" s="334"/>
      <c r="OMJ25" s="334"/>
      <c r="OMK25" s="334"/>
      <c r="OML25" s="334"/>
      <c r="OMM25" s="334"/>
      <c r="OMN25" s="334"/>
      <c r="OMO25" s="334"/>
      <c r="OMP25" s="334"/>
      <c r="OMQ25" s="334"/>
      <c r="OMR25" s="334"/>
      <c r="OMS25" s="334"/>
      <c r="OMT25" s="334"/>
      <c r="OMU25" s="334"/>
      <c r="OMV25" s="334"/>
      <c r="OMW25" s="334"/>
      <c r="OMX25" s="334"/>
      <c r="OMY25" s="334"/>
      <c r="OMZ25" s="334"/>
      <c r="ONA25" s="334"/>
      <c r="ONB25" s="334"/>
      <c r="ONC25" s="334"/>
      <c r="OND25" s="334"/>
      <c r="ONE25" s="334"/>
      <c r="ONF25" s="334"/>
      <c r="ONG25" s="334"/>
      <c r="ONH25" s="334"/>
      <c r="ONI25" s="334"/>
      <c r="ONJ25" s="334"/>
      <c r="ONK25" s="334"/>
      <c r="ONL25" s="334"/>
      <c r="ONM25" s="334"/>
      <c r="ONN25" s="334"/>
      <c r="ONO25" s="334"/>
      <c r="ONP25" s="334"/>
      <c r="ONQ25" s="334"/>
      <c r="ONR25" s="334"/>
      <c r="ONS25" s="334"/>
      <c r="ONT25" s="334"/>
      <c r="ONU25" s="334"/>
      <c r="ONV25" s="334"/>
      <c r="ONW25" s="334"/>
      <c r="ONX25" s="334"/>
      <c r="ONY25" s="334"/>
      <c r="ONZ25" s="334"/>
      <c r="OOA25" s="334"/>
      <c r="OOB25" s="334"/>
      <c r="OOC25" s="334"/>
      <c r="OOD25" s="334"/>
      <c r="OOE25" s="334"/>
      <c r="OOF25" s="334"/>
      <c r="OOG25" s="334"/>
      <c r="OOH25" s="334"/>
      <c r="OOI25" s="334"/>
      <c r="OOJ25" s="334"/>
      <c r="OOK25" s="334"/>
      <c r="OOL25" s="334"/>
      <c r="OOM25" s="334"/>
      <c r="OON25" s="334"/>
      <c r="OOO25" s="334"/>
      <c r="OOP25" s="334"/>
      <c r="OOQ25" s="334"/>
      <c r="OOR25" s="334"/>
      <c r="OOS25" s="334"/>
      <c r="OOT25" s="334"/>
      <c r="OOU25" s="334"/>
      <c r="OOV25" s="334"/>
      <c r="OOW25" s="334"/>
      <c r="OOX25" s="334"/>
      <c r="OOY25" s="334"/>
      <c r="OOZ25" s="334"/>
      <c r="OPA25" s="334"/>
      <c r="OPB25" s="334"/>
      <c r="OPC25" s="334"/>
      <c r="OPD25" s="334"/>
      <c r="OPE25" s="334"/>
      <c r="OPF25" s="334"/>
      <c r="OPG25" s="334"/>
      <c r="OPH25" s="334"/>
      <c r="OPI25" s="334"/>
      <c r="OPJ25" s="334"/>
      <c r="OPK25" s="334"/>
      <c r="OPL25" s="334"/>
      <c r="OPM25" s="334"/>
      <c r="OPN25" s="334"/>
      <c r="OPO25" s="334"/>
      <c r="OPP25" s="334"/>
      <c r="OPQ25" s="334"/>
      <c r="OPR25" s="334"/>
      <c r="OPS25" s="334"/>
      <c r="OPT25" s="334"/>
      <c r="OPU25" s="334"/>
      <c r="OPV25" s="334"/>
      <c r="OPW25" s="334"/>
      <c r="OPX25" s="334"/>
      <c r="OPY25" s="334"/>
      <c r="OPZ25" s="334"/>
      <c r="OQA25" s="334"/>
      <c r="OQB25" s="334"/>
      <c r="OQC25" s="334"/>
      <c r="OQD25" s="334"/>
      <c r="OQE25" s="334"/>
      <c r="OQF25" s="334"/>
      <c r="OQG25" s="334"/>
      <c r="OQH25" s="334"/>
      <c r="OQI25" s="334"/>
      <c r="OQJ25" s="334"/>
      <c r="OQK25" s="334"/>
      <c r="OQL25" s="334"/>
      <c r="OQM25" s="334"/>
      <c r="OQN25" s="334"/>
      <c r="OQO25" s="334"/>
      <c r="OQP25" s="334"/>
      <c r="OQQ25" s="334"/>
      <c r="OQR25" s="334"/>
      <c r="OQS25" s="334"/>
      <c r="OQT25" s="334"/>
      <c r="OQU25" s="334"/>
      <c r="OQV25" s="334"/>
      <c r="OQW25" s="334"/>
      <c r="OQX25" s="334"/>
      <c r="OQY25" s="334"/>
      <c r="OQZ25" s="334"/>
      <c r="ORA25" s="334"/>
      <c r="ORB25" s="334"/>
      <c r="ORC25" s="334"/>
      <c r="ORD25" s="334"/>
      <c r="ORE25" s="334"/>
      <c r="ORF25" s="334"/>
      <c r="ORG25" s="334"/>
      <c r="ORH25" s="334"/>
      <c r="ORI25" s="334"/>
      <c r="ORJ25" s="334"/>
      <c r="ORK25" s="334"/>
      <c r="ORL25" s="334"/>
      <c r="ORM25" s="334"/>
      <c r="ORN25" s="334"/>
      <c r="ORO25" s="334"/>
      <c r="ORP25" s="334"/>
      <c r="ORQ25" s="334"/>
      <c r="ORR25" s="334"/>
      <c r="ORS25" s="334"/>
      <c r="ORT25" s="334"/>
      <c r="ORU25" s="334"/>
      <c r="ORV25" s="334"/>
      <c r="ORW25" s="334"/>
      <c r="ORX25" s="334"/>
      <c r="ORY25" s="334"/>
      <c r="ORZ25" s="334"/>
      <c r="OSA25" s="334"/>
      <c r="OSB25" s="334"/>
      <c r="OSC25" s="334"/>
      <c r="OSD25" s="334"/>
      <c r="OSE25" s="334"/>
      <c r="OSF25" s="334"/>
      <c r="OSG25" s="334"/>
      <c r="OSH25" s="334"/>
      <c r="OSI25" s="334"/>
      <c r="OSJ25" s="334"/>
      <c r="OSK25" s="334"/>
      <c r="OSL25" s="334"/>
      <c r="OSM25" s="334"/>
      <c r="OSN25" s="334"/>
      <c r="OSO25" s="334"/>
      <c r="OSP25" s="334"/>
      <c r="OSQ25" s="334"/>
      <c r="OSR25" s="334"/>
      <c r="OSS25" s="334"/>
      <c r="OST25" s="334"/>
      <c r="OSU25" s="334"/>
      <c r="OSV25" s="334"/>
      <c r="OSW25" s="334"/>
      <c r="OSX25" s="334"/>
      <c r="OSY25" s="334"/>
      <c r="OSZ25" s="334"/>
      <c r="OTA25" s="334"/>
      <c r="OTB25" s="334"/>
      <c r="OTC25" s="334"/>
      <c r="OTD25" s="334"/>
      <c r="OTE25" s="334"/>
      <c r="OTF25" s="334"/>
      <c r="OTG25" s="334"/>
      <c r="OTH25" s="334"/>
      <c r="OTI25" s="334"/>
      <c r="OTJ25" s="334"/>
      <c r="OTK25" s="334"/>
      <c r="OTL25" s="334"/>
      <c r="OTM25" s="334"/>
      <c r="OTN25" s="334"/>
      <c r="OTO25" s="334"/>
      <c r="OTP25" s="334"/>
      <c r="OTQ25" s="334"/>
      <c r="OTR25" s="334"/>
      <c r="OTS25" s="334"/>
      <c r="OTT25" s="334"/>
      <c r="OTU25" s="334"/>
      <c r="OTV25" s="334"/>
      <c r="OTW25" s="334"/>
      <c r="OTX25" s="334"/>
      <c r="OTY25" s="334"/>
      <c r="OTZ25" s="334"/>
      <c r="OUA25" s="334"/>
      <c r="OUB25" s="334"/>
      <c r="OUC25" s="334"/>
      <c r="OUD25" s="334"/>
      <c r="OUE25" s="334"/>
      <c r="OUF25" s="334"/>
      <c r="OUG25" s="334"/>
      <c r="OUH25" s="334"/>
      <c r="OUI25" s="334"/>
      <c r="OUJ25" s="334"/>
      <c r="OUK25" s="334"/>
      <c r="OUL25" s="334"/>
      <c r="OUM25" s="334"/>
      <c r="OUN25" s="334"/>
      <c r="OUO25" s="334"/>
      <c r="OUP25" s="334"/>
      <c r="OUQ25" s="334"/>
      <c r="OUR25" s="334"/>
      <c r="OUS25" s="334"/>
      <c r="OUT25" s="334"/>
      <c r="OUU25" s="334"/>
      <c r="OUV25" s="334"/>
      <c r="OUW25" s="334"/>
      <c r="OUX25" s="334"/>
      <c r="OUY25" s="334"/>
      <c r="OUZ25" s="334"/>
      <c r="OVA25" s="334"/>
      <c r="OVB25" s="334"/>
      <c r="OVC25" s="334"/>
      <c r="OVD25" s="334"/>
      <c r="OVE25" s="334"/>
      <c r="OVF25" s="334"/>
      <c r="OVG25" s="334"/>
      <c r="OVH25" s="334"/>
      <c r="OVI25" s="334"/>
      <c r="OVJ25" s="334"/>
      <c r="OVK25" s="334"/>
      <c r="OVL25" s="334"/>
      <c r="OVM25" s="334"/>
      <c r="OVN25" s="334"/>
      <c r="OVO25" s="334"/>
      <c r="OVP25" s="334"/>
      <c r="OVQ25" s="334"/>
      <c r="OVR25" s="334"/>
      <c r="OVS25" s="334"/>
      <c r="OVT25" s="334"/>
      <c r="OVU25" s="334"/>
      <c r="OVV25" s="334"/>
      <c r="OVW25" s="334"/>
      <c r="OVX25" s="334"/>
      <c r="OVY25" s="334"/>
      <c r="OVZ25" s="334"/>
      <c r="OWA25" s="334"/>
      <c r="OWB25" s="334"/>
      <c r="OWC25" s="334"/>
      <c r="OWD25" s="334"/>
      <c r="OWE25" s="334"/>
      <c r="OWF25" s="334"/>
      <c r="OWG25" s="334"/>
      <c r="OWH25" s="334"/>
      <c r="OWI25" s="334"/>
      <c r="OWJ25" s="334"/>
      <c r="OWK25" s="334"/>
      <c r="OWL25" s="334"/>
      <c r="OWM25" s="334"/>
      <c r="OWN25" s="334"/>
      <c r="OWO25" s="334"/>
      <c r="OWP25" s="334"/>
      <c r="OWQ25" s="334"/>
      <c r="OWR25" s="334"/>
      <c r="OWS25" s="334"/>
      <c r="OWT25" s="334"/>
      <c r="OWU25" s="334"/>
      <c r="OWV25" s="334"/>
      <c r="OWW25" s="334"/>
      <c r="OWX25" s="334"/>
      <c r="OWY25" s="334"/>
      <c r="OWZ25" s="334"/>
      <c r="OXA25" s="334"/>
      <c r="OXB25" s="334"/>
      <c r="OXC25" s="334"/>
      <c r="OXD25" s="334"/>
      <c r="OXE25" s="334"/>
      <c r="OXF25" s="334"/>
      <c r="OXG25" s="334"/>
      <c r="OXH25" s="334"/>
      <c r="OXI25" s="334"/>
      <c r="OXJ25" s="334"/>
      <c r="OXK25" s="334"/>
      <c r="OXL25" s="334"/>
      <c r="OXM25" s="334"/>
      <c r="OXN25" s="334"/>
      <c r="OXO25" s="334"/>
      <c r="OXP25" s="334"/>
      <c r="OXQ25" s="334"/>
      <c r="OXR25" s="334"/>
      <c r="OXS25" s="334"/>
      <c r="OXT25" s="334"/>
      <c r="OXU25" s="334"/>
      <c r="OXV25" s="334"/>
      <c r="OXW25" s="334"/>
      <c r="OXX25" s="334"/>
      <c r="OXY25" s="334"/>
      <c r="OXZ25" s="334"/>
      <c r="OYA25" s="334"/>
      <c r="OYB25" s="334"/>
      <c r="OYC25" s="334"/>
      <c r="OYD25" s="334"/>
      <c r="OYE25" s="334"/>
      <c r="OYF25" s="334"/>
      <c r="OYG25" s="334"/>
      <c r="OYH25" s="334"/>
      <c r="OYI25" s="334"/>
      <c r="OYJ25" s="334"/>
      <c r="OYK25" s="334"/>
      <c r="OYL25" s="334"/>
      <c r="OYM25" s="334"/>
      <c r="OYN25" s="334"/>
      <c r="OYO25" s="334"/>
      <c r="OYP25" s="334"/>
      <c r="OYQ25" s="334"/>
      <c r="OYR25" s="334"/>
      <c r="OYS25" s="334"/>
      <c r="OYT25" s="334"/>
      <c r="OYU25" s="334"/>
      <c r="OYV25" s="334"/>
      <c r="OYW25" s="334"/>
      <c r="OYX25" s="334"/>
      <c r="OYY25" s="334"/>
      <c r="OYZ25" s="334"/>
      <c r="OZA25" s="334"/>
      <c r="OZB25" s="334"/>
      <c r="OZC25" s="334"/>
      <c r="OZD25" s="334"/>
      <c r="OZE25" s="334"/>
      <c r="OZF25" s="334"/>
      <c r="OZG25" s="334"/>
      <c r="OZH25" s="334"/>
      <c r="OZI25" s="334"/>
      <c r="OZJ25" s="334"/>
      <c r="OZK25" s="334"/>
      <c r="OZL25" s="334"/>
      <c r="OZM25" s="334"/>
      <c r="OZN25" s="334"/>
      <c r="OZO25" s="334"/>
      <c r="OZP25" s="334"/>
      <c r="OZQ25" s="334"/>
      <c r="OZR25" s="334"/>
      <c r="OZS25" s="334"/>
      <c r="OZT25" s="334"/>
      <c r="OZU25" s="334"/>
      <c r="OZV25" s="334"/>
      <c r="OZW25" s="334"/>
      <c r="OZX25" s="334"/>
      <c r="OZY25" s="334"/>
      <c r="OZZ25" s="334"/>
      <c r="PAA25" s="334"/>
      <c r="PAB25" s="334"/>
      <c r="PAC25" s="334"/>
      <c r="PAD25" s="334"/>
      <c r="PAE25" s="334"/>
      <c r="PAF25" s="334"/>
      <c r="PAG25" s="334"/>
      <c r="PAH25" s="334"/>
      <c r="PAI25" s="334"/>
      <c r="PAJ25" s="334"/>
      <c r="PAK25" s="334"/>
      <c r="PAL25" s="334"/>
      <c r="PAM25" s="334"/>
      <c r="PAN25" s="334"/>
      <c r="PAO25" s="334"/>
      <c r="PAP25" s="334"/>
      <c r="PAQ25" s="334"/>
      <c r="PAR25" s="334"/>
      <c r="PAS25" s="334"/>
      <c r="PAT25" s="334"/>
      <c r="PAU25" s="334"/>
      <c r="PAV25" s="334"/>
      <c r="PAW25" s="334"/>
      <c r="PAX25" s="334"/>
      <c r="PAY25" s="334"/>
      <c r="PAZ25" s="334"/>
      <c r="PBA25" s="334"/>
      <c r="PBB25" s="334"/>
      <c r="PBC25" s="334"/>
      <c r="PBD25" s="334"/>
      <c r="PBE25" s="334"/>
      <c r="PBF25" s="334"/>
      <c r="PBG25" s="334"/>
      <c r="PBH25" s="334"/>
      <c r="PBI25" s="334"/>
      <c r="PBJ25" s="334"/>
      <c r="PBK25" s="334"/>
      <c r="PBL25" s="334"/>
      <c r="PBM25" s="334"/>
      <c r="PBN25" s="334"/>
      <c r="PBO25" s="334"/>
      <c r="PBP25" s="334"/>
      <c r="PBQ25" s="334"/>
      <c r="PBR25" s="334"/>
      <c r="PBS25" s="334"/>
      <c r="PBT25" s="334"/>
      <c r="PBU25" s="334"/>
      <c r="PBV25" s="334"/>
      <c r="PBW25" s="334"/>
      <c r="PBX25" s="334"/>
      <c r="PBY25" s="334"/>
      <c r="PBZ25" s="334"/>
      <c r="PCA25" s="334"/>
      <c r="PCB25" s="334"/>
      <c r="PCC25" s="334"/>
      <c r="PCD25" s="334"/>
      <c r="PCE25" s="334"/>
      <c r="PCF25" s="334"/>
      <c r="PCG25" s="334"/>
      <c r="PCH25" s="334"/>
      <c r="PCI25" s="334"/>
      <c r="PCJ25" s="334"/>
      <c r="PCK25" s="334"/>
      <c r="PCL25" s="334"/>
      <c r="PCM25" s="334"/>
      <c r="PCN25" s="334"/>
      <c r="PCO25" s="334"/>
      <c r="PCP25" s="334"/>
      <c r="PCQ25" s="334"/>
      <c r="PCR25" s="334"/>
      <c r="PCS25" s="334"/>
      <c r="PCT25" s="334"/>
      <c r="PCU25" s="334"/>
      <c r="PCV25" s="334"/>
      <c r="PCW25" s="334"/>
      <c r="PCX25" s="334"/>
      <c r="PCY25" s="334"/>
      <c r="PCZ25" s="334"/>
      <c r="PDA25" s="334"/>
      <c r="PDB25" s="334"/>
      <c r="PDC25" s="334"/>
      <c r="PDD25" s="334"/>
      <c r="PDE25" s="334"/>
      <c r="PDF25" s="334"/>
      <c r="PDG25" s="334"/>
      <c r="PDH25" s="334"/>
      <c r="PDI25" s="334"/>
      <c r="PDJ25" s="334"/>
      <c r="PDK25" s="334"/>
      <c r="PDL25" s="334"/>
      <c r="PDM25" s="334"/>
      <c r="PDN25" s="334"/>
      <c r="PDO25" s="334"/>
      <c r="PDP25" s="334"/>
      <c r="PDQ25" s="334"/>
      <c r="PDR25" s="334"/>
      <c r="PDS25" s="334"/>
      <c r="PDT25" s="334"/>
      <c r="PDU25" s="334"/>
      <c r="PDV25" s="334"/>
      <c r="PDW25" s="334"/>
      <c r="PDX25" s="334"/>
      <c r="PDY25" s="334"/>
      <c r="PDZ25" s="334"/>
      <c r="PEA25" s="334"/>
      <c r="PEB25" s="334"/>
      <c r="PEC25" s="334"/>
      <c r="PED25" s="334"/>
      <c r="PEE25" s="334"/>
      <c r="PEF25" s="334"/>
      <c r="PEG25" s="334"/>
      <c r="PEH25" s="334"/>
      <c r="PEI25" s="334"/>
      <c r="PEJ25" s="334"/>
      <c r="PEK25" s="334"/>
      <c r="PEL25" s="334"/>
      <c r="PEM25" s="334"/>
      <c r="PEN25" s="334"/>
      <c r="PEO25" s="334"/>
      <c r="PEP25" s="334"/>
      <c r="PEQ25" s="334"/>
      <c r="PER25" s="334"/>
      <c r="PES25" s="334"/>
      <c r="PET25" s="334"/>
      <c r="PEU25" s="334"/>
      <c r="PEV25" s="334"/>
      <c r="PEW25" s="334"/>
      <c r="PEX25" s="334"/>
      <c r="PEY25" s="334"/>
      <c r="PEZ25" s="334"/>
      <c r="PFA25" s="334"/>
      <c r="PFB25" s="334"/>
      <c r="PFC25" s="334"/>
      <c r="PFD25" s="334"/>
      <c r="PFE25" s="334"/>
      <c r="PFF25" s="334"/>
      <c r="PFG25" s="334"/>
      <c r="PFH25" s="334"/>
      <c r="PFI25" s="334"/>
      <c r="PFJ25" s="334"/>
      <c r="PFK25" s="334"/>
      <c r="PFL25" s="334"/>
      <c r="PFM25" s="334"/>
      <c r="PFN25" s="334"/>
      <c r="PFO25" s="334"/>
      <c r="PFP25" s="334"/>
      <c r="PFQ25" s="334"/>
      <c r="PFR25" s="334"/>
      <c r="PFS25" s="334"/>
      <c r="PFT25" s="334"/>
      <c r="PFU25" s="334"/>
      <c r="PFV25" s="334"/>
      <c r="PFW25" s="334"/>
      <c r="PFX25" s="334"/>
      <c r="PFY25" s="334"/>
      <c r="PFZ25" s="334"/>
      <c r="PGA25" s="334"/>
      <c r="PGB25" s="334"/>
      <c r="PGC25" s="334"/>
      <c r="PGD25" s="334"/>
      <c r="PGE25" s="334"/>
      <c r="PGF25" s="334"/>
      <c r="PGG25" s="334"/>
      <c r="PGH25" s="334"/>
      <c r="PGI25" s="334"/>
      <c r="PGJ25" s="334"/>
      <c r="PGK25" s="334"/>
      <c r="PGL25" s="334"/>
      <c r="PGM25" s="334"/>
      <c r="PGN25" s="334"/>
      <c r="PGO25" s="334"/>
      <c r="PGP25" s="334"/>
      <c r="PGQ25" s="334"/>
      <c r="PGR25" s="334"/>
      <c r="PGS25" s="334"/>
      <c r="PGT25" s="334"/>
      <c r="PGU25" s="334"/>
      <c r="PGV25" s="334"/>
      <c r="PGW25" s="334"/>
      <c r="PGX25" s="334"/>
      <c r="PGY25" s="334"/>
      <c r="PGZ25" s="334"/>
      <c r="PHA25" s="334"/>
      <c r="PHB25" s="334"/>
      <c r="PHC25" s="334"/>
      <c r="PHD25" s="334"/>
      <c r="PHE25" s="334"/>
      <c r="PHF25" s="334"/>
      <c r="PHG25" s="334"/>
      <c r="PHH25" s="334"/>
      <c r="PHI25" s="334"/>
      <c r="PHJ25" s="334"/>
      <c r="PHK25" s="334"/>
      <c r="PHL25" s="334"/>
      <c r="PHM25" s="334"/>
      <c r="PHN25" s="334"/>
      <c r="PHO25" s="334"/>
      <c r="PHP25" s="334"/>
      <c r="PHQ25" s="334"/>
      <c r="PHR25" s="334"/>
      <c r="PHS25" s="334"/>
      <c r="PHT25" s="334"/>
      <c r="PHU25" s="334"/>
      <c r="PHV25" s="334"/>
      <c r="PHW25" s="334"/>
      <c r="PHX25" s="334"/>
      <c r="PHY25" s="334"/>
      <c r="PHZ25" s="334"/>
      <c r="PIA25" s="334"/>
      <c r="PIB25" s="334"/>
      <c r="PIC25" s="334"/>
      <c r="PID25" s="334"/>
      <c r="PIE25" s="334"/>
      <c r="PIF25" s="334"/>
      <c r="PIG25" s="334"/>
      <c r="PIH25" s="334"/>
      <c r="PII25" s="334"/>
      <c r="PIJ25" s="334"/>
      <c r="PIK25" s="334"/>
      <c r="PIL25" s="334"/>
      <c r="PIM25" s="334"/>
      <c r="PIN25" s="334"/>
      <c r="PIO25" s="334"/>
      <c r="PIP25" s="334"/>
      <c r="PIQ25" s="334"/>
      <c r="PIR25" s="334"/>
      <c r="PIS25" s="334"/>
      <c r="PIT25" s="334"/>
      <c r="PIU25" s="334"/>
      <c r="PIV25" s="334"/>
      <c r="PIW25" s="334"/>
      <c r="PIX25" s="334"/>
      <c r="PIY25" s="334"/>
      <c r="PIZ25" s="334"/>
      <c r="PJA25" s="334"/>
      <c r="PJB25" s="334"/>
      <c r="PJC25" s="334"/>
      <c r="PJD25" s="334"/>
      <c r="PJE25" s="334"/>
      <c r="PJF25" s="334"/>
      <c r="PJG25" s="334"/>
      <c r="PJH25" s="334"/>
      <c r="PJI25" s="334"/>
      <c r="PJJ25" s="334"/>
      <c r="PJK25" s="334"/>
      <c r="PJL25" s="334"/>
      <c r="PJM25" s="334"/>
      <c r="PJN25" s="334"/>
      <c r="PJO25" s="334"/>
      <c r="PJP25" s="334"/>
      <c r="PJQ25" s="334"/>
      <c r="PJR25" s="334"/>
      <c r="PJS25" s="334"/>
      <c r="PJT25" s="334"/>
      <c r="PJU25" s="334"/>
      <c r="PJV25" s="334"/>
      <c r="PJW25" s="334"/>
      <c r="PJX25" s="334"/>
      <c r="PJY25" s="334"/>
      <c r="PJZ25" s="334"/>
      <c r="PKA25" s="334"/>
      <c r="PKB25" s="334"/>
      <c r="PKC25" s="334"/>
      <c r="PKD25" s="334"/>
      <c r="PKE25" s="334"/>
      <c r="PKF25" s="334"/>
      <c r="PKG25" s="334"/>
      <c r="PKH25" s="334"/>
      <c r="PKI25" s="334"/>
      <c r="PKJ25" s="334"/>
      <c r="PKK25" s="334"/>
      <c r="PKL25" s="334"/>
      <c r="PKM25" s="334"/>
      <c r="PKN25" s="334"/>
      <c r="PKO25" s="334"/>
      <c r="PKP25" s="334"/>
      <c r="PKQ25" s="334"/>
      <c r="PKR25" s="334"/>
      <c r="PKS25" s="334"/>
      <c r="PKT25" s="334"/>
      <c r="PKU25" s="334"/>
      <c r="PKV25" s="334"/>
      <c r="PKW25" s="334"/>
      <c r="PKX25" s="334"/>
      <c r="PKY25" s="334"/>
      <c r="PKZ25" s="334"/>
      <c r="PLA25" s="334"/>
      <c r="PLB25" s="334"/>
      <c r="PLC25" s="334"/>
      <c r="PLD25" s="334"/>
      <c r="PLE25" s="334"/>
      <c r="PLF25" s="334"/>
      <c r="PLG25" s="334"/>
      <c r="PLH25" s="334"/>
      <c r="PLI25" s="334"/>
      <c r="PLJ25" s="334"/>
      <c r="PLK25" s="334"/>
      <c r="PLL25" s="334"/>
      <c r="PLM25" s="334"/>
      <c r="PLN25" s="334"/>
      <c r="PLO25" s="334"/>
      <c r="PLP25" s="334"/>
      <c r="PLQ25" s="334"/>
      <c r="PLR25" s="334"/>
      <c r="PLS25" s="334"/>
      <c r="PLT25" s="334"/>
      <c r="PLU25" s="334"/>
      <c r="PLV25" s="334"/>
      <c r="PLW25" s="334"/>
      <c r="PLX25" s="334"/>
      <c r="PLY25" s="334"/>
      <c r="PLZ25" s="334"/>
      <c r="PMA25" s="334"/>
      <c r="PMB25" s="334"/>
      <c r="PMC25" s="334"/>
      <c r="PMD25" s="334"/>
      <c r="PME25" s="334"/>
      <c r="PMF25" s="334"/>
      <c r="PMG25" s="334"/>
      <c r="PMH25" s="334"/>
      <c r="PMI25" s="334"/>
      <c r="PMJ25" s="334"/>
      <c r="PMK25" s="334"/>
      <c r="PML25" s="334"/>
      <c r="PMM25" s="334"/>
      <c r="PMN25" s="334"/>
      <c r="PMO25" s="334"/>
      <c r="PMP25" s="334"/>
      <c r="PMQ25" s="334"/>
      <c r="PMR25" s="334"/>
      <c r="PMS25" s="334"/>
      <c r="PMT25" s="334"/>
      <c r="PMU25" s="334"/>
      <c r="PMV25" s="334"/>
      <c r="PMW25" s="334"/>
      <c r="PMX25" s="334"/>
      <c r="PMY25" s="334"/>
      <c r="PMZ25" s="334"/>
      <c r="PNA25" s="334"/>
      <c r="PNB25" s="334"/>
      <c r="PNC25" s="334"/>
      <c r="PND25" s="334"/>
      <c r="PNE25" s="334"/>
      <c r="PNF25" s="334"/>
      <c r="PNG25" s="334"/>
      <c r="PNH25" s="334"/>
      <c r="PNI25" s="334"/>
      <c r="PNJ25" s="334"/>
      <c r="PNK25" s="334"/>
      <c r="PNL25" s="334"/>
      <c r="PNM25" s="334"/>
      <c r="PNN25" s="334"/>
      <c r="PNO25" s="334"/>
      <c r="PNP25" s="334"/>
      <c r="PNQ25" s="334"/>
      <c r="PNR25" s="334"/>
      <c r="PNS25" s="334"/>
      <c r="PNT25" s="334"/>
      <c r="PNU25" s="334"/>
      <c r="PNV25" s="334"/>
      <c r="PNW25" s="334"/>
      <c r="PNX25" s="334"/>
      <c r="PNY25" s="334"/>
      <c r="PNZ25" s="334"/>
      <c r="POA25" s="334"/>
      <c r="POB25" s="334"/>
      <c r="POC25" s="334"/>
      <c r="POD25" s="334"/>
      <c r="POE25" s="334"/>
      <c r="POF25" s="334"/>
      <c r="POG25" s="334"/>
      <c r="POH25" s="334"/>
      <c r="POI25" s="334"/>
      <c r="POJ25" s="334"/>
      <c r="POK25" s="334"/>
      <c r="POL25" s="334"/>
      <c r="POM25" s="334"/>
      <c r="PON25" s="334"/>
      <c r="POO25" s="334"/>
      <c r="POP25" s="334"/>
      <c r="POQ25" s="334"/>
      <c r="POR25" s="334"/>
      <c r="POS25" s="334"/>
      <c r="POT25" s="334"/>
      <c r="POU25" s="334"/>
      <c r="POV25" s="334"/>
      <c r="POW25" s="334"/>
      <c r="POX25" s="334"/>
      <c r="POY25" s="334"/>
      <c r="POZ25" s="334"/>
      <c r="PPA25" s="334"/>
      <c r="PPB25" s="334"/>
      <c r="PPC25" s="334"/>
      <c r="PPD25" s="334"/>
      <c r="PPE25" s="334"/>
      <c r="PPF25" s="334"/>
      <c r="PPG25" s="334"/>
      <c r="PPH25" s="334"/>
      <c r="PPI25" s="334"/>
      <c r="PPJ25" s="334"/>
      <c r="PPK25" s="334"/>
      <c r="PPL25" s="334"/>
      <c r="PPM25" s="334"/>
      <c r="PPN25" s="334"/>
      <c r="PPO25" s="334"/>
      <c r="PPP25" s="334"/>
      <c r="PPQ25" s="334"/>
      <c r="PPR25" s="334"/>
      <c r="PPS25" s="334"/>
      <c r="PPT25" s="334"/>
      <c r="PPU25" s="334"/>
      <c r="PPV25" s="334"/>
      <c r="PPW25" s="334"/>
      <c r="PPX25" s="334"/>
      <c r="PPY25" s="334"/>
      <c r="PPZ25" s="334"/>
      <c r="PQA25" s="334"/>
      <c r="PQB25" s="334"/>
      <c r="PQC25" s="334"/>
      <c r="PQD25" s="334"/>
      <c r="PQE25" s="334"/>
      <c r="PQF25" s="334"/>
      <c r="PQG25" s="334"/>
      <c r="PQH25" s="334"/>
      <c r="PQI25" s="334"/>
      <c r="PQJ25" s="334"/>
      <c r="PQK25" s="334"/>
      <c r="PQL25" s="334"/>
      <c r="PQM25" s="334"/>
      <c r="PQN25" s="334"/>
      <c r="PQO25" s="334"/>
      <c r="PQP25" s="334"/>
      <c r="PQQ25" s="334"/>
      <c r="PQR25" s="334"/>
      <c r="PQS25" s="334"/>
      <c r="PQT25" s="334"/>
      <c r="PQU25" s="334"/>
      <c r="PQV25" s="334"/>
      <c r="PQW25" s="334"/>
      <c r="PQX25" s="334"/>
      <c r="PQY25" s="334"/>
      <c r="PQZ25" s="334"/>
      <c r="PRA25" s="334"/>
      <c r="PRB25" s="334"/>
      <c r="PRC25" s="334"/>
      <c r="PRD25" s="334"/>
      <c r="PRE25" s="334"/>
      <c r="PRF25" s="334"/>
      <c r="PRG25" s="334"/>
      <c r="PRH25" s="334"/>
      <c r="PRI25" s="334"/>
      <c r="PRJ25" s="334"/>
      <c r="PRK25" s="334"/>
      <c r="PRL25" s="334"/>
      <c r="PRM25" s="334"/>
      <c r="PRN25" s="334"/>
      <c r="PRO25" s="334"/>
      <c r="PRP25" s="334"/>
      <c r="PRQ25" s="334"/>
      <c r="PRR25" s="334"/>
      <c r="PRS25" s="334"/>
      <c r="PRT25" s="334"/>
      <c r="PRU25" s="334"/>
      <c r="PRV25" s="334"/>
      <c r="PRW25" s="334"/>
      <c r="PRX25" s="334"/>
      <c r="PRY25" s="334"/>
      <c r="PRZ25" s="334"/>
      <c r="PSA25" s="334"/>
      <c r="PSB25" s="334"/>
      <c r="PSC25" s="334"/>
      <c r="PSD25" s="334"/>
      <c r="PSE25" s="334"/>
      <c r="PSF25" s="334"/>
      <c r="PSG25" s="334"/>
      <c r="PSH25" s="334"/>
      <c r="PSI25" s="334"/>
      <c r="PSJ25" s="334"/>
      <c r="PSK25" s="334"/>
      <c r="PSL25" s="334"/>
      <c r="PSM25" s="334"/>
      <c r="PSN25" s="334"/>
      <c r="PSO25" s="334"/>
      <c r="PSP25" s="334"/>
      <c r="PSQ25" s="334"/>
      <c r="PSR25" s="334"/>
      <c r="PSS25" s="334"/>
      <c r="PST25" s="334"/>
      <c r="PSU25" s="334"/>
      <c r="PSV25" s="334"/>
      <c r="PSW25" s="334"/>
      <c r="PSX25" s="334"/>
      <c r="PSY25" s="334"/>
      <c r="PSZ25" s="334"/>
      <c r="PTA25" s="334"/>
      <c r="PTB25" s="334"/>
      <c r="PTC25" s="334"/>
      <c r="PTD25" s="334"/>
      <c r="PTE25" s="334"/>
      <c r="PTF25" s="334"/>
      <c r="PTG25" s="334"/>
      <c r="PTH25" s="334"/>
      <c r="PTI25" s="334"/>
      <c r="PTJ25" s="334"/>
      <c r="PTK25" s="334"/>
      <c r="PTL25" s="334"/>
      <c r="PTM25" s="334"/>
      <c r="PTN25" s="334"/>
      <c r="PTO25" s="334"/>
      <c r="PTP25" s="334"/>
      <c r="PTQ25" s="334"/>
      <c r="PTR25" s="334"/>
      <c r="PTS25" s="334"/>
      <c r="PTT25" s="334"/>
      <c r="PTU25" s="334"/>
      <c r="PTV25" s="334"/>
      <c r="PTW25" s="334"/>
      <c r="PTX25" s="334"/>
      <c r="PTY25" s="334"/>
      <c r="PTZ25" s="334"/>
      <c r="PUA25" s="334"/>
      <c r="PUB25" s="334"/>
      <c r="PUC25" s="334"/>
      <c r="PUD25" s="334"/>
      <c r="PUE25" s="334"/>
      <c r="PUF25" s="334"/>
      <c r="PUG25" s="334"/>
      <c r="PUH25" s="334"/>
      <c r="PUI25" s="334"/>
      <c r="PUJ25" s="334"/>
      <c r="PUK25" s="334"/>
      <c r="PUL25" s="334"/>
      <c r="PUM25" s="334"/>
      <c r="PUN25" s="334"/>
      <c r="PUO25" s="334"/>
      <c r="PUP25" s="334"/>
      <c r="PUQ25" s="334"/>
      <c r="PUR25" s="334"/>
      <c r="PUS25" s="334"/>
      <c r="PUT25" s="334"/>
      <c r="PUU25" s="334"/>
      <c r="PUV25" s="334"/>
      <c r="PUW25" s="334"/>
      <c r="PUX25" s="334"/>
      <c r="PUY25" s="334"/>
      <c r="PUZ25" s="334"/>
      <c r="PVA25" s="334"/>
      <c r="PVB25" s="334"/>
      <c r="PVC25" s="334"/>
      <c r="PVD25" s="334"/>
      <c r="PVE25" s="334"/>
      <c r="PVF25" s="334"/>
      <c r="PVG25" s="334"/>
      <c r="PVH25" s="334"/>
      <c r="PVI25" s="334"/>
      <c r="PVJ25" s="334"/>
      <c r="PVK25" s="334"/>
      <c r="PVL25" s="334"/>
      <c r="PVM25" s="334"/>
      <c r="PVN25" s="334"/>
      <c r="PVO25" s="334"/>
      <c r="PVP25" s="334"/>
      <c r="PVQ25" s="334"/>
      <c r="PVR25" s="334"/>
      <c r="PVS25" s="334"/>
      <c r="PVT25" s="334"/>
      <c r="PVU25" s="334"/>
      <c r="PVV25" s="334"/>
      <c r="PVW25" s="334"/>
      <c r="PVX25" s="334"/>
      <c r="PVY25" s="334"/>
      <c r="PVZ25" s="334"/>
      <c r="PWA25" s="334"/>
      <c r="PWB25" s="334"/>
      <c r="PWC25" s="334"/>
      <c r="PWD25" s="334"/>
      <c r="PWE25" s="334"/>
      <c r="PWF25" s="334"/>
      <c r="PWG25" s="334"/>
      <c r="PWH25" s="334"/>
      <c r="PWI25" s="334"/>
      <c r="PWJ25" s="334"/>
      <c r="PWK25" s="334"/>
      <c r="PWL25" s="334"/>
      <c r="PWM25" s="334"/>
      <c r="PWN25" s="334"/>
      <c r="PWO25" s="334"/>
      <c r="PWP25" s="334"/>
      <c r="PWQ25" s="334"/>
      <c r="PWR25" s="334"/>
      <c r="PWS25" s="334"/>
      <c r="PWT25" s="334"/>
      <c r="PWU25" s="334"/>
      <c r="PWV25" s="334"/>
      <c r="PWW25" s="334"/>
      <c r="PWX25" s="334"/>
      <c r="PWY25" s="334"/>
      <c r="PWZ25" s="334"/>
      <c r="PXA25" s="334"/>
      <c r="PXB25" s="334"/>
      <c r="PXC25" s="334"/>
      <c r="PXD25" s="334"/>
      <c r="PXE25" s="334"/>
      <c r="PXF25" s="334"/>
      <c r="PXG25" s="334"/>
      <c r="PXH25" s="334"/>
      <c r="PXI25" s="334"/>
      <c r="PXJ25" s="334"/>
      <c r="PXK25" s="334"/>
      <c r="PXL25" s="334"/>
      <c r="PXM25" s="334"/>
      <c r="PXN25" s="334"/>
      <c r="PXO25" s="334"/>
      <c r="PXP25" s="334"/>
      <c r="PXQ25" s="334"/>
      <c r="PXR25" s="334"/>
      <c r="PXS25" s="334"/>
      <c r="PXT25" s="334"/>
      <c r="PXU25" s="334"/>
      <c r="PXV25" s="334"/>
      <c r="PXW25" s="334"/>
      <c r="PXX25" s="334"/>
      <c r="PXY25" s="334"/>
      <c r="PXZ25" s="334"/>
      <c r="PYA25" s="334"/>
      <c r="PYB25" s="334"/>
      <c r="PYC25" s="334"/>
      <c r="PYD25" s="334"/>
      <c r="PYE25" s="334"/>
      <c r="PYF25" s="334"/>
      <c r="PYG25" s="334"/>
      <c r="PYH25" s="334"/>
      <c r="PYI25" s="334"/>
      <c r="PYJ25" s="334"/>
      <c r="PYK25" s="334"/>
      <c r="PYL25" s="334"/>
      <c r="PYM25" s="334"/>
      <c r="PYN25" s="334"/>
      <c r="PYO25" s="334"/>
      <c r="PYP25" s="334"/>
      <c r="PYQ25" s="334"/>
      <c r="PYR25" s="334"/>
      <c r="PYS25" s="334"/>
      <c r="PYT25" s="334"/>
      <c r="PYU25" s="334"/>
      <c r="PYV25" s="334"/>
      <c r="PYW25" s="334"/>
      <c r="PYX25" s="334"/>
      <c r="PYY25" s="334"/>
      <c r="PYZ25" s="334"/>
      <c r="PZA25" s="334"/>
      <c r="PZB25" s="334"/>
      <c r="PZC25" s="334"/>
      <c r="PZD25" s="334"/>
      <c r="PZE25" s="334"/>
      <c r="PZF25" s="334"/>
      <c r="PZG25" s="334"/>
      <c r="PZH25" s="334"/>
      <c r="PZI25" s="334"/>
      <c r="PZJ25" s="334"/>
      <c r="PZK25" s="334"/>
      <c r="PZL25" s="334"/>
      <c r="PZM25" s="334"/>
      <c r="PZN25" s="334"/>
      <c r="PZO25" s="334"/>
      <c r="PZP25" s="334"/>
      <c r="PZQ25" s="334"/>
      <c r="PZR25" s="334"/>
      <c r="PZS25" s="334"/>
      <c r="PZT25" s="334"/>
      <c r="PZU25" s="334"/>
      <c r="PZV25" s="334"/>
      <c r="PZW25" s="334"/>
      <c r="PZX25" s="334"/>
      <c r="PZY25" s="334"/>
      <c r="PZZ25" s="334"/>
      <c r="QAA25" s="334"/>
      <c r="QAB25" s="334"/>
      <c r="QAC25" s="334"/>
      <c r="QAD25" s="334"/>
      <c r="QAE25" s="334"/>
      <c r="QAF25" s="334"/>
      <c r="QAG25" s="334"/>
      <c r="QAH25" s="334"/>
      <c r="QAI25" s="334"/>
      <c r="QAJ25" s="334"/>
      <c r="QAK25" s="334"/>
      <c r="QAL25" s="334"/>
      <c r="QAM25" s="334"/>
      <c r="QAN25" s="334"/>
      <c r="QAO25" s="334"/>
      <c r="QAP25" s="334"/>
      <c r="QAQ25" s="334"/>
      <c r="QAR25" s="334"/>
      <c r="QAS25" s="334"/>
      <c r="QAT25" s="334"/>
      <c r="QAU25" s="334"/>
      <c r="QAV25" s="334"/>
      <c r="QAW25" s="334"/>
      <c r="QAX25" s="334"/>
      <c r="QAY25" s="334"/>
      <c r="QAZ25" s="334"/>
      <c r="QBA25" s="334"/>
      <c r="QBB25" s="334"/>
      <c r="QBC25" s="334"/>
      <c r="QBD25" s="334"/>
      <c r="QBE25" s="334"/>
      <c r="QBF25" s="334"/>
      <c r="QBG25" s="334"/>
      <c r="QBH25" s="334"/>
      <c r="QBI25" s="334"/>
      <c r="QBJ25" s="334"/>
      <c r="QBK25" s="334"/>
      <c r="QBL25" s="334"/>
      <c r="QBM25" s="334"/>
      <c r="QBN25" s="334"/>
      <c r="QBO25" s="334"/>
      <c r="QBP25" s="334"/>
      <c r="QBQ25" s="334"/>
      <c r="QBR25" s="334"/>
      <c r="QBS25" s="334"/>
      <c r="QBT25" s="334"/>
      <c r="QBU25" s="334"/>
      <c r="QBV25" s="334"/>
      <c r="QBW25" s="334"/>
      <c r="QBX25" s="334"/>
      <c r="QBY25" s="334"/>
      <c r="QBZ25" s="334"/>
      <c r="QCA25" s="334"/>
      <c r="QCB25" s="334"/>
      <c r="QCC25" s="334"/>
      <c r="QCD25" s="334"/>
      <c r="QCE25" s="334"/>
      <c r="QCF25" s="334"/>
      <c r="QCG25" s="334"/>
      <c r="QCH25" s="334"/>
      <c r="QCI25" s="334"/>
      <c r="QCJ25" s="334"/>
      <c r="QCK25" s="334"/>
      <c r="QCL25" s="334"/>
      <c r="QCM25" s="334"/>
      <c r="QCN25" s="334"/>
      <c r="QCO25" s="334"/>
      <c r="QCP25" s="334"/>
      <c r="QCQ25" s="334"/>
      <c r="QCR25" s="334"/>
      <c r="QCS25" s="334"/>
      <c r="QCT25" s="334"/>
      <c r="QCU25" s="334"/>
      <c r="QCV25" s="334"/>
      <c r="QCW25" s="334"/>
      <c r="QCX25" s="334"/>
      <c r="QCY25" s="334"/>
      <c r="QCZ25" s="334"/>
      <c r="QDA25" s="334"/>
      <c r="QDB25" s="334"/>
      <c r="QDC25" s="334"/>
      <c r="QDD25" s="334"/>
      <c r="QDE25" s="334"/>
      <c r="QDF25" s="334"/>
      <c r="QDG25" s="334"/>
      <c r="QDH25" s="334"/>
      <c r="QDI25" s="334"/>
      <c r="QDJ25" s="334"/>
      <c r="QDK25" s="334"/>
      <c r="QDL25" s="334"/>
      <c r="QDM25" s="334"/>
      <c r="QDN25" s="334"/>
      <c r="QDO25" s="334"/>
      <c r="QDP25" s="334"/>
      <c r="QDQ25" s="334"/>
      <c r="QDR25" s="334"/>
      <c r="QDS25" s="334"/>
      <c r="QDT25" s="334"/>
      <c r="QDU25" s="334"/>
      <c r="QDV25" s="334"/>
      <c r="QDW25" s="334"/>
      <c r="QDX25" s="334"/>
      <c r="QDY25" s="334"/>
      <c r="QDZ25" s="334"/>
      <c r="QEA25" s="334"/>
      <c r="QEB25" s="334"/>
      <c r="QEC25" s="334"/>
      <c r="QED25" s="334"/>
      <c r="QEE25" s="334"/>
      <c r="QEF25" s="334"/>
      <c r="QEG25" s="334"/>
      <c r="QEH25" s="334"/>
      <c r="QEI25" s="334"/>
      <c r="QEJ25" s="334"/>
      <c r="QEK25" s="334"/>
      <c r="QEL25" s="334"/>
      <c r="QEM25" s="334"/>
      <c r="QEN25" s="334"/>
      <c r="QEO25" s="334"/>
      <c r="QEP25" s="334"/>
      <c r="QEQ25" s="334"/>
      <c r="QER25" s="334"/>
      <c r="QES25" s="334"/>
      <c r="QET25" s="334"/>
      <c r="QEU25" s="334"/>
      <c r="QEV25" s="334"/>
      <c r="QEW25" s="334"/>
      <c r="QEX25" s="334"/>
      <c r="QEY25" s="334"/>
      <c r="QEZ25" s="334"/>
      <c r="QFA25" s="334"/>
      <c r="QFB25" s="334"/>
      <c r="QFC25" s="334"/>
      <c r="QFD25" s="334"/>
      <c r="QFE25" s="334"/>
      <c r="QFF25" s="334"/>
      <c r="QFG25" s="334"/>
      <c r="QFH25" s="334"/>
      <c r="QFI25" s="334"/>
      <c r="QFJ25" s="334"/>
      <c r="QFK25" s="334"/>
      <c r="QFL25" s="334"/>
      <c r="QFM25" s="334"/>
      <c r="QFN25" s="334"/>
      <c r="QFO25" s="334"/>
      <c r="QFP25" s="334"/>
      <c r="QFQ25" s="334"/>
      <c r="QFR25" s="334"/>
      <c r="QFS25" s="334"/>
      <c r="QFT25" s="334"/>
      <c r="QFU25" s="334"/>
      <c r="QFV25" s="334"/>
      <c r="QFW25" s="334"/>
      <c r="QFX25" s="334"/>
      <c r="QFY25" s="334"/>
      <c r="QFZ25" s="334"/>
      <c r="QGA25" s="334"/>
      <c r="QGB25" s="334"/>
      <c r="QGC25" s="334"/>
      <c r="QGD25" s="334"/>
      <c r="QGE25" s="334"/>
      <c r="QGF25" s="334"/>
      <c r="QGG25" s="334"/>
      <c r="QGH25" s="334"/>
      <c r="QGI25" s="334"/>
      <c r="QGJ25" s="334"/>
      <c r="QGK25" s="334"/>
      <c r="QGL25" s="334"/>
      <c r="QGM25" s="334"/>
      <c r="QGN25" s="334"/>
      <c r="QGO25" s="334"/>
      <c r="QGP25" s="334"/>
      <c r="QGQ25" s="334"/>
      <c r="QGR25" s="334"/>
      <c r="QGS25" s="334"/>
      <c r="QGT25" s="334"/>
      <c r="QGU25" s="334"/>
      <c r="QGV25" s="334"/>
      <c r="QGW25" s="334"/>
      <c r="QGX25" s="334"/>
      <c r="QGY25" s="334"/>
      <c r="QGZ25" s="334"/>
      <c r="QHA25" s="334"/>
      <c r="QHB25" s="334"/>
      <c r="QHC25" s="334"/>
      <c r="QHD25" s="334"/>
      <c r="QHE25" s="334"/>
      <c r="QHF25" s="334"/>
      <c r="QHG25" s="334"/>
      <c r="QHH25" s="334"/>
      <c r="QHI25" s="334"/>
      <c r="QHJ25" s="334"/>
      <c r="QHK25" s="334"/>
      <c r="QHL25" s="334"/>
      <c r="QHM25" s="334"/>
      <c r="QHN25" s="334"/>
      <c r="QHO25" s="334"/>
      <c r="QHP25" s="334"/>
      <c r="QHQ25" s="334"/>
      <c r="QHR25" s="334"/>
      <c r="QHS25" s="334"/>
      <c r="QHT25" s="334"/>
      <c r="QHU25" s="334"/>
      <c r="QHV25" s="334"/>
      <c r="QHW25" s="334"/>
      <c r="QHX25" s="334"/>
      <c r="QHY25" s="334"/>
      <c r="QHZ25" s="334"/>
      <c r="QIA25" s="334"/>
      <c r="QIB25" s="334"/>
      <c r="QIC25" s="334"/>
      <c r="QID25" s="334"/>
      <c r="QIE25" s="334"/>
      <c r="QIF25" s="334"/>
      <c r="QIG25" s="334"/>
      <c r="QIH25" s="334"/>
      <c r="QII25" s="334"/>
      <c r="QIJ25" s="334"/>
      <c r="QIK25" s="334"/>
      <c r="QIL25" s="334"/>
      <c r="QIM25" s="334"/>
      <c r="QIN25" s="334"/>
      <c r="QIO25" s="334"/>
      <c r="QIP25" s="334"/>
      <c r="QIQ25" s="334"/>
      <c r="QIR25" s="334"/>
      <c r="QIS25" s="334"/>
      <c r="QIT25" s="334"/>
      <c r="QIU25" s="334"/>
      <c r="QIV25" s="334"/>
      <c r="QIW25" s="334"/>
      <c r="QIX25" s="334"/>
      <c r="QIY25" s="334"/>
      <c r="QIZ25" s="334"/>
      <c r="QJA25" s="334"/>
      <c r="QJB25" s="334"/>
      <c r="QJC25" s="334"/>
      <c r="QJD25" s="334"/>
      <c r="QJE25" s="334"/>
      <c r="QJF25" s="334"/>
      <c r="QJG25" s="334"/>
      <c r="QJH25" s="334"/>
      <c r="QJI25" s="334"/>
      <c r="QJJ25" s="334"/>
      <c r="QJK25" s="334"/>
      <c r="QJL25" s="334"/>
      <c r="QJM25" s="334"/>
      <c r="QJN25" s="334"/>
      <c r="QJO25" s="334"/>
      <c r="QJP25" s="334"/>
      <c r="QJQ25" s="334"/>
      <c r="QJR25" s="334"/>
      <c r="QJS25" s="334"/>
      <c r="QJT25" s="334"/>
      <c r="QJU25" s="334"/>
      <c r="QJV25" s="334"/>
      <c r="QJW25" s="334"/>
      <c r="QJX25" s="334"/>
      <c r="QJY25" s="334"/>
      <c r="QJZ25" s="334"/>
      <c r="QKA25" s="334"/>
      <c r="QKB25" s="334"/>
      <c r="QKC25" s="334"/>
      <c r="QKD25" s="334"/>
      <c r="QKE25" s="334"/>
      <c r="QKF25" s="334"/>
      <c r="QKG25" s="334"/>
      <c r="QKH25" s="334"/>
      <c r="QKI25" s="334"/>
      <c r="QKJ25" s="334"/>
      <c r="QKK25" s="334"/>
      <c r="QKL25" s="334"/>
      <c r="QKM25" s="334"/>
      <c r="QKN25" s="334"/>
      <c r="QKO25" s="334"/>
      <c r="QKP25" s="334"/>
      <c r="QKQ25" s="334"/>
      <c r="QKR25" s="334"/>
      <c r="QKS25" s="334"/>
      <c r="QKT25" s="334"/>
      <c r="QKU25" s="334"/>
      <c r="QKV25" s="334"/>
      <c r="QKW25" s="334"/>
      <c r="QKX25" s="334"/>
      <c r="QKY25" s="334"/>
      <c r="QKZ25" s="334"/>
      <c r="QLA25" s="334"/>
      <c r="QLB25" s="334"/>
      <c r="QLC25" s="334"/>
      <c r="QLD25" s="334"/>
      <c r="QLE25" s="334"/>
      <c r="QLF25" s="334"/>
      <c r="QLG25" s="334"/>
      <c r="QLH25" s="334"/>
      <c r="QLI25" s="334"/>
      <c r="QLJ25" s="334"/>
      <c r="QLK25" s="334"/>
      <c r="QLL25" s="334"/>
      <c r="QLM25" s="334"/>
      <c r="QLN25" s="334"/>
      <c r="QLO25" s="334"/>
      <c r="QLP25" s="334"/>
      <c r="QLQ25" s="334"/>
      <c r="QLR25" s="334"/>
      <c r="QLS25" s="334"/>
      <c r="QLT25" s="334"/>
      <c r="QLU25" s="334"/>
      <c r="QLV25" s="334"/>
      <c r="QLW25" s="334"/>
      <c r="QLX25" s="334"/>
      <c r="QLY25" s="334"/>
      <c r="QLZ25" s="334"/>
      <c r="QMA25" s="334"/>
      <c r="QMB25" s="334"/>
      <c r="QMC25" s="334"/>
      <c r="QMD25" s="334"/>
      <c r="QME25" s="334"/>
      <c r="QMF25" s="334"/>
      <c r="QMG25" s="334"/>
      <c r="QMH25" s="334"/>
      <c r="QMI25" s="334"/>
      <c r="QMJ25" s="334"/>
      <c r="QMK25" s="334"/>
      <c r="QML25" s="334"/>
      <c r="QMM25" s="334"/>
      <c r="QMN25" s="334"/>
      <c r="QMO25" s="334"/>
      <c r="QMP25" s="334"/>
      <c r="QMQ25" s="334"/>
      <c r="QMR25" s="334"/>
      <c r="QMS25" s="334"/>
      <c r="QMT25" s="334"/>
      <c r="QMU25" s="334"/>
      <c r="QMV25" s="334"/>
      <c r="QMW25" s="334"/>
      <c r="QMX25" s="334"/>
      <c r="QMY25" s="334"/>
      <c r="QMZ25" s="334"/>
      <c r="QNA25" s="334"/>
      <c r="QNB25" s="334"/>
      <c r="QNC25" s="334"/>
      <c r="QND25" s="334"/>
      <c r="QNE25" s="334"/>
      <c r="QNF25" s="334"/>
      <c r="QNG25" s="334"/>
      <c r="QNH25" s="334"/>
      <c r="QNI25" s="334"/>
      <c r="QNJ25" s="334"/>
      <c r="QNK25" s="334"/>
      <c r="QNL25" s="334"/>
      <c r="QNM25" s="334"/>
      <c r="QNN25" s="334"/>
      <c r="QNO25" s="334"/>
      <c r="QNP25" s="334"/>
      <c r="QNQ25" s="334"/>
      <c r="QNR25" s="334"/>
      <c r="QNS25" s="334"/>
      <c r="QNT25" s="334"/>
      <c r="QNU25" s="334"/>
      <c r="QNV25" s="334"/>
      <c r="QNW25" s="334"/>
      <c r="QNX25" s="334"/>
      <c r="QNY25" s="334"/>
      <c r="QNZ25" s="334"/>
      <c r="QOA25" s="334"/>
      <c r="QOB25" s="334"/>
      <c r="QOC25" s="334"/>
      <c r="QOD25" s="334"/>
      <c r="QOE25" s="334"/>
      <c r="QOF25" s="334"/>
      <c r="QOG25" s="334"/>
      <c r="QOH25" s="334"/>
      <c r="QOI25" s="334"/>
      <c r="QOJ25" s="334"/>
      <c r="QOK25" s="334"/>
      <c r="QOL25" s="334"/>
      <c r="QOM25" s="334"/>
      <c r="QON25" s="334"/>
      <c r="QOO25" s="334"/>
      <c r="QOP25" s="334"/>
      <c r="QOQ25" s="334"/>
      <c r="QOR25" s="334"/>
      <c r="QOS25" s="334"/>
      <c r="QOT25" s="334"/>
      <c r="QOU25" s="334"/>
      <c r="QOV25" s="334"/>
      <c r="QOW25" s="334"/>
      <c r="QOX25" s="334"/>
      <c r="QOY25" s="334"/>
      <c r="QOZ25" s="334"/>
      <c r="QPA25" s="334"/>
      <c r="QPB25" s="334"/>
      <c r="QPC25" s="334"/>
      <c r="QPD25" s="334"/>
      <c r="QPE25" s="334"/>
      <c r="QPF25" s="334"/>
      <c r="QPG25" s="334"/>
      <c r="QPH25" s="334"/>
      <c r="QPI25" s="334"/>
      <c r="QPJ25" s="334"/>
      <c r="QPK25" s="334"/>
      <c r="QPL25" s="334"/>
      <c r="QPM25" s="334"/>
      <c r="QPN25" s="334"/>
      <c r="QPO25" s="334"/>
      <c r="QPP25" s="334"/>
      <c r="QPQ25" s="334"/>
      <c r="QPR25" s="334"/>
      <c r="QPS25" s="334"/>
      <c r="QPT25" s="334"/>
      <c r="QPU25" s="334"/>
      <c r="QPV25" s="334"/>
      <c r="QPW25" s="334"/>
      <c r="QPX25" s="334"/>
      <c r="QPY25" s="334"/>
      <c r="QPZ25" s="334"/>
      <c r="QQA25" s="334"/>
      <c r="QQB25" s="334"/>
      <c r="QQC25" s="334"/>
      <c r="QQD25" s="334"/>
      <c r="QQE25" s="334"/>
      <c r="QQF25" s="334"/>
      <c r="QQG25" s="334"/>
      <c r="QQH25" s="334"/>
      <c r="QQI25" s="334"/>
      <c r="QQJ25" s="334"/>
      <c r="QQK25" s="334"/>
      <c r="QQL25" s="334"/>
      <c r="QQM25" s="334"/>
      <c r="QQN25" s="334"/>
      <c r="QQO25" s="334"/>
      <c r="QQP25" s="334"/>
      <c r="QQQ25" s="334"/>
      <c r="QQR25" s="334"/>
      <c r="QQS25" s="334"/>
      <c r="QQT25" s="334"/>
      <c r="QQU25" s="334"/>
      <c r="QQV25" s="334"/>
      <c r="QQW25" s="334"/>
      <c r="QQX25" s="334"/>
      <c r="QQY25" s="334"/>
      <c r="QQZ25" s="334"/>
      <c r="QRA25" s="334"/>
      <c r="QRB25" s="334"/>
      <c r="QRC25" s="334"/>
      <c r="QRD25" s="334"/>
      <c r="QRE25" s="334"/>
      <c r="QRF25" s="334"/>
      <c r="QRG25" s="334"/>
      <c r="QRH25" s="334"/>
      <c r="QRI25" s="334"/>
      <c r="QRJ25" s="334"/>
      <c r="QRK25" s="334"/>
      <c r="QRL25" s="334"/>
      <c r="QRM25" s="334"/>
      <c r="QRN25" s="334"/>
      <c r="QRO25" s="334"/>
      <c r="QRP25" s="334"/>
      <c r="QRQ25" s="334"/>
      <c r="QRR25" s="334"/>
      <c r="QRS25" s="334"/>
      <c r="QRT25" s="334"/>
      <c r="QRU25" s="334"/>
      <c r="QRV25" s="334"/>
      <c r="QRW25" s="334"/>
      <c r="QRX25" s="334"/>
      <c r="QRY25" s="334"/>
      <c r="QRZ25" s="334"/>
      <c r="QSA25" s="334"/>
      <c r="QSB25" s="334"/>
      <c r="QSC25" s="334"/>
      <c r="QSD25" s="334"/>
      <c r="QSE25" s="334"/>
      <c r="QSF25" s="334"/>
      <c r="QSG25" s="334"/>
      <c r="QSH25" s="334"/>
      <c r="QSI25" s="334"/>
      <c r="QSJ25" s="334"/>
      <c r="QSK25" s="334"/>
      <c r="QSL25" s="334"/>
      <c r="QSM25" s="334"/>
      <c r="QSN25" s="334"/>
      <c r="QSO25" s="334"/>
      <c r="QSP25" s="334"/>
      <c r="QSQ25" s="334"/>
      <c r="QSR25" s="334"/>
      <c r="QSS25" s="334"/>
      <c r="QST25" s="334"/>
      <c r="QSU25" s="334"/>
      <c r="QSV25" s="334"/>
      <c r="QSW25" s="334"/>
      <c r="QSX25" s="334"/>
      <c r="QSY25" s="334"/>
      <c r="QSZ25" s="334"/>
      <c r="QTA25" s="334"/>
      <c r="QTB25" s="334"/>
      <c r="QTC25" s="334"/>
      <c r="QTD25" s="334"/>
      <c r="QTE25" s="334"/>
      <c r="QTF25" s="334"/>
      <c r="QTG25" s="334"/>
      <c r="QTH25" s="334"/>
      <c r="QTI25" s="334"/>
      <c r="QTJ25" s="334"/>
      <c r="QTK25" s="334"/>
      <c r="QTL25" s="334"/>
      <c r="QTM25" s="334"/>
      <c r="QTN25" s="334"/>
      <c r="QTO25" s="334"/>
      <c r="QTP25" s="334"/>
      <c r="QTQ25" s="334"/>
      <c r="QTR25" s="334"/>
      <c r="QTS25" s="334"/>
      <c r="QTT25" s="334"/>
      <c r="QTU25" s="334"/>
      <c r="QTV25" s="334"/>
      <c r="QTW25" s="334"/>
      <c r="QTX25" s="334"/>
      <c r="QTY25" s="334"/>
      <c r="QTZ25" s="334"/>
      <c r="QUA25" s="334"/>
      <c r="QUB25" s="334"/>
      <c r="QUC25" s="334"/>
      <c r="QUD25" s="334"/>
      <c r="QUE25" s="334"/>
      <c r="QUF25" s="334"/>
      <c r="QUG25" s="334"/>
      <c r="QUH25" s="334"/>
      <c r="QUI25" s="334"/>
      <c r="QUJ25" s="334"/>
      <c r="QUK25" s="334"/>
      <c r="QUL25" s="334"/>
      <c r="QUM25" s="334"/>
      <c r="QUN25" s="334"/>
      <c r="QUO25" s="334"/>
      <c r="QUP25" s="334"/>
      <c r="QUQ25" s="334"/>
      <c r="QUR25" s="334"/>
      <c r="QUS25" s="334"/>
      <c r="QUT25" s="334"/>
      <c r="QUU25" s="334"/>
      <c r="QUV25" s="334"/>
      <c r="QUW25" s="334"/>
      <c r="QUX25" s="334"/>
      <c r="QUY25" s="334"/>
      <c r="QUZ25" s="334"/>
      <c r="QVA25" s="334"/>
      <c r="QVB25" s="334"/>
      <c r="QVC25" s="334"/>
      <c r="QVD25" s="334"/>
      <c r="QVE25" s="334"/>
      <c r="QVF25" s="334"/>
      <c r="QVG25" s="334"/>
      <c r="QVH25" s="334"/>
      <c r="QVI25" s="334"/>
      <c r="QVJ25" s="334"/>
      <c r="QVK25" s="334"/>
      <c r="QVL25" s="334"/>
      <c r="QVM25" s="334"/>
      <c r="QVN25" s="334"/>
      <c r="QVO25" s="334"/>
      <c r="QVP25" s="334"/>
      <c r="QVQ25" s="334"/>
      <c r="QVR25" s="334"/>
      <c r="QVS25" s="334"/>
      <c r="QVT25" s="334"/>
      <c r="QVU25" s="334"/>
      <c r="QVV25" s="334"/>
      <c r="QVW25" s="334"/>
      <c r="QVX25" s="334"/>
      <c r="QVY25" s="334"/>
      <c r="QVZ25" s="334"/>
      <c r="QWA25" s="334"/>
      <c r="QWB25" s="334"/>
      <c r="QWC25" s="334"/>
      <c r="QWD25" s="334"/>
      <c r="QWE25" s="334"/>
      <c r="QWF25" s="334"/>
      <c r="QWG25" s="334"/>
      <c r="QWH25" s="334"/>
      <c r="QWI25" s="334"/>
      <c r="QWJ25" s="334"/>
      <c r="QWK25" s="334"/>
      <c r="QWL25" s="334"/>
      <c r="QWM25" s="334"/>
      <c r="QWN25" s="334"/>
      <c r="QWO25" s="334"/>
      <c r="QWP25" s="334"/>
      <c r="QWQ25" s="334"/>
      <c r="QWR25" s="334"/>
      <c r="QWS25" s="334"/>
      <c r="QWT25" s="334"/>
      <c r="QWU25" s="334"/>
      <c r="QWV25" s="334"/>
      <c r="QWW25" s="334"/>
      <c r="QWX25" s="334"/>
      <c r="QWY25" s="334"/>
      <c r="QWZ25" s="334"/>
      <c r="QXA25" s="334"/>
      <c r="QXB25" s="334"/>
      <c r="QXC25" s="334"/>
      <c r="QXD25" s="334"/>
      <c r="QXE25" s="334"/>
      <c r="QXF25" s="334"/>
      <c r="QXG25" s="334"/>
      <c r="QXH25" s="334"/>
      <c r="QXI25" s="334"/>
      <c r="QXJ25" s="334"/>
      <c r="QXK25" s="334"/>
      <c r="QXL25" s="334"/>
      <c r="QXM25" s="334"/>
      <c r="QXN25" s="334"/>
      <c r="QXO25" s="334"/>
      <c r="QXP25" s="334"/>
      <c r="QXQ25" s="334"/>
      <c r="QXR25" s="334"/>
      <c r="QXS25" s="334"/>
      <c r="QXT25" s="334"/>
      <c r="QXU25" s="334"/>
      <c r="QXV25" s="334"/>
      <c r="QXW25" s="334"/>
      <c r="QXX25" s="334"/>
      <c r="QXY25" s="334"/>
      <c r="QXZ25" s="334"/>
      <c r="QYA25" s="334"/>
      <c r="QYB25" s="334"/>
      <c r="QYC25" s="334"/>
      <c r="QYD25" s="334"/>
      <c r="QYE25" s="334"/>
      <c r="QYF25" s="334"/>
      <c r="QYG25" s="334"/>
      <c r="QYH25" s="334"/>
      <c r="QYI25" s="334"/>
      <c r="QYJ25" s="334"/>
      <c r="QYK25" s="334"/>
      <c r="QYL25" s="334"/>
      <c r="QYM25" s="334"/>
      <c r="QYN25" s="334"/>
      <c r="QYO25" s="334"/>
      <c r="QYP25" s="334"/>
      <c r="QYQ25" s="334"/>
      <c r="QYR25" s="334"/>
      <c r="QYS25" s="334"/>
      <c r="QYT25" s="334"/>
      <c r="QYU25" s="334"/>
      <c r="QYV25" s="334"/>
      <c r="QYW25" s="334"/>
      <c r="QYX25" s="334"/>
      <c r="QYY25" s="334"/>
      <c r="QYZ25" s="334"/>
      <c r="QZA25" s="334"/>
      <c r="QZB25" s="334"/>
      <c r="QZC25" s="334"/>
      <c r="QZD25" s="334"/>
      <c r="QZE25" s="334"/>
      <c r="QZF25" s="334"/>
      <c r="QZG25" s="334"/>
      <c r="QZH25" s="334"/>
      <c r="QZI25" s="334"/>
      <c r="QZJ25" s="334"/>
      <c r="QZK25" s="334"/>
      <c r="QZL25" s="334"/>
      <c r="QZM25" s="334"/>
      <c r="QZN25" s="334"/>
      <c r="QZO25" s="334"/>
      <c r="QZP25" s="334"/>
      <c r="QZQ25" s="334"/>
      <c r="QZR25" s="334"/>
      <c r="QZS25" s="334"/>
      <c r="QZT25" s="334"/>
      <c r="QZU25" s="334"/>
      <c r="QZV25" s="334"/>
      <c r="QZW25" s="334"/>
      <c r="QZX25" s="334"/>
      <c r="QZY25" s="334"/>
      <c r="QZZ25" s="334"/>
      <c r="RAA25" s="334"/>
      <c r="RAB25" s="334"/>
      <c r="RAC25" s="334"/>
      <c r="RAD25" s="334"/>
      <c r="RAE25" s="334"/>
      <c r="RAF25" s="334"/>
      <c r="RAG25" s="334"/>
      <c r="RAH25" s="334"/>
      <c r="RAI25" s="334"/>
      <c r="RAJ25" s="334"/>
      <c r="RAK25" s="334"/>
      <c r="RAL25" s="334"/>
      <c r="RAM25" s="334"/>
      <c r="RAN25" s="334"/>
      <c r="RAO25" s="334"/>
      <c r="RAP25" s="334"/>
      <c r="RAQ25" s="334"/>
      <c r="RAR25" s="334"/>
      <c r="RAS25" s="334"/>
      <c r="RAT25" s="334"/>
      <c r="RAU25" s="334"/>
      <c r="RAV25" s="334"/>
      <c r="RAW25" s="334"/>
      <c r="RAX25" s="334"/>
      <c r="RAY25" s="334"/>
      <c r="RAZ25" s="334"/>
      <c r="RBA25" s="334"/>
      <c r="RBB25" s="334"/>
      <c r="RBC25" s="334"/>
      <c r="RBD25" s="334"/>
      <c r="RBE25" s="334"/>
      <c r="RBF25" s="334"/>
      <c r="RBG25" s="334"/>
      <c r="RBH25" s="334"/>
      <c r="RBI25" s="334"/>
      <c r="RBJ25" s="334"/>
      <c r="RBK25" s="334"/>
      <c r="RBL25" s="334"/>
      <c r="RBM25" s="334"/>
      <c r="RBN25" s="334"/>
      <c r="RBO25" s="334"/>
      <c r="RBP25" s="334"/>
      <c r="RBQ25" s="334"/>
      <c r="RBR25" s="334"/>
      <c r="RBS25" s="334"/>
      <c r="RBT25" s="334"/>
      <c r="RBU25" s="334"/>
      <c r="RBV25" s="334"/>
      <c r="RBW25" s="334"/>
      <c r="RBX25" s="334"/>
      <c r="RBY25" s="334"/>
      <c r="RBZ25" s="334"/>
      <c r="RCA25" s="334"/>
      <c r="RCB25" s="334"/>
      <c r="RCC25" s="334"/>
      <c r="RCD25" s="334"/>
      <c r="RCE25" s="334"/>
      <c r="RCF25" s="334"/>
      <c r="RCG25" s="334"/>
      <c r="RCH25" s="334"/>
      <c r="RCI25" s="334"/>
      <c r="RCJ25" s="334"/>
      <c r="RCK25" s="334"/>
      <c r="RCL25" s="334"/>
      <c r="RCM25" s="334"/>
      <c r="RCN25" s="334"/>
      <c r="RCO25" s="334"/>
      <c r="RCP25" s="334"/>
      <c r="RCQ25" s="334"/>
      <c r="RCR25" s="334"/>
      <c r="RCS25" s="334"/>
      <c r="RCT25" s="334"/>
      <c r="RCU25" s="334"/>
      <c r="RCV25" s="334"/>
      <c r="RCW25" s="334"/>
      <c r="RCX25" s="334"/>
      <c r="RCY25" s="334"/>
      <c r="RCZ25" s="334"/>
      <c r="RDA25" s="334"/>
      <c r="RDB25" s="334"/>
      <c r="RDC25" s="334"/>
      <c r="RDD25" s="334"/>
      <c r="RDE25" s="334"/>
      <c r="RDF25" s="334"/>
      <c r="RDG25" s="334"/>
      <c r="RDH25" s="334"/>
      <c r="RDI25" s="334"/>
      <c r="RDJ25" s="334"/>
      <c r="RDK25" s="334"/>
      <c r="RDL25" s="334"/>
      <c r="RDM25" s="334"/>
      <c r="RDN25" s="334"/>
      <c r="RDO25" s="334"/>
      <c r="RDP25" s="334"/>
      <c r="RDQ25" s="334"/>
      <c r="RDR25" s="334"/>
      <c r="RDS25" s="334"/>
      <c r="RDT25" s="334"/>
      <c r="RDU25" s="334"/>
      <c r="RDV25" s="334"/>
      <c r="RDW25" s="334"/>
      <c r="RDX25" s="334"/>
      <c r="RDY25" s="334"/>
      <c r="RDZ25" s="334"/>
      <c r="REA25" s="334"/>
      <c r="REB25" s="334"/>
      <c r="REC25" s="334"/>
      <c r="RED25" s="334"/>
      <c r="REE25" s="334"/>
      <c r="REF25" s="334"/>
      <c r="REG25" s="334"/>
      <c r="REH25" s="334"/>
      <c r="REI25" s="334"/>
      <c r="REJ25" s="334"/>
      <c r="REK25" s="334"/>
      <c r="REL25" s="334"/>
      <c r="REM25" s="334"/>
      <c r="REN25" s="334"/>
      <c r="REO25" s="334"/>
      <c r="REP25" s="334"/>
      <c r="REQ25" s="334"/>
      <c r="RER25" s="334"/>
      <c r="RES25" s="334"/>
      <c r="RET25" s="334"/>
      <c r="REU25" s="334"/>
      <c r="REV25" s="334"/>
      <c r="REW25" s="334"/>
      <c r="REX25" s="334"/>
      <c r="REY25" s="334"/>
      <c r="REZ25" s="334"/>
      <c r="RFA25" s="334"/>
      <c r="RFB25" s="334"/>
      <c r="RFC25" s="334"/>
      <c r="RFD25" s="334"/>
      <c r="RFE25" s="334"/>
      <c r="RFF25" s="334"/>
      <c r="RFG25" s="334"/>
      <c r="RFH25" s="334"/>
      <c r="RFI25" s="334"/>
      <c r="RFJ25" s="334"/>
      <c r="RFK25" s="334"/>
      <c r="RFL25" s="334"/>
      <c r="RFM25" s="334"/>
      <c r="RFN25" s="334"/>
      <c r="RFO25" s="334"/>
      <c r="RFP25" s="334"/>
      <c r="RFQ25" s="334"/>
      <c r="RFR25" s="334"/>
      <c r="RFS25" s="334"/>
      <c r="RFT25" s="334"/>
      <c r="RFU25" s="334"/>
      <c r="RFV25" s="334"/>
      <c r="RFW25" s="334"/>
      <c r="RFX25" s="334"/>
      <c r="RFY25" s="334"/>
      <c r="RFZ25" s="334"/>
      <c r="RGA25" s="334"/>
      <c r="RGB25" s="334"/>
      <c r="RGC25" s="334"/>
      <c r="RGD25" s="334"/>
      <c r="RGE25" s="334"/>
      <c r="RGF25" s="334"/>
      <c r="RGG25" s="334"/>
      <c r="RGH25" s="334"/>
      <c r="RGI25" s="334"/>
      <c r="RGJ25" s="334"/>
      <c r="RGK25" s="334"/>
      <c r="RGL25" s="334"/>
      <c r="RGM25" s="334"/>
      <c r="RGN25" s="334"/>
      <c r="RGO25" s="334"/>
      <c r="RGP25" s="334"/>
      <c r="RGQ25" s="334"/>
      <c r="RGR25" s="334"/>
      <c r="RGS25" s="334"/>
      <c r="RGT25" s="334"/>
      <c r="RGU25" s="334"/>
      <c r="RGV25" s="334"/>
      <c r="RGW25" s="334"/>
      <c r="RGX25" s="334"/>
      <c r="RGY25" s="334"/>
      <c r="RGZ25" s="334"/>
      <c r="RHA25" s="334"/>
      <c r="RHB25" s="334"/>
      <c r="RHC25" s="334"/>
      <c r="RHD25" s="334"/>
      <c r="RHE25" s="334"/>
      <c r="RHF25" s="334"/>
      <c r="RHG25" s="334"/>
      <c r="RHH25" s="334"/>
      <c r="RHI25" s="334"/>
      <c r="RHJ25" s="334"/>
      <c r="RHK25" s="334"/>
      <c r="RHL25" s="334"/>
      <c r="RHM25" s="334"/>
      <c r="RHN25" s="334"/>
      <c r="RHO25" s="334"/>
      <c r="RHP25" s="334"/>
      <c r="RHQ25" s="334"/>
      <c r="RHR25" s="334"/>
      <c r="RHS25" s="334"/>
      <c r="RHT25" s="334"/>
      <c r="RHU25" s="334"/>
      <c r="RHV25" s="334"/>
      <c r="RHW25" s="334"/>
      <c r="RHX25" s="334"/>
      <c r="RHY25" s="334"/>
      <c r="RHZ25" s="334"/>
      <c r="RIA25" s="334"/>
      <c r="RIB25" s="334"/>
      <c r="RIC25" s="334"/>
      <c r="RID25" s="334"/>
      <c r="RIE25" s="334"/>
      <c r="RIF25" s="334"/>
      <c r="RIG25" s="334"/>
      <c r="RIH25" s="334"/>
      <c r="RII25" s="334"/>
      <c r="RIJ25" s="334"/>
      <c r="RIK25" s="334"/>
      <c r="RIL25" s="334"/>
      <c r="RIM25" s="334"/>
      <c r="RIN25" s="334"/>
      <c r="RIO25" s="334"/>
      <c r="RIP25" s="334"/>
      <c r="RIQ25" s="334"/>
      <c r="RIR25" s="334"/>
      <c r="RIS25" s="334"/>
      <c r="RIT25" s="334"/>
      <c r="RIU25" s="334"/>
      <c r="RIV25" s="334"/>
      <c r="RIW25" s="334"/>
      <c r="RIX25" s="334"/>
      <c r="RIY25" s="334"/>
      <c r="RIZ25" s="334"/>
      <c r="RJA25" s="334"/>
      <c r="RJB25" s="334"/>
      <c r="RJC25" s="334"/>
      <c r="RJD25" s="334"/>
      <c r="RJE25" s="334"/>
      <c r="RJF25" s="334"/>
      <c r="RJG25" s="334"/>
      <c r="RJH25" s="334"/>
      <c r="RJI25" s="334"/>
      <c r="RJJ25" s="334"/>
      <c r="RJK25" s="334"/>
      <c r="RJL25" s="334"/>
      <c r="RJM25" s="334"/>
      <c r="RJN25" s="334"/>
      <c r="RJO25" s="334"/>
      <c r="RJP25" s="334"/>
      <c r="RJQ25" s="334"/>
      <c r="RJR25" s="334"/>
      <c r="RJS25" s="334"/>
      <c r="RJT25" s="334"/>
      <c r="RJU25" s="334"/>
      <c r="RJV25" s="334"/>
      <c r="RJW25" s="334"/>
      <c r="RJX25" s="334"/>
      <c r="RJY25" s="334"/>
      <c r="RJZ25" s="334"/>
      <c r="RKA25" s="334"/>
      <c r="RKB25" s="334"/>
      <c r="RKC25" s="334"/>
      <c r="RKD25" s="334"/>
      <c r="RKE25" s="334"/>
      <c r="RKF25" s="334"/>
      <c r="RKG25" s="334"/>
      <c r="RKH25" s="334"/>
      <c r="RKI25" s="334"/>
      <c r="RKJ25" s="334"/>
      <c r="RKK25" s="334"/>
      <c r="RKL25" s="334"/>
      <c r="RKM25" s="334"/>
      <c r="RKN25" s="334"/>
      <c r="RKO25" s="334"/>
      <c r="RKP25" s="334"/>
      <c r="RKQ25" s="334"/>
      <c r="RKR25" s="334"/>
      <c r="RKS25" s="334"/>
      <c r="RKT25" s="334"/>
      <c r="RKU25" s="334"/>
      <c r="RKV25" s="334"/>
      <c r="RKW25" s="334"/>
      <c r="RKX25" s="334"/>
      <c r="RKY25" s="334"/>
      <c r="RKZ25" s="334"/>
      <c r="RLA25" s="334"/>
      <c r="RLB25" s="334"/>
      <c r="RLC25" s="334"/>
      <c r="RLD25" s="334"/>
      <c r="RLE25" s="334"/>
      <c r="RLF25" s="334"/>
      <c r="RLG25" s="334"/>
      <c r="RLH25" s="334"/>
      <c r="RLI25" s="334"/>
      <c r="RLJ25" s="334"/>
      <c r="RLK25" s="334"/>
      <c r="RLL25" s="334"/>
      <c r="RLM25" s="334"/>
      <c r="RLN25" s="334"/>
      <c r="RLO25" s="334"/>
      <c r="RLP25" s="334"/>
      <c r="RLQ25" s="334"/>
      <c r="RLR25" s="334"/>
      <c r="RLS25" s="334"/>
      <c r="RLT25" s="334"/>
      <c r="RLU25" s="334"/>
      <c r="RLV25" s="334"/>
      <c r="RLW25" s="334"/>
      <c r="RLX25" s="334"/>
      <c r="RLY25" s="334"/>
      <c r="RLZ25" s="334"/>
      <c r="RMA25" s="334"/>
      <c r="RMB25" s="334"/>
      <c r="RMC25" s="334"/>
      <c r="RMD25" s="334"/>
      <c r="RME25" s="334"/>
      <c r="RMF25" s="334"/>
      <c r="RMG25" s="334"/>
      <c r="RMH25" s="334"/>
      <c r="RMI25" s="334"/>
      <c r="RMJ25" s="334"/>
      <c r="RMK25" s="334"/>
      <c r="RML25" s="334"/>
      <c r="RMM25" s="334"/>
      <c r="RMN25" s="334"/>
      <c r="RMO25" s="334"/>
      <c r="RMP25" s="334"/>
      <c r="RMQ25" s="334"/>
      <c r="RMR25" s="334"/>
      <c r="RMS25" s="334"/>
      <c r="RMT25" s="334"/>
      <c r="RMU25" s="334"/>
      <c r="RMV25" s="334"/>
      <c r="RMW25" s="334"/>
      <c r="RMX25" s="334"/>
      <c r="RMY25" s="334"/>
      <c r="RMZ25" s="334"/>
      <c r="RNA25" s="334"/>
      <c r="RNB25" s="334"/>
      <c r="RNC25" s="334"/>
      <c r="RND25" s="334"/>
      <c r="RNE25" s="334"/>
      <c r="RNF25" s="334"/>
      <c r="RNG25" s="334"/>
      <c r="RNH25" s="334"/>
      <c r="RNI25" s="334"/>
      <c r="RNJ25" s="334"/>
      <c r="RNK25" s="334"/>
      <c r="RNL25" s="334"/>
      <c r="RNM25" s="334"/>
      <c r="RNN25" s="334"/>
      <c r="RNO25" s="334"/>
      <c r="RNP25" s="334"/>
      <c r="RNQ25" s="334"/>
      <c r="RNR25" s="334"/>
      <c r="RNS25" s="334"/>
      <c r="RNT25" s="334"/>
      <c r="RNU25" s="334"/>
      <c r="RNV25" s="334"/>
      <c r="RNW25" s="334"/>
      <c r="RNX25" s="334"/>
      <c r="RNY25" s="334"/>
      <c r="RNZ25" s="334"/>
      <c r="ROA25" s="334"/>
      <c r="ROB25" s="334"/>
      <c r="ROC25" s="334"/>
      <c r="ROD25" s="334"/>
      <c r="ROE25" s="334"/>
      <c r="ROF25" s="334"/>
      <c r="ROG25" s="334"/>
      <c r="ROH25" s="334"/>
      <c r="ROI25" s="334"/>
      <c r="ROJ25" s="334"/>
      <c r="ROK25" s="334"/>
      <c r="ROL25" s="334"/>
      <c r="ROM25" s="334"/>
      <c r="RON25" s="334"/>
      <c r="ROO25" s="334"/>
      <c r="ROP25" s="334"/>
      <c r="ROQ25" s="334"/>
      <c r="ROR25" s="334"/>
      <c r="ROS25" s="334"/>
      <c r="ROT25" s="334"/>
      <c r="ROU25" s="334"/>
      <c r="ROV25" s="334"/>
      <c r="ROW25" s="334"/>
      <c r="ROX25" s="334"/>
      <c r="ROY25" s="334"/>
      <c r="ROZ25" s="334"/>
      <c r="RPA25" s="334"/>
      <c r="RPB25" s="334"/>
      <c r="RPC25" s="334"/>
      <c r="RPD25" s="334"/>
      <c r="RPE25" s="334"/>
      <c r="RPF25" s="334"/>
      <c r="RPG25" s="334"/>
      <c r="RPH25" s="334"/>
      <c r="RPI25" s="334"/>
      <c r="RPJ25" s="334"/>
      <c r="RPK25" s="334"/>
      <c r="RPL25" s="334"/>
      <c r="RPM25" s="334"/>
      <c r="RPN25" s="334"/>
      <c r="RPO25" s="334"/>
      <c r="RPP25" s="334"/>
      <c r="RPQ25" s="334"/>
      <c r="RPR25" s="334"/>
      <c r="RPS25" s="334"/>
      <c r="RPT25" s="334"/>
      <c r="RPU25" s="334"/>
      <c r="RPV25" s="334"/>
      <c r="RPW25" s="334"/>
      <c r="RPX25" s="334"/>
      <c r="RPY25" s="334"/>
      <c r="RPZ25" s="334"/>
      <c r="RQA25" s="334"/>
      <c r="RQB25" s="334"/>
      <c r="RQC25" s="334"/>
      <c r="RQD25" s="334"/>
      <c r="RQE25" s="334"/>
      <c r="RQF25" s="334"/>
      <c r="RQG25" s="334"/>
      <c r="RQH25" s="334"/>
      <c r="RQI25" s="334"/>
      <c r="RQJ25" s="334"/>
      <c r="RQK25" s="334"/>
      <c r="RQL25" s="334"/>
      <c r="RQM25" s="334"/>
      <c r="RQN25" s="334"/>
      <c r="RQO25" s="334"/>
      <c r="RQP25" s="334"/>
      <c r="RQQ25" s="334"/>
      <c r="RQR25" s="334"/>
      <c r="RQS25" s="334"/>
      <c r="RQT25" s="334"/>
      <c r="RQU25" s="334"/>
      <c r="RQV25" s="334"/>
      <c r="RQW25" s="334"/>
      <c r="RQX25" s="334"/>
      <c r="RQY25" s="334"/>
      <c r="RQZ25" s="334"/>
      <c r="RRA25" s="334"/>
      <c r="RRB25" s="334"/>
      <c r="RRC25" s="334"/>
      <c r="RRD25" s="334"/>
      <c r="RRE25" s="334"/>
      <c r="RRF25" s="334"/>
      <c r="RRG25" s="334"/>
      <c r="RRH25" s="334"/>
      <c r="RRI25" s="334"/>
      <c r="RRJ25" s="334"/>
      <c r="RRK25" s="334"/>
      <c r="RRL25" s="334"/>
      <c r="RRM25" s="334"/>
      <c r="RRN25" s="334"/>
      <c r="RRO25" s="334"/>
      <c r="RRP25" s="334"/>
      <c r="RRQ25" s="334"/>
      <c r="RRR25" s="334"/>
      <c r="RRS25" s="334"/>
      <c r="RRT25" s="334"/>
      <c r="RRU25" s="334"/>
      <c r="RRV25" s="334"/>
      <c r="RRW25" s="334"/>
      <c r="RRX25" s="334"/>
      <c r="RRY25" s="334"/>
      <c r="RRZ25" s="334"/>
      <c r="RSA25" s="334"/>
      <c r="RSB25" s="334"/>
      <c r="RSC25" s="334"/>
      <c r="RSD25" s="334"/>
      <c r="RSE25" s="334"/>
      <c r="RSF25" s="334"/>
      <c r="RSG25" s="334"/>
      <c r="RSH25" s="334"/>
      <c r="RSI25" s="334"/>
      <c r="RSJ25" s="334"/>
      <c r="RSK25" s="334"/>
      <c r="RSL25" s="334"/>
      <c r="RSM25" s="334"/>
      <c r="RSN25" s="334"/>
      <c r="RSO25" s="334"/>
      <c r="RSP25" s="334"/>
      <c r="RSQ25" s="334"/>
      <c r="RSR25" s="334"/>
      <c r="RSS25" s="334"/>
      <c r="RST25" s="334"/>
      <c r="RSU25" s="334"/>
      <c r="RSV25" s="334"/>
      <c r="RSW25" s="334"/>
      <c r="RSX25" s="334"/>
      <c r="RSY25" s="334"/>
      <c r="RSZ25" s="334"/>
      <c r="RTA25" s="334"/>
      <c r="RTB25" s="334"/>
      <c r="RTC25" s="334"/>
      <c r="RTD25" s="334"/>
      <c r="RTE25" s="334"/>
      <c r="RTF25" s="334"/>
      <c r="RTG25" s="334"/>
      <c r="RTH25" s="334"/>
      <c r="RTI25" s="334"/>
      <c r="RTJ25" s="334"/>
      <c r="RTK25" s="334"/>
      <c r="RTL25" s="334"/>
      <c r="RTM25" s="334"/>
      <c r="RTN25" s="334"/>
      <c r="RTO25" s="334"/>
      <c r="RTP25" s="334"/>
      <c r="RTQ25" s="334"/>
      <c r="RTR25" s="334"/>
      <c r="RTS25" s="334"/>
      <c r="RTT25" s="334"/>
      <c r="RTU25" s="334"/>
      <c r="RTV25" s="334"/>
      <c r="RTW25" s="334"/>
      <c r="RTX25" s="334"/>
      <c r="RTY25" s="334"/>
      <c r="RTZ25" s="334"/>
      <c r="RUA25" s="334"/>
      <c r="RUB25" s="334"/>
      <c r="RUC25" s="334"/>
      <c r="RUD25" s="334"/>
      <c r="RUE25" s="334"/>
      <c r="RUF25" s="334"/>
      <c r="RUG25" s="334"/>
      <c r="RUH25" s="334"/>
      <c r="RUI25" s="334"/>
      <c r="RUJ25" s="334"/>
      <c r="RUK25" s="334"/>
      <c r="RUL25" s="334"/>
      <c r="RUM25" s="334"/>
      <c r="RUN25" s="334"/>
      <c r="RUO25" s="334"/>
      <c r="RUP25" s="334"/>
      <c r="RUQ25" s="334"/>
      <c r="RUR25" s="334"/>
      <c r="RUS25" s="334"/>
      <c r="RUT25" s="334"/>
      <c r="RUU25" s="334"/>
      <c r="RUV25" s="334"/>
      <c r="RUW25" s="334"/>
      <c r="RUX25" s="334"/>
      <c r="RUY25" s="334"/>
      <c r="RUZ25" s="334"/>
      <c r="RVA25" s="334"/>
      <c r="RVB25" s="334"/>
      <c r="RVC25" s="334"/>
      <c r="RVD25" s="334"/>
      <c r="RVE25" s="334"/>
      <c r="RVF25" s="334"/>
      <c r="RVG25" s="334"/>
      <c r="RVH25" s="334"/>
      <c r="RVI25" s="334"/>
      <c r="RVJ25" s="334"/>
      <c r="RVK25" s="334"/>
      <c r="RVL25" s="334"/>
      <c r="RVM25" s="334"/>
      <c r="RVN25" s="334"/>
      <c r="RVO25" s="334"/>
      <c r="RVP25" s="334"/>
      <c r="RVQ25" s="334"/>
      <c r="RVR25" s="334"/>
      <c r="RVS25" s="334"/>
      <c r="RVT25" s="334"/>
      <c r="RVU25" s="334"/>
      <c r="RVV25" s="334"/>
      <c r="RVW25" s="334"/>
      <c r="RVX25" s="334"/>
      <c r="RVY25" s="334"/>
      <c r="RVZ25" s="334"/>
      <c r="RWA25" s="334"/>
      <c r="RWB25" s="334"/>
      <c r="RWC25" s="334"/>
      <c r="RWD25" s="334"/>
      <c r="RWE25" s="334"/>
      <c r="RWF25" s="334"/>
      <c r="RWG25" s="334"/>
      <c r="RWH25" s="334"/>
      <c r="RWI25" s="334"/>
      <c r="RWJ25" s="334"/>
      <c r="RWK25" s="334"/>
      <c r="RWL25" s="334"/>
      <c r="RWM25" s="334"/>
      <c r="RWN25" s="334"/>
      <c r="RWO25" s="334"/>
      <c r="RWP25" s="334"/>
      <c r="RWQ25" s="334"/>
      <c r="RWR25" s="334"/>
      <c r="RWS25" s="334"/>
      <c r="RWT25" s="334"/>
      <c r="RWU25" s="334"/>
      <c r="RWV25" s="334"/>
      <c r="RWW25" s="334"/>
      <c r="RWX25" s="334"/>
      <c r="RWY25" s="334"/>
      <c r="RWZ25" s="334"/>
      <c r="RXA25" s="334"/>
      <c r="RXB25" s="334"/>
      <c r="RXC25" s="334"/>
      <c r="RXD25" s="334"/>
      <c r="RXE25" s="334"/>
      <c r="RXF25" s="334"/>
      <c r="RXG25" s="334"/>
      <c r="RXH25" s="334"/>
      <c r="RXI25" s="334"/>
      <c r="RXJ25" s="334"/>
      <c r="RXK25" s="334"/>
      <c r="RXL25" s="334"/>
      <c r="RXM25" s="334"/>
      <c r="RXN25" s="334"/>
      <c r="RXO25" s="334"/>
      <c r="RXP25" s="334"/>
      <c r="RXQ25" s="334"/>
      <c r="RXR25" s="334"/>
      <c r="RXS25" s="334"/>
      <c r="RXT25" s="334"/>
      <c r="RXU25" s="334"/>
      <c r="RXV25" s="334"/>
      <c r="RXW25" s="334"/>
      <c r="RXX25" s="334"/>
      <c r="RXY25" s="334"/>
      <c r="RXZ25" s="334"/>
      <c r="RYA25" s="334"/>
      <c r="RYB25" s="334"/>
      <c r="RYC25" s="334"/>
      <c r="RYD25" s="334"/>
      <c r="RYE25" s="334"/>
      <c r="RYF25" s="334"/>
      <c r="RYG25" s="334"/>
      <c r="RYH25" s="334"/>
      <c r="RYI25" s="334"/>
      <c r="RYJ25" s="334"/>
      <c r="RYK25" s="334"/>
      <c r="RYL25" s="334"/>
      <c r="RYM25" s="334"/>
      <c r="RYN25" s="334"/>
      <c r="RYO25" s="334"/>
      <c r="RYP25" s="334"/>
      <c r="RYQ25" s="334"/>
      <c r="RYR25" s="334"/>
      <c r="RYS25" s="334"/>
      <c r="RYT25" s="334"/>
      <c r="RYU25" s="334"/>
      <c r="RYV25" s="334"/>
      <c r="RYW25" s="334"/>
      <c r="RYX25" s="334"/>
      <c r="RYY25" s="334"/>
      <c r="RYZ25" s="334"/>
      <c r="RZA25" s="334"/>
      <c r="RZB25" s="334"/>
      <c r="RZC25" s="334"/>
      <c r="RZD25" s="334"/>
      <c r="RZE25" s="334"/>
      <c r="RZF25" s="334"/>
      <c r="RZG25" s="334"/>
      <c r="RZH25" s="334"/>
      <c r="RZI25" s="334"/>
      <c r="RZJ25" s="334"/>
      <c r="RZK25" s="334"/>
      <c r="RZL25" s="334"/>
      <c r="RZM25" s="334"/>
      <c r="RZN25" s="334"/>
      <c r="RZO25" s="334"/>
      <c r="RZP25" s="334"/>
      <c r="RZQ25" s="334"/>
      <c r="RZR25" s="334"/>
      <c r="RZS25" s="334"/>
      <c r="RZT25" s="334"/>
      <c r="RZU25" s="334"/>
      <c r="RZV25" s="334"/>
      <c r="RZW25" s="334"/>
      <c r="RZX25" s="334"/>
      <c r="RZY25" s="334"/>
      <c r="RZZ25" s="334"/>
      <c r="SAA25" s="334"/>
      <c r="SAB25" s="334"/>
      <c r="SAC25" s="334"/>
      <c r="SAD25" s="334"/>
      <c r="SAE25" s="334"/>
      <c r="SAF25" s="334"/>
      <c r="SAG25" s="334"/>
      <c r="SAH25" s="334"/>
      <c r="SAI25" s="334"/>
      <c r="SAJ25" s="334"/>
      <c r="SAK25" s="334"/>
      <c r="SAL25" s="334"/>
      <c r="SAM25" s="334"/>
      <c r="SAN25" s="334"/>
      <c r="SAO25" s="334"/>
      <c r="SAP25" s="334"/>
      <c r="SAQ25" s="334"/>
      <c r="SAR25" s="334"/>
      <c r="SAS25" s="334"/>
      <c r="SAT25" s="334"/>
      <c r="SAU25" s="334"/>
      <c r="SAV25" s="334"/>
      <c r="SAW25" s="334"/>
      <c r="SAX25" s="334"/>
      <c r="SAY25" s="334"/>
      <c r="SAZ25" s="334"/>
      <c r="SBA25" s="334"/>
      <c r="SBB25" s="334"/>
      <c r="SBC25" s="334"/>
      <c r="SBD25" s="334"/>
      <c r="SBE25" s="334"/>
      <c r="SBF25" s="334"/>
      <c r="SBG25" s="334"/>
      <c r="SBH25" s="334"/>
      <c r="SBI25" s="334"/>
      <c r="SBJ25" s="334"/>
      <c r="SBK25" s="334"/>
      <c r="SBL25" s="334"/>
      <c r="SBM25" s="334"/>
      <c r="SBN25" s="334"/>
      <c r="SBO25" s="334"/>
      <c r="SBP25" s="334"/>
      <c r="SBQ25" s="334"/>
      <c r="SBR25" s="334"/>
      <c r="SBS25" s="334"/>
      <c r="SBT25" s="334"/>
      <c r="SBU25" s="334"/>
      <c r="SBV25" s="334"/>
      <c r="SBW25" s="334"/>
      <c r="SBX25" s="334"/>
      <c r="SBY25" s="334"/>
      <c r="SBZ25" s="334"/>
      <c r="SCA25" s="334"/>
      <c r="SCB25" s="334"/>
      <c r="SCC25" s="334"/>
      <c r="SCD25" s="334"/>
      <c r="SCE25" s="334"/>
      <c r="SCF25" s="334"/>
      <c r="SCG25" s="334"/>
      <c r="SCH25" s="334"/>
      <c r="SCI25" s="334"/>
      <c r="SCJ25" s="334"/>
      <c r="SCK25" s="334"/>
      <c r="SCL25" s="334"/>
      <c r="SCM25" s="334"/>
      <c r="SCN25" s="334"/>
      <c r="SCO25" s="334"/>
      <c r="SCP25" s="334"/>
      <c r="SCQ25" s="334"/>
      <c r="SCR25" s="334"/>
      <c r="SCS25" s="334"/>
      <c r="SCT25" s="334"/>
      <c r="SCU25" s="334"/>
      <c r="SCV25" s="334"/>
      <c r="SCW25" s="334"/>
      <c r="SCX25" s="334"/>
      <c r="SCY25" s="334"/>
      <c r="SCZ25" s="334"/>
      <c r="SDA25" s="334"/>
      <c r="SDB25" s="334"/>
      <c r="SDC25" s="334"/>
      <c r="SDD25" s="334"/>
      <c r="SDE25" s="334"/>
      <c r="SDF25" s="334"/>
      <c r="SDG25" s="334"/>
      <c r="SDH25" s="334"/>
      <c r="SDI25" s="334"/>
      <c r="SDJ25" s="334"/>
      <c r="SDK25" s="334"/>
      <c r="SDL25" s="334"/>
      <c r="SDM25" s="334"/>
      <c r="SDN25" s="334"/>
      <c r="SDO25" s="334"/>
      <c r="SDP25" s="334"/>
      <c r="SDQ25" s="334"/>
      <c r="SDR25" s="334"/>
      <c r="SDS25" s="334"/>
      <c r="SDT25" s="334"/>
      <c r="SDU25" s="334"/>
      <c r="SDV25" s="334"/>
      <c r="SDW25" s="334"/>
      <c r="SDX25" s="334"/>
      <c r="SDY25" s="334"/>
      <c r="SDZ25" s="334"/>
      <c r="SEA25" s="334"/>
      <c r="SEB25" s="334"/>
      <c r="SEC25" s="334"/>
      <c r="SED25" s="334"/>
      <c r="SEE25" s="334"/>
      <c r="SEF25" s="334"/>
      <c r="SEG25" s="334"/>
      <c r="SEH25" s="334"/>
      <c r="SEI25" s="334"/>
      <c r="SEJ25" s="334"/>
      <c r="SEK25" s="334"/>
      <c r="SEL25" s="334"/>
      <c r="SEM25" s="334"/>
      <c r="SEN25" s="334"/>
      <c r="SEO25" s="334"/>
      <c r="SEP25" s="334"/>
      <c r="SEQ25" s="334"/>
      <c r="SER25" s="334"/>
      <c r="SES25" s="334"/>
      <c r="SET25" s="334"/>
      <c r="SEU25" s="334"/>
      <c r="SEV25" s="334"/>
      <c r="SEW25" s="334"/>
      <c r="SEX25" s="334"/>
      <c r="SEY25" s="334"/>
      <c r="SEZ25" s="334"/>
      <c r="SFA25" s="334"/>
      <c r="SFB25" s="334"/>
      <c r="SFC25" s="334"/>
      <c r="SFD25" s="334"/>
      <c r="SFE25" s="334"/>
      <c r="SFF25" s="334"/>
      <c r="SFG25" s="334"/>
      <c r="SFH25" s="334"/>
      <c r="SFI25" s="334"/>
      <c r="SFJ25" s="334"/>
      <c r="SFK25" s="334"/>
      <c r="SFL25" s="334"/>
      <c r="SFM25" s="334"/>
      <c r="SFN25" s="334"/>
      <c r="SFO25" s="334"/>
      <c r="SFP25" s="334"/>
      <c r="SFQ25" s="334"/>
      <c r="SFR25" s="334"/>
      <c r="SFS25" s="334"/>
      <c r="SFT25" s="334"/>
      <c r="SFU25" s="334"/>
      <c r="SFV25" s="334"/>
      <c r="SFW25" s="334"/>
      <c r="SFX25" s="334"/>
      <c r="SFY25" s="334"/>
      <c r="SFZ25" s="334"/>
      <c r="SGA25" s="334"/>
      <c r="SGB25" s="334"/>
      <c r="SGC25" s="334"/>
      <c r="SGD25" s="334"/>
      <c r="SGE25" s="334"/>
      <c r="SGF25" s="334"/>
      <c r="SGG25" s="334"/>
      <c r="SGH25" s="334"/>
      <c r="SGI25" s="334"/>
      <c r="SGJ25" s="334"/>
      <c r="SGK25" s="334"/>
      <c r="SGL25" s="334"/>
      <c r="SGM25" s="334"/>
      <c r="SGN25" s="334"/>
      <c r="SGO25" s="334"/>
      <c r="SGP25" s="334"/>
      <c r="SGQ25" s="334"/>
      <c r="SGR25" s="334"/>
      <c r="SGS25" s="334"/>
      <c r="SGT25" s="334"/>
      <c r="SGU25" s="334"/>
      <c r="SGV25" s="334"/>
      <c r="SGW25" s="334"/>
      <c r="SGX25" s="334"/>
      <c r="SGY25" s="334"/>
      <c r="SGZ25" s="334"/>
      <c r="SHA25" s="334"/>
      <c r="SHB25" s="334"/>
      <c r="SHC25" s="334"/>
      <c r="SHD25" s="334"/>
      <c r="SHE25" s="334"/>
      <c r="SHF25" s="334"/>
      <c r="SHG25" s="334"/>
      <c r="SHH25" s="334"/>
      <c r="SHI25" s="334"/>
      <c r="SHJ25" s="334"/>
      <c r="SHK25" s="334"/>
      <c r="SHL25" s="334"/>
      <c r="SHM25" s="334"/>
      <c r="SHN25" s="334"/>
      <c r="SHO25" s="334"/>
      <c r="SHP25" s="334"/>
      <c r="SHQ25" s="334"/>
      <c r="SHR25" s="334"/>
      <c r="SHS25" s="334"/>
      <c r="SHT25" s="334"/>
      <c r="SHU25" s="334"/>
      <c r="SHV25" s="334"/>
      <c r="SHW25" s="334"/>
      <c r="SHX25" s="334"/>
      <c r="SHY25" s="334"/>
      <c r="SHZ25" s="334"/>
      <c r="SIA25" s="334"/>
      <c r="SIB25" s="334"/>
      <c r="SIC25" s="334"/>
      <c r="SID25" s="334"/>
      <c r="SIE25" s="334"/>
      <c r="SIF25" s="334"/>
      <c r="SIG25" s="334"/>
      <c r="SIH25" s="334"/>
      <c r="SII25" s="334"/>
      <c r="SIJ25" s="334"/>
      <c r="SIK25" s="334"/>
      <c r="SIL25" s="334"/>
      <c r="SIM25" s="334"/>
      <c r="SIN25" s="334"/>
      <c r="SIO25" s="334"/>
      <c r="SIP25" s="334"/>
      <c r="SIQ25" s="334"/>
      <c r="SIR25" s="334"/>
      <c r="SIS25" s="334"/>
      <c r="SIT25" s="334"/>
      <c r="SIU25" s="334"/>
      <c r="SIV25" s="334"/>
      <c r="SIW25" s="334"/>
      <c r="SIX25" s="334"/>
      <c r="SIY25" s="334"/>
      <c r="SIZ25" s="334"/>
      <c r="SJA25" s="334"/>
      <c r="SJB25" s="334"/>
      <c r="SJC25" s="334"/>
      <c r="SJD25" s="334"/>
      <c r="SJE25" s="334"/>
      <c r="SJF25" s="334"/>
      <c r="SJG25" s="334"/>
      <c r="SJH25" s="334"/>
      <c r="SJI25" s="334"/>
      <c r="SJJ25" s="334"/>
      <c r="SJK25" s="334"/>
      <c r="SJL25" s="334"/>
      <c r="SJM25" s="334"/>
      <c r="SJN25" s="334"/>
      <c r="SJO25" s="334"/>
      <c r="SJP25" s="334"/>
      <c r="SJQ25" s="334"/>
      <c r="SJR25" s="334"/>
      <c r="SJS25" s="334"/>
      <c r="SJT25" s="334"/>
      <c r="SJU25" s="334"/>
      <c r="SJV25" s="334"/>
      <c r="SJW25" s="334"/>
      <c r="SJX25" s="334"/>
      <c r="SJY25" s="334"/>
      <c r="SJZ25" s="334"/>
      <c r="SKA25" s="334"/>
      <c r="SKB25" s="334"/>
      <c r="SKC25" s="334"/>
      <c r="SKD25" s="334"/>
      <c r="SKE25" s="334"/>
      <c r="SKF25" s="334"/>
      <c r="SKG25" s="334"/>
      <c r="SKH25" s="334"/>
      <c r="SKI25" s="334"/>
      <c r="SKJ25" s="334"/>
      <c r="SKK25" s="334"/>
      <c r="SKL25" s="334"/>
      <c r="SKM25" s="334"/>
      <c r="SKN25" s="334"/>
      <c r="SKO25" s="334"/>
      <c r="SKP25" s="334"/>
      <c r="SKQ25" s="334"/>
      <c r="SKR25" s="334"/>
      <c r="SKS25" s="334"/>
      <c r="SKT25" s="334"/>
      <c r="SKU25" s="334"/>
      <c r="SKV25" s="334"/>
      <c r="SKW25" s="334"/>
      <c r="SKX25" s="334"/>
      <c r="SKY25" s="334"/>
      <c r="SKZ25" s="334"/>
      <c r="SLA25" s="334"/>
      <c r="SLB25" s="334"/>
      <c r="SLC25" s="334"/>
      <c r="SLD25" s="334"/>
      <c r="SLE25" s="334"/>
      <c r="SLF25" s="334"/>
      <c r="SLG25" s="334"/>
      <c r="SLH25" s="334"/>
      <c r="SLI25" s="334"/>
      <c r="SLJ25" s="334"/>
      <c r="SLK25" s="334"/>
      <c r="SLL25" s="334"/>
      <c r="SLM25" s="334"/>
      <c r="SLN25" s="334"/>
      <c r="SLO25" s="334"/>
      <c r="SLP25" s="334"/>
      <c r="SLQ25" s="334"/>
      <c r="SLR25" s="334"/>
      <c r="SLS25" s="334"/>
      <c r="SLT25" s="334"/>
      <c r="SLU25" s="334"/>
      <c r="SLV25" s="334"/>
      <c r="SLW25" s="334"/>
      <c r="SLX25" s="334"/>
      <c r="SLY25" s="334"/>
      <c r="SLZ25" s="334"/>
      <c r="SMA25" s="334"/>
      <c r="SMB25" s="334"/>
      <c r="SMC25" s="334"/>
      <c r="SMD25" s="334"/>
      <c r="SME25" s="334"/>
      <c r="SMF25" s="334"/>
      <c r="SMG25" s="334"/>
      <c r="SMH25" s="334"/>
      <c r="SMI25" s="334"/>
      <c r="SMJ25" s="334"/>
      <c r="SMK25" s="334"/>
      <c r="SML25" s="334"/>
      <c r="SMM25" s="334"/>
      <c r="SMN25" s="334"/>
      <c r="SMO25" s="334"/>
      <c r="SMP25" s="334"/>
      <c r="SMQ25" s="334"/>
      <c r="SMR25" s="334"/>
      <c r="SMS25" s="334"/>
      <c r="SMT25" s="334"/>
      <c r="SMU25" s="334"/>
      <c r="SMV25" s="334"/>
      <c r="SMW25" s="334"/>
      <c r="SMX25" s="334"/>
      <c r="SMY25" s="334"/>
      <c r="SMZ25" s="334"/>
      <c r="SNA25" s="334"/>
      <c r="SNB25" s="334"/>
      <c r="SNC25" s="334"/>
      <c r="SND25" s="334"/>
      <c r="SNE25" s="334"/>
      <c r="SNF25" s="334"/>
      <c r="SNG25" s="334"/>
      <c r="SNH25" s="334"/>
      <c r="SNI25" s="334"/>
      <c r="SNJ25" s="334"/>
      <c r="SNK25" s="334"/>
      <c r="SNL25" s="334"/>
      <c r="SNM25" s="334"/>
      <c r="SNN25" s="334"/>
      <c r="SNO25" s="334"/>
      <c r="SNP25" s="334"/>
      <c r="SNQ25" s="334"/>
      <c r="SNR25" s="334"/>
      <c r="SNS25" s="334"/>
      <c r="SNT25" s="334"/>
      <c r="SNU25" s="334"/>
      <c r="SNV25" s="334"/>
      <c r="SNW25" s="334"/>
      <c r="SNX25" s="334"/>
      <c r="SNY25" s="334"/>
      <c r="SNZ25" s="334"/>
      <c r="SOA25" s="334"/>
      <c r="SOB25" s="334"/>
      <c r="SOC25" s="334"/>
      <c r="SOD25" s="334"/>
      <c r="SOE25" s="334"/>
      <c r="SOF25" s="334"/>
      <c r="SOG25" s="334"/>
      <c r="SOH25" s="334"/>
      <c r="SOI25" s="334"/>
      <c r="SOJ25" s="334"/>
      <c r="SOK25" s="334"/>
      <c r="SOL25" s="334"/>
      <c r="SOM25" s="334"/>
      <c r="SON25" s="334"/>
      <c r="SOO25" s="334"/>
      <c r="SOP25" s="334"/>
      <c r="SOQ25" s="334"/>
      <c r="SOR25" s="334"/>
      <c r="SOS25" s="334"/>
      <c r="SOT25" s="334"/>
      <c r="SOU25" s="334"/>
      <c r="SOV25" s="334"/>
      <c r="SOW25" s="334"/>
      <c r="SOX25" s="334"/>
      <c r="SOY25" s="334"/>
      <c r="SOZ25" s="334"/>
      <c r="SPA25" s="334"/>
      <c r="SPB25" s="334"/>
      <c r="SPC25" s="334"/>
      <c r="SPD25" s="334"/>
      <c r="SPE25" s="334"/>
      <c r="SPF25" s="334"/>
      <c r="SPG25" s="334"/>
      <c r="SPH25" s="334"/>
      <c r="SPI25" s="334"/>
      <c r="SPJ25" s="334"/>
      <c r="SPK25" s="334"/>
      <c r="SPL25" s="334"/>
      <c r="SPM25" s="334"/>
      <c r="SPN25" s="334"/>
      <c r="SPO25" s="334"/>
      <c r="SPP25" s="334"/>
      <c r="SPQ25" s="334"/>
      <c r="SPR25" s="334"/>
      <c r="SPS25" s="334"/>
      <c r="SPT25" s="334"/>
      <c r="SPU25" s="334"/>
      <c r="SPV25" s="334"/>
      <c r="SPW25" s="334"/>
      <c r="SPX25" s="334"/>
      <c r="SPY25" s="334"/>
      <c r="SPZ25" s="334"/>
      <c r="SQA25" s="334"/>
      <c r="SQB25" s="334"/>
      <c r="SQC25" s="334"/>
      <c r="SQD25" s="334"/>
      <c r="SQE25" s="334"/>
      <c r="SQF25" s="334"/>
      <c r="SQG25" s="334"/>
      <c r="SQH25" s="334"/>
      <c r="SQI25" s="334"/>
      <c r="SQJ25" s="334"/>
      <c r="SQK25" s="334"/>
      <c r="SQL25" s="334"/>
      <c r="SQM25" s="334"/>
      <c r="SQN25" s="334"/>
      <c r="SQO25" s="334"/>
      <c r="SQP25" s="334"/>
      <c r="SQQ25" s="334"/>
      <c r="SQR25" s="334"/>
      <c r="SQS25" s="334"/>
      <c r="SQT25" s="334"/>
      <c r="SQU25" s="334"/>
      <c r="SQV25" s="334"/>
      <c r="SQW25" s="334"/>
      <c r="SQX25" s="334"/>
      <c r="SQY25" s="334"/>
      <c r="SQZ25" s="334"/>
      <c r="SRA25" s="334"/>
      <c r="SRB25" s="334"/>
      <c r="SRC25" s="334"/>
      <c r="SRD25" s="334"/>
      <c r="SRE25" s="334"/>
      <c r="SRF25" s="334"/>
      <c r="SRG25" s="334"/>
      <c r="SRH25" s="334"/>
      <c r="SRI25" s="334"/>
      <c r="SRJ25" s="334"/>
      <c r="SRK25" s="334"/>
      <c r="SRL25" s="334"/>
      <c r="SRM25" s="334"/>
      <c r="SRN25" s="334"/>
      <c r="SRO25" s="334"/>
      <c r="SRP25" s="334"/>
      <c r="SRQ25" s="334"/>
      <c r="SRR25" s="334"/>
      <c r="SRS25" s="334"/>
      <c r="SRT25" s="334"/>
      <c r="SRU25" s="334"/>
      <c r="SRV25" s="334"/>
      <c r="SRW25" s="334"/>
      <c r="SRX25" s="334"/>
      <c r="SRY25" s="334"/>
      <c r="SRZ25" s="334"/>
      <c r="SSA25" s="334"/>
      <c r="SSB25" s="334"/>
      <c r="SSC25" s="334"/>
      <c r="SSD25" s="334"/>
      <c r="SSE25" s="334"/>
      <c r="SSF25" s="334"/>
      <c r="SSG25" s="334"/>
      <c r="SSH25" s="334"/>
      <c r="SSI25" s="334"/>
      <c r="SSJ25" s="334"/>
      <c r="SSK25" s="334"/>
      <c r="SSL25" s="334"/>
      <c r="SSM25" s="334"/>
      <c r="SSN25" s="334"/>
      <c r="SSO25" s="334"/>
      <c r="SSP25" s="334"/>
      <c r="SSQ25" s="334"/>
      <c r="SSR25" s="334"/>
      <c r="SSS25" s="334"/>
      <c r="SST25" s="334"/>
      <c r="SSU25" s="334"/>
      <c r="SSV25" s="334"/>
      <c r="SSW25" s="334"/>
      <c r="SSX25" s="334"/>
      <c r="SSY25" s="334"/>
      <c r="SSZ25" s="334"/>
      <c r="STA25" s="334"/>
      <c r="STB25" s="334"/>
      <c r="STC25" s="334"/>
      <c r="STD25" s="334"/>
      <c r="STE25" s="334"/>
      <c r="STF25" s="334"/>
      <c r="STG25" s="334"/>
      <c r="STH25" s="334"/>
      <c r="STI25" s="334"/>
      <c r="STJ25" s="334"/>
      <c r="STK25" s="334"/>
      <c r="STL25" s="334"/>
      <c r="STM25" s="334"/>
      <c r="STN25" s="334"/>
      <c r="STO25" s="334"/>
      <c r="STP25" s="334"/>
      <c r="STQ25" s="334"/>
      <c r="STR25" s="334"/>
      <c r="STS25" s="334"/>
      <c r="STT25" s="334"/>
      <c r="STU25" s="334"/>
      <c r="STV25" s="334"/>
      <c r="STW25" s="334"/>
      <c r="STX25" s="334"/>
      <c r="STY25" s="334"/>
      <c r="STZ25" s="334"/>
      <c r="SUA25" s="334"/>
      <c r="SUB25" s="334"/>
      <c r="SUC25" s="334"/>
      <c r="SUD25" s="334"/>
      <c r="SUE25" s="334"/>
      <c r="SUF25" s="334"/>
      <c r="SUG25" s="334"/>
      <c r="SUH25" s="334"/>
      <c r="SUI25" s="334"/>
      <c r="SUJ25" s="334"/>
      <c r="SUK25" s="334"/>
      <c r="SUL25" s="334"/>
      <c r="SUM25" s="334"/>
      <c r="SUN25" s="334"/>
      <c r="SUO25" s="334"/>
      <c r="SUP25" s="334"/>
      <c r="SUQ25" s="334"/>
      <c r="SUR25" s="334"/>
      <c r="SUS25" s="334"/>
      <c r="SUT25" s="334"/>
      <c r="SUU25" s="334"/>
      <c r="SUV25" s="334"/>
      <c r="SUW25" s="334"/>
      <c r="SUX25" s="334"/>
      <c r="SUY25" s="334"/>
      <c r="SUZ25" s="334"/>
      <c r="SVA25" s="334"/>
      <c r="SVB25" s="334"/>
      <c r="SVC25" s="334"/>
      <c r="SVD25" s="334"/>
      <c r="SVE25" s="334"/>
      <c r="SVF25" s="334"/>
      <c r="SVG25" s="334"/>
      <c r="SVH25" s="334"/>
      <c r="SVI25" s="334"/>
      <c r="SVJ25" s="334"/>
      <c r="SVK25" s="334"/>
      <c r="SVL25" s="334"/>
      <c r="SVM25" s="334"/>
      <c r="SVN25" s="334"/>
      <c r="SVO25" s="334"/>
      <c r="SVP25" s="334"/>
      <c r="SVQ25" s="334"/>
      <c r="SVR25" s="334"/>
      <c r="SVS25" s="334"/>
      <c r="SVT25" s="334"/>
      <c r="SVU25" s="334"/>
      <c r="SVV25" s="334"/>
      <c r="SVW25" s="334"/>
      <c r="SVX25" s="334"/>
      <c r="SVY25" s="334"/>
      <c r="SVZ25" s="334"/>
      <c r="SWA25" s="334"/>
      <c r="SWB25" s="334"/>
      <c r="SWC25" s="334"/>
      <c r="SWD25" s="334"/>
      <c r="SWE25" s="334"/>
      <c r="SWF25" s="334"/>
      <c r="SWG25" s="334"/>
      <c r="SWH25" s="334"/>
      <c r="SWI25" s="334"/>
      <c r="SWJ25" s="334"/>
      <c r="SWK25" s="334"/>
      <c r="SWL25" s="334"/>
      <c r="SWM25" s="334"/>
      <c r="SWN25" s="334"/>
      <c r="SWO25" s="334"/>
      <c r="SWP25" s="334"/>
      <c r="SWQ25" s="334"/>
      <c r="SWR25" s="334"/>
      <c r="SWS25" s="334"/>
      <c r="SWT25" s="334"/>
      <c r="SWU25" s="334"/>
      <c r="SWV25" s="334"/>
      <c r="SWW25" s="334"/>
      <c r="SWX25" s="334"/>
      <c r="SWY25" s="334"/>
      <c r="SWZ25" s="334"/>
      <c r="SXA25" s="334"/>
      <c r="SXB25" s="334"/>
      <c r="SXC25" s="334"/>
      <c r="SXD25" s="334"/>
      <c r="SXE25" s="334"/>
      <c r="SXF25" s="334"/>
      <c r="SXG25" s="334"/>
      <c r="SXH25" s="334"/>
      <c r="SXI25" s="334"/>
      <c r="SXJ25" s="334"/>
      <c r="SXK25" s="334"/>
      <c r="SXL25" s="334"/>
      <c r="SXM25" s="334"/>
      <c r="SXN25" s="334"/>
      <c r="SXO25" s="334"/>
      <c r="SXP25" s="334"/>
      <c r="SXQ25" s="334"/>
      <c r="SXR25" s="334"/>
      <c r="SXS25" s="334"/>
      <c r="SXT25" s="334"/>
      <c r="SXU25" s="334"/>
      <c r="SXV25" s="334"/>
      <c r="SXW25" s="334"/>
      <c r="SXX25" s="334"/>
      <c r="SXY25" s="334"/>
      <c r="SXZ25" s="334"/>
      <c r="SYA25" s="334"/>
      <c r="SYB25" s="334"/>
      <c r="SYC25" s="334"/>
      <c r="SYD25" s="334"/>
      <c r="SYE25" s="334"/>
      <c r="SYF25" s="334"/>
      <c r="SYG25" s="334"/>
      <c r="SYH25" s="334"/>
      <c r="SYI25" s="334"/>
      <c r="SYJ25" s="334"/>
      <c r="SYK25" s="334"/>
      <c r="SYL25" s="334"/>
      <c r="SYM25" s="334"/>
      <c r="SYN25" s="334"/>
      <c r="SYO25" s="334"/>
      <c r="SYP25" s="334"/>
      <c r="SYQ25" s="334"/>
      <c r="SYR25" s="334"/>
      <c r="SYS25" s="334"/>
      <c r="SYT25" s="334"/>
      <c r="SYU25" s="334"/>
      <c r="SYV25" s="334"/>
      <c r="SYW25" s="334"/>
      <c r="SYX25" s="334"/>
      <c r="SYY25" s="334"/>
      <c r="SYZ25" s="334"/>
      <c r="SZA25" s="334"/>
      <c r="SZB25" s="334"/>
      <c r="SZC25" s="334"/>
      <c r="SZD25" s="334"/>
      <c r="SZE25" s="334"/>
      <c r="SZF25" s="334"/>
      <c r="SZG25" s="334"/>
      <c r="SZH25" s="334"/>
      <c r="SZI25" s="334"/>
      <c r="SZJ25" s="334"/>
      <c r="SZK25" s="334"/>
      <c r="SZL25" s="334"/>
      <c r="SZM25" s="334"/>
      <c r="SZN25" s="334"/>
      <c r="SZO25" s="334"/>
      <c r="SZP25" s="334"/>
      <c r="SZQ25" s="334"/>
      <c r="SZR25" s="334"/>
      <c r="SZS25" s="334"/>
      <c r="SZT25" s="334"/>
      <c r="SZU25" s="334"/>
      <c r="SZV25" s="334"/>
      <c r="SZW25" s="334"/>
      <c r="SZX25" s="334"/>
      <c r="SZY25" s="334"/>
      <c r="SZZ25" s="334"/>
      <c r="TAA25" s="334"/>
      <c r="TAB25" s="334"/>
      <c r="TAC25" s="334"/>
      <c r="TAD25" s="334"/>
      <c r="TAE25" s="334"/>
      <c r="TAF25" s="334"/>
      <c r="TAG25" s="334"/>
      <c r="TAH25" s="334"/>
      <c r="TAI25" s="334"/>
      <c r="TAJ25" s="334"/>
      <c r="TAK25" s="334"/>
      <c r="TAL25" s="334"/>
      <c r="TAM25" s="334"/>
      <c r="TAN25" s="334"/>
      <c r="TAO25" s="334"/>
      <c r="TAP25" s="334"/>
      <c r="TAQ25" s="334"/>
      <c r="TAR25" s="334"/>
      <c r="TAS25" s="334"/>
      <c r="TAT25" s="334"/>
      <c r="TAU25" s="334"/>
      <c r="TAV25" s="334"/>
      <c r="TAW25" s="334"/>
      <c r="TAX25" s="334"/>
      <c r="TAY25" s="334"/>
      <c r="TAZ25" s="334"/>
      <c r="TBA25" s="334"/>
      <c r="TBB25" s="334"/>
      <c r="TBC25" s="334"/>
      <c r="TBD25" s="334"/>
      <c r="TBE25" s="334"/>
      <c r="TBF25" s="334"/>
      <c r="TBG25" s="334"/>
      <c r="TBH25" s="334"/>
      <c r="TBI25" s="334"/>
      <c r="TBJ25" s="334"/>
      <c r="TBK25" s="334"/>
      <c r="TBL25" s="334"/>
      <c r="TBM25" s="334"/>
      <c r="TBN25" s="334"/>
      <c r="TBO25" s="334"/>
      <c r="TBP25" s="334"/>
      <c r="TBQ25" s="334"/>
      <c r="TBR25" s="334"/>
      <c r="TBS25" s="334"/>
      <c r="TBT25" s="334"/>
      <c r="TBU25" s="334"/>
      <c r="TBV25" s="334"/>
      <c r="TBW25" s="334"/>
      <c r="TBX25" s="334"/>
      <c r="TBY25" s="334"/>
      <c r="TBZ25" s="334"/>
      <c r="TCA25" s="334"/>
      <c r="TCB25" s="334"/>
      <c r="TCC25" s="334"/>
      <c r="TCD25" s="334"/>
      <c r="TCE25" s="334"/>
      <c r="TCF25" s="334"/>
      <c r="TCG25" s="334"/>
      <c r="TCH25" s="334"/>
      <c r="TCI25" s="334"/>
      <c r="TCJ25" s="334"/>
      <c r="TCK25" s="334"/>
      <c r="TCL25" s="334"/>
      <c r="TCM25" s="334"/>
      <c r="TCN25" s="334"/>
      <c r="TCO25" s="334"/>
    </row>
    <row r="26" spans="1:13613" ht="12" thickBot="1">
      <c r="A26" s="104">
        <v>22</v>
      </c>
      <c r="B26" s="303" t="s">
        <v>238</v>
      </c>
      <c r="C26" s="116" t="s">
        <v>12</v>
      </c>
      <c r="D26" s="117"/>
      <c r="E26" s="410" t="s">
        <v>51</v>
      </c>
      <c r="F26" s="509">
        <v>0.03</v>
      </c>
      <c r="G26" s="510">
        <v>0.03</v>
      </c>
      <c r="H26" s="510">
        <v>2.775E-2</v>
      </c>
      <c r="I26" s="511">
        <v>2.6999999999999996E-2</v>
      </c>
      <c r="J26" s="417">
        <v>2.7000000000000003E-2</v>
      </c>
      <c r="K26" s="411">
        <v>2.7000000000000003E-2</v>
      </c>
      <c r="L26" s="412">
        <v>2.7000000000000003E-2</v>
      </c>
      <c r="M26" s="412">
        <v>2.7000000000000003E-2</v>
      </c>
      <c r="N26" s="412">
        <v>2.7000000000000003E-2</v>
      </c>
      <c r="O26" s="412">
        <v>2.7000000000000003E-2</v>
      </c>
      <c r="P26" s="412">
        <v>2.7000000000000003E-2</v>
      </c>
      <c r="Q26" s="412">
        <v>2.7000000000000003E-2</v>
      </c>
      <c r="R26" s="412">
        <v>2.7000000000000003E-2</v>
      </c>
      <c r="S26" s="412">
        <v>2.7000000000000003E-2</v>
      </c>
      <c r="T26" s="412">
        <v>2.7000000000000003E-2</v>
      </c>
      <c r="U26" s="412">
        <v>2.7000000000000003E-2</v>
      </c>
      <c r="V26" s="412">
        <v>2.7000000000000003E-2</v>
      </c>
      <c r="W26" s="413">
        <v>2.7000000000000003E-2</v>
      </c>
    </row>
    <row r="27" spans="1:13613" ht="12" thickBot="1">
      <c r="A27" s="104">
        <v>23</v>
      </c>
      <c r="B27" s="394" t="s">
        <v>231</v>
      </c>
      <c r="C27" s="395"/>
      <c r="D27" s="396"/>
      <c r="E27" s="384" t="s">
        <v>352</v>
      </c>
      <c r="F27" s="402">
        <v>1.25</v>
      </c>
      <c r="G27" s="403">
        <v>1.25</v>
      </c>
      <c r="H27" s="403">
        <v>0.875</v>
      </c>
      <c r="I27" s="404">
        <v>0.75</v>
      </c>
      <c r="J27" s="418">
        <v>7.4999999999999997E-3</v>
      </c>
      <c r="K27" s="415">
        <v>7.4999999999999997E-3</v>
      </c>
      <c r="L27" s="414">
        <v>7.4999999999999997E-3</v>
      </c>
      <c r="M27" s="414">
        <v>7.4999999999999997E-3</v>
      </c>
      <c r="N27" s="414">
        <v>7.4999999999999997E-3</v>
      </c>
      <c r="O27" s="414">
        <v>7.4999999999999997E-3</v>
      </c>
      <c r="P27" s="414">
        <v>7.4999999999999997E-3</v>
      </c>
      <c r="Q27" s="414">
        <v>7.4999999999999997E-3</v>
      </c>
      <c r="R27" s="414">
        <v>7.4999999999999997E-3</v>
      </c>
      <c r="S27" s="414">
        <v>7.4999999999999997E-3</v>
      </c>
      <c r="T27" s="414">
        <v>7.4999999999999997E-3</v>
      </c>
      <c r="U27" s="414">
        <v>7.4999999999999997E-3</v>
      </c>
      <c r="V27" s="414">
        <v>7.4999999999999997E-3</v>
      </c>
      <c r="W27" s="425">
        <v>7.4999999999999997E-3</v>
      </c>
    </row>
    <row r="28" spans="1:13613" ht="13.5" customHeight="1" thickBot="1">
      <c r="B28" s="241" t="s">
        <v>30</v>
      </c>
      <c r="C28" s="115"/>
      <c r="D28" s="113"/>
      <c r="E28" s="350" t="s">
        <v>30</v>
      </c>
      <c r="F28" s="397"/>
      <c r="G28" s="398"/>
      <c r="H28" s="398"/>
      <c r="I28" s="399"/>
      <c r="J28" s="159"/>
      <c r="K28" s="419"/>
      <c r="L28" s="420"/>
      <c r="M28" s="420"/>
      <c r="N28" s="420"/>
      <c r="O28" s="420"/>
      <c r="P28" s="420"/>
      <c r="Q28" s="420"/>
      <c r="R28" s="420"/>
      <c r="S28" s="420"/>
      <c r="T28" s="420"/>
      <c r="U28" s="420"/>
      <c r="V28" s="420"/>
      <c r="W28" s="421"/>
    </row>
    <row r="29" spans="1:13613" ht="11.25" customHeight="1">
      <c r="A29" s="104">
        <v>25</v>
      </c>
      <c r="B29" s="301" t="s">
        <v>233</v>
      </c>
      <c r="C29" s="243" t="s">
        <v>14</v>
      </c>
      <c r="D29" s="244"/>
      <c r="E29" s="382" t="s">
        <v>45</v>
      </c>
      <c r="F29" s="290">
        <v>73.009475762400584</v>
      </c>
      <c r="G29" s="178">
        <v>78.475364373608357</v>
      </c>
      <c r="H29" s="178">
        <v>75.639389148214136</v>
      </c>
      <c r="I29" s="173">
        <v>75.109571000000003</v>
      </c>
      <c r="J29" s="405">
        <v>13.296384</v>
      </c>
      <c r="K29" s="407">
        <v>6.2507010000000003</v>
      </c>
      <c r="L29" s="408">
        <v>6.214156</v>
      </c>
      <c r="M29" s="408">
        <v>6.1760359999999999</v>
      </c>
      <c r="N29" s="408">
        <v>6.2314299999999996</v>
      </c>
      <c r="O29" s="408">
        <v>6.2512829999999999</v>
      </c>
      <c r="P29" s="408">
        <v>6.3200580000000004</v>
      </c>
      <c r="Q29" s="408">
        <v>6.3243369999999999</v>
      </c>
      <c r="R29" s="408">
        <v>6.4351089999999997</v>
      </c>
      <c r="S29" s="408">
        <v>6.6530269999999998</v>
      </c>
      <c r="T29" s="408">
        <v>6.6654600000000004</v>
      </c>
      <c r="U29" s="408">
        <v>6.6309240000000003</v>
      </c>
      <c r="V29" s="408" t="e">
        <v>#N/A</v>
      </c>
      <c r="W29" s="406" t="e">
        <v>#N/A</v>
      </c>
    </row>
    <row r="30" spans="1:13613" ht="12" customHeight="1">
      <c r="A30" s="104">
        <v>26</v>
      </c>
      <c r="B30" s="301" t="s">
        <v>328</v>
      </c>
      <c r="C30" s="243" t="s">
        <v>23</v>
      </c>
      <c r="D30" s="244"/>
      <c r="E30" s="381" t="s">
        <v>106</v>
      </c>
      <c r="F30" s="254">
        <v>28.707727072664383</v>
      </c>
      <c r="G30" s="168">
        <v>30.47899863902358</v>
      </c>
      <c r="H30" s="168">
        <v>29.734170231077744</v>
      </c>
      <c r="I30" s="168">
        <v>29.366927722355214</v>
      </c>
      <c r="J30" s="276">
        <v>5.28242642891259</v>
      </c>
      <c r="K30" s="359">
        <v>2.4866573200171427</v>
      </c>
      <c r="L30" s="277">
        <v>2.4697420392066789</v>
      </c>
      <c r="M30" s="277">
        <v>2.4407036060017631</v>
      </c>
      <c r="N30" s="277">
        <v>2.4677063443496055</v>
      </c>
      <c r="O30" s="277">
        <v>2.4368589651998906</v>
      </c>
      <c r="P30" s="277">
        <v>2.4527098258729767</v>
      </c>
      <c r="Q30" s="277">
        <v>2.4757816565734601</v>
      </c>
      <c r="R30" s="277">
        <v>2.5322402497185288</v>
      </c>
      <c r="S30" s="277">
        <v>2.6502351421786514</v>
      </c>
      <c r="T30" s="277">
        <v>2.6516303058532626</v>
      </c>
      <c r="U30" s="277">
        <v>2.6307961230593269</v>
      </c>
      <c r="V30" s="277" t="e">
        <v>#N/A</v>
      </c>
      <c r="W30" s="278" t="e">
        <v>#N/A</v>
      </c>
    </row>
    <row r="31" spans="1:13613" ht="12.75" customHeight="1">
      <c r="A31" s="104">
        <v>27</v>
      </c>
      <c r="B31" s="301" t="s">
        <v>104</v>
      </c>
      <c r="C31" s="243" t="s">
        <v>23</v>
      </c>
      <c r="D31" s="244"/>
      <c r="E31" s="382" t="s">
        <v>46</v>
      </c>
      <c r="F31" s="290">
        <v>95.324032891666661</v>
      </c>
      <c r="G31" s="178">
        <v>100.00000001666666</v>
      </c>
      <c r="H31" s="178">
        <v>98.234935500000006</v>
      </c>
      <c r="I31" s="178">
        <v>97.033740766666696</v>
      </c>
      <c r="J31" s="291">
        <v>110.81022175000001</v>
      </c>
      <c r="K31" s="362">
        <v>101.8</v>
      </c>
      <c r="L31" s="292">
        <v>99.8</v>
      </c>
      <c r="M31" s="292">
        <v>104.6</v>
      </c>
      <c r="N31" s="292">
        <v>101.5</v>
      </c>
      <c r="O31" s="292">
        <v>102.981578</v>
      </c>
      <c r="P31" s="292">
        <v>96.716316199999994</v>
      </c>
      <c r="Q31" s="292">
        <v>102.727131</v>
      </c>
      <c r="R31" s="292">
        <v>103.779864</v>
      </c>
      <c r="S31" s="292">
        <v>101.669213</v>
      </c>
      <c r="T31" s="292">
        <v>110.624357</v>
      </c>
      <c r="U31" s="292">
        <v>111.692083</v>
      </c>
      <c r="V31" s="292">
        <v>109.403066</v>
      </c>
      <c r="W31" s="293">
        <v>111.52138100000001</v>
      </c>
    </row>
    <row r="32" spans="1:13613" ht="12.75" customHeight="1">
      <c r="A32" s="104">
        <v>28</v>
      </c>
      <c r="B32" s="301" t="s">
        <v>81</v>
      </c>
      <c r="C32" s="243" t="s">
        <v>82</v>
      </c>
      <c r="D32" s="244"/>
      <c r="E32" s="381" t="s">
        <v>47</v>
      </c>
      <c r="F32" s="294">
        <v>12584</v>
      </c>
      <c r="G32" s="179">
        <v>17131</v>
      </c>
      <c r="H32" s="179">
        <v>13033</v>
      </c>
      <c r="I32" s="179">
        <v>9245</v>
      </c>
      <c r="J32" s="229">
        <v>2752</v>
      </c>
      <c r="K32" s="294">
        <v>648</v>
      </c>
      <c r="L32" s="179">
        <v>830</v>
      </c>
      <c r="M32" s="179">
        <v>1091</v>
      </c>
      <c r="N32" s="179">
        <v>742</v>
      </c>
      <c r="O32" s="179">
        <v>1205</v>
      </c>
      <c r="P32" s="179">
        <v>627</v>
      </c>
      <c r="Q32" s="179">
        <v>745</v>
      </c>
      <c r="R32" s="179">
        <v>975</v>
      </c>
      <c r="S32" s="179">
        <v>426</v>
      </c>
      <c r="T32" s="179">
        <v>508</v>
      </c>
      <c r="U32" s="179">
        <v>1145</v>
      </c>
      <c r="V32" s="179">
        <v>1099</v>
      </c>
      <c r="W32" s="295" t="e">
        <v>#N/A</v>
      </c>
    </row>
    <row r="33" spans="1:23" ht="15" customHeight="1">
      <c r="A33" s="104">
        <v>29</v>
      </c>
      <c r="B33" s="301" t="s">
        <v>83</v>
      </c>
      <c r="C33" s="243" t="s">
        <v>22</v>
      </c>
      <c r="D33" s="244"/>
      <c r="E33" s="382" t="s">
        <v>242</v>
      </c>
      <c r="F33" s="260">
        <v>4689</v>
      </c>
      <c r="G33" s="169">
        <v>3859</v>
      </c>
      <c r="H33" s="169">
        <v>4280</v>
      </c>
      <c r="I33" s="169">
        <v>5423</v>
      </c>
      <c r="J33" s="296">
        <v>930</v>
      </c>
      <c r="K33" s="363">
        <v>480</v>
      </c>
      <c r="L33" s="297">
        <v>474</v>
      </c>
      <c r="M33" s="297">
        <v>381</v>
      </c>
      <c r="N33" s="297">
        <v>439</v>
      </c>
      <c r="O33" s="297">
        <v>458</v>
      </c>
      <c r="P33" s="297">
        <v>440</v>
      </c>
      <c r="Q33" s="297">
        <v>463</v>
      </c>
      <c r="R33" s="297">
        <v>401</v>
      </c>
      <c r="S33" s="297">
        <v>391</v>
      </c>
      <c r="T33" s="297">
        <v>426</v>
      </c>
      <c r="U33" s="297">
        <v>504</v>
      </c>
      <c r="V33" s="297" t="e">
        <v>#N/A</v>
      </c>
      <c r="W33" s="298" t="e">
        <v>#N/A</v>
      </c>
    </row>
    <row r="34" spans="1:23" ht="14.25" customHeight="1">
      <c r="A34" s="104">
        <v>30</v>
      </c>
      <c r="B34" s="301" t="s">
        <v>84</v>
      </c>
      <c r="C34" s="243" t="s">
        <v>85</v>
      </c>
      <c r="D34" s="244"/>
      <c r="E34" s="381" t="s">
        <v>241</v>
      </c>
      <c r="F34" s="294">
        <v>1374.5142075403021</v>
      </c>
      <c r="G34" s="179">
        <v>1131.2114154186447</v>
      </c>
      <c r="H34" s="179">
        <v>1254.6216268442083</v>
      </c>
      <c r="I34" s="179">
        <v>1605</v>
      </c>
      <c r="J34" s="308">
        <v>309</v>
      </c>
      <c r="K34" s="364">
        <v>133</v>
      </c>
      <c r="L34" s="309">
        <v>122</v>
      </c>
      <c r="M34" s="309">
        <v>119</v>
      </c>
      <c r="N34" s="309">
        <v>143</v>
      </c>
      <c r="O34" s="309">
        <v>144</v>
      </c>
      <c r="P34" s="309">
        <v>127</v>
      </c>
      <c r="Q34" s="309">
        <v>152</v>
      </c>
      <c r="R34" s="309">
        <v>110</v>
      </c>
      <c r="S34" s="309">
        <v>117</v>
      </c>
      <c r="T34" s="309">
        <v>138</v>
      </c>
      <c r="U34" s="309">
        <v>171</v>
      </c>
      <c r="V34" s="309" t="e">
        <v>#N/A</v>
      </c>
      <c r="W34" s="310" t="e">
        <v>#N/A</v>
      </c>
    </row>
    <row r="35" spans="1:23" ht="15.75" customHeight="1">
      <c r="A35" s="104">
        <v>31</v>
      </c>
      <c r="B35" s="301" t="s">
        <v>247</v>
      </c>
      <c r="C35" s="243" t="s">
        <v>85</v>
      </c>
      <c r="D35" s="244"/>
      <c r="E35" s="382" t="s">
        <v>248</v>
      </c>
      <c r="F35" s="311">
        <v>29954</v>
      </c>
      <c r="G35" s="312">
        <v>33615</v>
      </c>
      <c r="H35" s="312">
        <v>23993</v>
      </c>
      <c r="I35" s="312">
        <v>22522</v>
      </c>
      <c r="J35" s="313">
        <v>6466</v>
      </c>
      <c r="K35" s="365">
        <v>2438</v>
      </c>
      <c r="L35" s="314">
        <v>2589</v>
      </c>
      <c r="M35" s="314">
        <v>2206</v>
      </c>
      <c r="N35" s="314">
        <v>2009</v>
      </c>
      <c r="O35" s="314">
        <v>1917</v>
      </c>
      <c r="P35" s="314">
        <v>2057</v>
      </c>
      <c r="Q35" s="314">
        <v>1524</v>
      </c>
      <c r="R35" s="314">
        <v>1168</v>
      </c>
      <c r="S35" s="314">
        <v>1147</v>
      </c>
      <c r="T35" s="314">
        <v>1689</v>
      </c>
      <c r="U35" s="314">
        <v>2384</v>
      </c>
      <c r="V35" s="314">
        <v>2393</v>
      </c>
      <c r="W35" s="315" t="e">
        <v>#N/A</v>
      </c>
    </row>
    <row r="36" spans="1:23" ht="17.25" customHeight="1">
      <c r="A36" s="104">
        <v>32</v>
      </c>
      <c r="B36" s="301" t="s">
        <v>86</v>
      </c>
      <c r="C36" s="243" t="s">
        <v>22</v>
      </c>
      <c r="D36" s="244"/>
      <c r="E36" s="381" t="s">
        <v>249</v>
      </c>
      <c r="F36" s="294">
        <v>73.167381242018195</v>
      </c>
      <c r="G36" s="179">
        <v>70.549503696970277</v>
      </c>
      <c r="H36" s="179">
        <v>56.453407826875299</v>
      </c>
      <c r="I36" s="179">
        <v>56.889038481071516</v>
      </c>
      <c r="J36" s="308">
        <v>55.089759971894104</v>
      </c>
      <c r="K36" s="364">
        <v>56.671315667131573</v>
      </c>
      <c r="L36" s="309">
        <v>67.615565421781142</v>
      </c>
      <c r="M36" s="309">
        <v>63.536866359447011</v>
      </c>
      <c r="N36" s="309">
        <v>57.301768397033662</v>
      </c>
      <c r="O36" s="309">
        <v>51.937144405310207</v>
      </c>
      <c r="P36" s="309">
        <v>66.677471636953001</v>
      </c>
      <c r="Q36" s="309">
        <v>60.023631350925569</v>
      </c>
      <c r="R36" s="309">
        <v>91.823899371069189</v>
      </c>
      <c r="S36" s="309">
        <v>37.385919165580184</v>
      </c>
      <c r="T36" s="309">
        <v>53.096510531279471</v>
      </c>
      <c r="U36" s="309">
        <v>56.573327005220698</v>
      </c>
      <c r="V36" s="309">
        <v>55.59944237918215</v>
      </c>
      <c r="W36" s="310" t="e">
        <v>#N/A</v>
      </c>
    </row>
    <row r="37" spans="1:23" ht="12" thickBot="1">
      <c r="A37" s="104">
        <v>33</v>
      </c>
      <c r="B37" s="303" t="s">
        <v>87</v>
      </c>
      <c r="C37" s="243" t="s">
        <v>14</v>
      </c>
      <c r="D37" s="117"/>
      <c r="E37" s="385" t="s">
        <v>250</v>
      </c>
      <c r="F37" s="318">
        <v>436.62158333333332</v>
      </c>
      <c r="G37" s="319">
        <v>459.54133333333334</v>
      </c>
      <c r="H37" s="319">
        <v>451.74266666666671</v>
      </c>
      <c r="I37" s="319">
        <v>462.2163333333333</v>
      </c>
      <c r="J37" s="327">
        <v>470.94700000000006</v>
      </c>
      <c r="K37" s="367">
        <v>476.88600000000002</v>
      </c>
      <c r="L37" s="328">
        <v>466.71699999999998</v>
      </c>
      <c r="M37" s="328">
        <v>469.32499999999999</v>
      </c>
      <c r="N37" s="328">
        <v>456.66300000000001</v>
      </c>
      <c r="O37" s="328">
        <v>469.81799999999998</v>
      </c>
      <c r="P37" s="328">
        <v>450.279</v>
      </c>
      <c r="Q37" s="328">
        <v>468.65899999999999</v>
      </c>
      <c r="R37" s="328">
        <v>480.18799999999999</v>
      </c>
      <c r="S37" s="328">
        <v>451.24200000000002</v>
      </c>
      <c r="T37" s="328">
        <v>464.834</v>
      </c>
      <c r="U37" s="328">
        <v>472.49099999999999</v>
      </c>
      <c r="V37" s="328">
        <v>475.51600000000002</v>
      </c>
      <c r="W37" s="329" t="e">
        <v>#N/A</v>
      </c>
    </row>
    <row r="38" spans="1:23" ht="13.5" customHeight="1" thickBot="1">
      <c r="B38" s="241" t="s">
        <v>32</v>
      </c>
      <c r="C38" s="115"/>
      <c r="D38" s="113"/>
      <c r="E38" s="350" t="s">
        <v>32</v>
      </c>
      <c r="F38" s="124"/>
      <c r="G38" s="125"/>
      <c r="H38" s="125"/>
      <c r="I38" s="125"/>
      <c r="J38" s="159"/>
      <c r="K38" s="450"/>
      <c r="L38" s="448"/>
      <c r="M38" s="448"/>
      <c r="N38" s="448"/>
      <c r="O38" s="448"/>
      <c r="P38" s="448"/>
      <c r="Q38" s="448"/>
      <c r="R38" s="448"/>
      <c r="S38" s="448"/>
      <c r="T38" s="448"/>
      <c r="U38" s="448"/>
      <c r="V38" s="448"/>
      <c r="W38" s="449"/>
    </row>
    <row r="39" spans="1:23" ht="12.75" customHeight="1">
      <c r="A39" s="104">
        <v>35</v>
      </c>
      <c r="B39" s="305" t="s">
        <v>332</v>
      </c>
      <c r="C39" s="316" t="s">
        <v>23</v>
      </c>
      <c r="D39" s="317"/>
      <c r="E39" s="386" t="s">
        <v>39</v>
      </c>
      <c r="F39" s="320">
        <v>79.319643804333396</v>
      </c>
      <c r="G39" s="321">
        <v>85.382591854845245</v>
      </c>
      <c r="H39" s="321">
        <v>80.673931540701062</v>
      </c>
      <c r="I39" s="321">
        <v>71.765107999999998</v>
      </c>
      <c r="J39" s="451">
        <v>12.788501</v>
      </c>
      <c r="K39" s="447">
        <v>5.8162560000000001</v>
      </c>
      <c r="L39" s="455">
        <v>6.0009829999999997</v>
      </c>
      <c r="M39" s="455">
        <v>5.8938540000000001</v>
      </c>
      <c r="N39" s="455">
        <v>6.0224589999999996</v>
      </c>
      <c r="O39" s="455">
        <v>5.870546</v>
      </c>
      <c r="P39" s="455">
        <v>5.9025270000000001</v>
      </c>
      <c r="Q39" s="455">
        <v>5.9452030000000002</v>
      </c>
      <c r="R39" s="455">
        <v>6.1612229999999997</v>
      </c>
      <c r="S39" s="455">
        <v>6.2272290000000003</v>
      </c>
      <c r="T39" s="455">
        <v>6.3467460000000004</v>
      </c>
      <c r="U39" s="455">
        <v>6.4417549999999997</v>
      </c>
      <c r="V39" s="455" t="e">
        <v>#N/A</v>
      </c>
      <c r="W39" s="456" t="e">
        <v>#N/A</v>
      </c>
    </row>
    <row r="40" spans="1:23" ht="12" customHeight="1">
      <c r="A40" s="104">
        <v>36</v>
      </c>
      <c r="B40" s="301" t="s">
        <v>329</v>
      </c>
      <c r="C40" s="243" t="s">
        <v>23</v>
      </c>
      <c r="D40" s="244"/>
      <c r="E40" s="381" t="s">
        <v>40</v>
      </c>
      <c r="F40" s="294">
        <v>73.429847000000009</v>
      </c>
      <c r="G40" s="179">
        <v>78.94077399999999</v>
      </c>
      <c r="H40" s="179">
        <v>68.181224999999998</v>
      </c>
      <c r="I40" s="179">
        <v>62.650013999999999</v>
      </c>
      <c r="J40" s="452">
        <v>11.46439</v>
      </c>
      <c r="K40" s="453">
        <v>5.1407150000000001</v>
      </c>
      <c r="L40" s="454">
        <v>5.2659130000000003</v>
      </c>
      <c r="M40" s="454">
        <v>5.2000510000000002</v>
      </c>
      <c r="N40" s="454">
        <v>5.3214759999999997</v>
      </c>
      <c r="O40" s="454">
        <v>5.3149300000000004</v>
      </c>
      <c r="P40" s="454">
        <v>5.2556130000000003</v>
      </c>
      <c r="Q40" s="454">
        <v>5.4768100000000004</v>
      </c>
      <c r="R40" s="454">
        <v>5.5693339999999996</v>
      </c>
      <c r="S40" s="454">
        <v>5.6347659999999999</v>
      </c>
      <c r="T40" s="454">
        <v>5.6855779999999996</v>
      </c>
      <c r="U40" s="454">
        <v>5.7788120000000003</v>
      </c>
      <c r="V40" s="454" t="e">
        <v>#N/A</v>
      </c>
      <c r="W40" s="310" t="e">
        <v>#N/A</v>
      </c>
    </row>
    <row r="41" spans="1:23" ht="14.25" customHeight="1">
      <c r="A41" s="104">
        <v>37</v>
      </c>
      <c r="B41" s="301" t="s">
        <v>330</v>
      </c>
      <c r="C41" s="243" t="s">
        <v>23</v>
      </c>
      <c r="D41" s="244"/>
      <c r="E41" s="387" t="s">
        <v>41</v>
      </c>
      <c r="F41" s="311">
        <v>3890</v>
      </c>
      <c r="G41" s="312">
        <v>4001</v>
      </c>
      <c r="H41" s="312">
        <v>3756</v>
      </c>
      <c r="I41" s="312">
        <v>3795</v>
      </c>
      <c r="J41" s="322">
        <v>957</v>
      </c>
      <c r="K41" s="366">
        <v>228</v>
      </c>
      <c r="L41" s="323">
        <v>355</v>
      </c>
      <c r="M41" s="323">
        <v>251</v>
      </c>
      <c r="N41" s="323">
        <v>304</v>
      </c>
      <c r="O41" s="323">
        <v>447</v>
      </c>
      <c r="P41" s="323">
        <v>325</v>
      </c>
      <c r="Q41" s="323">
        <v>524</v>
      </c>
      <c r="R41" s="323">
        <v>141</v>
      </c>
      <c r="S41" s="323">
        <v>0</v>
      </c>
      <c r="T41" s="323">
        <v>401</v>
      </c>
      <c r="U41" s="323">
        <v>327</v>
      </c>
      <c r="V41" s="323">
        <v>229</v>
      </c>
      <c r="W41" s="324" t="e">
        <v>#N/A</v>
      </c>
    </row>
    <row r="42" spans="1:23" ht="13.5" customHeight="1">
      <c r="A42" s="104">
        <v>38</v>
      </c>
      <c r="B42" s="301" t="s">
        <v>88</v>
      </c>
      <c r="C42" s="243" t="s">
        <v>82</v>
      </c>
      <c r="D42" s="244"/>
      <c r="E42" s="381" t="s">
        <v>42</v>
      </c>
      <c r="F42" s="294">
        <v>2581</v>
      </c>
      <c r="G42" s="179">
        <v>2306</v>
      </c>
      <c r="H42" s="179">
        <v>2453</v>
      </c>
      <c r="I42" s="179">
        <v>2435</v>
      </c>
      <c r="J42" s="308">
        <v>805</v>
      </c>
      <c r="K42" s="364">
        <v>182</v>
      </c>
      <c r="L42" s="309">
        <v>177</v>
      </c>
      <c r="M42" s="309">
        <v>232</v>
      </c>
      <c r="N42" s="309">
        <v>162</v>
      </c>
      <c r="O42" s="309">
        <v>173</v>
      </c>
      <c r="P42" s="309">
        <v>155</v>
      </c>
      <c r="Q42" s="309">
        <v>277</v>
      </c>
      <c r="R42" s="309">
        <v>115</v>
      </c>
      <c r="S42" s="309">
        <v>15</v>
      </c>
      <c r="T42" s="309">
        <v>420</v>
      </c>
      <c r="U42" s="309">
        <v>231</v>
      </c>
      <c r="V42" s="309">
        <v>154</v>
      </c>
      <c r="W42" s="310" t="e">
        <v>#N/A</v>
      </c>
    </row>
    <row r="43" spans="1:23" ht="15.75" customHeight="1">
      <c r="A43" s="104">
        <v>39</v>
      </c>
      <c r="B43" s="301" t="s">
        <v>89</v>
      </c>
      <c r="C43" s="243" t="s">
        <v>82</v>
      </c>
      <c r="D43" s="244"/>
      <c r="E43" s="387" t="s">
        <v>243</v>
      </c>
      <c r="F43" s="311">
        <v>137</v>
      </c>
      <c r="G43" s="312">
        <v>105</v>
      </c>
      <c r="H43" s="312">
        <v>95</v>
      </c>
      <c r="I43" s="312">
        <v>121</v>
      </c>
      <c r="J43" s="322">
        <v>19</v>
      </c>
      <c r="K43" s="366">
        <v>7</v>
      </c>
      <c r="L43" s="323">
        <v>16</v>
      </c>
      <c r="M43" s="323">
        <v>7</v>
      </c>
      <c r="N43" s="323">
        <v>10</v>
      </c>
      <c r="O43" s="323">
        <v>10</v>
      </c>
      <c r="P43" s="323">
        <v>22</v>
      </c>
      <c r="Q43" s="323">
        <v>12</v>
      </c>
      <c r="R43" s="323">
        <v>10</v>
      </c>
      <c r="S43" s="323">
        <v>8</v>
      </c>
      <c r="T43" s="323">
        <v>9</v>
      </c>
      <c r="U43" s="323">
        <v>10</v>
      </c>
      <c r="V43" s="323" t="e">
        <v>#N/A</v>
      </c>
      <c r="W43" s="324" t="e">
        <v>#N/A</v>
      </c>
    </row>
    <row r="44" spans="1:23" ht="15" customHeight="1">
      <c r="A44" s="104">
        <v>40</v>
      </c>
      <c r="B44" s="301" t="s">
        <v>90</v>
      </c>
      <c r="C44" s="243" t="s">
        <v>85</v>
      </c>
      <c r="D44" s="244"/>
      <c r="E44" s="381" t="s">
        <v>240</v>
      </c>
      <c r="F44" s="294">
        <v>74.249107142857156</v>
      </c>
      <c r="G44" s="179">
        <v>56.90625</v>
      </c>
      <c r="H44" s="179">
        <v>51.486607142857153</v>
      </c>
      <c r="I44" s="179">
        <v>60</v>
      </c>
      <c r="J44" s="308">
        <v>3</v>
      </c>
      <c r="K44" s="364">
        <v>2</v>
      </c>
      <c r="L44" s="309">
        <v>10</v>
      </c>
      <c r="M44" s="309">
        <v>6</v>
      </c>
      <c r="N44" s="309">
        <v>4</v>
      </c>
      <c r="O44" s="309">
        <v>6</v>
      </c>
      <c r="P44" s="309">
        <v>11</v>
      </c>
      <c r="Q44" s="309">
        <v>9</v>
      </c>
      <c r="R44" s="309">
        <v>1</v>
      </c>
      <c r="S44" s="309">
        <v>5</v>
      </c>
      <c r="T44" s="309">
        <v>2</v>
      </c>
      <c r="U44" s="309">
        <v>1</v>
      </c>
      <c r="V44" s="309" t="e">
        <v>#N/A</v>
      </c>
      <c r="W44" s="310" t="e">
        <v>#N/A</v>
      </c>
    </row>
    <row r="45" spans="1:23" ht="13.5" customHeight="1" thickBot="1">
      <c r="A45" s="104">
        <v>41</v>
      </c>
      <c r="B45" s="304" t="s">
        <v>337</v>
      </c>
      <c r="C45" s="299" t="s">
        <v>85</v>
      </c>
      <c r="D45" s="114"/>
      <c r="E45" s="388" t="s">
        <v>44</v>
      </c>
      <c r="F45" s="325">
        <v>6023.4965760000005</v>
      </c>
      <c r="G45" s="326">
        <v>6686.9512670000013</v>
      </c>
      <c r="H45" s="326">
        <v>6336.9463909999995</v>
      </c>
      <c r="I45" s="326">
        <v>4676.5022680000002</v>
      </c>
      <c r="J45" s="327">
        <v>1234.4251079999999</v>
      </c>
      <c r="K45" s="367">
        <v>249.164357</v>
      </c>
      <c r="L45" s="328">
        <v>323.31895600000001</v>
      </c>
      <c r="M45" s="328">
        <v>300.86659700000001</v>
      </c>
      <c r="N45" s="328">
        <v>336.58356400000002</v>
      </c>
      <c r="O45" s="328">
        <v>543.92621599999995</v>
      </c>
      <c r="P45" s="328">
        <v>1506.9780149999999</v>
      </c>
      <c r="Q45" s="328">
        <v>101.013907</v>
      </c>
      <c r="R45" s="328">
        <v>168.91247100000001</v>
      </c>
      <c r="S45" s="328">
        <v>212.798576</v>
      </c>
      <c r="T45" s="328">
        <v>203.56735399999999</v>
      </c>
      <c r="U45" s="328">
        <v>378.02945</v>
      </c>
      <c r="V45" s="328">
        <v>264.053719</v>
      </c>
      <c r="W45" s="329">
        <v>388.774585</v>
      </c>
    </row>
    <row r="46" spans="1:23">
      <c r="E46" s="108" t="s">
        <v>236</v>
      </c>
    </row>
    <row r="47" spans="1:23">
      <c r="E47" s="108" t="s">
        <v>237</v>
      </c>
    </row>
    <row r="48" spans="1:23">
      <c r="E48" s="108" t="s">
        <v>235</v>
      </c>
    </row>
    <row r="49" spans="1:5">
      <c r="E49" s="108" t="s">
        <v>137</v>
      </c>
    </row>
    <row r="50" spans="1:5">
      <c r="E50" s="108" t="s">
        <v>239</v>
      </c>
    </row>
    <row r="51" spans="1:5">
      <c r="E51" s="108" t="s">
        <v>234</v>
      </c>
    </row>
    <row r="52" spans="1:5" s="330" customFormat="1">
      <c r="A52" s="431"/>
      <c r="B52" s="332"/>
      <c r="C52" s="432"/>
      <c r="D52" s="432"/>
      <c r="E52" s="433"/>
    </row>
    <row r="53" spans="1:5" s="330" customFormat="1">
      <c r="A53" s="431"/>
      <c r="B53" s="332"/>
      <c r="C53" s="432"/>
      <c r="D53" s="432"/>
      <c r="E53" s="433"/>
    </row>
    <row r="54" spans="1:5" s="330" customFormat="1">
      <c r="A54" s="431"/>
      <c r="B54" s="332"/>
      <c r="C54" s="432"/>
      <c r="D54" s="432"/>
      <c r="E54" s="433"/>
    </row>
    <row r="55" spans="1:5" s="330" customFormat="1">
      <c r="A55" s="431"/>
      <c r="B55" s="332"/>
      <c r="C55" s="432"/>
      <c r="D55" s="432"/>
      <c r="E55" s="433"/>
    </row>
    <row r="56" spans="1:5" s="330" customFormat="1">
      <c r="A56" s="431"/>
      <c r="B56" s="332"/>
      <c r="C56" s="432"/>
      <c r="D56" s="432"/>
      <c r="E56" s="433"/>
    </row>
    <row r="57" spans="1:5" s="330" customFormat="1">
      <c r="A57" s="431"/>
      <c r="B57" s="332"/>
      <c r="C57" s="432"/>
      <c r="D57" s="432"/>
      <c r="E57" s="433"/>
    </row>
    <row r="58" spans="1:5" s="330" customFormat="1">
      <c r="A58" s="431"/>
      <c r="B58" s="332"/>
      <c r="C58" s="432"/>
      <c r="D58" s="432"/>
    </row>
    <row r="59" spans="1:5" s="330" customFormat="1">
      <c r="A59" s="431"/>
      <c r="B59" s="332"/>
      <c r="C59" s="432"/>
      <c r="D59" s="432"/>
      <c r="E59" s="433"/>
    </row>
    <row r="60" spans="1:5" s="330" customFormat="1">
      <c r="A60" s="431"/>
      <c r="B60" s="332"/>
      <c r="C60" s="432"/>
      <c r="D60" s="432"/>
      <c r="E60" s="433"/>
    </row>
    <row r="61" spans="1:5" s="330" customFormat="1">
      <c r="A61" s="431"/>
      <c r="B61" s="332"/>
      <c r="C61" s="432"/>
      <c r="D61" s="432"/>
      <c r="E61" s="433"/>
    </row>
    <row r="62" spans="1:5" s="330" customFormat="1">
      <c r="A62" s="431"/>
      <c r="B62" s="332"/>
      <c r="C62" s="432"/>
      <c r="D62" s="432"/>
      <c r="E62" s="433"/>
    </row>
    <row r="63" spans="1:5" s="330" customFormat="1">
      <c r="A63" s="431"/>
      <c r="B63" s="332"/>
      <c r="C63" s="432"/>
      <c r="D63" s="432"/>
      <c r="E63" s="433"/>
    </row>
    <row r="64" spans="1:5" s="330" customFormat="1">
      <c r="A64" s="431"/>
      <c r="B64" s="332"/>
      <c r="C64" s="432"/>
      <c r="D64" s="432"/>
      <c r="E64" s="433"/>
    </row>
    <row r="65" spans="1:5" s="330" customFormat="1">
      <c r="A65" s="431"/>
      <c r="B65" s="332"/>
      <c r="C65" s="432"/>
      <c r="D65" s="432"/>
      <c r="E65" s="433"/>
    </row>
    <row r="66" spans="1:5" s="330" customFormat="1">
      <c r="A66" s="431"/>
      <c r="B66" s="332"/>
      <c r="C66" s="432"/>
      <c r="D66" s="432"/>
      <c r="E66" s="433"/>
    </row>
    <row r="67" spans="1:5" s="330" customFormat="1">
      <c r="A67" s="431"/>
      <c r="B67" s="332"/>
      <c r="C67" s="432"/>
      <c r="D67" s="432"/>
      <c r="E67" s="433"/>
    </row>
    <row r="68" spans="1:5" s="330" customFormat="1">
      <c r="A68" s="431"/>
      <c r="B68" s="332"/>
      <c r="C68" s="432"/>
      <c r="D68" s="432"/>
      <c r="E68" s="433"/>
    </row>
    <row r="69" spans="1:5" s="330" customFormat="1">
      <c r="A69" s="431"/>
      <c r="B69" s="332"/>
      <c r="C69" s="432"/>
      <c r="D69" s="432"/>
      <c r="E69" s="433"/>
    </row>
    <row r="70" spans="1:5" s="330" customFormat="1">
      <c r="A70" s="431"/>
      <c r="B70" s="332"/>
      <c r="C70" s="432"/>
      <c r="D70" s="432"/>
      <c r="E70" s="433"/>
    </row>
    <row r="71" spans="1:5" s="330" customFormat="1">
      <c r="A71" s="431"/>
      <c r="B71" s="332"/>
      <c r="C71" s="432"/>
      <c r="D71" s="432"/>
      <c r="E71" s="433"/>
    </row>
    <row r="72" spans="1:5" s="330" customFormat="1">
      <c r="A72" s="431"/>
      <c r="B72" s="332"/>
      <c r="C72" s="432"/>
      <c r="D72" s="432"/>
      <c r="E72" s="433"/>
    </row>
    <row r="73" spans="1:5" s="330" customFormat="1">
      <c r="A73" s="431"/>
      <c r="B73" s="332"/>
      <c r="C73" s="432"/>
      <c r="D73" s="432"/>
      <c r="E73" s="433"/>
    </row>
    <row r="74" spans="1:5" s="330" customFormat="1">
      <c r="A74" s="431"/>
      <c r="B74" s="332"/>
      <c r="C74" s="432"/>
      <c r="D74" s="432"/>
      <c r="E74" s="433"/>
    </row>
    <row r="75" spans="1:5" s="330" customFormat="1">
      <c r="A75" s="431"/>
      <c r="B75" s="332"/>
      <c r="C75" s="432"/>
      <c r="D75" s="432"/>
      <c r="E75" s="433"/>
    </row>
    <row r="76" spans="1:5" s="330" customFormat="1">
      <c r="A76" s="431"/>
      <c r="B76" s="332"/>
      <c r="C76" s="432"/>
      <c r="D76" s="432"/>
      <c r="E76" s="433"/>
    </row>
    <row r="77" spans="1:5" s="330" customFormat="1">
      <c r="A77" s="431"/>
      <c r="B77" s="332"/>
      <c r="C77" s="432"/>
      <c r="D77" s="432"/>
      <c r="E77" s="433"/>
    </row>
    <row r="78" spans="1:5" s="330" customFormat="1">
      <c r="A78" s="431"/>
      <c r="B78" s="332"/>
      <c r="C78" s="432"/>
      <c r="D78" s="432"/>
      <c r="E78" s="433"/>
    </row>
    <row r="79" spans="1:5" s="330" customFormat="1">
      <c r="A79" s="431"/>
      <c r="B79" s="332"/>
      <c r="C79" s="432"/>
      <c r="D79" s="432"/>
      <c r="E79" s="433"/>
    </row>
    <row r="80" spans="1:5" s="330" customFormat="1">
      <c r="A80" s="431"/>
      <c r="B80" s="332"/>
      <c r="C80" s="432"/>
      <c r="D80" s="432"/>
      <c r="E80" s="433"/>
    </row>
    <row r="81" spans="1:5" s="330" customFormat="1">
      <c r="A81" s="431"/>
      <c r="B81" s="332"/>
      <c r="C81" s="432"/>
      <c r="D81" s="432"/>
      <c r="E81" s="433"/>
    </row>
    <row r="82" spans="1:5" s="330" customFormat="1">
      <c r="A82" s="431"/>
      <c r="B82" s="332"/>
      <c r="C82" s="432"/>
      <c r="D82" s="432"/>
      <c r="E82" s="433"/>
    </row>
    <row r="83" spans="1:5" s="330" customFormat="1">
      <c r="A83" s="431"/>
      <c r="B83" s="332"/>
      <c r="C83" s="432"/>
      <c r="D83" s="432"/>
      <c r="E83" s="433"/>
    </row>
    <row r="84" spans="1:5" s="330" customFormat="1">
      <c r="A84" s="431"/>
      <c r="B84" s="332"/>
      <c r="C84" s="432"/>
      <c r="D84" s="432"/>
      <c r="E84" s="433"/>
    </row>
    <row r="85" spans="1:5" s="330" customFormat="1">
      <c r="A85" s="431"/>
      <c r="B85" s="332"/>
      <c r="C85" s="432"/>
      <c r="D85" s="432"/>
      <c r="E85" s="433"/>
    </row>
    <row r="86" spans="1:5" s="330" customFormat="1">
      <c r="A86" s="431"/>
      <c r="B86" s="332"/>
      <c r="C86" s="432"/>
      <c r="D86" s="432"/>
      <c r="E86" s="433"/>
    </row>
    <row r="87" spans="1:5" s="330" customFormat="1">
      <c r="A87" s="431"/>
      <c r="B87" s="332"/>
      <c r="C87" s="432"/>
      <c r="D87" s="432"/>
      <c r="E87" s="433"/>
    </row>
    <row r="88" spans="1:5" s="330" customFormat="1">
      <c r="A88" s="431"/>
      <c r="B88" s="332"/>
      <c r="C88" s="432"/>
      <c r="D88" s="432"/>
      <c r="E88" s="433"/>
    </row>
    <row r="89" spans="1:5" s="330" customFormat="1">
      <c r="A89" s="431"/>
      <c r="B89" s="332"/>
      <c r="C89" s="432"/>
      <c r="D89" s="432"/>
      <c r="E89" s="433"/>
    </row>
    <row r="90" spans="1:5" s="330" customFormat="1">
      <c r="A90" s="431"/>
      <c r="B90" s="332"/>
      <c r="C90" s="432"/>
      <c r="D90" s="432"/>
      <c r="E90" s="433"/>
    </row>
    <row r="91" spans="1:5" s="330" customFormat="1">
      <c r="A91" s="431"/>
      <c r="B91" s="332"/>
      <c r="C91" s="432"/>
      <c r="D91" s="432"/>
      <c r="E91" s="433"/>
    </row>
    <row r="92" spans="1:5" s="330" customFormat="1">
      <c r="A92" s="431"/>
      <c r="B92" s="332"/>
      <c r="C92" s="432"/>
      <c r="D92" s="432"/>
      <c r="E92" s="433"/>
    </row>
    <row r="93" spans="1:5" s="330" customFormat="1">
      <c r="A93" s="431"/>
      <c r="B93" s="332"/>
      <c r="C93" s="432"/>
      <c r="D93" s="432"/>
      <c r="E93" s="433"/>
    </row>
    <row r="94" spans="1:5" s="330" customFormat="1">
      <c r="A94" s="431"/>
      <c r="B94" s="332"/>
      <c r="C94" s="432"/>
      <c r="D94" s="432"/>
      <c r="E94" s="433"/>
    </row>
    <row r="95" spans="1:5" s="330" customFormat="1">
      <c r="A95" s="431"/>
      <c r="B95" s="332"/>
      <c r="C95" s="432"/>
      <c r="D95" s="432"/>
      <c r="E95" s="433"/>
    </row>
    <row r="96" spans="1:5" s="330" customFormat="1">
      <c r="A96" s="431"/>
      <c r="B96" s="332"/>
      <c r="C96" s="432"/>
      <c r="D96" s="432"/>
      <c r="E96" s="433"/>
    </row>
    <row r="97" spans="1:5" s="330" customFormat="1">
      <c r="A97" s="431"/>
      <c r="B97" s="332"/>
      <c r="C97" s="432"/>
      <c r="D97" s="432"/>
      <c r="E97" s="433"/>
    </row>
    <row r="98" spans="1:5" s="330" customFormat="1">
      <c r="A98" s="431"/>
      <c r="B98" s="332"/>
      <c r="C98" s="432"/>
      <c r="D98" s="432"/>
      <c r="E98" s="433"/>
    </row>
    <row r="99" spans="1:5" s="330" customFormat="1">
      <c r="A99" s="431"/>
      <c r="B99" s="332"/>
      <c r="C99" s="432"/>
      <c r="D99" s="432"/>
      <c r="E99" s="433"/>
    </row>
    <row r="100" spans="1:5" s="330" customFormat="1">
      <c r="A100" s="431"/>
      <c r="B100" s="332"/>
      <c r="C100" s="432"/>
      <c r="D100" s="432"/>
      <c r="E100" s="433"/>
    </row>
    <row r="101" spans="1:5" s="330" customFormat="1">
      <c r="A101" s="431"/>
      <c r="B101" s="332"/>
      <c r="C101" s="432"/>
      <c r="D101" s="432"/>
      <c r="E101" s="433"/>
    </row>
    <row r="102" spans="1:5" s="330" customFormat="1">
      <c r="A102" s="431"/>
      <c r="B102" s="332"/>
      <c r="C102" s="432"/>
      <c r="D102" s="432"/>
      <c r="E102" s="433"/>
    </row>
    <row r="103" spans="1:5" s="330" customFormat="1">
      <c r="A103" s="431"/>
      <c r="B103" s="332"/>
      <c r="C103" s="432"/>
      <c r="D103" s="432"/>
      <c r="E103" s="433"/>
    </row>
    <row r="104" spans="1:5" s="330" customFormat="1">
      <c r="A104" s="431"/>
      <c r="B104" s="332"/>
      <c r="C104" s="432"/>
      <c r="D104" s="432"/>
      <c r="E104" s="433"/>
    </row>
    <row r="105" spans="1:5" s="330" customFormat="1">
      <c r="A105" s="431"/>
      <c r="B105" s="332"/>
      <c r="C105" s="432"/>
      <c r="D105" s="432"/>
      <c r="E105" s="433"/>
    </row>
    <row r="106" spans="1:5" s="330" customFormat="1">
      <c r="A106" s="431"/>
      <c r="B106" s="332"/>
      <c r="C106" s="432"/>
      <c r="D106" s="432"/>
      <c r="E106" s="433"/>
    </row>
    <row r="107" spans="1:5" s="330" customFormat="1">
      <c r="A107" s="431"/>
      <c r="B107" s="332"/>
      <c r="C107" s="432"/>
      <c r="D107" s="432"/>
      <c r="E107" s="433"/>
    </row>
    <row r="108" spans="1:5" s="330" customFormat="1">
      <c r="A108" s="431"/>
      <c r="B108" s="332"/>
      <c r="C108" s="432"/>
      <c r="D108" s="432"/>
      <c r="E108" s="433"/>
    </row>
    <row r="109" spans="1:5" s="330" customFormat="1">
      <c r="A109" s="431"/>
      <c r="B109" s="332"/>
      <c r="C109" s="432"/>
      <c r="D109" s="432"/>
      <c r="E109" s="433"/>
    </row>
    <row r="110" spans="1:5" s="330" customFormat="1">
      <c r="A110" s="431"/>
      <c r="B110" s="332"/>
      <c r="C110" s="432"/>
      <c r="D110" s="432"/>
      <c r="E110" s="433"/>
    </row>
    <row r="111" spans="1:5" s="330" customFormat="1">
      <c r="A111" s="431"/>
      <c r="B111" s="332"/>
      <c r="C111" s="432"/>
      <c r="D111" s="432"/>
      <c r="E111" s="433"/>
    </row>
    <row r="112" spans="1:5" s="330" customFormat="1">
      <c r="A112" s="431"/>
      <c r="B112" s="332"/>
      <c r="C112" s="432"/>
      <c r="D112" s="432"/>
      <c r="E112" s="433"/>
    </row>
    <row r="113" spans="1:5" s="330" customFormat="1">
      <c r="A113" s="431"/>
      <c r="B113" s="332"/>
      <c r="C113" s="432"/>
      <c r="D113" s="432"/>
      <c r="E113" s="433"/>
    </row>
    <row r="114" spans="1:5" s="330" customFormat="1">
      <c r="A114" s="431"/>
      <c r="B114" s="332"/>
      <c r="C114" s="432"/>
      <c r="D114" s="432"/>
      <c r="E114" s="433"/>
    </row>
    <row r="115" spans="1:5" s="330" customFormat="1">
      <c r="A115" s="431"/>
      <c r="B115" s="332"/>
      <c r="C115" s="432"/>
      <c r="D115" s="432"/>
      <c r="E115" s="433"/>
    </row>
    <row r="116" spans="1:5" s="330" customFormat="1">
      <c r="A116" s="431"/>
      <c r="B116" s="332"/>
      <c r="C116" s="432"/>
      <c r="D116" s="432"/>
      <c r="E116" s="433"/>
    </row>
    <row r="117" spans="1:5" s="330" customFormat="1">
      <c r="A117" s="431"/>
      <c r="B117" s="332"/>
      <c r="C117" s="432"/>
      <c r="D117" s="432"/>
      <c r="E117" s="433"/>
    </row>
    <row r="118" spans="1:5" s="330" customFormat="1">
      <c r="A118" s="431"/>
      <c r="B118" s="332"/>
      <c r="C118" s="432"/>
      <c r="D118" s="432"/>
      <c r="E118" s="433"/>
    </row>
    <row r="119" spans="1:5" s="330" customFormat="1">
      <c r="A119" s="431"/>
      <c r="B119" s="332"/>
      <c r="C119" s="432"/>
      <c r="D119" s="432"/>
      <c r="E119" s="433"/>
    </row>
    <row r="120" spans="1:5" s="330" customFormat="1">
      <c r="A120" s="431"/>
      <c r="B120" s="332"/>
      <c r="C120" s="432"/>
      <c r="D120" s="432"/>
      <c r="E120" s="433"/>
    </row>
    <row r="121" spans="1:5" s="330" customFormat="1">
      <c r="A121" s="431"/>
      <c r="B121" s="332"/>
      <c r="C121" s="432"/>
      <c r="D121" s="432"/>
      <c r="E121" s="433"/>
    </row>
    <row r="122" spans="1:5" s="330" customFormat="1">
      <c r="A122" s="431"/>
      <c r="B122" s="332"/>
      <c r="C122" s="432"/>
      <c r="D122" s="432"/>
      <c r="E122" s="433"/>
    </row>
    <row r="123" spans="1:5" s="330" customFormat="1">
      <c r="A123" s="431"/>
      <c r="B123" s="332"/>
      <c r="C123" s="432"/>
      <c r="D123" s="432"/>
      <c r="E123" s="433"/>
    </row>
    <row r="124" spans="1:5" s="330" customFormat="1">
      <c r="A124" s="431"/>
      <c r="B124" s="332"/>
      <c r="C124" s="432"/>
      <c r="D124" s="432"/>
      <c r="E124" s="433"/>
    </row>
    <row r="125" spans="1:5" s="330" customFormat="1">
      <c r="A125" s="431"/>
      <c r="B125" s="332"/>
      <c r="C125" s="432"/>
      <c r="D125" s="432"/>
      <c r="E125" s="433"/>
    </row>
    <row r="126" spans="1:5" s="330" customFormat="1">
      <c r="A126" s="431"/>
      <c r="B126" s="332"/>
      <c r="C126" s="432"/>
      <c r="D126" s="432"/>
      <c r="E126" s="433"/>
    </row>
    <row r="127" spans="1:5" s="330" customFormat="1">
      <c r="A127" s="431"/>
      <c r="B127" s="332"/>
      <c r="C127" s="432"/>
      <c r="D127" s="432"/>
      <c r="E127" s="433"/>
    </row>
    <row r="128" spans="1:5" s="330" customFormat="1">
      <c r="A128" s="431"/>
      <c r="B128" s="332"/>
      <c r="C128" s="432"/>
      <c r="D128" s="432"/>
      <c r="E128" s="433"/>
    </row>
    <row r="129" spans="1:5" s="330" customFormat="1">
      <c r="A129" s="431"/>
      <c r="B129" s="332"/>
      <c r="C129" s="432"/>
      <c r="D129" s="432"/>
      <c r="E129" s="433"/>
    </row>
    <row r="130" spans="1:5" s="330" customFormat="1">
      <c r="A130" s="431"/>
      <c r="B130" s="332"/>
      <c r="C130" s="432"/>
      <c r="D130" s="432"/>
      <c r="E130" s="433"/>
    </row>
    <row r="131" spans="1:5" s="330" customFormat="1">
      <c r="A131" s="431"/>
      <c r="B131" s="332"/>
      <c r="C131" s="432"/>
      <c r="D131" s="432"/>
      <c r="E131" s="433"/>
    </row>
    <row r="132" spans="1:5" s="330" customFormat="1">
      <c r="A132" s="431"/>
      <c r="B132" s="332"/>
      <c r="C132" s="432"/>
      <c r="D132" s="432"/>
      <c r="E132" s="433"/>
    </row>
    <row r="133" spans="1:5" s="330" customFormat="1">
      <c r="A133" s="431"/>
      <c r="B133" s="332"/>
      <c r="C133" s="432"/>
      <c r="D133" s="432"/>
      <c r="E133" s="433"/>
    </row>
    <row r="134" spans="1:5" s="330" customFormat="1">
      <c r="A134" s="431"/>
      <c r="B134" s="332"/>
      <c r="C134" s="432"/>
      <c r="D134" s="432"/>
      <c r="E134" s="433"/>
    </row>
    <row r="135" spans="1:5" s="330" customFormat="1">
      <c r="A135" s="431"/>
      <c r="B135" s="332"/>
      <c r="C135" s="432"/>
      <c r="D135" s="432"/>
      <c r="E135" s="433"/>
    </row>
    <row r="136" spans="1:5" s="330" customFormat="1">
      <c r="A136" s="431"/>
      <c r="B136" s="332"/>
      <c r="C136" s="432"/>
      <c r="D136" s="432"/>
      <c r="E136" s="433"/>
    </row>
    <row r="137" spans="1:5" s="330" customFormat="1">
      <c r="A137" s="431"/>
      <c r="B137" s="332"/>
      <c r="C137" s="432"/>
      <c r="D137" s="432"/>
      <c r="E137" s="433"/>
    </row>
    <row r="138" spans="1:5" s="330" customFormat="1">
      <c r="A138" s="431"/>
      <c r="B138" s="332"/>
      <c r="C138" s="432"/>
      <c r="D138" s="432"/>
      <c r="E138" s="433"/>
    </row>
    <row r="139" spans="1:5" s="330" customFormat="1">
      <c r="A139" s="431"/>
      <c r="B139" s="332"/>
      <c r="C139" s="432"/>
      <c r="D139" s="432"/>
      <c r="E139" s="433"/>
    </row>
    <row r="140" spans="1:5" s="330" customFormat="1">
      <c r="A140" s="431"/>
      <c r="B140" s="332"/>
      <c r="C140" s="432"/>
      <c r="D140" s="432"/>
      <c r="E140" s="433"/>
    </row>
    <row r="141" spans="1:5" s="330" customFormat="1">
      <c r="A141" s="431"/>
      <c r="B141" s="332"/>
      <c r="C141" s="432"/>
      <c r="D141" s="432"/>
      <c r="E141" s="433"/>
    </row>
    <row r="142" spans="1:5" s="330" customFormat="1">
      <c r="A142" s="431"/>
      <c r="B142" s="332"/>
      <c r="C142" s="432"/>
      <c r="D142" s="432"/>
      <c r="E142" s="433"/>
    </row>
    <row r="143" spans="1:5" s="330" customFormat="1">
      <c r="A143" s="431"/>
      <c r="B143" s="332"/>
      <c r="C143" s="432"/>
      <c r="D143" s="432"/>
      <c r="E143" s="433"/>
    </row>
    <row r="144" spans="1:5" s="330" customFormat="1">
      <c r="A144" s="431"/>
      <c r="B144" s="332"/>
      <c r="C144" s="432"/>
      <c r="D144" s="432"/>
      <c r="E144" s="433"/>
    </row>
    <row r="145" spans="1:5" s="330" customFormat="1">
      <c r="A145" s="431"/>
      <c r="B145" s="332"/>
      <c r="C145" s="432"/>
      <c r="D145" s="432"/>
      <c r="E145" s="433"/>
    </row>
    <row r="146" spans="1:5" s="330" customFormat="1">
      <c r="A146" s="431"/>
      <c r="B146" s="332"/>
      <c r="C146" s="432"/>
      <c r="D146" s="432"/>
      <c r="E146" s="433"/>
    </row>
    <row r="147" spans="1:5" s="330" customFormat="1">
      <c r="A147" s="431"/>
      <c r="B147" s="332"/>
      <c r="C147" s="432"/>
      <c r="D147" s="432"/>
      <c r="E147" s="433"/>
    </row>
    <row r="148" spans="1:5" s="330" customFormat="1">
      <c r="A148" s="431"/>
      <c r="B148" s="332"/>
      <c r="C148" s="432"/>
      <c r="D148" s="432"/>
      <c r="E148" s="433"/>
    </row>
    <row r="149" spans="1:5" s="330" customFormat="1">
      <c r="A149" s="431"/>
      <c r="B149" s="332"/>
      <c r="C149" s="432"/>
      <c r="D149" s="432"/>
      <c r="E149" s="433"/>
    </row>
    <row r="150" spans="1:5" s="330" customFormat="1">
      <c r="A150" s="431"/>
      <c r="B150" s="332"/>
      <c r="C150" s="432"/>
      <c r="D150" s="432"/>
      <c r="E150" s="433"/>
    </row>
    <row r="151" spans="1:5" s="330" customFormat="1">
      <c r="A151" s="431"/>
      <c r="B151" s="332"/>
      <c r="C151" s="432"/>
      <c r="D151" s="432"/>
      <c r="E151" s="433"/>
    </row>
    <row r="152" spans="1:5" s="330" customFormat="1">
      <c r="A152" s="431"/>
      <c r="B152" s="332"/>
      <c r="C152" s="432"/>
      <c r="D152" s="432"/>
      <c r="E152" s="433"/>
    </row>
    <row r="153" spans="1:5" s="330" customFormat="1">
      <c r="A153" s="431"/>
      <c r="B153" s="332"/>
      <c r="C153" s="432"/>
      <c r="D153" s="432"/>
      <c r="E153" s="433"/>
    </row>
    <row r="154" spans="1:5" s="330" customFormat="1">
      <c r="A154" s="431"/>
      <c r="B154" s="332"/>
      <c r="C154" s="432"/>
      <c r="D154" s="432"/>
      <c r="E154" s="433"/>
    </row>
    <row r="155" spans="1:5" s="330" customFormat="1">
      <c r="A155" s="431"/>
      <c r="B155" s="332"/>
      <c r="C155" s="432"/>
      <c r="D155" s="432"/>
      <c r="E155" s="433"/>
    </row>
    <row r="156" spans="1:5" s="330" customFormat="1">
      <c r="A156" s="431"/>
      <c r="B156" s="332"/>
      <c r="C156" s="432"/>
      <c r="D156" s="432"/>
      <c r="E156" s="433"/>
    </row>
    <row r="157" spans="1:5" s="330" customFormat="1">
      <c r="A157" s="431"/>
      <c r="B157" s="332"/>
      <c r="C157" s="432"/>
      <c r="D157" s="432"/>
      <c r="E157" s="433"/>
    </row>
    <row r="158" spans="1:5" s="330" customFormat="1">
      <c r="A158" s="431"/>
      <c r="B158" s="332"/>
      <c r="C158" s="432"/>
      <c r="D158" s="432"/>
      <c r="E158" s="433"/>
    </row>
    <row r="159" spans="1:5" s="330" customFormat="1">
      <c r="A159" s="431"/>
      <c r="B159" s="332"/>
      <c r="C159" s="432"/>
      <c r="D159" s="432"/>
      <c r="E159" s="433"/>
    </row>
    <row r="160" spans="1:5" s="330" customFormat="1">
      <c r="A160" s="431"/>
      <c r="B160" s="332"/>
      <c r="C160" s="432"/>
      <c r="D160" s="432"/>
      <c r="E160" s="433"/>
    </row>
    <row r="161" spans="1:5" s="330" customFormat="1">
      <c r="A161" s="431"/>
      <c r="B161" s="332"/>
      <c r="C161" s="432"/>
      <c r="D161" s="432"/>
      <c r="E161" s="433"/>
    </row>
    <row r="162" spans="1:5" s="330" customFormat="1">
      <c r="A162" s="431"/>
      <c r="B162" s="332"/>
      <c r="C162" s="432"/>
      <c r="D162" s="432"/>
      <c r="E162" s="433"/>
    </row>
    <row r="163" spans="1:5" s="330" customFormat="1">
      <c r="A163" s="431"/>
      <c r="B163" s="332"/>
      <c r="C163" s="432"/>
      <c r="D163" s="432"/>
      <c r="E163" s="433"/>
    </row>
    <row r="164" spans="1:5" s="330" customFormat="1">
      <c r="A164" s="431"/>
      <c r="B164" s="332"/>
      <c r="C164" s="432"/>
      <c r="D164" s="432"/>
      <c r="E164" s="433"/>
    </row>
    <row r="165" spans="1:5" s="330" customFormat="1">
      <c r="A165" s="431"/>
      <c r="B165" s="332"/>
      <c r="C165" s="432"/>
      <c r="D165" s="432"/>
      <c r="E165" s="433"/>
    </row>
    <row r="166" spans="1:5" s="330" customFormat="1">
      <c r="A166" s="431"/>
      <c r="B166" s="332"/>
      <c r="C166" s="432"/>
      <c r="D166" s="432"/>
      <c r="E166" s="433"/>
    </row>
    <row r="167" spans="1:5" s="330" customFormat="1">
      <c r="A167" s="431"/>
      <c r="B167" s="332"/>
      <c r="C167" s="432"/>
      <c r="D167" s="432"/>
      <c r="E167" s="433"/>
    </row>
    <row r="168" spans="1:5" s="330" customFormat="1">
      <c r="A168" s="431"/>
      <c r="B168" s="332"/>
      <c r="C168" s="432"/>
      <c r="D168" s="432"/>
      <c r="E168" s="433"/>
    </row>
    <row r="169" spans="1:5" s="330" customFormat="1">
      <c r="A169" s="431"/>
      <c r="B169" s="332"/>
      <c r="C169" s="432"/>
      <c r="D169" s="432"/>
      <c r="E169" s="433"/>
    </row>
    <row r="170" spans="1:5" s="330" customFormat="1">
      <c r="A170" s="431"/>
      <c r="B170" s="332"/>
      <c r="C170" s="432"/>
      <c r="D170" s="432"/>
      <c r="E170" s="433"/>
    </row>
    <row r="171" spans="1:5" s="330" customFormat="1">
      <c r="A171" s="431"/>
      <c r="B171" s="332"/>
      <c r="C171" s="432"/>
      <c r="D171" s="432"/>
      <c r="E171" s="433"/>
    </row>
    <row r="172" spans="1:5" s="330" customFormat="1">
      <c r="A172" s="431"/>
      <c r="B172" s="332"/>
      <c r="C172" s="432"/>
      <c r="D172" s="432"/>
      <c r="E172" s="433"/>
    </row>
    <row r="173" spans="1:5" s="330" customFormat="1">
      <c r="A173" s="431"/>
      <c r="B173" s="332"/>
      <c r="C173" s="432"/>
      <c r="D173" s="432"/>
      <c r="E173" s="433"/>
    </row>
    <row r="174" spans="1:5" s="330" customFormat="1">
      <c r="A174" s="431"/>
      <c r="B174" s="332"/>
      <c r="C174" s="432"/>
      <c r="D174" s="432"/>
      <c r="E174" s="433"/>
    </row>
    <row r="175" spans="1:5" s="330" customFormat="1">
      <c r="A175" s="431"/>
      <c r="B175" s="332"/>
      <c r="C175" s="432"/>
      <c r="D175" s="432"/>
      <c r="E175" s="433"/>
    </row>
    <row r="176" spans="1:5" s="330" customFormat="1">
      <c r="A176" s="431"/>
      <c r="B176" s="332"/>
      <c r="C176" s="432"/>
      <c r="D176" s="432"/>
      <c r="E176" s="433"/>
    </row>
    <row r="177" spans="1:5" s="330" customFormat="1">
      <c r="A177" s="431"/>
      <c r="B177" s="332"/>
      <c r="C177" s="432"/>
      <c r="D177" s="432"/>
      <c r="E177" s="433"/>
    </row>
    <row r="178" spans="1:5" s="330" customFormat="1">
      <c r="A178" s="431"/>
      <c r="B178" s="332"/>
      <c r="C178" s="432"/>
      <c r="D178" s="432"/>
      <c r="E178" s="433"/>
    </row>
    <row r="179" spans="1:5" s="330" customFormat="1">
      <c r="A179" s="431"/>
      <c r="B179" s="332"/>
      <c r="C179" s="432"/>
      <c r="D179" s="432"/>
      <c r="E179" s="433"/>
    </row>
    <row r="180" spans="1:5" s="330" customFormat="1">
      <c r="A180" s="431"/>
      <c r="B180" s="332"/>
      <c r="C180" s="432"/>
      <c r="D180" s="432"/>
      <c r="E180" s="433"/>
    </row>
    <row r="181" spans="1:5" s="330" customFormat="1">
      <c r="A181" s="431"/>
      <c r="B181" s="332"/>
      <c r="C181" s="432"/>
      <c r="D181" s="432"/>
      <c r="E181" s="433"/>
    </row>
    <row r="182" spans="1:5" s="330" customFormat="1">
      <c r="A182" s="431"/>
      <c r="B182" s="332"/>
      <c r="C182" s="432"/>
      <c r="D182" s="432"/>
      <c r="E182" s="433"/>
    </row>
    <row r="183" spans="1:5" s="330" customFormat="1">
      <c r="A183" s="431"/>
      <c r="B183" s="332"/>
      <c r="C183" s="432"/>
      <c r="D183" s="432"/>
      <c r="E183" s="433"/>
    </row>
    <row r="184" spans="1:5" s="330" customFormat="1">
      <c r="A184" s="431"/>
      <c r="B184" s="332"/>
      <c r="C184" s="432"/>
      <c r="D184" s="432"/>
      <c r="E184" s="433"/>
    </row>
    <row r="185" spans="1:5" s="330" customFormat="1">
      <c r="A185" s="431"/>
      <c r="B185" s="332"/>
      <c r="C185" s="432"/>
      <c r="D185" s="432"/>
      <c r="E185" s="433"/>
    </row>
    <row r="186" spans="1:5" s="330" customFormat="1">
      <c r="A186" s="431"/>
      <c r="B186" s="332"/>
      <c r="C186" s="432"/>
      <c r="D186" s="432"/>
      <c r="E186" s="433"/>
    </row>
    <row r="187" spans="1:5" s="330" customFormat="1">
      <c r="A187" s="431"/>
      <c r="B187" s="332"/>
      <c r="C187" s="432"/>
      <c r="D187" s="432"/>
      <c r="E187" s="433"/>
    </row>
    <row r="188" spans="1:5" s="330" customFormat="1">
      <c r="A188" s="431"/>
      <c r="B188" s="332"/>
      <c r="C188" s="432"/>
      <c r="D188" s="432"/>
      <c r="E188" s="433"/>
    </row>
    <row r="189" spans="1:5" s="330" customFormat="1">
      <c r="A189" s="431"/>
      <c r="B189" s="332"/>
      <c r="C189" s="432"/>
      <c r="D189" s="432"/>
      <c r="E189" s="433"/>
    </row>
    <row r="190" spans="1:5" s="330" customFormat="1">
      <c r="A190" s="431"/>
      <c r="B190" s="332"/>
      <c r="C190" s="432"/>
      <c r="D190" s="432"/>
      <c r="E190" s="433"/>
    </row>
    <row r="191" spans="1:5" s="330" customFormat="1">
      <c r="A191" s="431"/>
      <c r="B191" s="332"/>
      <c r="C191" s="432"/>
      <c r="D191" s="432"/>
      <c r="E191" s="433"/>
    </row>
    <row r="192" spans="1:5" s="330" customFormat="1">
      <c r="A192" s="431"/>
      <c r="B192" s="332"/>
      <c r="C192" s="432"/>
      <c r="D192" s="432"/>
      <c r="E192" s="433"/>
    </row>
    <row r="193" spans="1:5" s="330" customFormat="1">
      <c r="A193" s="431"/>
      <c r="B193" s="332"/>
      <c r="C193" s="432"/>
      <c r="D193" s="432"/>
      <c r="E193" s="433"/>
    </row>
    <row r="194" spans="1:5" s="330" customFormat="1">
      <c r="A194" s="431"/>
      <c r="B194" s="332"/>
      <c r="C194" s="432"/>
      <c r="D194" s="432"/>
      <c r="E194" s="433"/>
    </row>
    <row r="195" spans="1:5" s="330" customFormat="1">
      <c r="A195" s="431"/>
      <c r="B195" s="332"/>
      <c r="C195" s="432"/>
      <c r="D195" s="432"/>
      <c r="E195" s="433"/>
    </row>
    <row r="196" spans="1:5" s="330" customFormat="1">
      <c r="A196" s="431"/>
      <c r="B196" s="332"/>
      <c r="C196" s="432"/>
      <c r="D196" s="432"/>
      <c r="E196" s="433"/>
    </row>
    <row r="197" spans="1:5" s="330" customFormat="1">
      <c r="A197" s="431"/>
      <c r="B197" s="332"/>
      <c r="C197" s="432"/>
      <c r="D197" s="432"/>
      <c r="E197" s="433"/>
    </row>
    <row r="198" spans="1:5" s="330" customFormat="1">
      <c r="A198" s="431"/>
      <c r="B198" s="332"/>
      <c r="C198" s="432"/>
      <c r="D198" s="432"/>
      <c r="E198" s="433"/>
    </row>
    <row r="199" spans="1:5" s="330" customFormat="1">
      <c r="A199" s="431"/>
      <c r="B199" s="332"/>
      <c r="C199" s="432"/>
      <c r="D199" s="432"/>
      <c r="E199" s="433"/>
    </row>
    <row r="200" spans="1:5" s="330" customFormat="1">
      <c r="A200" s="431"/>
      <c r="B200" s="332"/>
      <c r="C200" s="432"/>
      <c r="D200" s="432"/>
      <c r="E200" s="433"/>
    </row>
    <row r="201" spans="1:5" s="330" customFormat="1">
      <c r="A201" s="431"/>
      <c r="B201" s="332"/>
      <c r="C201" s="432"/>
      <c r="D201" s="432"/>
      <c r="E201" s="433"/>
    </row>
    <row r="202" spans="1:5" s="330" customFormat="1">
      <c r="A202" s="431"/>
      <c r="B202" s="332"/>
      <c r="C202" s="432"/>
      <c r="D202" s="432"/>
      <c r="E202" s="433"/>
    </row>
    <row r="203" spans="1:5" s="330" customFormat="1">
      <c r="A203" s="431"/>
      <c r="B203" s="332"/>
      <c r="C203" s="432"/>
      <c r="D203" s="432"/>
      <c r="E203" s="433"/>
    </row>
    <row r="204" spans="1:5" s="330" customFormat="1">
      <c r="A204" s="431"/>
      <c r="B204" s="332"/>
      <c r="C204" s="432"/>
      <c r="D204" s="432"/>
      <c r="E204" s="433"/>
    </row>
    <row r="205" spans="1:5" s="330" customFormat="1">
      <c r="A205" s="431"/>
      <c r="B205" s="332"/>
      <c r="C205" s="432"/>
      <c r="D205" s="432"/>
      <c r="E205" s="433"/>
    </row>
    <row r="206" spans="1:5" s="330" customFormat="1">
      <c r="A206" s="431"/>
      <c r="B206" s="332"/>
      <c r="C206" s="432"/>
      <c r="D206" s="432"/>
      <c r="E206" s="433"/>
    </row>
    <row r="207" spans="1:5" s="330" customFormat="1">
      <c r="A207" s="431"/>
      <c r="B207" s="332"/>
      <c r="C207" s="432"/>
      <c r="D207" s="432"/>
      <c r="E207" s="433"/>
    </row>
    <row r="208" spans="1:5" s="330" customFormat="1">
      <c r="A208" s="431"/>
      <c r="B208" s="332"/>
      <c r="C208" s="432"/>
      <c r="D208" s="432"/>
      <c r="E208" s="433"/>
    </row>
    <row r="209" spans="1:5" s="330" customFormat="1">
      <c r="A209" s="431"/>
      <c r="B209" s="332"/>
      <c r="C209" s="432"/>
      <c r="D209" s="432"/>
      <c r="E209" s="433"/>
    </row>
    <row r="210" spans="1:5" s="330" customFormat="1">
      <c r="A210" s="431"/>
      <c r="B210" s="332"/>
      <c r="C210" s="432"/>
      <c r="D210" s="432"/>
      <c r="E210" s="433"/>
    </row>
    <row r="211" spans="1:5" s="330" customFormat="1">
      <c r="A211" s="431"/>
      <c r="B211" s="332"/>
      <c r="C211" s="432"/>
      <c r="D211" s="432"/>
      <c r="E211" s="433"/>
    </row>
    <row r="212" spans="1:5" s="330" customFormat="1">
      <c r="A212" s="431"/>
      <c r="B212" s="332"/>
      <c r="C212" s="432"/>
      <c r="D212" s="432"/>
      <c r="E212" s="433"/>
    </row>
    <row r="213" spans="1:5" s="330" customFormat="1">
      <c r="A213" s="431"/>
      <c r="B213" s="332"/>
      <c r="C213" s="432"/>
      <c r="D213" s="432"/>
      <c r="E213" s="433"/>
    </row>
    <row r="214" spans="1:5" s="330" customFormat="1">
      <c r="A214" s="431"/>
      <c r="B214" s="332"/>
      <c r="C214" s="432"/>
      <c r="D214" s="432"/>
      <c r="E214" s="433"/>
    </row>
    <row r="215" spans="1:5" s="330" customFormat="1">
      <c r="A215" s="431"/>
      <c r="B215" s="332"/>
      <c r="C215" s="432"/>
      <c r="D215" s="432"/>
      <c r="E215" s="433"/>
    </row>
    <row r="216" spans="1:5" s="330" customFormat="1">
      <c r="A216" s="431"/>
      <c r="B216" s="332"/>
      <c r="C216" s="432"/>
      <c r="D216" s="432"/>
      <c r="E216" s="433"/>
    </row>
    <row r="217" spans="1:5" s="330" customFormat="1">
      <c r="A217" s="431"/>
      <c r="B217" s="332"/>
      <c r="C217" s="432"/>
      <c r="D217" s="432"/>
      <c r="E217" s="433"/>
    </row>
    <row r="218" spans="1:5" s="330" customFormat="1">
      <c r="A218" s="431"/>
      <c r="B218" s="332"/>
      <c r="C218" s="432"/>
      <c r="D218" s="432"/>
      <c r="E218" s="433"/>
    </row>
    <row r="219" spans="1:5" s="330" customFormat="1">
      <c r="A219" s="431"/>
      <c r="B219" s="332"/>
      <c r="C219" s="432"/>
      <c r="D219" s="432"/>
      <c r="E219" s="433"/>
    </row>
    <row r="220" spans="1:5" s="330" customFormat="1">
      <c r="A220" s="431"/>
      <c r="B220" s="332"/>
      <c r="C220" s="432"/>
      <c r="D220" s="432"/>
      <c r="E220" s="433"/>
    </row>
    <row r="221" spans="1:5" s="330" customFormat="1">
      <c r="A221" s="431"/>
      <c r="B221" s="332"/>
      <c r="C221" s="432"/>
      <c r="D221" s="432"/>
      <c r="E221" s="433"/>
    </row>
    <row r="222" spans="1:5" s="330" customFormat="1">
      <c r="A222" s="431"/>
      <c r="B222" s="332"/>
      <c r="C222" s="432"/>
      <c r="D222" s="432"/>
      <c r="E222" s="433"/>
    </row>
    <row r="223" spans="1:5" s="330" customFormat="1">
      <c r="A223" s="431"/>
      <c r="B223" s="332"/>
      <c r="C223" s="432"/>
      <c r="D223" s="432"/>
      <c r="E223" s="433"/>
    </row>
    <row r="224" spans="1:5" s="330" customFormat="1">
      <c r="A224" s="431"/>
      <c r="B224" s="332"/>
      <c r="C224" s="432"/>
      <c r="D224" s="432"/>
      <c r="E224" s="433"/>
    </row>
    <row r="225" spans="1:5" s="330" customFormat="1">
      <c r="A225" s="431"/>
      <c r="B225" s="332"/>
      <c r="C225" s="432"/>
      <c r="D225" s="432"/>
      <c r="E225" s="433"/>
    </row>
    <row r="226" spans="1:5" s="330" customFormat="1">
      <c r="A226" s="431"/>
      <c r="B226" s="332"/>
      <c r="C226" s="432"/>
      <c r="D226" s="432"/>
      <c r="E226" s="433"/>
    </row>
    <row r="227" spans="1:5" s="330" customFormat="1">
      <c r="A227" s="431"/>
      <c r="B227" s="332"/>
      <c r="C227" s="432"/>
      <c r="D227" s="432"/>
      <c r="E227" s="433"/>
    </row>
    <row r="228" spans="1:5" s="330" customFormat="1">
      <c r="A228" s="431"/>
      <c r="B228" s="332"/>
      <c r="C228" s="432"/>
      <c r="D228" s="432"/>
      <c r="E228" s="433"/>
    </row>
    <row r="229" spans="1:5" s="330" customFormat="1">
      <c r="A229" s="431"/>
      <c r="B229" s="332"/>
      <c r="C229" s="432"/>
      <c r="D229" s="432"/>
      <c r="E229" s="433"/>
    </row>
    <row r="230" spans="1:5" s="330" customFormat="1">
      <c r="A230" s="431"/>
      <c r="B230" s="332"/>
      <c r="C230" s="432"/>
      <c r="D230" s="432"/>
      <c r="E230" s="433"/>
    </row>
    <row r="231" spans="1:5" s="330" customFormat="1">
      <c r="A231" s="431"/>
      <c r="B231" s="332"/>
      <c r="C231" s="432"/>
      <c r="D231" s="432"/>
      <c r="E231" s="433"/>
    </row>
    <row r="232" spans="1:5" s="330" customFormat="1">
      <c r="A232" s="431"/>
      <c r="B232" s="332"/>
      <c r="C232" s="432"/>
      <c r="D232" s="432"/>
      <c r="E232" s="433"/>
    </row>
    <row r="233" spans="1:5" s="330" customFormat="1">
      <c r="A233" s="431"/>
      <c r="B233" s="332"/>
      <c r="C233" s="432"/>
      <c r="D233" s="432"/>
      <c r="E233" s="433"/>
    </row>
    <row r="234" spans="1:5" s="330" customFormat="1">
      <c r="A234" s="431"/>
      <c r="B234" s="332"/>
      <c r="C234" s="432"/>
      <c r="D234" s="432"/>
      <c r="E234" s="433"/>
    </row>
    <row r="235" spans="1:5" s="330" customFormat="1">
      <c r="A235" s="431"/>
      <c r="B235" s="332"/>
      <c r="C235" s="432"/>
      <c r="D235" s="432"/>
      <c r="E235" s="433"/>
    </row>
    <row r="236" spans="1:5" s="330" customFormat="1">
      <c r="A236" s="431"/>
      <c r="B236" s="332"/>
      <c r="C236" s="432"/>
      <c r="D236" s="432"/>
      <c r="E236" s="433"/>
    </row>
    <row r="237" spans="1:5" s="330" customFormat="1">
      <c r="A237" s="431"/>
      <c r="B237" s="332"/>
      <c r="C237" s="432"/>
      <c r="D237" s="432"/>
      <c r="E237" s="433"/>
    </row>
    <row r="238" spans="1:5" s="330" customFormat="1">
      <c r="A238" s="431"/>
      <c r="B238" s="332"/>
      <c r="C238" s="432"/>
      <c r="D238" s="432"/>
      <c r="E238" s="433"/>
    </row>
    <row r="239" spans="1:5" s="330" customFormat="1">
      <c r="A239" s="431"/>
      <c r="B239" s="332"/>
      <c r="C239" s="432"/>
      <c r="D239" s="432"/>
      <c r="E239" s="433"/>
    </row>
    <row r="240" spans="1:5" s="330" customFormat="1">
      <c r="A240" s="431"/>
      <c r="B240" s="332"/>
      <c r="C240" s="432"/>
      <c r="D240" s="432"/>
      <c r="E240" s="433"/>
    </row>
    <row r="241" spans="1:5" s="330" customFormat="1">
      <c r="A241" s="431"/>
      <c r="B241" s="332"/>
      <c r="C241" s="432"/>
      <c r="D241" s="432"/>
      <c r="E241" s="433"/>
    </row>
    <row r="242" spans="1:5" s="330" customFormat="1">
      <c r="A242" s="431"/>
      <c r="B242" s="332"/>
      <c r="C242" s="432"/>
      <c r="D242" s="432"/>
      <c r="E242" s="433"/>
    </row>
    <row r="243" spans="1:5" s="330" customFormat="1">
      <c r="A243" s="431"/>
      <c r="B243" s="332"/>
      <c r="C243" s="432"/>
      <c r="D243" s="432"/>
      <c r="E243" s="433"/>
    </row>
    <row r="244" spans="1:5" s="330" customFormat="1">
      <c r="A244" s="431"/>
      <c r="B244" s="332"/>
      <c r="C244" s="432"/>
      <c r="D244" s="432"/>
      <c r="E244" s="433"/>
    </row>
    <row r="245" spans="1:5" s="330" customFormat="1">
      <c r="A245" s="431"/>
      <c r="B245" s="332"/>
      <c r="C245" s="432"/>
      <c r="D245" s="432"/>
      <c r="E245" s="433"/>
    </row>
    <row r="246" spans="1:5" s="330" customFormat="1">
      <c r="A246" s="431"/>
      <c r="B246" s="332"/>
      <c r="C246" s="432"/>
      <c r="D246" s="432"/>
      <c r="E246" s="433"/>
    </row>
    <row r="247" spans="1:5" s="330" customFormat="1">
      <c r="A247" s="431"/>
      <c r="B247" s="332"/>
      <c r="C247" s="432"/>
      <c r="D247" s="432"/>
      <c r="E247" s="433"/>
    </row>
    <row r="248" spans="1:5" s="330" customFormat="1">
      <c r="A248" s="431"/>
      <c r="B248" s="332"/>
      <c r="C248" s="432"/>
      <c r="D248" s="432"/>
      <c r="E248" s="433"/>
    </row>
    <row r="249" spans="1:5" s="330" customFormat="1">
      <c r="A249" s="431"/>
      <c r="B249" s="332"/>
      <c r="C249" s="432"/>
      <c r="D249" s="432"/>
      <c r="E249" s="433"/>
    </row>
    <row r="250" spans="1:5" s="330" customFormat="1">
      <c r="A250" s="431"/>
      <c r="B250" s="332"/>
      <c r="C250" s="432"/>
      <c r="D250" s="432"/>
      <c r="E250" s="433"/>
    </row>
    <row r="251" spans="1:5" s="330" customFormat="1">
      <c r="A251" s="431"/>
      <c r="B251" s="332"/>
      <c r="C251" s="432"/>
      <c r="D251" s="432"/>
      <c r="E251" s="433"/>
    </row>
    <row r="252" spans="1:5" s="330" customFormat="1">
      <c r="A252" s="431"/>
      <c r="B252" s="332"/>
      <c r="C252" s="432"/>
      <c r="D252" s="432"/>
      <c r="E252" s="433"/>
    </row>
    <row r="253" spans="1:5" s="330" customFormat="1">
      <c r="A253" s="431"/>
      <c r="B253" s="332"/>
      <c r="C253" s="432"/>
      <c r="D253" s="432"/>
      <c r="E253" s="433"/>
    </row>
    <row r="254" spans="1:5" s="330" customFormat="1">
      <c r="A254" s="431"/>
      <c r="B254" s="332"/>
      <c r="C254" s="432"/>
      <c r="D254" s="432"/>
      <c r="E254" s="433"/>
    </row>
    <row r="255" spans="1:5" s="330" customFormat="1">
      <c r="A255" s="431"/>
      <c r="B255" s="332"/>
      <c r="C255" s="432"/>
      <c r="D255" s="432"/>
      <c r="E255" s="433"/>
    </row>
    <row r="256" spans="1:5" s="330" customFormat="1">
      <c r="A256" s="431"/>
      <c r="B256" s="332"/>
      <c r="C256" s="432"/>
      <c r="D256" s="432"/>
      <c r="E256" s="433"/>
    </row>
    <row r="257" spans="1:5" s="330" customFormat="1">
      <c r="A257" s="431"/>
      <c r="B257" s="332"/>
      <c r="C257" s="432"/>
      <c r="D257" s="432"/>
      <c r="E257" s="433"/>
    </row>
    <row r="258" spans="1:5" s="330" customFormat="1">
      <c r="A258" s="431"/>
      <c r="B258" s="332"/>
      <c r="C258" s="432"/>
      <c r="D258" s="432"/>
      <c r="E258" s="433"/>
    </row>
    <row r="259" spans="1:5" s="330" customFormat="1">
      <c r="A259" s="431"/>
      <c r="B259" s="332"/>
      <c r="C259" s="432"/>
      <c r="D259" s="432"/>
      <c r="E259" s="433"/>
    </row>
    <row r="260" spans="1:5" s="330" customFormat="1">
      <c r="A260" s="431"/>
      <c r="B260" s="332"/>
      <c r="C260" s="432"/>
      <c r="D260" s="432"/>
      <c r="E260" s="433"/>
    </row>
    <row r="261" spans="1:5" s="330" customFormat="1">
      <c r="A261" s="431"/>
      <c r="B261" s="332"/>
      <c r="C261" s="432"/>
      <c r="D261" s="432"/>
      <c r="E261" s="433"/>
    </row>
    <row r="262" spans="1:5" s="330" customFormat="1">
      <c r="A262" s="431"/>
      <c r="B262" s="332"/>
      <c r="C262" s="432"/>
      <c r="D262" s="432"/>
      <c r="E262" s="433"/>
    </row>
    <row r="263" spans="1:5" s="330" customFormat="1">
      <c r="A263" s="431"/>
      <c r="B263" s="332"/>
      <c r="C263" s="432"/>
      <c r="D263" s="432"/>
      <c r="E263" s="433"/>
    </row>
    <row r="264" spans="1:5" s="330" customFormat="1">
      <c r="A264" s="431"/>
      <c r="B264" s="332"/>
      <c r="C264" s="432"/>
      <c r="D264" s="432"/>
      <c r="E264" s="433"/>
    </row>
    <row r="265" spans="1:5" s="330" customFormat="1">
      <c r="A265" s="431"/>
      <c r="B265" s="332"/>
      <c r="C265" s="432"/>
      <c r="D265" s="432"/>
      <c r="E265" s="433"/>
    </row>
    <row r="266" spans="1:5" s="330" customFormat="1">
      <c r="A266" s="431"/>
      <c r="B266" s="332"/>
      <c r="C266" s="432"/>
      <c r="D266" s="432"/>
      <c r="E266" s="433"/>
    </row>
    <row r="267" spans="1:5" s="330" customFormat="1">
      <c r="A267" s="431"/>
      <c r="B267" s="332"/>
      <c r="C267" s="432"/>
      <c r="D267" s="432"/>
      <c r="E267" s="433"/>
    </row>
    <row r="268" spans="1:5" s="330" customFormat="1">
      <c r="A268" s="431"/>
      <c r="B268" s="332"/>
      <c r="C268" s="432"/>
      <c r="D268" s="432"/>
      <c r="E268" s="433"/>
    </row>
    <row r="269" spans="1:5" s="330" customFormat="1">
      <c r="A269" s="431"/>
      <c r="B269" s="332"/>
      <c r="C269" s="432"/>
      <c r="D269" s="432"/>
      <c r="E269" s="433"/>
    </row>
    <row r="270" spans="1:5" s="330" customFormat="1">
      <c r="A270" s="431"/>
      <c r="B270" s="332"/>
      <c r="C270" s="432"/>
      <c r="D270" s="432"/>
      <c r="E270" s="433"/>
    </row>
    <row r="271" spans="1:5" s="330" customFormat="1">
      <c r="A271" s="431"/>
      <c r="B271" s="332"/>
      <c r="C271" s="432"/>
      <c r="D271" s="432"/>
      <c r="E271" s="433"/>
    </row>
    <row r="272" spans="1:5" s="330" customFormat="1">
      <c r="A272" s="431"/>
      <c r="B272" s="332"/>
      <c r="C272" s="432"/>
      <c r="D272" s="432"/>
      <c r="E272" s="433"/>
    </row>
    <row r="273" spans="1:5" s="330" customFormat="1">
      <c r="A273" s="431"/>
      <c r="B273" s="332"/>
      <c r="C273" s="432"/>
      <c r="D273" s="432"/>
      <c r="E273" s="433"/>
    </row>
    <row r="274" spans="1:5" s="330" customFormat="1">
      <c r="A274" s="431"/>
      <c r="B274" s="332"/>
      <c r="C274" s="432"/>
      <c r="D274" s="432"/>
      <c r="E274" s="433"/>
    </row>
    <row r="275" spans="1:5" s="330" customFormat="1">
      <c r="A275" s="431"/>
      <c r="B275" s="332"/>
      <c r="C275" s="432"/>
      <c r="D275" s="432"/>
      <c r="E275" s="433"/>
    </row>
    <row r="276" spans="1:5" s="330" customFormat="1">
      <c r="A276" s="431"/>
      <c r="B276" s="332"/>
      <c r="C276" s="432"/>
      <c r="D276" s="432"/>
      <c r="E276" s="433"/>
    </row>
    <row r="277" spans="1:5" s="330" customFormat="1">
      <c r="A277" s="431"/>
      <c r="B277" s="332"/>
      <c r="C277" s="432"/>
      <c r="D277" s="432"/>
      <c r="E277" s="433"/>
    </row>
    <row r="278" spans="1:5" s="330" customFormat="1">
      <c r="A278" s="431"/>
      <c r="B278" s="332"/>
      <c r="C278" s="432"/>
      <c r="D278" s="432"/>
      <c r="E278" s="433"/>
    </row>
    <row r="279" spans="1:5" s="330" customFormat="1">
      <c r="A279" s="431"/>
      <c r="B279" s="332"/>
      <c r="C279" s="432"/>
      <c r="D279" s="432"/>
      <c r="E279" s="433"/>
    </row>
    <row r="280" spans="1:5" s="330" customFormat="1">
      <c r="A280" s="431"/>
      <c r="B280" s="332"/>
      <c r="C280" s="432"/>
      <c r="D280" s="432"/>
      <c r="E280" s="433"/>
    </row>
    <row r="281" spans="1:5" s="330" customFormat="1">
      <c r="A281" s="431"/>
      <c r="B281" s="332"/>
      <c r="C281" s="432"/>
      <c r="D281" s="432"/>
      <c r="E281" s="433"/>
    </row>
    <row r="282" spans="1:5" s="330" customFormat="1">
      <c r="A282" s="431"/>
      <c r="B282" s="332"/>
      <c r="C282" s="432"/>
      <c r="D282" s="432"/>
      <c r="E282" s="433"/>
    </row>
    <row r="283" spans="1:5" s="330" customFormat="1">
      <c r="A283" s="431"/>
      <c r="B283" s="332"/>
      <c r="C283" s="432"/>
      <c r="D283" s="432"/>
      <c r="E283" s="433"/>
    </row>
    <row r="284" spans="1:5" s="330" customFormat="1">
      <c r="A284" s="431"/>
      <c r="B284" s="332"/>
      <c r="C284" s="432"/>
      <c r="D284" s="432"/>
      <c r="E284" s="433"/>
    </row>
    <row r="285" spans="1:5" s="330" customFormat="1">
      <c r="A285" s="431"/>
      <c r="B285" s="332"/>
      <c r="C285" s="432"/>
      <c r="D285" s="432"/>
      <c r="E285" s="433"/>
    </row>
    <row r="286" spans="1:5" s="330" customFormat="1">
      <c r="A286" s="431"/>
      <c r="B286" s="332"/>
      <c r="C286" s="432"/>
      <c r="D286" s="432"/>
      <c r="E286" s="433"/>
    </row>
    <row r="287" spans="1:5" s="330" customFormat="1">
      <c r="A287" s="431"/>
      <c r="B287" s="332"/>
      <c r="C287" s="432"/>
      <c r="D287" s="432"/>
      <c r="E287" s="433"/>
    </row>
    <row r="288" spans="1:5" s="330" customFormat="1">
      <c r="A288" s="431"/>
      <c r="B288" s="332"/>
      <c r="C288" s="432"/>
      <c r="D288" s="432"/>
      <c r="E288" s="433"/>
    </row>
    <row r="289" spans="1:5" s="330" customFormat="1">
      <c r="A289" s="431"/>
      <c r="B289" s="332"/>
      <c r="C289" s="432"/>
      <c r="D289" s="432"/>
      <c r="E289" s="433"/>
    </row>
    <row r="290" spans="1:5" s="330" customFormat="1">
      <c r="A290" s="431"/>
      <c r="B290" s="332"/>
      <c r="C290" s="432"/>
      <c r="D290" s="432"/>
      <c r="E290" s="433"/>
    </row>
    <row r="291" spans="1:5" s="330" customFormat="1">
      <c r="A291" s="431"/>
      <c r="B291" s="332"/>
      <c r="C291" s="432"/>
      <c r="D291" s="432"/>
      <c r="E291" s="433"/>
    </row>
    <row r="292" spans="1:5" s="330" customFormat="1">
      <c r="A292" s="431"/>
      <c r="B292" s="332"/>
      <c r="C292" s="432"/>
      <c r="D292" s="432"/>
      <c r="E292" s="433"/>
    </row>
    <row r="293" spans="1:5" s="330" customFormat="1">
      <c r="A293" s="431"/>
      <c r="B293" s="332"/>
      <c r="C293" s="432"/>
      <c r="D293" s="432"/>
      <c r="E293" s="433"/>
    </row>
    <row r="294" spans="1:5" s="330" customFormat="1">
      <c r="A294" s="431"/>
      <c r="B294" s="332"/>
      <c r="C294" s="432"/>
      <c r="D294" s="432"/>
      <c r="E294" s="433"/>
    </row>
    <row r="295" spans="1:5" s="330" customFormat="1">
      <c r="A295" s="431"/>
      <c r="B295" s="332"/>
      <c r="C295" s="432"/>
      <c r="D295" s="432"/>
      <c r="E295" s="433"/>
    </row>
    <row r="296" spans="1:5" s="330" customFormat="1">
      <c r="A296" s="431"/>
      <c r="B296" s="332"/>
      <c r="C296" s="432"/>
      <c r="D296" s="432"/>
      <c r="E296" s="433"/>
    </row>
    <row r="297" spans="1:5" s="330" customFormat="1">
      <c r="A297" s="431"/>
      <c r="B297" s="332"/>
      <c r="C297" s="432"/>
      <c r="D297" s="432"/>
      <c r="E297" s="433"/>
    </row>
    <row r="298" spans="1:5" s="330" customFormat="1">
      <c r="A298" s="431"/>
      <c r="B298" s="332"/>
      <c r="C298" s="432"/>
      <c r="D298" s="432"/>
      <c r="E298" s="433"/>
    </row>
    <row r="299" spans="1:5" s="330" customFormat="1">
      <c r="A299" s="431"/>
      <c r="B299" s="332"/>
      <c r="C299" s="432"/>
      <c r="D299" s="432"/>
      <c r="E299" s="433"/>
    </row>
    <row r="300" spans="1:5" s="330" customFormat="1">
      <c r="A300" s="431"/>
      <c r="B300" s="332"/>
      <c r="C300" s="432"/>
      <c r="D300" s="432"/>
      <c r="E300" s="433"/>
    </row>
    <row r="301" spans="1:5" s="330" customFormat="1">
      <c r="A301" s="431"/>
      <c r="B301" s="332"/>
      <c r="C301" s="432"/>
      <c r="D301" s="432"/>
      <c r="E301" s="433"/>
    </row>
    <row r="302" spans="1:5" s="330" customFormat="1">
      <c r="A302" s="431"/>
      <c r="B302" s="332"/>
      <c r="C302" s="432"/>
      <c r="D302" s="432"/>
      <c r="E302" s="433"/>
    </row>
    <row r="303" spans="1:5" s="330" customFormat="1">
      <c r="A303" s="431"/>
      <c r="B303" s="332"/>
      <c r="C303" s="432"/>
      <c r="D303" s="432"/>
      <c r="E303" s="433"/>
    </row>
    <row r="304" spans="1:5" s="330" customFormat="1">
      <c r="A304" s="431"/>
      <c r="B304" s="332"/>
      <c r="C304" s="432"/>
      <c r="D304" s="432"/>
      <c r="E304" s="433"/>
    </row>
    <row r="305" spans="1:5" s="330" customFormat="1">
      <c r="A305" s="431"/>
      <c r="B305" s="332"/>
      <c r="C305" s="432"/>
      <c r="D305" s="432"/>
      <c r="E305" s="433"/>
    </row>
    <row r="306" spans="1:5" s="330" customFormat="1">
      <c r="A306" s="431"/>
      <c r="B306" s="332"/>
      <c r="C306" s="432"/>
      <c r="D306" s="432"/>
      <c r="E306" s="433"/>
    </row>
    <row r="307" spans="1:5" s="330" customFormat="1">
      <c r="A307" s="431"/>
      <c r="B307" s="332"/>
      <c r="C307" s="432"/>
      <c r="D307" s="432"/>
      <c r="E307" s="433"/>
    </row>
    <row r="308" spans="1:5" s="330" customFormat="1">
      <c r="A308" s="431"/>
      <c r="B308" s="332"/>
      <c r="C308" s="432"/>
      <c r="D308" s="432"/>
      <c r="E308" s="433"/>
    </row>
    <row r="309" spans="1:5" s="330" customFormat="1">
      <c r="A309" s="431"/>
      <c r="B309" s="332"/>
      <c r="C309" s="432"/>
      <c r="D309" s="432"/>
      <c r="E309" s="433"/>
    </row>
    <row r="310" spans="1:5" s="330" customFormat="1">
      <c r="A310" s="431"/>
      <c r="B310" s="332"/>
      <c r="C310" s="432"/>
      <c r="D310" s="432"/>
      <c r="E310" s="433"/>
    </row>
    <row r="311" spans="1:5" s="330" customFormat="1">
      <c r="A311" s="431"/>
      <c r="B311" s="332"/>
      <c r="C311" s="432"/>
      <c r="D311" s="432"/>
      <c r="E311" s="433"/>
    </row>
    <row r="312" spans="1:5" s="330" customFormat="1">
      <c r="A312" s="431"/>
      <c r="B312" s="332"/>
      <c r="C312" s="432"/>
      <c r="D312" s="432"/>
      <c r="E312" s="433"/>
    </row>
    <row r="313" spans="1:5" s="330" customFormat="1">
      <c r="A313" s="431"/>
      <c r="B313" s="332"/>
      <c r="C313" s="432"/>
      <c r="D313" s="432"/>
      <c r="E313" s="433"/>
    </row>
    <row r="314" spans="1:5" s="330" customFormat="1">
      <c r="A314" s="431"/>
      <c r="B314" s="332"/>
      <c r="C314" s="432"/>
      <c r="D314" s="432"/>
      <c r="E314" s="433"/>
    </row>
    <row r="315" spans="1:5" s="330" customFormat="1">
      <c r="A315" s="431"/>
      <c r="B315" s="332"/>
      <c r="C315" s="432"/>
      <c r="D315" s="432"/>
      <c r="E315" s="433"/>
    </row>
    <row r="316" spans="1:5" s="330" customFormat="1">
      <c r="A316" s="431"/>
      <c r="B316" s="332"/>
      <c r="C316" s="432"/>
      <c r="D316" s="432"/>
      <c r="E316" s="433"/>
    </row>
    <row r="317" spans="1:5" s="330" customFormat="1">
      <c r="A317" s="431"/>
      <c r="B317" s="332"/>
      <c r="C317" s="432"/>
      <c r="D317" s="432"/>
      <c r="E317" s="433"/>
    </row>
    <row r="318" spans="1:5" s="330" customFormat="1">
      <c r="A318" s="431"/>
      <c r="B318" s="332"/>
      <c r="C318" s="432"/>
      <c r="D318" s="432"/>
      <c r="E318" s="433"/>
    </row>
    <row r="319" spans="1:5" s="330" customFormat="1">
      <c r="A319" s="431"/>
      <c r="B319" s="332"/>
      <c r="C319" s="432"/>
      <c r="D319" s="432"/>
      <c r="E319" s="433"/>
    </row>
    <row r="320" spans="1:5" s="330" customFormat="1">
      <c r="A320" s="431"/>
      <c r="B320" s="332"/>
      <c r="C320" s="432"/>
      <c r="D320" s="432"/>
      <c r="E320" s="433"/>
    </row>
    <row r="321" spans="1:5" s="330" customFormat="1">
      <c r="A321" s="431"/>
      <c r="B321" s="332"/>
      <c r="C321" s="432"/>
      <c r="D321" s="432"/>
      <c r="E321" s="433"/>
    </row>
    <row r="322" spans="1:5" s="330" customFormat="1">
      <c r="A322" s="431"/>
      <c r="B322" s="332"/>
      <c r="C322" s="432"/>
      <c r="D322" s="432"/>
      <c r="E322" s="433"/>
    </row>
    <row r="323" spans="1:5" s="330" customFormat="1">
      <c r="A323" s="431"/>
      <c r="B323" s="332"/>
      <c r="C323" s="432"/>
      <c r="D323" s="432"/>
      <c r="E323" s="433"/>
    </row>
    <row r="324" spans="1:5" s="330" customFormat="1">
      <c r="A324" s="431"/>
      <c r="B324" s="332"/>
      <c r="C324" s="432"/>
      <c r="D324" s="432"/>
      <c r="E324" s="433"/>
    </row>
    <row r="325" spans="1:5" s="330" customFormat="1">
      <c r="A325" s="431"/>
      <c r="B325" s="332"/>
      <c r="C325" s="432"/>
      <c r="D325" s="432"/>
      <c r="E325" s="433"/>
    </row>
    <row r="326" spans="1:5" s="330" customFormat="1">
      <c r="A326" s="431"/>
      <c r="B326" s="332"/>
      <c r="C326" s="432"/>
      <c r="D326" s="432"/>
      <c r="E326" s="433"/>
    </row>
    <row r="327" spans="1:5" s="330" customFormat="1">
      <c r="A327" s="431"/>
      <c r="B327" s="332"/>
      <c r="C327" s="432"/>
      <c r="D327" s="432"/>
      <c r="E327" s="433"/>
    </row>
    <row r="328" spans="1:5" s="330" customFormat="1">
      <c r="A328" s="431"/>
      <c r="B328" s="332"/>
      <c r="C328" s="432"/>
      <c r="D328" s="432"/>
      <c r="E328" s="433"/>
    </row>
    <row r="329" spans="1:5" s="330" customFormat="1">
      <c r="A329" s="431"/>
      <c r="B329" s="332"/>
      <c r="C329" s="432"/>
      <c r="D329" s="432"/>
      <c r="E329" s="433"/>
    </row>
    <row r="330" spans="1:5" s="330" customFormat="1">
      <c r="A330" s="431"/>
      <c r="B330" s="332"/>
      <c r="C330" s="432"/>
      <c r="D330" s="432"/>
      <c r="E330" s="433"/>
    </row>
    <row r="331" spans="1:5" s="330" customFormat="1">
      <c r="A331" s="431"/>
      <c r="B331" s="332"/>
      <c r="C331" s="432"/>
      <c r="D331" s="432"/>
      <c r="E331" s="433"/>
    </row>
    <row r="332" spans="1:5" s="330" customFormat="1">
      <c r="A332" s="431"/>
      <c r="B332" s="332"/>
      <c r="C332" s="432"/>
      <c r="D332" s="432"/>
      <c r="E332" s="433"/>
    </row>
    <row r="333" spans="1:5" s="330" customFormat="1">
      <c r="A333" s="431"/>
      <c r="B333" s="332"/>
      <c r="C333" s="432"/>
      <c r="D333" s="432"/>
      <c r="E333" s="433"/>
    </row>
    <row r="334" spans="1:5" s="330" customFormat="1">
      <c r="A334" s="431"/>
      <c r="B334" s="332"/>
      <c r="C334" s="432"/>
      <c r="D334" s="432"/>
      <c r="E334" s="433"/>
    </row>
    <row r="335" spans="1:5" s="330" customFormat="1">
      <c r="A335" s="431"/>
      <c r="B335" s="332"/>
      <c r="C335" s="432"/>
      <c r="D335" s="432"/>
      <c r="E335" s="433"/>
    </row>
    <row r="336" spans="1:5" s="330" customFormat="1">
      <c r="A336" s="431"/>
      <c r="B336" s="332"/>
      <c r="C336" s="432"/>
      <c r="D336" s="432"/>
      <c r="E336" s="433"/>
    </row>
    <row r="337" spans="1:5" s="330" customFormat="1">
      <c r="A337" s="431"/>
      <c r="B337" s="332"/>
      <c r="C337" s="432"/>
      <c r="D337" s="432"/>
      <c r="E337" s="433"/>
    </row>
    <row r="338" spans="1:5" s="330" customFormat="1">
      <c r="A338" s="431"/>
      <c r="B338" s="332"/>
      <c r="C338" s="432"/>
      <c r="D338" s="432"/>
      <c r="E338" s="433"/>
    </row>
    <row r="339" spans="1:5" s="330" customFormat="1">
      <c r="A339" s="431"/>
      <c r="B339" s="332"/>
      <c r="C339" s="432"/>
      <c r="D339" s="432"/>
      <c r="E339" s="433"/>
    </row>
    <row r="340" spans="1:5" s="330" customFormat="1">
      <c r="A340" s="431"/>
      <c r="B340" s="332"/>
      <c r="C340" s="432"/>
      <c r="D340" s="432"/>
      <c r="E340" s="433"/>
    </row>
    <row r="341" spans="1:5" s="330" customFormat="1">
      <c r="A341" s="431"/>
      <c r="B341" s="332"/>
      <c r="C341" s="432"/>
      <c r="D341" s="432"/>
      <c r="E341" s="433"/>
    </row>
    <row r="342" spans="1:5" s="330" customFormat="1">
      <c r="A342" s="431"/>
      <c r="B342" s="332"/>
      <c r="C342" s="432"/>
      <c r="D342" s="432"/>
      <c r="E342" s="433"/>
    </row>
    <row r="343" spans="1:5" s="330" customFormat="1">
      <c r="A343" s="431"/>
      <c r="B343" s="332"/>
      <c r="C343" s="432"/>
      <c r="D343" s="432"/>
      <c r="E343" s="433"/>
    </row>
    <row r="344" spans="1:5" s="330" customFormat="1">
      <c r="A344" s="431"/>
      <c r="B344" s="332"/>
      <c r="C344" s="432"/>
      <c r="D344" s="432"/>
      <c r="E344" s="433"/>
    </row>
    <row r="345" spans="1:5" s="330" customFormat="1">
      <c r="A345" s="431"/>
      <c r="B345" s="332"/>
      <c r="C345" s="432"/>
      <c r="D345" s="432"/>
      <c r="E345" s="433"/>
    </row>
    <row r="346" spans="1:5" s="330" customFormat="1">
      <c r="A346" s="431"/>
      <c r="B346" s="332"/>
      <c r="C346" s="432"/>
      <c r="D346" s="432"/>
      <c r="E346" s="433"/>
    </row>
    <row r="347" spans="1:5" s="330" customFormat="1">
      <c r="A347" s="431"/>
      <c r="B347" s="332"/>
      <c r="C347" s="432"/>
      <c r="D347" s="432"/>
      <c r="E347" s="433"/>
    </row>
    <row r="348" spans="1:5" s="330" customFormat="1">
      <c r="A348" s="431"/>
      <c r="B348" s="332"/>
      <c r="C348" s="432"/>
      <c r="D348" s="432"/>
      <c r="E348" s="433"/>
    </row>
    <row r="349" spans="1:5" s="330" customFormat="1">
      <c r="A349" s="431"/>
      <c r="B349" s="332"/>
      <c r="C349" s="432"/>
      <c r="D349" s="432"/>
      <c r="E349" s="433"/>
    </row>
    <row r="350" spans="1:5" s="330" customFormat="1">
      <c r="A350" s="431"/>
      <c r="B350" s="332"/>
      <c r="C350" s="432"/>
      <c r="D350" s="432"/>
      <c r="E350" s="433"/>
    </row>
    <row r="351" spans="1:5" s="330" customFormat="1">
      <c r="A351" s="431"/>
      <c r="B351" s="332"/>
      <c r="C351" s="432"/>
      <c r="D351" s="432"/>
      <c r="E351" s="433"/>
    </row>
    <row r="352" spans="1:5" s="330" customFormat="1">
      <c r="A352" s="431"/>
      <c r="B352" s="332"/>
      <c r="C352" s="432"/>
      <c r="D352" s="432"/>
      <c r="E352" s="433"/>
    </row>
    <row r="353" spans="1:5" s="330" customFormat="1">
      <c r="A353" s="431"/>
      <c r="B353" s="332"/>
      <c r="C353" s="432"/>
      <c r="D353" s="432"/>
      <c r="E353" s="433"/>
    </row>
    <row r="354" spans="1:5" s="330" customFormat="1">
      <c r="A354" s="431"/>
      <c r="B354" s="332"/>
      <c r="C354" s="432"/>
      <c r="D354" s="432"/>
      <c r="E354" s="433"/>
    </row>
    <row r="355" spans="1:5" s="330" customFormat="1">
      <c r="A355" s="431"/>
      <c r="B355" s="332"/>
      <c r="C355" s="432"/>
      <c r="D355" s="432"/>
      <c r="E355" s="433"/>
    </row>
    <row r="356" spans="1:5" s="330" customFormat="1">
      <c r="A356" s="431"/>
      <c r="B356" s="332"/>
      <c r="C356" s="432"/>
      <c r="D356" s="432"/>
      <c r="E356" s="433"/>
    </row>
    <row r="357" spans="1:5" s="330" customFormat="1">
      <c r="A357" s="431"/>
      <c r="B357" s="332"/>
      <c r="C357" s="432"/>
      <c r="D357" s="432"/>
      <c r="E357" s="433"/>
    </row>
    <row r="358" spans="1:5" s="330" customFormat="1">
      <c r="A358" s="431"/>
      <c r="B358" s="332"/>
      <c r="C358" s="432"/>
      <c r="D358" s="432"/>
      <c r="E358" s="433"/>
    </row>
    <row r="359" spans="1:5" s="330" customFormat="1">
      <c r="A359" s="431"/>
      <c r="B359" s="332"/>
      <c r="C359" s="432"/>
      <c r="D359" s="432"/>
      <c r="E359" s="433"/>
    </row>
    <row r="360" spans="1:5" s="330" customFormat="1">
      <c r="A360" s="431"/>
      <c r="B360" s="332"/>
      <c r="C360" s="432"/>
      <c r="D360" s="432"/>
      <c r="E360" s="433"/>
    </row>
    <row r="361" spans="1:5" s="330" customFormat="1">
      <c r="A361" s="431"/>
      <c r="B361" s="332"/>
      <c r="C361" s="432"/>
      <c r="D361" s="432"/>
      <c r="E361" s="433"/>
    </row>
    <row r="362" spans="1:5" s="330" customFormat="1">
      <c r="A362" s="431"/>
      <c r="B362" s="332"/>
      <c r="C362" s="432"/>
      <c r="D362" s="432"/>
      <c r="E362" s="433"/>
    </row>
    <row r="363" spans="1:5" s="330" customFormat="1">
      <c r="A363" s="431"/>
      <c r="B363" s="332"/>
      <c r="C363" s="432"/>
      <c r="D363" s="432"/>
      <c r="E363" s="433"/>
    </row>
    <row r="364" spans="1:5" s="330" customFormat="1">
      <c r="A364" s="431"/>
      <c r="B364" s="332"/>
      <c r="C364" s="432"/>
      <c r="D364" s="432"/>
      <c r="E364" s="433"/>
    </row>
    <row r="365" spans="1:5" s="330" customFormat="1">
      <c r="A365" s="431"/>
      <c r="B365" s="332"/>
      <c r="C365" s="432"/>
      <c r="D365" s="432"/>
      <c r="E365" s="433"/>
    </row>
    <row r="366" spans="1:5" s="330" customFormat="1">
      <c r="A366" s="431"/>
      <c r="B366" s="332"/>
      <c r="C366" s="432"/>
      <c r="D366" s="432"/>
      <c r="E366" s="433"/>
    </row>
    <row r="367" spans="1:5" s="330" customFormat="1">
      <c r="A367" s="431"/>
      <c r="B367" s="332"/>
      <c r="C367" s="432"/>
      <c r="D367" s="432"/>
      <c r="E367" s="433"/>
    </row>
    <row r="368" spans="1:5" s="330" customFormat="1">
      <c r="A368" s="431"/>
      <c r="B368" s="332"/>
      <c r="C368" s="432"/>
      <c r="D368" s="432"/>
      <c r="E368" s="433"/>
    </row>
    <row r="369" spans="1:5" s="330" customFormat="1">
      <c r="A369" s="431"/>
      <c r="B369" s="332"/>
      <c r="C369" s="432"/>
      <c r="D369" s="432"/>
      <c r="E369" s="433"/>
    </row>
    <row r="370" spans="1:5" s="330" customFormat="1">
      <c r="A370" s="431"/>
      <c r="B370" s="332"/>
      <c r="C370" s="432"/>
      <c r="D370" s="432"/>
      <c r="E370" s="433"/>
    </row>
    <row r="371" spans="1:5" s="330" customFormat="1">
      <c r="A371" s="431"/>
      <c r="B371" s="332"/>
      <c r="C371" s="432"/>
      <c r="D371" s="432"/>
      <c r="E371" s="433"/>
    </row>
    <row r="372" spans="1:5" s="330" customFormat="1">
      <c r="A372" s="431"/>
      <c r="B372" s="332"/>
      <c r="C372" s="432"/>
      <c r="D372" s="432"/>
      <c r="E372" s="433"/>
    </row>
    <row r="373" spans="1:5" s="330" customFormat="1">
      <c r="A373" s="431"/>
      <c r="B373" s="332"/>
      <c r="C373" s="432"/>
      <c r="D373" s="432"/>
      <c r="E373" s="433"/>
    </row>
    <row r="374" spans="1:5" s="330" customFormat="1">
      <c r="A374" s="431"/>
      <c r="B374" s="332"/>
      <c r="C374" s="432"/>
      <c r="D374" s="432"/>
      <c r="E374" s="433"/>
    </row>
    <row r="375" spans="1:5" s="330" customFormat="1">
      <c r="A375" s="431"/>
      <c r="B375" s="332"/>
      <c r="C375" s="432"/>
      <c r="D375" s="432"/>
      <c r="E375" s="433"/>
    </row>
    <row r="376" spans="1:5" s="330" customFormat="1">
      <c r="A376" s="431"/>
      <c r="B376" s="332"/>
      <c r="C376" s="432"/>
      <c r="D376" s="432"/>
      <c r="E376" s="433"/>
    </row>
    <row r="377" spans="1:5" s="330" customFormat="1">
      <c r="A377" s="431"/>
      <c r="B377" s="332"/>
      <c r="C377" s="432"/>
      <c r="D377" s="432"/>
      <c r="E377" s="433"/>
    </row>
    <row r="378" spans="1:5" s="330" customFormat="1">
      <c r="A378" s="431"/>
      <c r="B378" s="332"/>
      <c r="C378" s="432"/>
      <c r="D378" s="432"/>
      <c r="E378" s="433"/>
    </row>
    <row r="379" spans="1:5" s="330" customFormat="1">
      <c r="A379" s="431"/>
      <c r="B379" s="332"/>
      <c r="C379" s="432"/>
      <c r="D379" s="432"/>
      <c r="E379" s="433"/>
    </row>
    <row r="380" spans="1:5" s="330" customFormat="1">
      <c r="A380" s="431"/>
      <c r="B380" s="332"/>
      <c r="C380" s="432"/>
      <c r="D380" s="432"/>
      <c r="E380" s="433"/>
    </row>
    <row r="381" spans="1:5" s="330" customFormat="1">
      <c r="A381" s="431"/>
      <c r="B381" s="332"/>
      <c r="C381" s="432"/>
      <c r="D381" s="432"/>
      <c r="E381" s="433"/>
    </row>
    <row r="382" spans="1:5" s="330" customFormat="1">
      <c r="A382" s="431"/>
      <c r="B382" s="332"/>
      <c r="C382" s="432"/>
      <c r="D382" s="432"/>
      <c r="E382" s="433"/>
    </row>
    <row r="383" spans="1:5" s="330" customFormat="1">
      <c r="A383" s="431"/>
      <c r="B383" s="332"/>
      <c r="C383" s="432"/>
      <c r="D383" s="432"/>
      <c r="E383" s="433"/>
    </row>
    <row r="384" spans="1:5" s="330" customFormat="1">
      <c r="A384" s="431"/>
      <c r="B384" s="332"/>
      <c r="C384" s="432"/>
      <c r="D384" s="432"/>
      <c r="E384" s="433"/>
    </row>
    <row r="385" spans="1:5" s="330" customFormat="1">
      <c r="A385" s="431"/>
      <c r="B385" s="332"/>
      <c r="C385" s="432"/>
      <c r="D385" s="432"/>
      <c r="E385" s="433"/>
    </row>
    <row r="386" spans="1:5" s="330" customFormat="1">
      <c r="A386" s="431"/>
      <c r="B386" s="332"/>
      <c r="C386" s="432"/>
      <c r="D386" s="432"/>
      <c r="E386" s="433"/>
    </row>
    <row r="387" spans="1:5" s="330" customFormat="1">
      <c r="A387" s="431"/>
      <c r="B387" s="332"/>
      <c r="C387" s="432"/>
      <c r="D387" s="432"/>
      <c r="E387" s="433"/>
    </row>
    <row r="388" spans="1:5" s="330" customFormat="1">
      <c r="A388" s="431"/>
      <c r="B388" s="332"/>
      <c r="C388" s="432"/>
      <c r="D388" s="432"/>
      <c r="E388" s="433"/>
    </row>
    <row r="389" spans="1:5" s="330" customFormat="1">
      <c r="A389" s="431"/>
      <c r="B389" s="332"/>
      <c r="C389" s="432"/>
      <c r="D389" s="432"/>
      <c r="E389" s="433"/>
    </row>
    <row r="390" spans="1:5" s="330" customFormat="1">
      <c r="A390" s="431"/>
      <c r="B390" s="332"/>
      <c r="C390" s="432"/>
      <c r="D390" s="432"/>
      <c r="E390" s="433"/>
    </row>
    <row r="391" spans="1:5" s="330" customFormat="1">
      <c r="A391" s="431"/>
      <c r="B391" s="332"/>
      <c r="C391" s="432"/>
      <c r="D391" s="432"/>
      <c r="E391" s="433"/>
    </row>
    <row r="392" spans="1:5" s="330" customFormat="1">
      <c r="A392" s="431"/>
      <c r="B392" s="332"/>
      <c r="C392" s="432"/>
      <c r="D392" s="432"/>
      <c r="E392" s="433"/>
    </row>
    <row r="393" spans="1:5" s="330" customFormat="1">
      <c r="A393" s="431"/>
      <c r="B393" s="332"/>
      <c r="C393" s="432"/>
      <c r="D393" s="432"/>
      <c r="E393" s="433"/>
    </row>
    <row r="394" spans="1:5" s="330" customFormat="1">
      <c r="A394" s="431"/>
      <c r="B394" s="332"/>
      <c r="C394" s="432"/>
      <c r="D394" s="432"/>
      <c r="E394" s="433"/>
    </row>
    <row r="395" spans="1:5" s="330" customFormat="1">
      <c r="A395" s="431"/>
      <c r="B395" s="332"/>
      <c r="C395" s="432"/>
      <c r="D395" s="432"/>
      <c r="E395" s="433"/>
    </row>
    <row r="396" spans="1:5" s="330" customFormat="1">
      <c r="A396" s="431"/>
      <c r="B396" s="332"/>
      <c r="C396" s="432"/>
      <c r="D396" s="432"/>
      <c r="E396" s="433"/>
    </row>
    <row r="397" spans="1:5" s="330" customFormat="1">
      <c r="A397" s="431"/>
      <c r="B397" s="332"/>
      <c r="C397" s="432"/>
      <c r="D397" s="432"/>
      <c r="E397" s="433"/>
    </row>
    <row r="398" spans="1:5" s="330" customFormat="1">
      <c r="A398" s="431"/>
      <c r="B398" s="332"/>
      <c r="C398" s="432"/>
      <c r="D398" s="432"/>
      <c r="E398" s="433"/>
    </row>
    <row r="399" spans="1:5" s="330" customFormat="1">
      <c r="A399" s="431"/>
      <c r="B399" s="332"/>
      <c r="C399" s="432"/>
      <c r="D399" s="432"/>
      <c r="E399" s="433"/>
    </row>
    <row r="400" spans="1:5" s="330" customFormat="1">
      <c r="A400" s="431"/>
      <c r="B400" s="332"/>
      <c r="C400" s="432"/>
      <c r="D400" s="432"/>
      <c r="E400" s="433"/>
    </row>
    <row r="401" spans="1:5" s="330" customFormat="1">
      <c r="A401" s="431"/>
      <c r="B401" s="332"/>
      <c r="C401" s="432"/>
      <c r="D401" s="432"/>
      <c r="E401" s="433"/>
    </row>
    <row r="402" spans="1:5" s="330" customFormat="1">
      <c r="A402" s="431"/>
      <c r="B402" s="332"/>
      <c r="C402" s="432"/>
      <c r="D402" s="432"/>
      <c r="E402" s="433"/>
    </row>
    <row r="403" spans="1:5" s="330" customFormat="1">
      <c r="A403" s="431"/>
      <c r="B403" s="332"/>
      <c r="C403" s="432"/>
      <c r="D403" s="432"/>
      <c r="E403" s="433"/>
    </row>
    <row r="404" spans="1:5" s="330" customFormat="1">
      <c r="A404" s="431"/>
      <c r="B404" s="332"/>
      <c r="C404" s="432"/>
      <c r="D404" s="432"/>
      <c r="E404" s="433"/>
    </row>
    <row r="405" spans="1:5" s="330" customFormat="1">
      <c r="A405" s="431"/>
      <c r="B405" s="332"/>
      <c r="C405" s="432"/>
      <c r="D405" s="432"/>
      <c r="E405" s="433"/>
    </row>
    <row r="406" spans="1:5" s="330" customFormat="1">
      <c r="A406" s="431"/>
      <c r="B406" s="332"/>
      <c r="C406" s="432"/>
      <c r="D406" s="432"/>
      <c r="E406" s="433"/>
    </row>
    <row r="407" spans="1:5" s="330" customFormat="1">
      <c r="A407" s="431"/>
      <c r="B407" s="332"/>
      <c r="C407" s="432"/>
      <c r="D407" s="432"/>
      <c r="E407" s="433"/>
    </row>
    <row r="408" spans="1:5" s="330" customFormat="1">
      <c r="A408" s="431"/>
      <c r="B408" s="332"/>
      <c r="C408" s="432"/>
      <c r="D408" s="432"/>
      <c r="E408" s="433"/>
    </row>
    <row r="409" spans="1:5" s="330" customFormat="1">
      <c r="A409" s="431"/>
      <c r="B409" s="332"/>
      <c r="C409" s="432"/>
      <c r="D409" s="432"/>
      <c r="E409" s="433"/>
    </row>
    <row r="410" spans="1:5" s="330" customFormat="1">
      <c r="A410" s="431"/>
      <c r="B410" s="332"/>
      <c r="C410" s="432"/>
      <c r="D410" s="432"/>
      <c r="E410" s="433"/>
    </row>
    <row r="411" spans="1:5" s="330" customFormat="1">
      <c r="A411" s="431"/>
      <c r="B411" s="332"/>
      <c r="C411" s="432"/>
      <c r="D411" s="432"/>
      <c r="E411" s="433"/>
    </row>
    <row r="412" spans="1:5" s="330" customFormat="1">
      <c r="A412" s="431"/>
      <c r="B412" s="332"/>
      <c r="C412" s="432"/>
      <c r="D412" s="432"/>
      <c r="E412" s="433"/>
    </row>
    <row r="413" spans="1:5" s="330" customFormat="1">
      <c r="A413" s="431"/>
      <c r="B413" s="332"/>
      <c r="C413" s="432"/>
      <c r="D413" s="432"/>
      <c r="E413" s="433"/>
    </row>
    <row r="414" spans="1:5" s="330" customFormat="1">
      <c r="A414" s="431"/>
      <c r="B414" s="332"/>
      <c r="C414" s="432"/>
      <c r="D414" s="432"/>
      <c r="E414" s="433"/>
    </row>
    <row r="415" spans="1:5" s="330" customFormat="1">
      <c r="A415" s="431"/>
      <c r="B415" s="332"/>
      <c r="C415" s="432"/>
      <c r="D415" s="432"/>
      <c r="E415" s="433"/>
    </row>
    <row r="416" spans="1:5" s="330" customFormat="1">
      <c r="A416" s="431"/>
      <c r="B416" s="332"/>
      <c r="C416" s="432"/>
      <c r="D416" s="432"/>
      <c r="E416" s="433"/>
    </row>
    <row r="417" spans="1:5" s="330" customFormat="1">
      <c r="A417" s="431"/>
      <c r="B417" s="332"/>
      <c r="C417" s="432"/>
      <c r="D417" s="432"/>
      <c r="E417" s="433"/>
    </row>
    <row r="418" spans="1:5" s="330" customFormat="1">
      <c r="A418" s="431"/>
      <c r="B418" s="332"/>
      <c r="C418" s="432"/>
      <c r="D418" s="432"/>
      <c r="E418" s="433"/>
    </row>
    <row r="419" spans="1:5" s="330" customFormat="1">
      <c r="A419" s="431"/>
      <c r="B419" s="332"/>
      <c r="C419" s="432"/>
      <c r="D419" s="432"/>
      <c r="E419" s="433"/>
    </row>
    <row r="420" spans="1:5" s="330" customFormat="1">
      <c r="A420" s="431"/>
      <c r="B420" s="332"/>
      <c r="C420" s="432"/>
      <c r="D420" s="432"/>
      <c r="E420" s="433"/>
    </row>
    <row r="421" spans="1:5" s="330" customFormat="1">
      <c r="A421" s="431"/>
      <c r="B421" s="332"/>
      <c r="C421" s="432"/>
      <c r="D421" s="432"/>
      <c r="E421" s="433"/>
    </row>
    <row r="422" spans="1:5" s="330" customFormat="1">
      <c r="A422" s="431"/>
      <c r="B422" s="332"/>
      <c r="C422" s="432"/>
      <c r="D422" s="432"/>
      <c r="E422" s="433"/>
    </row>
    <row r="423" spans="1:5" s="330" customFormat="1">
      <c r="A423" s="431"/>
      <c r="B423" s="332"/>
      <c r="C423" s="432"/>
      <c r="D423" s="432"/>
      <c r="E423" s="433"/>
    </row>
    <row r="424" spans="1:5" s="330" customFormat="1">
      <c r="A424" s="431"/>
      <c r="B424" s="332"/>
      <c r="C424" s="432"/>
      <c r="D424" s="432"/>
      <c r="E424" s="433"/>
    </row>
    <row r="425" spans="1:5" s="330" customFormat="1">
      <c r="A425" s="431"/>
      <c r="B425" s="332"/>
      <c r="C425" s="432"/>
      <c r="D425" s="432"/>
      <c r="E425" s="433"/>
    </row>
    <row r="426" spans="1:5" s="330" customFormat="1">
      <c r="A426" s="431"/>
      <c r="B426" s="332"/>
      <c r="C426" s="432"/>
      <c r="D426" s="432"/>
      <c r="E426" s="433"/>
    </row>
    <row r="427" spans="1:5" s="330" customFormat="1">
      <c r="A427" s="431"/>
      <c r="B427" s="332"/>
      <c r="C427" s="432"/>
      <c r="D427" s="432"/>
      <c r="E427" s="433"/>
    </row>
    <row r="428" spans="1:5" s="330" customFormat="1">
      <c r="A428" s="431"/>
      <c r="B428" s="332"/>
      <c r="C428" s="432"/>
      <c r="D428" s="432"/>
      <c r="E428" s="433"/>
    </row>
    <row r="429" spans="1:5" s="330" customFormat="1">
      <c r="A429" s="431"/>
      <c r="B429" s="332"/>
      <c r="C429" s="432"/>
      <c r="D429" s="432"/>
      <c r="E429" s="433"/>
    </row>
    <row r="430" spans="1:5" s="330" customFormat="1">
      <c r="A430" s="431"/>
      <c r="B430" s="332"/>
      <c r="C430" s="432"/>
      <c r="D430" s="432"/>
      <c r="E430" s="433"/>
    </row>
    <row r="431" spans="1:5" s="330" customFormat="1">
      <c r="A431" s="431"/>
      <c r="B431" s="332"/>
      <c r="C431" s="432"/>
      <c r="D431" s="432"/>
      <c r="E431" s="433"/>
    </row>
    <row r="432" spans="1:5" s="330" customFormat="1">
      <c r="A432" s="431"/>
      <c r="B432" s="332"/>
      <c r="C432" s="432"/>
      <c r="D432" s="432"/>
      <c r="E432" s="433"/>
    </row>
    <row r="433" spans="1:5" s="330" customFormat="1">
      <c r="A433" s="431"/>
      <c r="B433" s="332"/>
      <c r="C433" s="432"/>
      <c r="D433" s="432"/>
      <c r="E433" s="433"/>
    </row>
    <row r="434" spans="1:5" s="330" customFormat="1">
      <c r="A434" s="431"/>
      <c r="B434" s="332"/>
      <c r="C434" s="432"/>
      <c r="D434" s="432"/>
      <c r="E434" s="433"/>
    </row>
    <row r="435" spans="1:5" s="330" customFormat="1">
      <c r="A435" s="431"/>
      <c r="B435" s="332"/>
      <c r="C435" s="432"/>
      <c r="D435" s="432"/>
      <c r="E435" s="433"/>
    </row>
    <row r="436" spans="1:5" s="330" customFormat="1">
      <c r="A436" s="431"/>
      <c r="B436" s="332"/>
      <c r="C436" s="432"/>
      <c r="D436" s="432"/>
      <c r="E436" s="433"/>
    </row>
    <row r="437" spans="1:5" s="330" customFormat="1">
      <c r="A437" s="431"/>
      <c r="B437" s="332"/>
      <c r="C437" s="432"/>
      <c r="D437" s="432"/>
      <c r="E437" s="433"/>
    </row>
    <row r="438" spans="1:5" s="330" customFormat="1">
      <c r="A438" s="431"/>
      <c r="B438" s="332"/>
      <c r="C438" s="432"/>
      <c r="D438" s="432"/>
      <c r="E438" s="433"/>
    </row>
    <row r="439" spans="1:5" s="330" customFormat="1">
      <c r="A439" s="431"/>
      <c r="B439" s="332"/>
      <c r="C439" s="432"/>
      <c r="D439" s="432"/>
      <c r="E439" s="433"/>
    </row>
    <row r="440" spans="1:5" s="330" customFormat="1">
      <c r="A440" s="431"/>
      <c r="B440" s="332"/>
      <c r="C440" s="432"/>
      <c r="D440" s="432"/>
      <c r="E440" s="433"/>
    </row>
    <row r="441" spans="1:5" s="330" customFormat="1">
      <c r="A441" s="431"/>
      <c r="B441" s="332"/>
      <c r="C441" s="432"/>
      <c r="D441" s="432"/>
      <c r="E441" s="433"/>
    </row>
    <row r="442" spans="1:5" s="330" customFormat="1">
      <c r="A442" s="431"/>
      <c r="B442" s="332"/>
      <c r="C442" s="432"/>
      <c r="D442" s="432"/>
      <c r="E442" s="433"/>
    </row>
    <row r="443" spans="1:5" s="330" customFormat="1">
      <c r="A443" s="431"/>
      <c r="B443" s="332"/>
      <c r="C443" s="432"/>
      <c r="D443" s="432"/>
      <c r="E443" s="433"/>
    </row>
    <row r="444" spans="1:5" s="330" customFormat="1">
      <c r="A444" s="431"/>
      <c r="B444" s="332"/>
      <c r="C444" s="432"/>
      <c r="D444" s="432"/>
      <c r="E444" s="433"/>
    </row>
    <row r="445" spans="1:5" s="330" customFormat="1">
      <c r="A445" s="431"/>
      <c r="B445" s="332"/>
      <c r="C445" s="432"/>
      <c r="D445" s="432"/>
      <c r="E445" s="433"/>
    </row>
    <row r="446" spans="1:5" s="330" customFormat="1">
      <c r="A446" s="431"/>
      <c r="B446" s="332"/>
      <c r="C446" s="432"/>
      <c r="D446" s="432"/>
      <c r="E446" s="433"/>
    </row>
    <row r="447" spans="1:5" s="330" customFormat="1">
      <c r="A447" s="431"/>
      <c r="B447" s="332"/>
      <c r="C447" s="432"/>
      <c r="D447" s="432"/>
      <c r="E447" s="433"/>
    </row>
    <row r="448" spans="1:5" s="330" customFormat="1">
      <c r="A448" s="431"/>
      <c r="B448" s="332"/>
      <c r="C448" s="432"/>
      <c r="D448" s="432"/>
      <c r="E448" s="433"/>
    </row>
    <row r="449" spans="1:5" s="330" customFormat="1">
      <c r="A449" s="431"/>
      <c r="B449" s="332"/>
      <c r="C449" s="432"/>
      <c r="D449" s="432"/>
      <c r="E449" s="433"/>
    </row>
    <row r="450" spans="1:5" s="330" customFormat="1">
      <c r="A450" s="431"/>
      <c r="B450" s="332"/>
      <c r="C450" s="432"/>
      <c r="D450" s="432"/>
      <c r="E450" s="433"/>
    </row>
    <row r="451" spans="1:5" s="330" customFormat="1">
      <c r="A451" s="431"/>
      <c r="B451" s="332"/>
      <c r="C451" s="432"/>
      <c r="D451" s="432"/>
      <c r="E451" s="433"/>
    </row>
    <row r="452" spans="1:5" s="330" customFormat="1">
      <c r="A452" s="431"/>
      <c r="B452" s="332"/>
      <c r="C452" s="432"/>
      <c r="D452" s="432"/>
      <c r="E452" s="433"/>
    </row>
    <row r="453" spans="1:5" s="330" customFormat="1">
      <c r="A453" s="431"/>
      <c r="B453" s="332"/>
      <c r="C453" s="432"/>
      <c r="D453" s="432"/>
      <c r="E453" s="433"/>
    </row>
    <row r="454" spans="1:5" s="330" customFormat="1">
      <c r="A454" s="431"/>
      <c r="B454" s="332"/>
      <c r="C454" s="432"/>
      <c r="D454" s="432"/>
      <c r="E454" s="433"/>
    </row>
    <row r="455" spans="1:5" s="330" customFormat="1">
      <c r="A455" s="431"/>
      <c r="B455" s="332"/>
      <c r="C455" s="432"/>
      <c r="D455" s="432"/>
      <c r="E455" s="433"/>
    </row>
    <row r="456" spans="1:5" s="330" customFormat="1">
      <c r="A456" s="431"/>
      <c r="B456" s="332"/>
      <c r="C456" s="432"/>
      <c r="D456" s="432"/>
      <c r="E456" s="433"/>
    </row>
    <row r="457" spans="1:5" s="330" customFormat="1">
      <c r="A457" s="431"/>
      <c r="B457" s="332"/>
      <c r="C457" s="432"/>
      <c r="D457" s="432"/>
      <c r="E457" s="433"/>
    </row>
    <row r="458" spans="1:5" s="330" customFormat="1">
      <c r="A458" s="431"/>
      <c r="B458" s="332"/>
      <c r="C458" s="432"/>
      <c r="D458" s="432"/>
      <c r="E458" s="433"/>
    </row>
    <row r="459" spans="1:5" s="330" customFormat="1">
      <c r="A459" s="431"/>
      <c r="B459" s="332"/>
      <c r="C459" s="432"/>
      <c r="D459" s="432"/>
      <c r="E459" s="433"/>
    </row>
    <row r="460" spans="1:5" s="330" customFormat="1">
      <c r="A460" s="431"/>
      <c r="B460" s="332"/>
      <c r="C460" s="432"/>
      <c r="D460" s="432"/>
      <c r="E460" s="433"/>
    </row>
    <row r="461" spans="1:5" s="330" customFormat="1">
      <c r="A461" s="431"/>
      <c r="B461" s="332"/>
      <c r="C461" s="432"/>
      <c r="D461" s="432"/>
      <c r="E461" s="433"/>
    </row>
    <row r="462" spans="1:5" s="330" customFormat="1">
      <c r="A462" s="431"/>
      <c r="B462" s="332"/>
      <c r="C462" s="432"/>
      <c r="D462" s="432"/>
      <c r="E462" s="433"/>
    </row>
    <row r="463" spans="1:5" s="330" customFormat="1">
      <c r="A463" s="431"/>
      <c r="B463" s="332"/>
      <c r="C463" s="432"/>
      <c r="D463" s="432"/>
      <c r="E463" s="433"/>
    </row>
    <row r="464" spans="1:5" s="330" customFormat="1">
      <c r="A464" s="431"/>
      <c r="B464" s="332"/>
      <c r="C464" s="432"/>
      <c r="D464" s="432"/>
      <c r="E464" s="433"/>
    </row>
    <row r="465" spans="1:5" s="330" customFormat="1">
      <c r="A465" s="431"/>
      <c r="B465" s="332"/>
      <c r="C465" s="432"/>
      <c r="D465" s="432"/>
      <c r="E465" s="433"/>
    </row>
    <row r="466" spans="1:5" s="330" customFormat="1">
      <c r="A466" s="431"/>
      <c r="B466" s="332"/>
      <c r="C466" s="432"/>
      <c r="D466" s="432"/>
      <c r="E466" s="433"/>
    </row>
    <row r="467" spans="1:5" s="330" customFormat="1">
      <c r="A467" s="431"/>
      <c r="B467" s="332"/>
      <c r="C467" s="432"/>
      <c r="D467" s="432"/>
      <c r="E467" s="433"/>
    </row>
    <row r="468" spans="1:5" s="330" customFormat="1">
      <c r="A468" s="431"/>
      <c r="B468" s="332"/>
      <c r="C468" s="432"/>
      <c r="D468" s="432"/>
      <c r="E468" s="433"/>
    </row>
    <row r="469" spans="1:5" s="330" customFormat="1">
      <c r="A469" s="431"/>
      <c r="B469" s="332"/>
      <c r="C469" s="432"/>
      <c r="D469" s="432"/>
      <c r="E469" s="433"/>
    </row>
    <row r="470" spans="1:5" s="330" customFormat="1">
      <c r="A470" s="431"/>
      <c r="B470" s="332"/>
      <c r="C470" s="432"/>
      <c r="D470" s="432"/>
      <c r="E470" s="433"/>
    </row>
    <row r="471" spans="1:5" s="330" customFormat="1">
      <c r="A471" s="431"/>
      <c r="B471" s="332"/>
      <c r="C471" s="432"/>
      <c r="D471" s="432"/>
      <c r="E471" s="433"/>
    </row>
    <row r="472" spans="1:5" s="330" customFormat="1">
      <c r="A472" s="431"/>
      <c r="B472" s="332"/>
      <c r="C472" s="432"/>
      <c r="D472" s="432"/>
      <c r="E472" s="433"/>
    </row>
    <row r="473" spans="1:5" s="330" customFormat="1">
      <c r="A473" s="431"/>
      <c r="B473" s="332"/>
      <c r="C473" s="432"/>
      <c r="D473" s="432"/>
      <c r="E473" s="433"/>
    </row>
    <row r="474" spans="1:5" s="330" customFormat="1">
      <c r="A474" s="431"/>
      <c r="B474" s="332"/>
      <c r="C474" s="432"/>
      <c r="D474" s="432"/>
      <c r="E474" s="433"/>
    </row>
    <row r="475" spans="1:5" s="330" customFormat="1">
      <c r="A475" s="431"/>
      <c r="B475" s="332"/>
      <c r="C475" s="432"/>
      <c r="D475" s="432"/>
      <c r="E475" s="433"/>
    </row>
    <row r="476" spans="1:5" s="330" customFormat="1">
      <c r="A476" s="431"/>
      <c r="B476" s="332"/>
      <c r="C476" s="432"/>
      <c r="D476" s="432"/>
      <c r="E476" s="433"/>
    </row>
    <row r="477" spans="1:5" s="330" customFormat="1">
      <c r="A477" s="431"/>
      <c r="B477" s="332"/>
      <c r="C477" s="432"/>
      <c r="D477" s="432"/>
      <c r="E477" s="433"/>
    </row>
    <row r="478" spans="1:5" s="330" customFormat="1">
      <c r="A478" s="431"/>
      <c r="B478" s="332"/>
      <c r="C478" s="432"/>
      <c r="D478" s="432"/>
      <c r="E478" s="433"/>
    </row>
    <row r="479" spans="1:5" s="330" customFormat="1">
      <c r="A479" s="431"/>
      <c r="B479" s="332"/>
      <c r="C479" s="432"/>
      <c r="D479" s="432"/>
      <c r="E479" s="433"/>
    </row>
    <row r="480" spans="1:5" s="330" customFormat="1">
      <c r="A480" s="431"/>
      <c r="B480" s="332"/>
      <c r="C480" s="432"/>
      <c r="D480" s="432"/>
      <c r="E480" s="433"/>
    </row>
    <row r="481" spans="1:5" s="330" customFormat="1">
      <c r="A481" s="431"/>
      <c r="B481" s="332"/>
      <c r="C481" s="432"/>
      <c r="D481" s="432"/>
      <c r="E481" s="433"/>
    </row>
    <row r="482" spans="1:5" s="330" customFormat="1">
      <c r="A482" s="431"/>
      <c r="B482" s="332"/>
      <c r="C482" s="432"/>
      <c r="D482" s="432"/>
      <c r="E482" s="433"/>
    </row>
    <row r="483" spans="1:5" s="330" customFormat="1">
      <c r="A483" s="431"/>
      <c r="B483" s="332"/>
      <c r="C483" s="432"/>
      <c r="D483" s="432"/>
      <c r="E483" s="433"/>
    </row>
    <row r="484" spans="1:5" s="330" customFormat="1">
      <c r="A484" s="431"/>
      <c r="B484" s="332"/>
      <c r="C484" s="432"/>
      <c r="D484" s="432"/>
      <c r="E484" s="433"/>
    </row>
    <row r="485" spans="1:5" s="330" customFormat="1">
      <c r="A485" s="431"/>
      <c r="B485" s="332"/>
      <c r="C485" s="432"/>
      <c r="D485" s="432"/>
      <c r="E485" s="433"/>
    </row>
    <row r="486" spans="1:5" s="330" customFormat="1">
      <c r="A486" s="431"/>
      <c r="B486" s="332"/>
      <c r="C486" s="432"/>
      <c r="D486" s="432"/>
      <c r="E486" s="433"/>
    </row>
    <row r="487" spans="1:5" s="330" customFormat="1">
      <c r="A487" s="431"/>
      <c r="B487" s="332"/>
      <c r="C487" s="432"/>
      <c r="D487" s="432"/>
      <c r="E487" s="433"/>
    </row>
    <row r="488" spans="1:5" s="330" customFormat="1">
      <c r="A488" s="431"/>
      <c r="B488" s="332"/>
      <c r="C488" s="432"/>
      <c r="D488" s="432"/>
      <c r="E488" s="433"/>
    </row>
    <row r="489" spans="1:5" s="330" customFormat="1">
      <c r="A489" s="431"/>
      <c r="B489" s="332"/>
      <c r="C489" s="432"/>
      <c r="D489" s="432"/>
      <c r="E489" s="433"/>
    </row>
    <row r="490" spans="1:5" s="330" customFormat="1">
      <c r="A490" s="431"/>
      <c r="B490" s="332"/>
      <c r="C490" s="432"/>
      <c r="D490" s="432"/>
      <c r="E490" s="433"/>
    </row>
    <row r="491" spans="1:5" s="330" customFormat="1">
      <c r="A491" s="431"/>
      <c r="B491" s="332"/>
      <c r="C491" s="432"/>
      <c r="D491" s="432"/>
      <c r="E491" s="433"/>
    </row>
    <row r="492" spans="1:5" s="330" customFormat="1">
      <c r="A492" s="431"/>
      <c r="B492" s="332"/>
      <c r="C492" s="432"/>
      <c r="D492" s="432"/>
      <c r="E492" s="433"/>
    </row>
    <row r="493" spans="1:5" s="330" customFormat="1">
      <c r="A493" s="431"/>
      <c r="B493" s="332"/>
      <c r="C493" s="432"/>
      <c r="D493" s="432"/>
      <c r="E493" s="433"/>
    </row>
    <row r="494" spans="1:5" s="330" customFormat="1">
      <c r="A494" s="431"/>
      <c r="B494" s="332"/>
      <c r="C494" s="432"/>
      <c r="D494" s="432"/>
      <c r="E494" s="433"/>
    </row>
    <row r="495" spans="1:5" s="330" customFormat="1">
      <c r="A495" s="431"/>
      <c r="B495" s="332"/>
      <c r="C495" s="432"/>
      <c r="D495" s="432"/>
      <c r="E495" s="433"/>
    </row>
    <row r="496" spans="1:5" s="330" customFormat="1">
      <c r="A496" s="431"/>
      <c r="B496" s="332"/>
      <c r="C496" s="432"/>
      <c r="D496" s="432"/>
      <c r="E496" s="433"/>
    </row>
    <row r="497" spans="1:5" s="330" customFormat="1">
      <c r="A497" s="431"/>
      <c r="B497" s="332"/>
      <c r="C497" s="432"/>
      <c r="D497" s="432"/>
      <c r="E497" s="433"/>
    </row>
    <row r="498" spans="1:5" s="330" customFormat="1">
      <c r="A498" s="431"/>
      <c r="B498" s="332"/>
      <c r="C498" s="432"/>
      <c r="D498" s="432"/>
      <c r="E498" s="433"/>
    </row>
    <row r="499" spans="1:5" s="330" customFormat="1">
      <c r="A499" s="431"/>
      <c r="B499" s="332"/>
      <c r="C499" s="432"/>
      <c r="D499" s="432"/>
      <c r="E499" s="433"/>
    </row>
    <row r="500" spans="1:5" s="330" customFormat="1">
      <c r="A500" s="431"/>
      <c r="B500" s="332"/>
      <c r="C500" s="432"/>
      <c r="D500" s="432"/>
      <c r="E500" s="433"/>
    </row>
    <row r="501" spans="1:5" s="330" customFormat="1">
      <c r="A501" s="431"/>
      <c r="B501" s="332"/>
      <c r="C501" s="432"/>
      <c r="D501" s="432"/>
      <c r="E501" s="433"/>
    </row>
    <row r="502" spans="1:5" s="330" customFormat="1">
      <c r="A502" s="431"/>
      <c r="B502" s="332"/>
      <c r="C502" s="432"/>
      <c r="D502" s="432"/>
      <c r="E502" s="433"/>
    </row>
    <row r="503" spans="1:5" s="330" customFormat="1">
      <c r="A503" s="431"/>
      <c r="B503" s="332"/>
      <c r="C503" s="432"/>
      <c r="D503" s="432"/>
      <c r="E503" s="433"/>
    </row>
    <row r="504" spans="1:5" s="330" customFormat="1">
      <c r="A504" s="431"/>
      <c r="B504" s="332"/>
      <c r="C504" s="432"/>
      <c r="D504" s="432"/>
      <c r="E504" s="433"/>
    </row>
    <row r="505" spans="1:5" s="330" customFormat="1">
      <c r="A505" s="431"/>
      <c r="B505" s="332"/>
      <c r="C505" s="432"/>
      <c r="D505" s="432"/>
      <c r="E505" s="433"/>
    </row>
    <row r="506" spans="1:5" s="330" customFormat="1">
      <c r="A506" s="431"/>
      <c r="B506" s="332"/>
      <c r="C506" s="432"/>
      <c r="D506" s="432"/>
      <c r="E506" s="433"/>
    </row>
    <row r="507" spans="1:5" s="330" customFormat="1">
      <c r="A507" s="431"/>
      <c r="B507" s="332"/>
      <c r="C507" s="432"/>
      <c r="D507" s="432"/>
      <c r="E507" s="433"/>
    </row>
    <row r="508" spans="1:5" s="330" customFormat="1">
      <c r="A508" s="431"/>
      <c r="B508" s="332"/>
      <c r="C508" s="432"/>
      <c r="D508" s="432"/>
      <c r="E508" s="433"/>
    </row>
    <row r="509" spans="1:5" s="330" customFormat="1">
      <c r="A509" s="431"/>
      <c r="B509" s="332"/>
      <c r="C509" s="432"/>
      <c r="D509" s="432"/>
      <c r="E509" s="433"/>
    </row>
    <row r="510" spans="1:5" s="330" customFormat="1">
      <c r="A510" s="431"/>
      <c r="B510" s="332"/>
      <c r="C510" s="432"/>
      <c r="D510" s="432"/>
      <c r="E510" s="433"/>
    </row>
    <row r="511" spans="1:5" s="330" customFormat="1">
      <c r="A511" s="431"/>
      <c r="B511" s="332"/>
      <c r="C511" s="432"/>
      <c r="D511" s="432"/>
      <c r="E511" s="433"/>
    </row>
    <row r="512" spans="1:5" s="330" customFormat="1">
      <c r="A512" s="431"/>
      <c r="B512" s="332"/>
      <c r="C512" s="432"/>
      <c r="D512" s="432"/>
      <c r="E512" s="433"/>
    </row>
    <row r="513" spans="1:5" s="330" customFormat="1">
      <c r="A513" s="431"/>
      <c r="B513" s="332"/>
      <c r="C513" s="432"/>
      <c r="D513" s="432"/>
      <c r="E513" s="433"/>
    </row>
    <row r="514" spans="1:5" s="330" customFormat="1">
      <c r="A514" s="431"/>
      <c r="B514" s="332"/>
      <c r="C514" s="432"/>
      <c r="D514" s="432"/>
      <c r="E514" s="433"/>
    </row>
    <row r="515" spans="1:5" s="330" customFormat="1">
      <c r="A515" s="431"/>
      <c r="B515" s="332"/>
      <c r="C515" s="432"/>
      <c r="D515" s="432"/>
      <c r="E515" s="433"/>
    </row>
    <row r="516" spans="1:5" s="330" customFormat="1">
      <c r="A516" s="431"/>
      <c r="B516" s="332"/>
      <c r="C516" s="432"/>
      <c r="D516" s="432"/>
      <c r="E516" s="433"/>
    </row>
    <row r="517" spans="1:5" s="330" customFormat="1">
      <c r="A517" s="431"/>
      <c r="B517" s="332"/>
      <c r="C517" s="432"/>
      <c r="D517" s="432"/>
      <c r="E517" s="433"/>
    </row>
    <row r="518" spans="1:5" s="330" customFormat="1">
      <c r="A518" s="431"/>
      <c r="B518" s="332"/>
      <c r="C518" s="432"/>
      <c r="D518" s="432"/>
      <c r="E518" s="433"/>
    </row>
    <row r="519" spans="1:5" s="330" customFormat="1">
      <c r="A519" s="431"/>
      <c r="B519" s="332"/>
      <c r="C519" s="432"/>
      <c r="D519" s="432"/>
      <c r="E519" s="433"/>
    </row>
    <row r="520" spans="1:5" s="330" customFormat="1">
      <c r="A520" s="431"/>
      <c r="B520" s="332"/>
      <c r="C520" s="432"/>
      <c r="D520" s="432"/>
      <c r="E520" s="433"/>
    </row>
    <row r="521" spans="1:5" s="330" customFormat="1">
      <c r="A521" s="431"/>
      <c r="B521" s="332"/>
      <c r="C521" s="432"/>
      <c r="D521" s="432"/>
      <c r="E521" s="433"/>
    </row>
    <row r="522" spans="1:5" s="330" customFormat="1">
      <c r="A522" s="431"/>
      <c r="B522" s="332"/>
      <c r="C522" s="432"/>
      <c r="D522" s="432"/>
      <c r="E522" s="433"/>
    </row>
    <row r="523" spans="1:5" s="330" customFormat="1">
      <c r="A523" s="431"/>
      <c r="B523" s="332"/>
      <c r="C523" s="432"/>
      <c r="D523" s="432"/>
      <c r="E523" s="433"/>
    </row>
    <row r="524" spans="1:5" s="330" customFormat="1">
      <c r="A524" s="431"/>
      <c r="B524" s="332"/>
      <c r="C524" s="432"/>
      <c r="D524" s="432"/>
      <c r="E524" s="433"/>
    </row>
    <row r="525" spans="1:5" s="330" customFormat="1">
      <c r="A525" s="431"/>
      <c r="B525" s="332"/>
      <c r="C525" s="432"/>
      <c r="D525" s="432"/>
      <c r="E525" s="433"/>
    </row>
    <row r="526" spans="1:5" s="330" customFormat="1">
      <c r="A526" s="431"/>
      <c r="B526" s="332"/>
      <c r="C526" s="432"/>
      <c r="D526" s="432"/>
      <c r="E526" s="433"/>
    </row>
    <row r="527" spans="1:5" s="330" customFormat="1">
      <c r="A527" s="431"/>
      <c r="B527" s="332"/>
      <c r="C527" s="432"/>
      <c r="D527" s="432"/>
      <c r="E527" s="433"/>
    </row>
    <row r="528" spans="1:5" s="330" customFormat="1">
      <c r="A528" s="431"/>
      <c r="B528" s="332"/>
      <c r="C528" s="432"/>
      <c r="D528" s="432"/>
      <c r="E528" s="433"/>
    </row>
    <row r="529" spans="1:5" s="330" customFormat="1">
      <c r="A529" s="431"/>
      <c r="B529" s="332"/>
      <c r="C529" s="432"/>
      <c r="D529" s="432"/>
      <c r="E529" s="433"/>
    </row>
    <row r="530" spans="1:5" s="330" customFormat="1">
      <c r="A530" s="431"/>
      <c r="B530" s="332"/>
      <c r="C530" s="432"/>
      <c r="D530" s="432"/>
      <c r="E530" s="433"/>
    </row>
    <row r="531" spans="1:5" s="330" customFormat="1">
      <c r="A531" s="431"/>
      <c r="B531" s="332"/>
      <c r="C531" s="432"/>
      <c r="D531" s="432"/>
      <c r="E531" s="433"/>
    </row>
    <row r="532" spans="1:5" s="330" customFormat="1">
      <c r="A532" s="431"/>
      <c r="B532" s="332"/>
      <c r="C532" s="432"/>
      <c r="D532" s="432"/>
      <c r="E532" s="433"/>
    </row>
    <row r="533" spans="1:5" s="330" customFormat="1">
      <c r="A533" s="431"/>
      <c r="B533" s="332"/>
      <c r="C533" s="432"/>
      <c r="D533" s="432"/>
      <c r="E533" s="433"/>
    </row>
    <row r="534" spans="1:5" s="330" customFormat="1">
      <c r="A534" s="431"/>
      <c r="B534" s="332"/>
      <c r="C534" s="432"/>
      <c r="D534" s="432"/>
      <c r="E534" s="433"/>
    </row>
    <row r="535" spans="1:5" s="330" customFormat="1">
      <c r="A535" s="431"/>
      <c r="B535" s="332"/>
      <c r="C535" s="432"/>
      <c r="D535" s="432"/>
      <c r="E535" s="433"/>
    </row>
    <row r="536" spans="1:5" s="330" customFormat="1">
      <c r="A536" s="431"/>
      <c r="B536" s="332"/>
      <c r="C536" s="432"/>
      <c r="D536" s="432"/>
      <c r="E536" s="433"/>
    </row>
    <row r="537" spans="1:5" s="330" customFormat="1">
      <c r="A537" s="431"/>
      <c r="B537" s="332"/>
      <c r="C537" s="432"/>
      <c r="D537" s="432"/>
      <c r="E537" s="433"/>
    </row>
    <row r="538" spans="1:5" s="330" customFormat="1">
      <c r="A538" s="431"/>
      <c r="B538" s="332"/>
      <c r="C538" s="432"/>
      <c r="D538" s="432"/>
      <c r="E538" s="433"/>
    </row>
    <row r="539" spans="1:5" s="330" customFormat="1">
      <c r="A539" s="431"/>
      <c r="B539" s="332"/>
      <c r="C539" s="432"/>
      <c r="D539" s="432"/>
      <c r="E539" s="433"/>
    </row>
    <row r="540" spans="1:5" s="330" customFormat="1">
      <c r="A540" s="431"/>
      <c r="B540" s="332"/>
      <c r="C540" s="432"/>
      <c r="D540" s="432"/>
      <c r="E540" s="433"/>
    </row>
    <row r="541" spans="1:5" s="330" customFormat="1">
      <c r="A541" s="431"/>
      <c r="B541" s="332"/>
      <c r="C541" s="432"/>
      <c r="D541" s="432"/>
      <c r="E541" s="433"/>
    </row>
    <row r="542" spans="1:5" s="330" customFormat="1">
      <c r="A542" s="431"/>
      <c r="B542" s="332"/>
      <c r="C542" s="432"/>
      <c r="D542" s="432"/>
      <c r="E542" s="433"/>
    </row>
    <row r="543" spans="1:5" s="330" customFormat="1">
      <c r="A543" s="431"/>
      <c r="B543" s="332"/>
      <c r="C543" s="432"/>
      <c r="D543" s="432"/>
      <c r="E543" s="433"/>
    </row>
    <row r="544" spans="1:5" s="330" customFormat="1">
      <c r="A544" s="431"/>
      <c r="B544" s="332"/>
      <c r="C544" s="432"/>
      <c r="D544" s="432"/>
      <c r="E544" s="433"/>
    </row>
    <row r="545" spans="1:5" s="330" customFormat="1">
      <c r="A545" s="431"/>
      <c r="B545" s="332"/>
      <c r="C545" s="432"/>
      <c r="D545" s="432"/>
      <c r="E545" s="433"/>
    </row>
    <row r="546" spans="1:5" s="330" customFormat="1">
      <c r="A546" s="431"/>
      <c r="B546" s="332"/>
      <c r="C546" s="432"/>
      <c r="D546" s="432"/>
      <c r="E546" s="433"/>
    </row>
    <row r="547" spans="1:5" s="330" customFormat="1">
      <c r="A547" s="431"/>
      <c r="B547" s="332"/>
      <c r="C547" s="432"/>
      <c r="D547" s="432"/>
      <c r="E547" s="433"/>
    </row>
    <row r="548" spans="1:5" s="330" customFormat="1">
      <c r="A548" s="431"/>
      <c r="B548" s="332"/>
      <c r="C548" s="432"/>
      <c r="D548" s="432"/>
      <c r="E548" s="433"/>
    </row>
    <row r="549" spans="1:5" s="330" customFormat="1">
      <c r="A549" s="431"/>
      <c r="B549" s="332"/>
      <c r="C549" s="432"/>
      <c r="D549" s="432"/>
      <c r="E549" s="433"/>
    </row>
    <row r="550" spans="1:5" s="330" customFormat="1">
      <c r="A550" s="431"/>
      <c r="B550" s="332"/>
      <c r="C550" s="432"/>
      <c r="D550" s="432"/>
      <c r="E550" s="433"/>
    </row>
    <row r="551" spans="1:5" s="330" customFormat="1">
      <c r="A551" s="431"/>
      <c r="B551" s="332"/>
      <c r="C551" s="432"/>
      <c r="D551" s="432"/>
      <c r="E551" s="433"/>
    </row>
    <row r="552" spans="1:5" s="330" customFormat="1">
      <c r="A552" s="431"/>
      <c r="B552" s="332"/>
      <c r="C552" s="432"/>
      <c r="D552" s="432"/>
      <c r="E552" s="433"/>
    </row>
    <row r="553" spans="1:5" s="330" customFormat="1">
      <c r="A553" s="431"/>
      <c r="B553" s="332"/>
      <c r="C553" s="432"/>
      <c r="D553" s="432"/>
      <c r="E553" s="433"/>
    </row>
    <row r="554" spans="1:5" s="330" customFormat="1">
      <c r="A554" s="431"/>
      <c r="B554" s="332"/>
      <c r="C554" s="432"/>
      <c r="D554" s="432"/>
      <c r="E554" s="433"/>
    </row>
    <row r="555" spans="1:5" s="330" customFormat="1">
      <c r="A555" s="431"/>
      <c r="B555" s="332"/>
      <c r="C555" s="432"/>
      <c r="D555" s="432"/>
      <c r="E555" s="433"/>
    </row>
    <row r="556" spans="1:5" s="330" customFormat="1">
      <c r="A556" s="431"/>
      <c r="B556" s="332"/>
      <c r="C556" s="432"/>
      <c r="D556" s="432"/>
      <c r="E556" s="433"/>
    </row>
    <row r="557" spans="1:5" s="330" customFormat="1">
      <c r="A557" s="431"/>
      <c r="B557" s="332"/>
      <c r="C557" s="432"/>
      <c r="D557" s="432"/>
      <c r="E557" s="433"/>
    </row>
    <row r="558" spans="1:5" s="330" customFormat="1">
      <c r="A558" s="431"/>
      <c r="B558" s="332"/>
      <c r="C558" s="432"/>
      <c r="D558" s="432"/>
      <c r="E558" s="433"/>
    </row>
    <row r="559" spans="1:5" s="330" customFormat="1">
      <c r="A559" s="431"/>
      <c r="B559" s="332"/>
      <c r="C559" s="432"/>
      <c r="D559" s="432"/>
      <c r="E559" s="433"/>
    </row>
    <row r="560" spans="1:5" s="330" customFormat="1">
      <c r="A560" s="431"/>
      <c r="B560" s="332"/>
      <c r="C560" s="432"/>
      <c r="D560" s="432"/>
      <c r="E560" s="433"/>
    </row>
    <row r="561" spans="1:5" s="330" customFormat="1">
      <c r="A561" s="431"/>
      <c r="B561" s="332"/>
      <c r="C561" s="432"/>
      <c r="D561" s="432"/>
      <c r="E561" s="433"/>
    </row>
    <row r="562" spans="1:5" s="330" customFormat="1">
      <c r="A562" s="431"/>
      <c r="B562" s="332"/>
      <c r="C562" s="432"/>
      <c r="D562" s="432"/>
      <c r="E562" s="433"/>
    </row>
    <row r="563" spans="1:5" s="330" customFormat="1">
      <c r="A563" s="431"/>
      <c r="B563" s="332"/>
      <c r="C563" s="432"/>
      <c r="D563" s="432"/>
      <c r="E563" s="433"/>
    </row>
    <row r="564" spans="1:5" s="330" customFormat="1">
      <c r="A564" s="431"/>
      <c r="B564" s="332"/>
      <c r="C564" s="432"/>
      <c r="D564" s="432"/>
      <c r="E564" s="433"/>
    </row>
    <row r="565" spans="1:5" s="330" customFormat="1">
      <c r="A565" s="431"/>
      <c r="B565" s="332"/>
      <c r="C565" s="432"/>
      <c r="D565" s="432"/>
      <c r="E565" s="433"/>
    </row>
    <row r="566" spans="1:5" s="330" customFormat="1">
      <c r="A566" s="431"/>
      <c r="B566" s="332"/>
      <c r="C566" s="432"/>
      <c r="D566" s="432"/>
      <c r="E566" s="433"/>
    </row>
    <row r="567" spans="1:5" s="330" customFormat="1">
      <c r="A567" s="431"/>
      <c r="B567" s="332"/>
      <c r="C567" s="432"/>
      <c r="D567" s="432"/>
      <c r="E567" s="433"/>
    </row>
    <row r="568" spans="1:5" s="330" customFormat="1">
      <c r="A568" s="431"/>
      <c r="B568" s="332"/>
      <c r="C568" s="432"/>
      <c r="D568" s="432"/>
      <c r="E568" s="433"/>
    </row>
    <row r="569" spans="1:5" s="330" customFormat="1">
      <c r="A569" s="431"/>
      <c r="B569" s="332"/>
      <c r="C569" s="432"/>
      <c r="D569" s="432"/>
      <c r="E569" s="433"/>
    </row>
    <row r="570" spans="1:5" s="330" customFormat="1">
      <c r="A570" s="431"/>
      <c r="B570" s="332"/>
      <c r="C570" s="432"/>
      <c r="D570" s="432"/>
      <c r="E570" s="433"/>
    </row>
    <row r="571" spans="1:5" s="330" customFormat="1">
      <c r="A571" s="431"/>
      <c r="B571" s="332"/>
      <c r="C571" s="432"/>
      <c r="D571" s="432"/>
      <c r="E571" s="433"/>
    </row>
    <row r="572" spans="1:5" s="330" customFormat="1">
      <c r="A572" s="431"/>
      <c r="B572" s="332"/>
      <c r="C572" s="432"/>
      <c r="D572" s="432"/>
      <c r="E572" s="433"/>
    </row>
    <row r="573" spans="1:5" s="330" customFormat="1">
      <c r="A573" s="431"/>
      <c r="B573" s="332"/>
      <c r="C573" s="432"/>
      <c r="D573" s="432"/>
      <c r="E573" s="433"/>
    </row>
    <row r="574" spans="1:5" s="330" customFormat="1">
      <c r="A574" s="431"/>
      <c r="B574" s="332"/>
      <c r="C574" s="432"/>
      <c r="D574" s="432"/>
      <c r="E574" s="433"/>
    </row>
    <row r="575" spans="1:5" s="330" customFormat="1">
      <c r="A575" s="431"/>
      <c r="B575" s="332"/>
      <c r="C575" s="432"/>
      <c r="D575" s="432"/>
      <c r="E575" s="433"/>
    </row>
    <row r="576" spans="1:5" s="330" customFormat="1">
      <c r="A576" s="431"/>
      <c r="B576" s="332"/>
      <c r="C576" s="432"/>
      <c r="D576" s="432"/>
      <c r="E576" s="433"/>
    </row>
    <row r="577" spans="1:5" s="330" customFormat="1">
      <c r="A577" s="431"/>
      <c r="B577" s="332"/>
      <c r="C577" s="432"/>
      <c r="D577" s="432"/>
      <c r="E577" s="433"/>
    </row>
    <row r="578" spans="1:5" s="330" customFormat="1">
      <c r="A578" s="431"/>
      <c r="B578" s="332"/>
      <c r="C578" s="432"/>
      <c r="D578" s="432"/>
      <c r="E578" s="433"/>
    </row>
    <row r="579" spans="1:5" s="330" customFormat="1">
      <c r="A579" s="431"/>
      <c r="B579" s="332"/>
      <c r="C579" s="432"/>
      <c r="D579" s="432"/>
      <c r="E579" s="433"/>
    </row>
    <row r="580" spans="1:5" s="330" customFormat="1">
      <c r="A580" s="431"/>
      <c r="B580" s="332"/>
      <c r="C580" s="432"/>
      <c r="D580" s="432"/>
      <c r="E580" s="433"/>
    </row>
    <row r="581" spans="1:5" s="330" customFormat="1">
      <c r="A581" s="431"/>
      <c r="B581" s="332"/>
      <c r="C581" s="432"/>
      <c r="D581" s="432"/>
      <c r="E581" s="433"/>
    </row>
    <row r="582" spans="1:5" s="330" customFormat="1">
      <c r="A582" s="431"/>
      <c r="B582" s="332"/>
      <c r="C582" s="432"/>
      <c r="D582" s="432"/>
      <c r="E582" s="433"/>
    </row>
    <row r="583" spans="1:5" s="330" customFormat="1">
      <c r="A583" s="431"/>
      <c r="B583" s="332"/>
      <c r="C583" s="432"/>
      <c r="D583" s="432"/>
      <c r="E583" s="433"/>
    </row>
    <row r="584" spans="1:5" s="330" customFormat="1">
      <c r="A584" s="431"/>
      <c r="B584" s="332"/>
      <c r="C584" s="432"/>
      <c r="D584" s="432"/>
      <c r="E584" s="433"/>
    </row>
    <row r="585" spans="1:5" s="330" customFormat="1">
      <c r="A585" s="431"/>
      <c r="B585" s="332"/>
      <c r="C585" s="432"/>
      <c r="D585" s="432"/>
      <c r="E585" s="433"/>
    </row>
    <row r="586" spans="1:5" s="330" customFormat="1">
      <c r="A586" s="431"/>
      <c r="B586" s="332"/>
      <c r="C586" s="432"/>
      <c r="D586" s="432"/>
      <c r="E586" s="433"/>
    </row>
    <row r="587" spans="1:5" s="330" customFormat="1">
      <c r="A587" s="431"/>
      <c r="B587" s="332"/>
      <c r="C587" s="432"/>
      <c r="D587" s="432"/>
      <c r="E587" s="433"/>
    </row>
    <row r="588" spans="1:5" s="330" customFormat="1">
      <c r="A588" s="431"/>
      <c r="B588" s="332"/>
      <c r="C588" s="432"/>
      <c r="D588" s="432"/>
      <c r="E588" s="433"/>
    </row>
    <row r="589" spans="1:5" s="330" customFormat="1">
      <c r="A589" s="431"/>
      <c r="B589" s="332"/>
      <c r="C589" s="432"/>
      <c r="D589" s="432"/>
      <c r="E589" s="433"/>
    </row>
    <row r="590" spans="1:5" s="330" customFormat="1">
      <c r="A590" s="431"/>
      <c r="B590" s="332"/>
      <c r="C590" s="432"/>
      <c r="D590" s="432"/>
      <c r="E590" s="433"/>
    </row>
    <row r="591" spans="1:5" s="330" customFormat="1">
      <c r="A591" s="431"/>
      <c r="B591" s="332"/>
      <c r="C591" s="432"/>
      <c r="D591" s="432"/>
      <c r="E591" s="433"/>
    </row>
    <row r="592" spans="1:5" s="330" customFormat="1">
      <c r="A592" s="431"/>
      <c r="B592" s="332"/>
      <c r="C592" s="432"/>
      <c r="D592" s="432"/>
      <c r="E592" s="433"/>
    </row>
    <row r="593" spans="1:5" s="330" customFormat="1">
      <c r="A593" s="431"/>
      <c r="B593" s="332"/>
      <c r="C593" s="432"/>
      <c r="D593" s="432"/>
      <c r="E593" s="433"/>
    </row>
    <row r="594" spans="1:5" s="330" customFormat="1">
      <c r="A594" s="431"/>
      <c r="B594" s="332"/>
      <c r="C594" s="432"/>
      <c r="D594" s="432"/>
      <c r="E594" s="433"/>
    </row>
    <row r="595" spans="1:5" s="330" customFormat="1">
      <c r="A595" s="431"/>
      <c r="B595" s="332"/>
      <c r="C595" s="432"/>
      <c r="D595" s="432"/>
      <c r="E595" s="433"/>
    </row>
    <row r="596" spans="1:5" s="330" customFormat="1">
      <c r="A596" s="431"/>
      <c r="B596" s="332"/>
      <c r="C596" s="432"/>
      <c r="D596" s="432"/>
      <c r="E596" s="433"/>
    </row>
    <row r="597" spans="1:5" s="330" customFormat="1">
      <c r="A597" s="431"/>
      <c r="B597" s="332"/>
      <c r="C597" s="432"/>
      <c r="D597" s="432"/>
      <c r="E597" s="433"/>
    </row>
    <row r="598" spans="1:5" s="330" customFormat="1">
      <c r="A598" s="431"/>
      <c r="B598" s="332"/>
      <c r="C598" s="432"/>
      <c r="D598" s="432"/>
      <c r="E598" s="433"/>
    </row>
    <row r="599" spans="1:5" s="330" customFormat="1">
      <c r="A599" s="431"/>
      <c r="B599" s="332"/>
      <c r="C599" s="432"/>
      <c r="D599" s="432"/>
      <c r="E599" s="433"/>
    </row>
    <row r="600" spans="1:5" s="330" customFormat="1">
      <c r="A600" s="431"/>
      <c r="B600" s="332"/>
      <c r="C600" s="432"/>
      <c r="D600" s="432"/>
      <c r="E600" s="433"/>
    </row>
    <row r="601" spans="1:5" s="330" customFormat="1">
      <c r="A601" s="431"/>
      <c r="B601" s="332"/>
      <c r="C601" s="432"/>
      <c r="D601" s="432"/>
      <c r="E601" s="433"/>
    </row>
    <row r="602" spans="1:5" s="330" customFormat="1">
      <c r="A602" s="431"/>
      <c r="B602" s="332"/>
      <c r="C602" s="432"/>
      <c r="D602" s="432"/>
      <c r="E602" s="433"/>
    </row>
    <row r="603" spans="1:5" s="330" customFormat="1">
      <c r="A603" s="431"/>
      <c r="B603" s="332"/>
      <c r="C603" s="432"/>
      <c r="D603" s="432"/>
      <c r="E603" s="433"/>
    </row>
    <row r="604" spans="1:5" s="330" customFormat="1">
      <c r="A604" s="431"/>
      <c r="B604" s="332"/>
      <c r="C604" s="432"/>
      <c r="D604" s="432"/>
      <c r="E604" s="433"/>
    </row>
    <row r="605" spans="1:5" s="330" customFormat="1">
      <c r="A605" s="431"/>
      <c r="B605" s="332"/>
      <c r="C605" s="432"/>
      <c r="D605" s="432"/>
      <c r="E605" s="433"/>
    </row>
    <row r="606" spans="1:5" s="330" customFormat="1">
      <c r="A606" s="431"/>
      <c r="B606" s="332"/>
      <c r="C606" s="432"/>
      <c r="D606" s="432"/>
      <c r="E606" s="433"/>
    </row>
    <row r="607" spans="1:5" s="330" customFormat="1">
      <c r="A607" s="431"/>
      <c r="B607" s="332"/>
      <c r="C607" s="432"/>
      <c r="D607" s="432"/>
      <c r="E607" s="433"/>
    </row>
    <row r="608" spans="1:5" s="330" customFormat="1">
      <c r="A608" s="431"/>
      <c r="B608" s="332"/>
      <c r="C608" s="432"/>
      <c r="D608" s="432"/>
      <c r="E608" s="433"/>
    </row>
    <row r="609" spans="1:5" s="330" customFormat="1">
      <c r="A609" s="431"/>
      <c r="B609" s="332"/>
      <c r="C609" s="432"/>
      <c r="D609" s="432"/>
      <c r="E609" s="433"/>
    </row>
    <row r="610" spans="1:5" s="330" customFormat="1">
      <c r="A610" s="431"/>
      <c r="B610" s="332"/>
      <c r="C610" s="432"/>
      <c r="D610" s="432"/>
      <c r="E610" s="433"/>
    </row>
    <row r="611" spans="1:5" s="330" customFormat="1">
      <c r="A611" s="431"/>
      <c r="B611" s="332"/>
      <c r="C611" s="432"/>
      <c r="D611" s="432"/>
      <c r="E611" s="433"/>
    </row>
    <row r="612" spans="1:5" s="330" customFormat="1">
      <c r="A612" s="431"/>
      <c r="B612" s="332"/>
      <c r="C612" s="432"/>
      <c r="D612" s="432"/>
      <c r="E612" s="433"/>
    </row>
    <row r="613" spans="1:5" s="330" customFormat="1">
      <c r="A613" s="431"/>
      <c r="B613" s="332"/>
      <c r="C613" s="432"/>
      <c r="D613" s="432"/>
      <c r="E613" s="433"/>
    </row>
    <row r="614" spans="1:5" s="330" customFormat="1">
      <c r="A614" s="431"/>
      <c r="B614" s="332"/>
      <c r="C614" s="432"/>
      <c r="D614" s="432"/>
      <c r="E614" s="433"/>
    </row>
    <row r="615" spans="1:5" s="330" customFormat="1">
      <c r="A615" s="431"/>
      <c r="B615" s="332"/>
      <c r="C615" s="432"/>
      <c r="D615" s="432"/>
      <c r="E615" s="433"/>
    </row>
    <row r="616" spans="1:5" s="330" customFormat="1">
      <c r="A616" s="431"/>
      <c r="B616" s="332"/>
      <c r="C616" s="432"/>
      <c r="D616" s="432"/>
      <c r="E616" s="433"/>
    </row>
    <row r="617" spans="1:5" s="330" customFormat="1">
      <c r="A617" s="431"/>
      <c r="B617" s="332"/>
      <c r="C617" s="432"/>
      <c r="D617" s="432"/>
      <c r="E617" s="433"/>
    </row>
    <row r="618" spans="1:5" s="330" customFormat="1">
      <c r="A618" s="431"/>
      <c r="B618" s="332"/>
      <c r="C618" s="432"/>
      <c r="D618" s="432"/>
      <c r="E618" s="433"/>
    </row>
    <row r="619" spans="1:5" s="330" customFormat="1">
      <c r="A619" s="431"/>
      <c r="B619" s="332"/>
      <c r="C619" s="432"/>
      <c r="D619" s="432"/>
      <c r="E619" s="433"/>
    </row>
    <row r="620" spans="1:5" s="330" customFormat="1">
      <c r="A620" s="431"/>
      <c r="B620" s="332"/>
      <c r="C620" s="432"/>
      <c r="D620" s="432"/>
      <c r="E620" s="433"/>
    </row>
    <row r="621" spans="1:5" s="330" customFormat="1">
      <c r="A621" s="431"/>
      <c r="B621" s="332"/>
      <c r="C621" s="432"/>
      <c r="D621" s="432"/>
      <c r="E621" s="433"/>
    </row>
    <row r="622" spans="1:5" s="330" customFormat="1">
      <c r="A622" s="431"/>
      <c r="B622" s="332"/>
      <c r="C622" s="432"/>
      <c r="D622" s="432"/>
      <c r="E622" s="433"/>
    </row>
    <row r="623" spans="1:5" s="330" customFormat="1">
      <c r="A623" s="431"/>
      <c r="B623" s="332"/>
      <c r="C623" s="432"/>
      <c r="D623" s="432"/>
      <c r="E623" s="433"/>
    </row>
    <row r="624" spans="1:5" s="330" customFormat="1">
      <c r="A624" s="431"/>
      <c r="B624" s="332"/>
      <c r="C624" s="432"/>
      <c r="D624" s="432"/>
      <c r="E624" s="433"/>
    </row>
    <row r="625" spans="1:5" s="330" customFormat="1">
      <c r="A625" s="431"/>
      <c r="B625" s="332"/>
      <c r="C625" s="432"/>
      <c r="D625" s="432"/>
      <c r="E625" s="433"/>
    </row>
    <row r="626" spans="1:5" s="330" customFormat="1">
      <c r="A626" s="431"/>
      <c r="B626" s="332"/>
      <c r="C626" s="432"/>
      <c r="D626" s="432"/>
      <c r="E626" s="433"/>
    </row>
    <row r="627" spans="1:5" s="330" customFormat="1">
      <c r="A627" s="431"/>
      <c r="B627" s="332"/>
      <c r="C627" s="432"/>
      <c r="D627" s="432"/>
      <c r="E627" s="433"/>
    </row>
    <row r="628" spans="1:5" s="330" customFormat="1">
      <c r="A628" s="431"/>
      <c r="B628" s="332"/>
      <c r="C628" s="432"/>
      <c r="D628" s="432"/>
      <c r="E628" s="433"/>
    </row>
    <row r="629" spans="1:5" s="330" customFormat="1">
      <c r="A629" s="431"/>
      <c r="B629" s="332"/>
      <c r="C629" s="432"/>
      <c r="D629" s="432"/>
      <c r="E629" s="433"/>
    </row>
    <row r="630" spans="1:5" s="330" customFormat="1">
      <c r="A630" s="431"/>
      <c r="B630" s="332"/>
      <c r="C630" s="432"/>
      <c r="D630" s="432"/>
      <c r="E630" s="433"/>
    </row>
    <row r="631" spans="1:5" s="330" customFormat="1">
      <c r="A631" s="431"/>
      <c r="B631" s="332"/>
      <c r="C631" s="432"/>
      <c r="D631" s="432"/>
      <c r="E631" s="433"/>
    </row>
    <row r="632" spans="1:5" s="330" customFormat="1">
      <c r="A632" s="431"/>
      <c r="B632" s="332"/>
      <c r="C632" s="432"/>
      <c r="D632" s="432"/>
      <c r="E632" s="433"/>
    </row>
    <row r="633" spans="1:5" s="330" customFormat="1">
      <c r="A633" s="431"/>
      <c r="B633" s="332"/>
      <c r="C633" s="432"/>
      <c r="D633" s="432"/>
      <c r="E633" s="433"/>
    </row>
    <row r="634" spans="1:5" s="330" customFormat="1">
      <c r="A634" s="431"/>
      <c r="B634" s="332"/>
      <c r="C634" s="432"/>
      <c r="D634" s="432"/>
      <c r="E634" s="433"/>
    </row>
    <row r="635" spans="1:5" s="330" customFormat="1">
      <c r="A635" s="431"/>
      <c r="B635" s="332"/>
      <c r="C635" s="432"/>
      <c r="D635" s="432"/>
      <c r="E635" s="433"/>
    </row>
    <row r="636" spans="1:5" s="330" customFormat="1">
      <c r="A636" s="431"/>
      <c r="B636" s="332"/>
      <c r="C636" s="432"/>
      <c r="D636" s="432"/>
      <c r="E636" s="433"/>
    </row>
    <row r="637" spans="1:5" s="330" customFormat="1">
      <c r="A637" s="431"/>
      <c r="B637" s="332"/>
      <c r="C637" s="432"/>
      <c r="D637" s="432"/>
      <c r="E637" s="433"/>
    </row>
    <row r="638" spans="1:5" s="330" customFormat="1">
      <c r="A638" s="431"/>
      <c r="B638" s="332"/>
      <c r="C638" s="432"/>
      <c r="D638" s="432"/>
      <c r="E638" s="433"/>
    </row>
    <row r="639" spans="1:5" s="330" customFormat="1">
      <c r="A639" s="431"/>
      <c r="B639" s="332"/>
      <c r="C639" s="432"/>
      <c r="D639" s="432"/>
      <c r="E639" s="433"/>
    </row>
    <row r="640" spans="1:5" s="330" customFormat="1">
      <c r="A640" s="431"/>
      <c r="B640" s="332"/>
      <c r="C640" s="432"/>
      <c r="D640" s="432"/>
      <c r="E640" s="433"/>
    </row>
    <row r="641" spans="1:5" s="330" customFormat="1">
      <c r="A641" s="431"/>
      <c r="B641" s="332"/>
      <c r="C641" s="432"/>
      <c r="D641" s="432"/>
      <c r="E641" s="433"/>
    </row>
    <row r="642" spans="1:5" s="330" customFormat="1">
      <c r="A642" s="431"/>
      <c r="B642" s="332"/>
      <c r="C642" s="432"/>
      <c r="D642" s="432"/>
      <c r="E642" s="433"/>
    </row>
    <row r="643" spans="1:5" s="330" customFormat="1">
      <c r="A643" s="431"/>
      <c r="B643" s="332"/>
      <c r="C643" s="432"/>
      <c r="D643" s="432"/>
      <c r="E643" s="433"/>
    </row>
    <row r="644" spans="1:5" s="330" customFormat="1">
      <c r="A644" s="431"/>
      <c r="B644" s="332"/>
      <c r="C644" s="432"/>
      <c r="D644" s="432"/>
      <c r="E644" s="433"/>
    </row>
    <row r="645" spans="1:5" s="330" customFormat="1">
      <c r="A645" s="431"/>
      <c r="B645" s="332"/>
      <c r="C645" s="432"/>
      <c r="D645" s="432"/>
      <c r="E645" s="433"/>
    </row>
    <row r="646" spans="1:5" s="330" customFormat="1">
      <c r="A646" s="431"/>
      <c r="B646" s="332"/>
      <c r="C646" s="432"/>
      <c r="D646" s="432"/>
      <c r="E646" s="433"/>
    </row>
    <row r="647" spans="1:5" s="330" customFormat="1">
      <c r="A647" s="431"/>
      <c r="B647" s="332"/>
      <c r="C647" s="432"/>
      <c r="D647" s="432"/>
      <c r="E647" s="433"/>
    </row>
    <row r="648" spans="1:5" s="330" customFormat="1">
      <c r="A648" s="431"/>
      <c r="B648" s="332"/>
      <c r="C648" s="432"/>
      <c r="D648" s="432"/>
      <c r="E648" s="433"/>
    </row>
    <row r="649" spans="1:5" s="330" customFormat="1">
      <c r="A649" s="431"/>
      <c r="B649" s="332"/>
      <c r="C649" s="432"/>
      <c r="D649" s="432"/>
      <c r="E649" s="433"/>
    </row>
    <row r="650" spans="1:5" s="330" customFormat="1">
      <c r="A650" s="431"/>
      <c r="B650" s="332"/>
      <c r="C650" s="432"/>
      <c r="D650" s="432"/>
      <c r="E650" s="433"/>
    </row>
    <row r="651" spans="1:5" s="330" customFormat="1">
      <c r="A651" s="431"/>
      <c r="B651" s="332"/>
      <c r="C651" s="432"/>
      <c r="D651" s="432"/>
      <c r="E651" s="433"/>
    </row>
    <row r="652" spans="1:5" s="330" customFormat="1">
      <c r="A652" s="431"/>
      <c r="B652" s="332"/>
      <c r="C652" s="432"/>
      <c r="D652" s="432"/>
      <c r="E652" s="433"/>
    </row>
    <row r="653" spans="1:5" s="330" customFormat="1">
      <c r="A653" s="431"/>
      <c r="B653" s="332"/>
      <c r="C653" s="432"/>
      <c r="D653" s="432"/>
      <c r="E653" s="433"/>
    </row>
    <row r="654" spans="1:5" s="330" customFormat="1">
      <c r="A654" s="431"/>
      <c r="B654" s="332"/>
      <c r="C654" s="432"/>
      <c r="D654" s="432"/>
      <c r="E654" s="433"/>
    </row>
    <row r="655" spans="1:5" s="330" customFormat="1">
      <c r="A655" s="431"/>
      <c r="B655" s="332"/>
      <c r="C655" s="432"/>
      <c r="D655" s="432"/>
      <c r="E655" s="433"/>
    </row>
    <row r="656" spans="1:5" s="330" customFormat="1">
      <c r="A656" s="431"/>
      <c r="B656" s="332"/>
      <c r="C656" s="432"/>
      <c r="D656" s="432"/>
      <c r="E656" s="433"/>
    </row>
    <row r="657" spans="1:5" s="330" customFormat="1">
      <c r="A657" s="431"/>
      <c r="B657" s="332"/>
      <c r="C657" s="432"/>
      <c r="D657" s="432"/>
      <c r="E657" s="433"/>
    </row>
    <row r="658" spans="1:5" s="330" customFormat="1">
      <c r="A658" s="431"/>
      <c r="B658" s="332"/>
      <c r="C658" s="432"/>
      <c r="D658" s="432"/>
      <c r="E658" s="433"/>
    </row>
    <row r="659" spans="1:5" s="330" customFormat="1">
      <c r="A659" s="431"/>
      <c r="B659" s="332"/>
      <c r="C659" s="432"/>
      <c r="D659" s="432"/>
      <c r="E659" s="433"/>
    </row>
    <row r="660" spans="1:5" s="330" customFormat="1">
      <c r="A660" s="431"/>
      <c r="B660" s="332"/>
      <c r="C660" s="432"/>
      <c r="D660" s="432"/>
      <c r="E660" s="433"/>
    </row>
    <row r="661" spans="1:5" s="330" customFormat="1">
      <c r="A661" s="431"/>
      <c r="B661" s="332"/>
      <c r="C661" s="432"/>
      <c r="D661" s="432"/>
      <c r="E661" s="433"/>
    </row>
    <row r="662" spans="1:5" s="330" customFormat="1">
      <c r="A662" s="431"/>
      <c r="B662" s="332"/>
      <c r="C662" s="432"/>
      <c r="D662" s="432"/>
      <c r="E662" s="433"/>
    </row>
    <row r="663" spans="1:5" s="330" customFormat="1">
      <c r="A663" s="431"/>
      <c r="B663" s="332"/>
      <c r="C663" s="432"/>
      <c r="D663" s="432"/>
      <c r="E663" s="433"/>
    </row>
    <row r="664" spans="1:5" s="330" customFormat="1">
      <c r="A664" s="431"/>
      <c r="B664" s="332"/>
      <c r="C664" s="432"/>
      <c r="D664" s="432"/>
      <c r="E664" s="433"/>
    </row>
    <row r="665" spans="1:5" s="330" customFormat="1">
      <c r="A665" s="431"/>
      <c r="B665" s="332"/>
      <c r="C665" s="432"/>
      <c r="D665" s="432"/>
      <c r="E665" s="433"/>
    </row>
    <row r="666" spans="1:5" s="330" customFormat="1">
      <c r="A666" s="431"/>
      <c r="B666" s="332"/>
      <c r="C666" s="432"/>
      <c r="D666" s="432"/>
      <c r="E666" s="433"/>
    </row>
    <row r="667" spans="1:5" s="330" customFormat="1">
      <c r="A667" s="431"/>
      <c r="B667" s="332"/>
      <c r="C667" s="432"/>
      <c r="D667" s="432"/>
      <c r="E667" s="433"/>
    </row>
    <row r="668" spans="1:5" s="330" customFormat="1">
      <c r="A668" s="431"/>
      <c r="B668" s="332"/>
      <c r="C668" s="432"/>
      <c r="D668" s="432"/>
      <c r="E668" s="433"/>
    </row>
    <row r="669" spans="1:5" s="330" customFormat="1">
      <c r="A669" s="431"/>
      <c r="B669" s="332"/>
      <c r="C669" s="432"/>
      <c r="D669" s="432"/>
      <c r="E669" s="433"/>
    </row>
    <row r="670" spans="1:5" s="330" customFormat="1">
      <c r="A670" s="431"/>
      <c r="B670" s="332"/>
      <c r="C670" s="432"/>
      <c r="D670" s="432"/>
      <c r="E670" s="433"/>
    </row>
    <row r="671" spans="1:5" s="330" customFormat="1">
      <c r="A671" s="431"/>
      <c r="B671" s="332"/>
      <c r="C671" s="432"/>
      <c r="D671" s="432"/>
      <c r="E671" s="433"/>
    </row>
    <row r="672" spans="1:5" s="330" customFormat="1">
      <c r="A672" s="431"/>
      <c r="B672" s="332"/>
      <c r="C672" s="432"/>
      <c r="D672" s="432"/>
      <c r="E672" s="433"/>
    </row>
    <row r="673" spans="1:5" s="330" customFormat="1">
      <c r="A673" s="431"/>
      <c r="B673" s="332"/>
      <c r="C673" s="432"/>
      <c r="D673" s="432"/>
      <c r="E673" s="433"/>
    </row>
    <row r="674" spans="1:5" s="330" customFormat="1">
      <c r="A674" s="431"/>
      <c r="B674" s="332"/>
      <c r="C674" s="432"/>
      <c r="D674" s="432"/>
      <c r="E674" s="433"/>
    </row>
    <row r="675" spans="1:5" s="330" customFormat="1">
      <c r="A675" s="431"/>
      <c r="B675" s="332"/>
      <c r="C675" s="432"/>
      <c r="D675" s="432"/>
      <c r="E675" s="433"/>
    </row>
    <row r="676" spans="1:5" s="430" customFormat="1">
      <c r="A676" s="426"/>
      <c r="B676" s="427"/>
      <c r="C676" s="428"/>
      <c r="D676" s="428"/>
      <c r="E676" s="429"/>
    </row>
    <row r="677" spans="1:5" s="430" customFormat="1">
      <c r="A677" s="426"/>
      <c r="B677" s="427"/>
      <c r="C677" s="428"/>
      <c r="D677" s="428"/>
      <c r="E677" s="429"/>
    </row>
    <row r="678" spans="1:5" s="430" customFormat="1">
      <c r="A678" s="426"/>
      <c r="B678" s="427"/>
      <c r="C678" s="428"/>
      <c r="D678" s="428"/>
      <c r="E678" s="429"/>
    </row>
    <row r="679" spans="1:5" s="430" customFormat="1">
      <c r="A679" s="426"/>
      <c r="B679" s="427"/>
      <c r="C679" s="428"/>
      <c r="D679" s="428"/>
      <c r="E679" s="429"/>
    </row>
    <row r="680" spans="1:5" s="430" customFormat="1">
      <c r="A680" s="426"/>
      <c r="B680" s="427"/>
      <c r="C680" s="428"/>
      <c r="D680" s="428"/>
      <c r="E680" s="429"/>
    </row>
    <row r="681" spans="1:5" s="430" customFormat="1">
      <c r="A681" s="426"/>
      <c r="B681" s="427"/>
      <c r="C681" s="428"/>
      <c r="D681" s="428"/>
      <c r="E681" s="429"/>
    </row>
    <row r="682" spans="1:5" s="430" customFormat="1">
      <c r="A682" s="426"/>
      <c r="B682" s="427"/>
      <c r="C682" s="428"/>
      <c r="D682" s="428"/>
      <c r="E682" s="429"/>
    </row>
    <row r="683" spans="1:5" s="430" customFormat="1">
      <c r="A683" s="426"/>
      <c r="B683" s="427"/>
      <c r="C683" s="428"/>
      <c r="D683" s="428"/>
      <c r="E683" s="429"/>
    </row>
    <row r="684" spans="1:5" s="430" customFormat="1">
      <c r="A684" s="426"/>
      <c r="B684" s="427"/>
      <c r="C684" s="428"/>
      <c r="D684" s="428"/>
      <c r="E684" s="429"/>
    </row>
    <row r="685" spans="1:5" s="430" customFormat="1">
      <c r="A685" s="426"/>
      <c r="B685" s="427"/>
      <c r="C685" s="428"/>
      <c r="D685" s="428"/>
      <c r="E685" s="429"/>
    </row>
    <row r="686" spans="1:5" s="430" customFormat="1">
      <c r="A686" s="426"/>
      <c r="B686" s="427"/>
      <c r="C686" s="428"/>
      <c r="D686" s="428"/>
      <c r="E686" s="429"/>
    </row>
    <row r="687" spans="1:5" s="430" customFormat="1">
      <c r="A687" s="426"/>
      <c r="B687" s="427"/>
      <c r="C687" s="428"/>
      <c r="D687" s="428"/>
      <c r="E687" s="429"/>
    </row>
    <row r="688" spans="1:5" s="430" customFormat="1">
      <c r="A688" s="426"/>
      <c r="B688" s="427"/>
      <c r="C688" s="428"/>
      <c r="D688" s="428"/>
      <c r="E688" s="429"/>
    </row>
    <row r="689" spans="1:5" s="430" customFormat="1">
      <c r="A689" s="426"/>
      <c r="B689" s="427"/>
      <c r="C689" s="428"/>
      <c r="D689" s="428"/>
      <c r="E689" s="429"/>
    </row>
    <row r="690" spans="1:5" s="430" customFormat="1">
      <c r="A690" s="426"/>
      <c r="B690" s="427"/>
      <c r="C690" s="428"/>
      <c r="D690" s="428"/>
      <c r="E690" s="429"/>
    </row>
    <row r="691" spans="1:5" s="430" customFormat="1">
      <c r="A691" s="426"/>
      <c r="B691" s="427"/>
      <c r="C691" s="428"/>
      <c r="D691" s="428"/>
      <c r="E691" s="429"/>
    </row>
    <row r="692" spans="1:5" s="430" customFormat="1">
      <c r="A692" s="426"/>
      <c r="B692" s="427"/>
      <c r="C692" s="428"/>
      <c r="D692" s="428"/>
      <c r="E692" s="429"/>
    </row>
    <row r="693" spans="1:5" s="430" customFormat="1">
      <c r="A693" s="426"/>
      <c r="B693" s="427"/>
      <c r="C693" s="428"/>
      <c r="D693" s="428"/>
      <c r="E693" s="429"/>
    </row>
    <row r="694" spans="1:5" s="430" customFormat="1">
      <c r="A694" s="426"/>
      <c r="B694" s="427"/>
      <c r="C694" s="428"/>
      <c r="D694" s="428"/>
      <c r="E694" s="429"/>
    </row>
    <row r="695" spans="1:5" s="430" customFormat="1">
      <c r="A695" s="426"/>
      <c r="B695" s="427"/>
      <c r="C695" s="428"/>
      <c r="D695" s="428"/>
      <c r="E695" s="429"/>
    </row>
    <row r="696" spans="1:5" s="430" customFormat="1">
      <c r="A696" s="426"/>
      <c r="B696" s="427"/>
      <c r="C696" s="428"/>
      <c r="D696" s="428"/>
      <c r="E696" s="429"/>
    </row>
    <row r="697" spans="1:5" s="430" customFormat="1">
      <c r="A697" s="426"/>
      <c r="B697" s="427"/>
      <c r="C697" s="428"/>
      <c r="D697" s="428"/>
      <c r="E697" s="429"/>
    </row>
    <row r="698" spans="1:5" s="430" customFormat="1">
      <c r="A698" s="426"/>
      <c r="B698" s="427"/>
      <c r="C698" s="428"/>
      <c r="D698" s="428"/>
      <c r="E698" s="429"/>
    </row>
    <row r="699" spans="1:5" s="430" customFormat="1">
      <c r="A699" s="426"/>
      <c r="B699" s="427"/>
      <c r="C699" s="428"/>
      <c r="D699" s="428"/>
      <c r="E699" s="429"/>
    </row>
    <row r="700" spans="1:5" s="430" customFormat="1">
      <c r="A700" s="426"/>
      <c r="B700" s="427"/>
      <c r="C700" s="428"/>
      <c r="D700" s="428"/>
      <c r="E700" s="429"/>
    </row>
    <row r="701" spans="1:5" s="430" customFormat="1">
      <c r="A701" s="426"/>
      <c r="B701" s="427"/>
      <c r="C701" s="428"/>
      <c r="D701" s="428"/>
      <c r="E701" s="429"/>
    </row>
    <row r="702" spans="1:5" s="430" customFormat="1">
      <c r="A702" s="426"/>
      <c r="B702" s="427"/>
      <c r="C702" s="428"/>
      <c r="D702" s="428"/>
      <c r="E702" s="429"/>
    </row>
    <row r="703" spans="1:5" s="430" customFormat="1">
      <c r="A703" s="426"/>
      <c r="B703" s="427"/>
      <c r="C703" s="428"/>
      <c r="D703" s="428"/>
      <c r="E703" s="429"/>
    </row>
    <row r="704" spans="1:5" s="430" customFormat="1">
      <c r="A704" s="426"/>
      <c r="B704" s="427"/>
      <c r="C704" s="428"/>
      <c r="D704" s="428"/>
      <c r="E704" s="429"/>
    </row>
    <row r="705" spans="1:5" s="430" customFormat="1">
      <c r="A705" s="426"/>
      <c r="B705" s="427"/>
      <c r="C705" s="428"/>
      <c r="D705" s="428"/>
      <c r="E705" s="429"/>
    </row>
    <row r="706" spans="1:5" s="430" customFormat="1">
      <c r="A706" s="426"/>
      <c r="B706" s="427"/>
      <c r="C706" s="428"/>
      <c r="D706" s="428"/>
      <c r="E706" s="429"/>
    </row>
    <row r="707" spans="1:5" s="430" customFormat="1">
      <c r="A707" s="426"/>
      <c r="B707" s="427"/>
      <c r="C707" s="428"/>
      <c r="D707" s="428"/>
      <c r="E707" s="429"/>
    </row>
    <row r="708" spans="1:5" s="430" customFormat="1">
      <c r="A708" s="426"/>
      <c r="B708" s="427"/>
      <c r="C708" s="428"/>
      <c r="D708" s="428"/>
      <c r="E708" s="429"/>
    </row>
    <row r="709" spans="1:5" s="430" customFormat="1">
      <c r="A709" s="426"/>
      <c r="B709" s="427"/>
      <c r="C709" s="428"/>
      <c r="D709" s="428"/>
      <c r="E709" s="429"/>
    </row>
    <row r="710" spans="1:5" s="430" customFormat="1">
      <c r="A710" s="426"/>
      <c r="B710" s="427"/>
      <c r="C710" s="428"/>
      <c r="D710" s="428"/>
      <c r="E710" s="429"/>
    </row>
    <row r="711" spans="1:5" s="430" customFormat="1">
      <c r="A711" s="426"/>
      <c r="B711" s="427"/>
      <c r="C711" s="428"/>
      <c r="D711" s="428"/>
      <c r="E711" s="429"/>
    </row>
    <row r="712" spans="1:5" s="430" customFormat="1">
      <c r="A712" s="426"/>
      <c r="B712" s="427"/>
      <c r="C712" s="428"/>
      <c r="D712" s="428"/>
      <c r="E712" s="429"/>
    </row>
    <row r="713" spans="1:5" s="430" customFormat="1">
      <c r="A713" s="426"/>
      <c r="B713" s="427"/>
      <c r="C713" s="428"/>
      <c r="D713" s="428"/>
      <c r="E713" s="429"/>
    </row>
    <row r="714" spans="1:5" s="430" customFormat="1">
      <c r="A714" s="426"/>
      <c r="B714" s="427"/>
      <c r="C714" s="428"/>
      <c r="D714" s="428"/>
      <c r="E714" s="429"/>
    </row>
    <row r="715" spans="1:5" s="430" customFormat="1">
      <c r="A715" s="426"/>
      <c r="B715" s="427"/>
      <c r="C715" s="428"/>
      <c r="D715" s="428"/>
      <c r="E715" s="429"/>
    </row>
    <row r="716" spans="1:5" s="430" customFormat="1">
      <c r="A716" s="426"/>
      <c r="B716" s="427"/>
      <c r="C716" s="428"/>
      <c r="D716" s="428"/>
      <c r="E716" s="429"/>
    </row>
    <row r="717" spans="1:5" s="430" customFormat="1">
      <c r="A717" s="426"/>
      <c r="B717" s="427"/>
      <c r="C717" s="428"/>
      <c r="D717" s="428"/>
      <c r="E717" s="429"/>
    </row>
    <row r="718" spans="1:5" s="430" customFormat="1">
      <c r="A718" s="426"/>
      <c r="B718" s="427"/>
      <c r="C718" s="428"/>
      <c r="D718" s="428"/>
      <c r="E718" s="429"/>
    </row>
    <row r="719" spans="1:5" s="430" customFormat="1">
      <c r="A719" s="426"/>
      <c r="B719" s="427"/>
      <c r="C719" s="428"/>
      <c r="D719" s="428"/>
      <c r="E719" s="429"/>
    </row>
    <row r="720" spans="1:5" s="430" customFormat="1">
      <c r="A720" s="426"/>
      <c r="B720" s="427"/>
      <c r="C720" s="428"/>
      <c r="D720" s="428"/>
      <c r="E720" s="429"/>
    </row>
    <row r="721" spans="1:5" s="430" customFormat="1">
      <c r="A721" s="426"/>
      <c r="B721" s="427"/>
      <c r="C721" s="428"/>
      <c r="D721" s="428"/>
      <c r="E721" s="429"/>
    </row>
    <row r="722" spans="1:5" s="430" customFormat="1">
      <c r="A722" s="426"/>
      <c r="B722" s="427"/>
      <c r="C722" s="428"/>
      <c r="D722" s="428"/>
      <c r="E722" s="429"/>
    </row>
    <row r="723" spans="1:5" s="430" customFormat="1">
      <c r="A723" s="426"/>
      <c r="B723" s="427"/>
      <c r="C723" s="428"/>
      <c r="D723" s="428"/>
      <c r="E723" s="429"/>
    </row>
    <row r="724" spans="1:5" s="430" customFormat="1">
      <c r="A724" s="426"/>
      <c r="B724" s="427"/>
      <c r="C724" s="428"/>
      <c r="D724" s="428"/>
      <c r="E724" s="429"/>
    </row>
    <row r="725" spans="1:5" s="430" customFormat="1">
      <c r="A725" s="426"/>
      <c r="B725" s="427"/>
      <c r="C725" s="428"/>
      <c r="D725" s="428"/>
      <c r="E725" s="429"/>
    </row>
    <row r="726" spans="1:5" s="430" customFormat="1">
      <c r="A726" s="426"/>
      <c r="B726" s="427"/>
      <c r="C726" s="428"/>
      <c r="D726" s="428"/>
      <c r="E726" s="429"/>
    </row>
    <row r="727" spans="1:5" s="430" customFormat="1">
      <c r="A727" s="426"/>
      <c r="B727" s="427"/>
      <c r="C727" s="428"/>
      <c r="D727" s="428"/>
      <c r="E727" s="429"/>
    </row>
    <row r="728" spans="1:5" s="430" customFormat="1">
      <c r="A728" s="426"/>
      <c r="B728" s="427"/>
      <c r="C728" s="428"/>
      <c r="D728" s="428"/>
      <c r="E728" s="429"/>
    </row>
    <row r="729" spans="1:5" s="430" customFormat="1">
      <c r="A729" s="426"/>
      <c r="B729" s="427"/>
      <c r="C729" s="428"/>
      <c r="D729" s="428"/>
      <c r="E729" s="429"/>
    </row>
    <row r="730" spans="1:5" s="430" customFormat="1">
      <c r="A730" s="426"/>
      <c r="B730" s="427"/>
      <c r="C730" s="428"/>
      <c r="D730" s="428"/>
      <c r="E730" s="429"/>
    </row>
    <row r="731" spans="1:5" s="430" customFormat="1">
      <c r="A731" s="426"/>
      <c r="B731" s="427"/>
      <c r="C731" s="428"/>
      <c r="D731" s="428"/>
      <c r="E731" s="429"/>
    </row>
    <row r="732" spans="1:5" s="430" customFormat="1">
      <c r="A732" s="426"/>
      <c r="B732" s="427"/>
      <c r="C732" s="428"/>
      <c r="D732" s="428"/>
      <c r="E732" s="429"/>
    </row>
    <row r="733" spans="1:5" s="430" customFormat="1">
      <c r="A733" s="426"/>
      <c r="B733" s="427"/>
      <c r="C733" s="428"/>
      <c r="D733" s="428"/>
      <c r="E733" s="429"/>
    </row>
    <row r="734" spans="1:5" s="430" customFormat="1">
      <c r="A734" s="426"/>
      <c r="B734" s="427"/>
      <c r="C734" s="428"/>
      <c r="D734" s="428"/>
      <c r="E734" s="429"/>
    </row>
    <row r="735" spans="1:5" s="430" customFormat="1">
      <c r="A735" s="426"/>
      <c r="B735" s="427"/>
      <c r="C735" s="428"/>
      <c r="D735" s="428"/>
      <c r="E735" s="429"/>
    </row>
    <row r="736" spans="1:5" s="430" customFormat="1">
      <c r="A736" s="426"/>
      <c r="B736" s="427"/>
      <c r="C736" s="428"/>
      <c r="D736" s="428"/>
      <c r="E736" s="429"/>
    </row>
    <row r="737" spans="1:5" s="430" customFormat="1">
      <c r="A737" s="426"/>
      <c r="B737" s="427"/>
      <c r="C737" s="428"/>
      <c r="D737" s="428"/>
      <c r="E737" s="429"/>
    </row>
    <row r="738" spans="1:5" s="430" customFormat="1">
      <c r="A738" s="426"/>
      <c r="B738" s="427"/>
      <c r="C738" s="428"/>
      <c r="D738" s="428"/>
      <c r="E738" s="429"/>
    </row>
    <row r="739" spans="1:5" s="430" customFormat="1">
      <c r="A739" s="426"/>
      <c r="B739" s="427"/>
      <c r="C739" s="428"/>
      <c r="D739" s="428"/>
      <c r="E739" s="429"/>
    </row>
    <row r="740" spans="1:5" s="430" customFormat="1">
      <c r="A740" s="426"/>
      <c r="B740" s="427"/>
      <c r="C740" s="428"/>
      <c r="D740" s="428"/>
      <c r="E740" s="429"/>
    </row>
    <row r="741" spans="1:5" s="430" customFormat="1">
      <c r="A741" s="426"/>
      <c r="B741" s="427"/>
      <c r="C741" s="428"/>
      <c r="D741" s="428"/>
      <c r="E741" s="429"/>
    </row>
    <row r="742" spans="1:5" s="430" customFormat="1">
      <c r="A742" s="426"/>
      <c r="B742" s="427"/>
      <c r="C742" s="428"/>
      <c r="D742" s="428"/>
      <c r="E742" s="429"/>
    </row>
    <row r="743" spans="1:5" s="430" customFormat="1">
      <c r="A743" s="426"/>
      <c r="B743" s="427"/>
      <c r="C743" s="428"/>
      <c r="D743" s="428"/>
      <c r="E743" s="429"/>
    </row>
    <row r="744" spans="1:5" s="430" customFormat="1">
      <c r="A744" s="426"/>
      <c r="B744" s="427"/>
      <c r="C744" s="428"/>
      <c r="D744" s="428"/>
      <c r="E744" s="429"/>
    </row>
    <row r="745" spans="1:5" s="430" customFormat="1">
      <c r="A745" s="426"/>
      <c r="B745" s="427"/>
      <c r="C745" s="428"/>
      <c r="D745" s="428"/>
      <c r="E745" s="429"/>
    </row>
    <row r="746" spans="1:5" s="430" customFormat="1">
      <c r="A746" s="426"/>
      <c r="B746" s="427"/>
      <c r="C746" s="428"/>
      <c r="D746" s="428"/>
      <c r="E746" s="429"/>
    </row>
    <row r="747" spans="1:5" s="430" customFormat="1">
      <c r="A747" s="426"/>
      <c r="B747" s="427"/>
      <c r="C747" s="428"/>
      <c r="D747" s="428"/>
      <c r="E747" s="429"/>
    </row>
    <row r="748" spans="1:5" s="430" customFormat="1">
      <c r="A748" s="426"/>
      <c r="B748" s="427"/>
      <c r="C748" s="428"/>
      <c r="D748" s="428"/>
      <c r="E748" s="429"/>
    </row>
    <row r="749" spans="1:5" s="430" customFormat="1">
      <c r="A749" s="426"/>
      <c r="B749" s="427"/>
      <c r="C749" s="428"/>
      <c r="D749" s="428"/>
      <c r="E749" s="429"/>
    </row>
    <row r="750" spans="1:5" s="430" customFormat="1">
      <c r="A750" s="426"/>
      <c r="B750" s="427"/>
      <c r="C750" s="428"/>
      <c r="D750" s="428"/>
      <c r="E750" s="429"/>
    </row>
    <row r="751" spans="1:5" s="430" customFormat="1">
      <c r="A751" s="426"/>
      <c r="B751" s="427"/>
      <c r="C751" s="428"/>
      <c r="D751" s="428"/>
      <c r="E751" s="429"/>
    </row>
    <row r="752" spans="1:5" s="430" customFormat="1">
      <c r="A752" s="426"/>
      <c r="B752" s="427"/>
      <c r="C752" s="428"/>
      <c r="D752" s="428"/>
      <c r="E752" s="429"/>
    </row>
    <row r="753" spans="1:5" s="430" customFormat="1">
      <c r="A753" s="426"/>
      <c r="B753" s="427"/>
      <c r="C753" s="428"/>
      <c r="D753" s="428"/>
      <c r="E753" s="429"/>
    </row>
    <row r="754" spans="1:5" s="430" customFormat="1">
      <c r="A754" s="426"/>
      <c r="B754" s="427"/>
      <c r="C754" s="428"/>
      <c r="D754" s="428"/>
      <c r="E754" s="429"/>
    </row>
    <row r="755" spans="1:5" s="430" customFormat="1">
      <c r="A755" s="426"/>
      <c r="B755" s="427"/>
      <c r="C755" s="428"/>
      <c r="D755" s="428"/>
      <c r="E755" s="429"/>
    </row>
    <row r="756" spans="1:5" s="430" customFormat="1">
      <c r="A756" s="426"/>
      <c r="B756" s="427"/>
      <c r="C756" s="428"/>
      <c r="D756" s="428"/>
      <c r="E756" s="429"/>
    </row>
    <row r="757" spans="1:5" s="430" customFormat="1">
      <c r="A757" s="426"/>
      <c r="B757" s="427"/>
      <c r="C757" s="428"/>
      <c r="D757" s="428"/>
      <c r="E757" s="429"/>
    </row>
    <row r="758" spans="1:5" s="430" customFormat="1">
      <c r="A758" s="426"/>
      <c r="B758" s="427"/>
      <c r="C758" s="428"/>
      <c r="D758" s="428"/>
      <c r="E758" s="429"/>
    </row>
    <row r="759" spans="1:5" s="430" customFormat="1">
      <c r="A759" s="426"/>
      <c r="B759" s="427"/>
      <c r="C759" s="428"/>
      <c r="D759" s="428"/>
      <c r="E759" s="429"/>
    </row>
    <row r="760" spans="1:5" s="430" customFormat="1">
      <c r="A760" s="426"/>
      <c r="B760" s="427"/>
      <c r="C760" s="428"/>
      <c r="D760" s="428"/>
      <c r="E760" s="429"/>
    </row>
    <row r="761" spans="1:5" s="430" customFormat="1">
      <c r="A761" s="426"/>
      <c r="B761" s="427"/>
      <c r="C761" s="428"/>
      <c r="D761" s="428"/>
      <c r="E761" s="429"/>
    </row>
    <row r="762" spans="1:5" s="430" customFormat="1">
      <c r="A762" s="426"/>
      <c r="B762" s="427"/>
      <c r="C762" s="428"/>
      <c r="D762" s="428"/>
      <c r="E762" s="429"/>
    </row>
    <row r="763" spans="1:5" s="430" customFormat="1">
      <c r="A763" s="426"/>
      <c r="B763" s="427"/>
      <c r="C763" s="428"/>
      <c r="D763" s="428"/>
      <c r="E763" s="429"/>
    </row>
    <row r="764" spans="1:5" s="430" customFormat="1">
      <c r="A764" s="426"/>
      <c r="B764" s="427"/>
      <c r="C764" s="428"/>
      <c r="D764" s="428"/>
      <c r="E764" s="429"/>
    </row>
    <row r="765" spans="1:5" s="430" customFormat="1">
      <c r="A765" s="426"/>
      <c r="B765" s="427"/>
      <c r="C765" s="428"/>
      <c r="D765" s="428"/>
      <c r="E765" s="429"/>
    </row>
    <row r="766" spans="1:5" s="430" customFormat="1">
      <c r="A766" s="426"/>
      <c r="B766" s="427"/>
      <c r="C766" s="428"/>
      <c r="D766" s="428"/>
      <c r="E766" s="429"/>
    </row>
    <row r="767" spans="1:5" s="430" customFormat="1">
      <c r="A767" s="426"/>
      <c r="B767" s="427"/>
      <c r="C767" s="428"/>
      <c r="D767" s="428"/>
      <c r="E767" s="429"/>
    </row>
    <row r="768" spans="1:5" s="430" customFormat="1">
      <c r="A768" s="426"/>
      <c r="B768" s="427"/>
      <c r="C768" s="428"/>
      <c r="D768" s="428"/>
      <c r="E768" s="429"/>
    </row>
    <row r="769" spans="1:5" s="430" customFormat="1">
      <c r="A769" s="426"/>
      <c r="B769" s="427"/>
      <c r="C769" s="428"/>
      <c r="D769" s="428"/>
      <c r="E769" s="429"/>
    </row>
    <row r="770" spans="1:5" s="430" customFormat="1">
      <c r="A770" s="426"/>
      <c r="B770" s="427"/>
      <c r="C770" s="428"/>
      <c r="D770" s="428"/>
      <c r="E770" s="429"/>
    </row>
    <row r="771" spans="1:5" s="430" customFormat="1">
      <c r="A771" s="426"/>
      <c r="B771" s="427"/>
      <c r="C771" s="428"/>
      <c r="D771" s="428"/>
      <c r="E771" s="429"/>
    </row>
    <row r="772" spans="1:5" s="430" customFormat="1">
      <c r="A772" s="426"/>
      <c r="B772" s="427"/>
      <c r="C772" s="428"/>
      <c r="D772" s="428"/>
      <c r="E772" s="429"/>
    </row>
    <row r="773" spans="1:5" s="430" customFormat="1">
      <c r="A773" s="426"/>
      <c r="B773" s="427"/>
      <c r="C773" s="428"/>
      <c r="D773" s="428"/>
      <c r="E773" s="429"/>
    </row>
    <row r="774" spans="1:5" s="430" customFormat="1">
      <c r="A774" s="426"/>
      <c r="B774" s="427"/>
      <c r="C774" s="428"/>
      <c r="D774" s="428"/>
      <c r="E774" s="429"/>
    </row>
    <row r="775" spans="1:5" s="430" customFormat="1">
      <c r="A775" s="426"/>
      <c r="B775" s="427"/>
      <c r="C775" s="428"/>
      <c r="D775" s="428"/>
      <c r="E775" s="429"/>
    </row>
    <row r="776" spans="1:5" s="430" customFormat="1">
      <c r="A776" s="426"/>
      <c r="B776" s="427"/>
      <c r="C776" s="428"/>
      <c r="D776" s="428"/>
      <c r="E776" s="429"/>
    </row>
    <row r="777" spans="1:5" s="430" customFormat="1">
      <c r="A777" s="426"/>
      <c r="B777" s="427"/>
      <c r="C777" s="428"/>
      <c r="D777" s="428"/>
      <c r="E777" s="429"/>
    </row>
    <row r="778" spans="1:5" s="430" customFormat="1">
      <c r="A778" s="426"/>
      <c r="B778" s="427"/>
      <c r="C778" s="428"/>
      <c r="D778" s="428"/>
      <c r="E778" s="429"/>
    </row>
    <row r="779" spans="1:5" s="430" customFormat="1">
      <c r="A779" s="426"/>
      <c r="B779" s="427"/>
      <c r="C779" s="428"/>
      <c r="D779" s="428"/>
      <c r="E779" s="429"/>
    </row>
    <row r="780" spans="1:5" s="430" customFormat="1">
      <c r="A780" s="426"/>
      <c r="B780" s="427"/>
      <c r="C780" s="428"/>
      <c r="D780" s="428"/>
      <c r="E780" s="429"/>
    </row>
    <row r="781" spans="1:5" s="430" customFormat="1">
      <c r="A781" s="426"/>
      <c r="B781" s="427"/>
      <c r="C781" s="428"/>
      <c r="D781" s="428"/>
      <c r="E781" s="429"/>
    </row>
    <row r="782" spans="1:5" s="430" customFormat="1">
      <c r="A782" s="426"/>
      <c r="B782" s="427"/>
      <c r="C782" s="428"/>
      <c r="D782" s="428"/>
      <c r="E782" s="429"/>
    </row>
    <row r="783" spans="1:5" s="430" customFormat="1">
      <c r="A783" s="426"/>
      <c r="B783" s="427"/>
      <c r="C783" s="428"/>
      <c r="D783" s="428"/>
      <c r="E783" s="429"/>
    </row>
    <row r="784" spans="1:5" s="430" customFormat="1">
      <c r="A784" s="426"/>
      <c r="B784" s="427"/>
      <c r="C784" s="428"/>
      <c r="D784" s="428"/>
      <c r="E784" s="429"/>
    </row>
    <row r="785" spans="1:5" s="430" customFormat="1">
      <c r="A785" s="426"/>
      <c r="B785" s="427"/>
      <c r="C785" s="428"/>
      <c r="D785" s="428"/>
      <c r="E785" s="429"/>
    </row>
    <row r="786" spans="1:5" s="430" customFormat="1">
      <c r="A786" s="426"/>
      <c r="B786" s="427"/>
      <c r="C786" s="428"/>
      <c r="D786" s="428"/>
      <c r="E786" s="429"/>
    </row>
    <row r="787" spans="1:5" s="430" customFormat="1">
      <c r="A787" s="426"/>
      <c r="B787" s="427"/>
      <c r="C787" s="428"/>
      <c r="D787" s="428"/>
      <c r="E787" s="429"/>
    </row>
    <row r="788" spans="1:5" s="430" customFormat="1">
      <c r="A788" s="426"/>
      <c r="B788" s="427"/>
      <c r="C788" s="428"/>
      <c r="D788" s="428"/>
      <c r="E788" s="429"/>
    </row>
    <row r="789" spans="1:5" s="430" customFormat="1">
      <c r="A789" s="426"/>
      <c r="B789" s="427"/>
      <c r="C789" s="428"/>
      <c r="D789" s="428"/>
      <c r="E789" s="429"/>
    </row>
    <row r="790" spans="1:5" s="430" customFormat="1">
      <c r="A790" s="426"/>
      <c r="B790" s="427"/>
      <c r="C790" s="428"/>
      <c r="D790" s="428"/>
      <c r="E790" s="429"/>
    </row>
    <row r="791" spans="1:5" s="430" customFormat="1">
      <c r="A791" s="426"/>
      <c r="B791" s="427"/>
      <c r="C791" s="428"/>
      <c r="D791" s="428"/>
      <c r="E791" s="429"/>
    </row>
    <row r="792" spans="1:5" s="430" customFormat="1">
      <c r="A792" s="426"/>
      <c r="B792" s="427"/>
      <c r="C792" s="428"/>
      <c r="D792" s="428"/>
      <c r="E792" s="429"/>
    </row>
    <row r="793" spans="1:5" s="430" customFormat="1">
      <c r="A793" s="426"/>
      <c r="B793" s="427"/>
      <c r="C793" s="428"/>
      <c r="D793" s="428"/>
      <c r="E793" s="429"/>
    </row>
    <row r="794" spans="1:5" s="430" customFormat="1">
      <c r="A794" s="426"/>
      <c r="B794" s="427"/>
      <c r="C794" s="428"/>
      <c r="D794" s="428"/>
      <c r="E794" s="429"/>
    </row>
    <row r="795" spans="1:5" s="430" customFormat="1">
      <c r="A795" s="426"/>
      <c r="B795" s="427"/>
      <c r="C795" s="428"/>
      <c r="D795" s="428"/>
      <c r="E795" s="429"/>
    </row>
    <row r="796" spans="1:5" s="430" customFormat="1">
      <c r="A796" s="426"/>
      <c r="B796" s="427"/>
      <c r="C796" s="428"/>
      <c r="D796" s="428"/>
      <c r="E796" s="429"/>
    </row>
    <row r="797" spans="1:5" s="430" customFormat="1">
      <c r="A797" s="426"/>
      <c r="B797" s="427"/>
      <c r="C797" s="428"/>
      <c r="D797" s="428"/>
      <c r="E797" s="429"/>
    </row>
    <row r="798" spans="1:5" s="430" customFormat="1">
      <c r="A798" s="426"/>
      <c r="B798" s="427"/>
      <c r="C798" s="428"/>
      <c r="D798" s="428"/>
      <c r="E798" s="429"/>
    </row>
    <row r="799" spans="1:5" s="430" customFormat="1">
      <c r="A799" s="426"/>
      <c r="B799" s="427"/>
      <c r="C799" s="428"/>
      <c r="D799" s="428"/>
      <c r="E799" s="429"/>
    </row>
    <row r="800" spans="1:5" s="430" customFormat="1">
      <c r="A800" s="426"/>
      <c r="B800" s="427"/>
      <c r="C800" s="428"/>
      <c r="D800" s="428"/>
      <c r="E800" s="429"/>
    </row>
    <row r="801" spans="1:5" s="430" customFormat="1">
      <c r="A801" s="426"/>
      <c r="B801" s="427"/>
      <c r="C801" s="428"/>
      <c r="D801" s="428"/>
      <c r="E801" s="429"/>
    </row>
    <row r="802" spans="1:5" s="430" customFormat="1">
      <c r="A802" s="426"/>
      <c r="B802" s="427"/>
      <c r="C802" s="428"/>
      <c r="D802" s="428"/>
      <c r="E802" s="429"/>
    </row>
    <row r="803" spans="1:5" s="430" customFormat="1">
      <c r="A803" s="426"/>
      <c r="B803" s="427"/>
      <c r="C803" s="428"/>
      <c r="D803" s="428"/>
      <c r="E803" s="429"/>
    </row>
    <row r="804" spans="1:5" s="430" customFormat="1">
      <c r="A804" s="426"/>
      <c r="B804" s="427"/>
      <c r="C804" s="428"/>
      <c r="D804" s="428"/>
      <c r="E804" s="429"/>
    </row>
    <row r="805" spans="1:5" s="430" customFormat="1">
      <c r="A805" s="426"/>
      <c r="B805" s="427"/>
      <c r="C805" s="428"/>
      <c r="D805" s="428"/>
      <c r="E805" s="429"/>
    </row>
    <row r="806" spans="1:5" s="430" customFormat="1">
      <c r="A806" s="426"/>
      <c r="B806" s="427"/>
      <c r="C806" s="428"/>
      <c r="D806" s="428"/>
      <c r="E806" s="429"/>
    </row>
    <row r="807" spans="1:5" s="430" customFormat="1">
      <c r="A807" s="426"/>
      <c r="B807" s="427"/>
      <c r="C807" s="428"/>
      <c r="D807" s="428"/>
      <c r="E807" s="429"/>
    </row>
    <row r="808" spans="1:5" s="430" customFormat="1">
      <c r="A808" s="426"/>
      <c r="B808" s="427"/>
      <c r="C808" s="428"/>
      <c r="D808" s="428"/>
      <c r="E808" s="429"/>
    </row>
    <row r="809" spans="1:5" s="430" customFormat="1">
      <c r="A809" s="426"/>
      <c r="B809" s="427"/>
      <c r="C809" s="428"/>
      <c r="D809" s="428"/>
      <c r="E809" s="429"/>
    </row>
    <row r="810" spans="1:5" s="430" customFormat="1">
      <c r="A810" s="426"/>
      <c r="B810" s="427"/>
      <c r="C810" s="428"/>
      <c r="D810" s="428"/>
      <c r="E810" s="429"/>
    </row>
    <row r="811" spans="1:5" s="430" customFormat="1">
      <c r="A811" s="426"/>
      <c r="B811" s="427"/>
      <c r="C811" s="428"/>
      <c r="D811" s="428"/>
      <c r="E811" s="429"/>
    </row>
    <row r="812" spans="1:5" s="430" customFormat="1">
      <c r="A812" s="426"/>
      <c r="B812" s="427"/>
      <c r="C812" s="428"/>
      <c r="D812" s="428"/>
      <c r="E812" s="429"/>
    </row>
    <row r="813" spans="1:5" s="430" customFormat="1">
      <c r="A813" s="426"/>
      <c r="B813" s="427"/>
      <c r="C813" s="428"/>
      <c r="D813" s="428"/>
      <c r="E813" s="429"/>
    </row>
    <row r="814" spans="1:5" s="430" customFormat="1">
      <c r="A814" s="426"/>
      <c r="B814" s="427"/>
      <c r="C814" s="428"/>
      <c r="D814" s="428"/>
      <c r="E814" s="429"/>
    </row>
    <row r="815" spans="1:5" s="430" customFormat="1">
      <c r="A815" s="426"/>
      <c r="B815" s="427"/>
      <c r="C815" s="428"/>
      <c r="D815" s="428"/>
      <c r="E815" s="429"/>
    </row>
    <row r="816" spans="1:5" s="430" customFormat="1">
      <c r="A816" s="426"/>
      <c r="B816" s="427"/>
      <c r="C816" s="428"/>
      <c r="D816" s="428"/>
      <c r="E816" s="429"/>
    </row>
    <row r="817" spans="1:5" s="430" customFormat="1">
      <c r="A817" s="426"/>
      <c r="B817" s="427"/>
      <c r="C817" s="428"/>
      <c r="D817" s="428"/>
      <c r="E817" s="429"/>
    </row>
    <row r="818" spans="1:5" s="430" customFormat="1">
      <c r="A818" s="426"/>
      <c r="B818" s="427"/>
      <c r="C818" s="428"/>
      <c r="D818" s="428"/>
      <c r="E818" s="429"/>
    </row>
    <row r="819" spans="1:5" s="430" customFormat="1">
      <c r="A819" s="426"/>
      <c r="B819" s="427"/>
      <c r="C819" s="428"/>
      <c r="D819" s="428"/>
      <c r="E819" s="429"/>
    </row>
    <row r="820" spans="1:5" s="430" customFormat="1">
      <c r="A820" s="426"/>
      <c r="B820" s="427"/>
      <c r="C820" s="428"/>
      <c r="D820" s="428"/>
      <c r="E820" s="429"/>
    </row>
    <row r="821" spans="1:5" s="430" customFormat="1">
      <c r="A821" s="426"/>
      <c r="B821" s="427"/>
      <c r="C821" s="428"/>
      <c r="D821" s="428"/>
      <c r="E821" s="429"/>
    </row>
    <row r="822" spans="1:5" s="430" customFormat="1">
      <c r="A822" s="426"/>
      <c r="B822" s="427"/>
      <c r="C822" s="428"/>
      <c r="D822" s="428"/>
      <c r="E822" s="429"/>
    </row>
    <row r="823" spans="1:5" s="430" customFormat="1">
      <c r="A823" s="426"/>
      <c r="B823" s="427"/>
      <c r="C823" s="428"/>
      <c r="D823" s="428"/>
      <c r="E823" s="429"/>
    </row>
    <row r="824" spans="1:5" s="430" customFormat="1">
      <c r="A824" s="426"/>
      <c r="B824" s="427"/>
      <c r="C824" s="428"/>
      <c r="D824" s="428"/>
      <c r="E824" s="429"/>
    </row>
    <row r="825" spans="1:5" s="430" customFormat="1">
      <c r="A825" s="426"/>
      <c r="B825" s="427"/>
      <c r="C825" s="428"/>
      <c r="D825" s="428"/>
      <c r="E825" s="429"/>
    </row>
    <row r="826" spans="1:5" s="430" customFormat="1">
      <c r="A826" s="426"/>
      <c r="B826" s="427"/>
      <c r="C826" s="428"/>
      <c r="D826" s="428"/>
      <c r="E826" s="429"/>
    </row>
    <row r="827" spans="1:5" s="430" customFormat="1">
      <c r="A827" s="426"/>
      <c r="B827" s="427"/>
      <c r="C827" s="428"/>
      <c r="D827" s="428"/>
      <c r="E827" s="429"/>
    </row>
    <row r="828" spans="1:5" s="430" customFormat="1">
      <c r="A828" s="426"/>
      <c r="B828" s="427"/>
      <c r="C828" s="428"/>
      <c r="D828" s="428"/>
      <c r="E828" s="429"/>
    </row>
    <row r="829" spans="1:5" s="430" customFormat="1">
      <c r="A829" s="426"/>
      <c r="B829" s="427"/>
      <c r="C829" s="428"/>
      <c r="D829" s="428"/>
      <c r="E829" s="429"/>
    </row>
    <row r="830" spans="1:5" s="430" customFormat="1">
      <c r="A830" s="426"/>
      <c r="B830" s="427"/>
      <c r="C830" s="428"/>
      <c r="D830" s="428"/>
      <c r="E830" s="429"/>
    </row>
    <row r="831" spans="1:5" s="430" customFormat="1">
      <c r="A831" s="426"/>
      <c r="B831" s="427"/>
      <c r="C831" s="428"/>
      <c r="D831" s="428"/>
      <c r="E831" s="429"/>
    </row>
    <row r="832" spans="1:5" s="430" customFormat="1">
      <c r="A832" s="426"/>
      <c r="B832" s="427"/>
      <c r="C832" s="428"/>
      <c r="D832" s="428"/>
      <c r="E832" s="429"/>
    </row>
    <row r="833" spans="1:5" s="430" customFormat="1">
      <c r="A833" s="426"/>
      <c r="B833" s="427"/>
      <c r="C833" s="428"/>
      <c r="D833" s="428"/>
      <c r="E833" s="429"/>
    </row>
    <row r="834" spans="1:5" s="430" customFormat="1">
      <c r="A834" s="426"/>
      <c r="B834" s="427"/>
      <c r="C834" s="428"/>
      <c r="D834" s="428"/>
      <c r="E834" s="429"/>
    </row>
    <row r="835" spans="1:5" s="430" customFormat="1">
      <c r="A835" s="426"/>
      <c r="B835" s="427"/>
      <c r="C835" s="428"/>
      <c r="D835" s="428"/>
      <c r="E835" s="429"/>
    </row>
    <row r="836" spans="1:5" s="430" customFormat="1">
      <c r="A836" s="426"/>
      <c r="B836" s="427"/>
      <c r="C836" s="428"/>
      <c r="D836" s="428"/>
      <c r="E836" s="429"/>
    </row>
    <row r="837" spans="1:5" s="430" customFormat="1">
      <c r="A837" s="426"/>
      <c r="B837" s="427"/>
      <c r="C837" s="428"/>
      <c r="D837" s="428"/>
      <c r="E837" s="429"/>
    </row>
    <row r="838" spans="1:5" s="430" customFormat="1">
      <c r="A838" s="426"/>
      <c r="B838" s="427"/>
      <c r="C838" s="428"/>
      <c r="D838" s="428"/>
      <c r="E838" s="429"/>
    </row>
    <row r="839" spans="1:5" s="430" customFormat="1">
      <c r="A839" s="426"/>
      <c r="B839" s="427"/>
      <c r="C839" s="428"/>
      <c r="D839" s="428"/>
      <c r="E839" s="429"/>
    </row>
    <row r="840" spans="1:5" s="430" customFormat="1">
      <c r="A840" s="426"/>
      <c r="B840" s="427"/>
      <c r="C840" s="428"/>
      <c r="D840" s="428"/>
      <c r="E840" s="429"/>
    </row>
    <row r="841" spans="1:5" s="430" customFormat="1">
      <c r="A841" s="426"/>
      <c r="B841" s="427"/>
      <c r="C841" s="428"/>
      <c r="D841" s="428"/>
      <c r="E841" s="429"/>
    </row>
    <row r="842" spans="1:5" s="430" customFormat="1">
      <c r="A842" s="426"/>
      <c r="B842" s="427"/>
      <c r="C842" s="428"/>
      <c r="D842" s="428"/>
      <c r="E842" s="429"/>
    </row>
    <row r="843" spans="1:5" s="430" customFormat="1">
      <c r="A843" s="426"/>
      <c r="B843" s="427"/>
      <c r="C843" s="428"/>
      <c r="D843" s="428"/>
      <c r="E843" s="429"/>
    </row>
    <row r="844" spans="1:5" s="430" customFormat="1">
      <c r="A844" s="426"/>
      <c r="B844" s="427"/>
      <c r="C844" s="428"/>
      <c r="D844" s="428"/>
      <c r="E844" s="429"/>
    </row>
    <row r="845" spans="1:5" s="430" customFormat="1">
      <c r="A845" s="426"/>
      <c r="B845" s="427"/>
      <c r="C845" s="428"/>
      <c r="D845" s="428"/>
      <c r="E845" s="429"/>
    </row>
    <row r="846" spans="1:5" s="430" customFormat="1">
      <c r="A846" s="426"/>
      <c r="B846" s="427"/>
      <c r="C846" s="428"/>
      <c r="D846" s="428"/>
      <c r="E846" s="429"/>
    </row>
    <row r="847" spans="1:5" s="430" customFormat="1">
      <c r="A847" s="426"/>
      <c r="B847" s="427"/>
      <c r="C847" s="428"/>
      <c r="D847" s="428"/>
      <c r="E847" s="429"/>
    </row>
    <row r="848" spans="1:5" s="430" customFormat="1">
      <c r="A848" s="426"/>
      <c r="B848" s="427"/>
      <c r="C848" s="428"/>
      <c r="D848" s="428"/>
      <c r="E848" s="429"/>
    </row>
    <row r="849" spans="1:5" s="430" customFormat="1">
      <c r="A849" s="426"/>
      <c r="B849" s="427"/>
      <c r="C849" s="428"/>
      <c r="D849" s="428"/>
      <c r="E849" s="429"/>
    </row>
    <row r="850" spans="1:5" s="430" customFormat="1">
      <c r="A850" s="426"/>
      <c r="B850" s="427"/>
      <c r="C850" s="428"/>
      <c r="D850" s="428"/>
      <c r="E850" s="429"/>
    </row>
    <row r="851" spans="1:5" s="430" customFormat="1">
      <c r="A851" s="426"/>
      <c r="B851" s="427"/>
      <c r="C851" s="428"/>
      <c r="D851" s="428"/>
      <c r="E851" s="429"/>
    </row>
    <row r="852" spans="1:5" s="430" customFormat="1">
      <c r="A852" s="426"/>
      <c r="B852" s="427"/>
      <c r="C852" s="428"/>
      <c r="D852" s="428"/>
      <c r="E852" s="429"/>
    </row>
    <row r="853" spans="1:5" s="430" customFormat="1">
      <c r="A853" s="426"/>
      <c r="B853" s="427"/>
      <c r="C853" s="428"/>
      <c r="D853" s="428"/>
      <c r="E853" s="429"/>
    </row>
    <row r="854" spans="1:5" s="430" customFormat="1">
      <c r="A854" s="426"/>
      <c r="B854" s="427"/>
      <c r="C854" s="428"/>
      <c r="D854" s="428"/>
      <c r="E854" s="429"/>
    </row>
    <row r="855" spans="1:5" s="430" customFormat="1">
      <c r="A855" s="426"/>
      <c r="B855" s="427"/>
      <c r="C855" s="428"/>
      <c r="D855" s="428"/>
      <c r="E855" s="429"/>
    </row>
    <row r="856" spans="1:5" s="430" customFormat="1">
      <c r="A856" s="426"/>
      <c r="B856" s="427"/>
      <c r="C856" s="428"/>
      <c r="D856" s="428"/>
      <c r="E856" s="429"/>
    </row>
    <row r="857" spans="1:5" s="430" customFormat="1">
      <c r="A857" s="426"/>
      <c r="B857" s="427"/>
      <c r="C857" s="428"/>
      <c r="D857" s="428"/>
      <c r="E857" s="429"/>
    </row>
    <row r="858" spans="1:5" s="430" customFormat="1">
      <c r="A858" s="426"/>
      <c r="B858" s="427"/>
      <c r="C858" s="428"/>
      <c r="D858" s="428"/>
      <c r="E858" s="429"/>
    </row>
    <row r="859" spans="1:5" s="430" customFormat="1">
      <c r="A859" s="426"/>
      <c r="B859" s="427"/>
      <c r="C859" s="428"/>
      <c r="D859" s="428"/>
      <c r="E859" s="429"/>
    </row>
    <row r="860" spans="1:5" s="430" customFormat="1">
      <c r="A860" s="426"/>
      <c r="B860" s="427"/>
      <c r="C860" s="428"/>
      <c r="D860" s="428"/>
      <c r="E860" s="429"/>
    </row>
    <row r="861" spans="1:5" s="430" customFormat="1">
      <c r="A861" s="426"/>
      <c r="B861" s="427"/>
      <c r="C861" s="428"/>
      <c r="D861" s="428"/>
      <c r="E861" s="429"/>
    </row>
    <row r="862" spans="1:5" s="430" customFormat="1">
      <c r="A862" s="426"/>
      <c r="B862" s="427"/>
      <c r="C862" s="428"/>
      <c r="D862" s="428"/>
      <c r="E862" s="429"/>
    </row>
    <row r="863" spans="1:5" s="430" customFormat="1">
      <c r="A863" s="426"/>
      <c r="B863" s="427"/>
      <c r="C863" s="428"/>
      <c r="D863" s="428"/>
      <c r="E863" s="429"/>
    </row>
    <row r="864" spans="1:5" s="430" customFormat="1">
      <c r="A864" s="426"/>
      <c r="B864" s="427"/>
      <c r="C864" s="428"/>
      <c r="D864" s="428"/>
      <c r="E864" s="429"/>
    </row>
    <row r="865" spans="1:5" s="430" customFormat="1">
      <c r="A865" s="426"/>
      <c r="B865" s="427"/>
      <c r="C865" s="428"/>
      <c r="D865" s="428"/>
      <c r="E865" s="429"/>
    </row>
    <row r="866" spans="1:5" s="430" customFormat="1">
      <c r="A866" s="426"/>
      <c r="B866" s="427"/>
      <c r="C866" s="428"/>
      <c r="D866" s="428"/>
      <c r="E866" s="429"/>
    </row>
    <row r="867" spans="1:5" s="430" customFormat="1">
      <c r="A867" s="426"/>
      <c r="B867" s="427"/>
      <c r="C867" s="428"/>
      <c r="D867" s="428"/>
      <c r="E867" s="429"/>
    </row>
    <row r="868" spans="1:5" s="430" customFormat="1">
      <c r="A868" s="426"/>
      <c r="B868" s="427"/>
      <c r="C868" s="428"/>
      <c r="D868" s="428"/>
      <c r="E868" s="429"/>
    </row>
    <row r="869" spans="1:5" s="430" customFormat="1">
      <c r="A869" s="426"/>
      <c r="B869" s="427"/>
      <c r="C869" s="428"/>
      <c r="D869" s="428"/>
      <c r="E869" s="429"/>
    </row>
    <row r="870" spans="1:5" s="430" customFormat="1">
      <c r="A870" s="426"/>
      <c r="B870" s="427"/>
      <c r="C870" s="428"/>
      <c r="D870" s="428"/>
      <c r="E870" s="429"/>
    </row>
    <row r="871" spans="1:5" s="430" customFormat="1">
      <c r="A871" s="426"/>
      <c r="B871" s="427"/>
      <c r="C871" s="428"/>
      <c r="D871" s="428"/>
      <c r="E871" s="429"/>
    </row>
    <row r="872" spans="1:5" s="430" customFormat="1">
      <c r="A872" s="426"/>
      <c r="B872" s="427"/>
      <c r="C872" s="428"/>
      <c r="D872" s="428"/>
      <c r="E872" s="429"/>
    </row>
    <row r="873" spans="1:5" s="430" customFormat="1">
      <c r="A873" s="426"/>
      <c r="B873" s="427"/>
      <c r="C873" s="428"/>
      <c r="D873" s="428"/>
      <c r="E873" s="429"/>
    </row>
    <row r="874" spans="1:5" s="430" customFormat="1">
      <c r="A874" s="426"/>
      <c r="B874" s="427"/>
      <c r="C874" s="428"/>
      <c r="D874" s="428"/>
      <c r="E874" s="429"/>
    </row>
    <row r="875" spans="1:5" s="430" customFormat="1">
      <c r="A875" s="426"/>
      <c r="B875" s="427"/>
      <c r="C875" s="428"/>
      <c r="D875" s="428"/>
      <c r="E875" s="429"/>
    </row>
    <row r="876" spans="1:5" s="430" customFormat="1">
      <c r="A876" s="426"/>
      <c r="B876" s="427"/>
      <c r="C876" s="428"/>
      <c r="D876" s="428"/>
      <c r="E876" s="429"/>
    </row>
    <row r="877" spans="1:5" s="430" customFormat="1">
      <c r="A877" s="426"/>
      <c r="B877" s="427"/>
      <c r="C877" s="428"/>
      <c r="D877" s="428"/>
      <c r="E877" s="429"/>
    </row>
    <row r="878" spans="1:5" s="430" customFormat="1">
      <c r="A878" s="426"/>
      <c r="B878" s="427"/>
      <c r="C878" s="428"/>
      <c r="D878" s="428"/>
      <c r="E878" s="429"/>
    </row>
    <row r="879" spans="1:5" s="430" customFormat="1">
      <c r="A879" s="426"/>
      <c r="B879" s="427"/>
      <c r="C879" s="428"/>
      <c r="D879" s="428"/>
      <c r="E879" s="429"/>
    </row>
    <row r="880" spans="1:5" s="430" customFormat="1">
      <c r="A880" s="426"/>
      <c r="B880" s="427"/>
      <c r="C880" s="428"/>
      <c r="D880" s="428"/>
      <c r="E880" s="429"/>
    </row>
    <row r="881" spans="1:5" s="430" customFormat="1">
      <c r="A881" s="426"/>
      <c r="B881" s="427"/>
      <c r="C881" s="428"/>
      <c r="D881" s="428"/>
      <c r="E881" s="429"/>
    </row>
    <row r="882" spans="1:5" s="430" customFormat="1">
      <c r="A882" s="426"/>
      <c r="B882" s="427"/>
      <c r="C882" s="428"/>
      <c r="D882" s="428"/>
      <c r="E882" s="429"/>
    </row>
    <row r="883" spans="1:5" s="430" customFormat="1">
      <c r="A883" s="426"/>
      <c r="B883" s="427"/>
      <c r="C883" s="428"/>
      <c r="D883" s="428"/>
      <c r="E883" s="429"/>
    </row>
    <row r="884" spans="1:5" s="430" customFormat="1">
      <c r="A884" s="426"/>
      <c r="B884" s="427"/>
      <c r="C884" s="428"/>
      <c r="D884" s="428"/>
      <c r="E884" s="429"/>
    </row>
    <row r="885" spans="1:5" s="430" customFormat="1">
      <c r="A885" s="426"/>
      <c r="B885" s="427"/>
      <c r="C885" s="428"/>
      <c r="D885" s="428"/>
      <c r="E885" s="429"/>
    </row>
    <row r="886" spans="1:5" s="430" customFormat="1">
      <c r="A886" s="426"/>
      <c r="B886" s="427"/>
      <c r="C886" s="428"/>
      <c r="D886" s="428"/>
      <c r="E886" s="429"/>
    </row>
    <row r="887" spans="1:5" s="430" customFormat="1">
      <c r="A887" s="426"/>
      <c r="B887" s="427"/>
      <c r="C887" s="428"/>
      <c r="D887" s="428"/>
      <c r="E887" s="429"/>
    </row>
    <row r="888" spans="1:5" s="430" customFormat="1">
      <c r="A888" s="426"/>
      <c r="B888" s="427"/>
      <c r="C888" s="428"/>
      <c r="D888" s="428"/>
      <c r="E888" s="429"/>
    </row>
    <row r="889" spans="1:5" s="430" customFormat="1">
      <c r="A889" s="426"/>
      <c r="B889" s="427"/>
      <c r="C889" s="428"/>
      <c r="D889" s="428"/>
      <c r="E889" s="429"/>
    </row>
    <row r="890" spans="1:5" s="430" customFormat="1">
      <c r="A890" s="426"/>
      <c r="B890" s="427"/>
      <c r="C890" s="428"/>
      <c r="D890" s="428"/>
      <c r="E890" s="429"/>
    </row>
    <row r="891" spans="1:5" s="430" customFormat="1">
      <c r="A891" s="426"/>
      <c r="B891" s="427"/>
      <c r="C891" s="428"/>
      <c r="D891" s="428"/>
      <c r="E891" s="429"/>
    </row>
    <row r="892" spans="1:5" s="430" customFormat="1">
      <c r="A892" s="426"/>
      <c r="B892" s="427"/>
      <c r="C892" s="428"/>
      <c r="D892" s="428"/>
      <c r="E892" s="429"/>
    </row>
    <row r="893" spans="1:5" s="430" customFormat="1">
      <c r="A893" s="426"/>
      <c r="B893" s="427"/>
      <c r="C893" s="428"/>
      <c r="D893" s="428"/>
      <c r="E893" s="429"/>
    </row>
    <row r="894" spans="1:5" s="430" customFormat="1">
      <c r="A894" s="426"/>
      <c r="B894" s="427"/>
      <c r="C894" s="428"/>
      <c r="D894" s="428"/>
      <c r="E894" s="429"/>
    </row>
    <row r="895" spans="1:5" s="430" customFormat="1">
      <c r="A895" s="426"/>
      <c r="B895" s="427"/>
      <c r="C895" s="428"/>
      <c r="D895" s="428"/>
      <c r="E895" s="429"/>
    </row>
    <row r="896" spans="1:5" s="430" customFormat="1">
      <c r="A896" s="426"/>
      <c r="B896" s="427"/>
      <c r="C896" s="428"/>
      <c r="D896" s="428"/>
      <c r="E896" s="429"/>
    </row>
    <row r="897" spans="1:5" s="430" customFormat="1">
      <c r="A897" s="426"/>
      <c r="B897" s="427"/>
      <c r="C897" s="428"/>
      <c r="D897" s="428"/>
      <c r="E897" s="429"/>
    </row>
    <row r="898" spans="1:5" s="430" customFormat="1">
      <c r="A898" s="426"/>
      <c r="B898" s="427"/>
      <c r="C898" s="428"/>
      <c r="D898" s="428"/>
      <c r="E898" s="429"/>
    </row>
    <row r="899" spans="1:5" s="430" customFormat="1">
      <c r="A899" s="426"/>
      <c r="B899" s="427"/>
      <c r="C899" s="428"/>
      <c r="D899" s="428"/>
      <c r="E899" s="429"/>
    </row>
    <row r="900" spans="1:5" s="430" customFormat="1">
      <c r="A900" s="426"/>
      <c r="B900" s="427"/>
      <c r="C900" s="428"/>
      <c r="D900" s="428"/>
      <c r="E900" s="429"/>
    </row>
    <row r="901" spans="1:5" s="430" customFormat="1">
      <c r="A901" s="426"/>
      <c r="B901" s="427"/>
      <c r="C901" s="428"/>
      <c r="D901" s="428"/>
      <c r="E901" s="429"/>
    </row>
    <row r="902" spans="1:5" s="430" customFormat="1">
      <c r="A902" s="426"/>
      <c r="B902" s="427"/>
      <c r="C902" s="428"/>
      <c r="D902" s="428"/>
      <c r="E902" s="429"/>
    </row>
    <row r="903" spans="1:5" s="430" customFormat="1">
      <c r="A903" s="426"/>
      <c r="B903" s="427"/>
      <c r="C903" s="428"/>
      <c r="D903" s="428"/>
      <c r="E903" s="429"/>
    </row>
    <row r="904" spans="1:5" s="430" customFormat="1">
      <c r="A904" s="426"/>
      <c r="B904" s="427"/>
      <c r="C904" s="428"/>
      <c r="D904" s="428"/>
      <c r="E904" s="429"/>
    </row>
    <row r="905" spans="1:5" s="430" customFormat="1">
      <c r="A905" s="426"/>
      <c r="B905" s="427"/>
      <c r="C905" s="428"/>
      <c r="D905" s="428"/>
      <c r="E905" s="429"/>
    </row>
    <row r="906" spans="1:5" s="430" customFormat="1">
      <c r="A906" s="426"/>
      <c r="B906" s="427"/>
      <c r="C906" s="428"/>
      <c r="D906" s="428"/>
      <c r="E906" s="429"/>
    </row>
    <row r="907" spans="1:5" s="430" customFormat="1">
      <c r="A907" s="426"/>
      <c r="B907" s="427"/>
      <c r="C907" s="428"/>
      <c r="D907" s="428"/>
      <c r="E907" s="429"/>
    </row>
    <row r="908" spans="1:5" s="430" customFormat="1">
      <c r="A908" s="426"/>
      <c r="B908" s="427"/>
      <c r="C908" s="428"/>
      <c r="D908" s="428"/>
      <c r="E908" s="429"/>
    </row>
    <row r="909" spans="1:5" s="430" customFormat="1">
      <c r="A909" s="426"/>
      <c r="B909" s="427"/>
      <c r="C909" s="428"/>
      <c r="D909" s="428"/>
      <c r="E909" s="429"/>
    </row>
    <row r="910" spans="1:5" s="430" customFormat="1">
      <c r="A910" s="426"/>
      <c r="B910" s="427"/>
      <c r="C910" s="428"/>
      <c r="D910" s="428"/>
      <c r="E910" s="429"/>
    </row>
    <row r="911" spans="1:5" s="430" customFormat="1">
      <c r="A911" s="426"/>
      <c r="B911" s="427"/>
      <c r="C911" s="428"/>
      <c r="D911" s="428"/>
      <c r="E911" s="429"/>
    </row>
    <row r="912" spans="1:5" s="430" customFormat="1">
      <c r="A912" s="426"/>
      <c r="B912" s="427"/>
      <c r="C912" s="428"/>
      <c r="D912" s="428"/>
      <c r="E912" s="429"/>
    </row>
    <row r="913" spans="1:5" s="430" customFormat="1">
      <c r="A913" s="426"/>
      <c r="B913" s="427"/>
      <c r="C913" s="428"/>
      <c r="D913" s="428"/>
      <c r="E913" s="429"/>
    </row>
    <row r="914" spans="1:5" s="430" customFormat="1">
      <c r="A914" s="426"/>
      <c r="B914" s="427"/>
      <c r="C914" s="428"/>
      <c r="D914" s="428"/>
      <c r="E914" s="429"/>
    </row>
    <row r="915" spans="1:5" s="430" customFormat="1">
      <c r="A915" s="426"/>
      <c r="B915" s="427"/>
      <c r="C915" s="428"/>
      <c r="D915" s="428"/>
      <c r="E915" s="429"/>
    </row>
    <row r="916" spans="1:5" s="430" customFormat="1">
      <c r="A916" s="426"/>
      <c r="B916" s="427"/>
      <c r="C916" s="428"/>
      <c r="D916" s="428"/>
      <c r="E916" s="429"/>
    </row>
    <row r="917" spans="1:5" s="430" customFormat="1">
      <c r="A917" s="426"/>
      <c r="B917" s="427"/>
      <c r="C917" s="428"/>
      <c r="D917" s="428"/>
      <c r="E917" s="429"/>
    </row>
    <row r="918" spans="1:5" s="430" customFormat="1">
      <c r="A918" s="426"/>
      <c r="B918" s="427"/>
      <c r="C918" s="428"/>
      <c r="D918" s="428"/>
      <c r="E918" s="429"/>
    </row>
    <row r="919" spans="1:5" s="430" customFormat="1">
      <c r="A919" s="426"/>
      <c r="B919" s="427"/>
      <c r="C919" s="428"/>
      <c r="D919" s="428"/>
      <c r="E919" s="429"/>
    </row>
    <row r="920" spans="1:5" s="430" customFormat="1">
      <c r="A920" s="426"/>
      <c r="B920" s="427"/>
      <c r="C920" s="428"/>
      <c r="D920" s="428"/>
      <c r="E920" s="429"/>
    </row>
    <row r="921" spans="1:5" s="430" customFormat="1">
      <c r="A921" s="426"/>
      <c r="B921" s="427"/>
      <c r="C921" s="428"/>
      <c r="D921" s="428"/>
      <c r="E921" s="429"/>
    </row>
    <row r="922" spans="1:5" s="430" customFormat="1">
      <c r="A922" s="426"/>
      <c r="B922" s="427"/>
      <c r="C922" s="428"/>
      <c r="D922" s="428"/>
      <c r="E922" s="429"/>
    </row>
    <row r="923" spans="1:5" s="430" customFormat="1">
      <c r="A923" s="426"/>
      <c r="B923" s="427"/>
      <c r="C923" s="428"/>
      <c r="D923" s="428"/>
      <c r="E923" s="429"/>
    </row>
    <row r="924" spans="1:5" s="430" customFormat="1">
      <c r="A924" s="426"/>
      <c r="B924" s="427"/>
      <c r="C924" s="428"/>
      <c r="D924" s="428"/>
      <c r="E924" s="429"/>
    </row>
    <row r="925" spans="1:5" s="430" customFormat="1">
      <c r="A925" s="426"/>
      <c r="B925" s="427"/>
      <c r="C925" s="428"/>
      <c r="D925" s="428"/>
      <c r="E925" s="429"/>
    </row>
    <row r="926" spans="1:5" s="430" customFormat="1">
      <c r="A926" s="426"/>
      <c r="B926" s="427"/>
      <c r="C926" s="428"/>
      <c r="D926" s="428"/>
      <c r="E926" s="429"/>
    </row>
    <row r="927" spans="1:5" s="430" customFormat="1">
      <c r="A927" s="426"/>
      <c r="B927" s="427"/>
      <c r="C927" s="428"/>
      <c r="D927" s="428"/>
      <c r="E927" s="429"/>
    </row>
    <row r="928" spans="1:5" s="430" customFormat="1">
      <c r="A928" s="426"/>
      <c r="B928" s="427"/>
      <c r="C928" s="428"/>
      <c r="D928" s="428"/>
      <c r="E928" s="429"/>
    </row>
    <row r="929" spans="1:5" s="430" customFormat="1">
      <c r="A929" s="426"/>
      <c r="B929" s="427"/>
      <c r="C929" s="428"/>
      <c r="D929" s="428"/>
      <c r="E929" s="429"/>
    </row>
    <row r="930" spans="1:5" s="430" customFormat="1">
      <c r="A930" s="426"/>
      <c r="B930" s="427"/>
      <c r="C930" s="428"/>
      <c r="D930" s="428"/>
      <c r="E930" s="429"/>
    </row>
    <row r="931" spans="1:5" s="430" customFormat="1">
      <c r="A931" s="426"/>
      <c r="B931" s="427"/>
      <c r="C931" s="428"/>
      <c r="D931" s="428"/>
      <c r="E931" s="429"/>
    </row>
    <row r="932" spans="1:5" s="430" customFormat="1">
      <c r="A932" s="426"/>
      <c r="B932" s="427"/>
      <c r="C932" s="428"/>
      <c r="D932" s="428"/>
      <c r="E932" s="429"/>
    </row>
    <row r="933" spans="1:5" s="430" customFormat="1">
      <c r="A933" s="426"/>
      <c r="B933" s="427"/>
      <c r="C933" s="428"/>
      <c r="D933" s="428"/>
      <c r="E933" s="429"/>
    </row>
    <row r="934" spans="1:5" s="430" customFormat="1">
      <c r="A934" s="426"/>
      <c r="B934" s="427"/>
      <c r="C934" s="428"/>
      <c r="D934" s="428"/>
      <c r="E934" s="429"/>
    </row>
    <row r="935" spans="1:5" s="430" customFormat="1">
      <c r="A935" s="426"/>
      <c r="B935" s="427"/>
      <c r="C935" s="428"/>
      <c r="D935" s="428"/>
      <c r="E935" s="429"/>
    </row>
    <row r="936" spans="1:5" s="430" customFormat="1">
      <c r="A936" s="426"/>
      <c r="B936" s="427"/>
      <c r="C936" s="428"/>
      <c r="D936" s="428"/>
      <c r="E936" s="429"/>
    </row>
    <row r="937" spans="1:5" s="430" customFormat="1">
      <c r="A937" s="426"/>
      <c r="B937" s="427"/>
      <c r="C937" s="428"/>
      <c r="D937" s="428"/>
      <c r="E937" s="429"/>
    </row>
    <row r="938" spans="1:5" s="430" customFormat="1">
      <c r="A938" s="426"/>
      <c r="B938" s="427"/>
      <c r="C938" s="428"/>
      <c r="D938" s="428"/>
      <c r="E938" s="429"/>
    </row>
    <row r="939" spans="1:5" s="430" customFormat="1">
      <c r="A939" s="426"/>
      <c r="B939" s="427"/>
      <c r="C939" s="428"/>
      <c r="D939" s="428"/>
      <c r="E939" s="429"/>
    </row>
    <row r="940" spans="1:5" s="430" customFormat="1">
      <c r="A940" s="426"/>
      <c r="B940" s="427"/>
      <c r="C940" s="428"/>
      <c r="D940" s="428"/>
      <c r="E940" s="429"/>
    </row>
    <row r="941" spans="1:5" s="430" customFormat="1">
      <c r="A941" s="426"/>
      <c r="B941" s="427"/>
      <c r="C941" s="428"/>
      <c r="D941" s="428"/>
      <c r="E941" s="429"/>
    </row>
    <row r="942" spans="1:5" s="430" customFormat="1">
      <c r="A942" s="426"/>
      <c r="B942" s="427"/>
      <c r="C942" s="428"/>
      <c r="D942" s="428"/>
      <c r="E942" s="429"/>
    </row>
    <row r="943" spans="1:5" s="430" customFormat="1">
      <c r="A943" s="426"/>
      <c r="B943" s="427"/>
      <c r="C943" s="428"/>
      <c r="D943" s="428"/>
      <c r="E943" s="429"/>
    </row>
    <row r="944" spans="1:5" s="430" customFormat="1">
      <c r="A944" s="426"/>
      <c r="B944" s="427"/>
      <c r="C944" s="428"/>
      <c r="D944" s="428"/>
      <c r="E944" s="429"/>
    </row>
    <row r="945" spans="1:5" s="430" customFormat="1">
      <c r="A945" s="426"/>
      <c r="B945" s="427"/>
      <c r="C945" s="428"/>
      <c r="D945" s="428"/>
      <c r="E945" s="429"/>
    </row>
    <row r="946" spans="1:5" s="430" customFormat="1">
      <c r="A946" s="426"/>
      <c r="B946" s="427"/>
      <c r="C946" s="428"/>
      <c r="D946" s="428"/>
      <c r="E946" s="429"/>
    </row>
    <row r="947" spans="1:5" s="430" customFormat="1">
      <c r="A947" s="426"/>
      <c r="B947" s="427"/>
      <c r="C947" s="428"/>
      <c r="D947" s="428"/>
      <c r="E947" s="429"/>
    </row>
    <row r="948" spans="1:5" s="430" customFormat="1">
      <c r="A948" s="426"/>
      <c r="B948" s="427"/>
      <c r="C948" s="428"/>
      <c r="D948" s="428"/>
      <c r="E948" s="429"/>
    </row>
    <row r="949" spans="1:5" s="430" customFormat="1">
      <c r="A949" s="426"/>
      <c r="B949" s="427"/>
      <c r="C949" s="428"/>
      <c r="D949" s="428"/>
      <c r="E949" s="429"/>
    </row>
    <row r="950" spans="1:5" s="430" customFormat="1">
      <c r="A950" s="426"/>
      <c r="B950" s="427"/>
      <c r="C950" s="428"/>
      <c r="D950" s="428"/>
      <c r="E950" s="429"/>
    </row>
    <row r="951" spans="1:5" s="430" customFormat="1">
      <c r="A951" s="426"/>
      <c r="B951" s="427"/>
      <c r="C951" s="428"/>
      <c r="D951" s="428"/>
      <c r="E951" s="429"/>
    </row>
    <row r="952" spans="1:5" s="430" customFormat="1">
      <c r="A952" s="426"/>
      <c r="B952" s="427"/>
      <c r="C952" s="428"/>
      <c r="D952" s="428"/>
      <c r="E952" s="429"/>
    </row>
    <row r="953" spans="1:5" s="430" customFormat="1">
      <c r="A953" s="426"/>
      <c r="B953" s="427"/>
      <c r="C953" s="428"/>
      <c r="D953" s="428"/>
      <c r="E953" s="429"/>
    </row>
    <row r="954" spans="1:5" s="430" customFormat="1">
      <c r="A954" s="426"/>
      <c r="B954" s="427"/>
      <c r="C954" s="428"/>
      <c r="D954" s="428"/>
      <c r="E954" s="429"/>
    </row>
    <row r="955" spans="1:5" s="430" customFormat="1">
      <c r="A955" s="426"/>
      <c r="B955" s="427"/>
      <c r="C955" s="428"/>
      <c r="D955" s="428"/>
      <c r="E955" s="429"/>
    </row>
    <row r="956" spans="1:5" s="430" customFormat="1">
      <c r="A956" s="426"/>
      <c r="B956" s="427"/>
      <c r="C956" s="428"/>
      <c r="D956" s="428"/>
      <c r="E956" s="429"/>
    </row>
    <row r="957" spans="1:5" s="430" customFormat="1">
      <c r="A957" s="426"/>
      <c r="B957" s="427"/>
      <c r="C957" s="428"/>
      <c r="D957" s="428"/>
      <c r="E957" s="429"/>
    </row>
    <row r="958" spans="1:5" s="430" customFormat="1">
      <c r="A958" s="426"/>
      <c r="B958" s="427"/>
      <c r="C958" s="428"/>
      <c r="D958" s="428"/>
      <c r="E958" s="429"/>
    </row>
    <row r="959" spans="1:5" s="430" customFormat="1">
      <c r="A959" s="426"/>
      <c r="B959" s="427"/>
      <c r="C959" s="428"/>
      <c r="D959" s="428"/>
      <c r="E959" s="429"/>
    </row>
    <row r="960" spans="1:5" s="430" customFormat="1">
      <c r="A960" s="426"/>
      <c r="B960" s="427"/>
      <c r="C960" s="428"/>
      <c r="D960" s="428"/>
      <c r="E960" s="429"/>
    </row>
    <row r="961" spans="1:5" s="430" customFormat="1">
      <c r="A961" s="426"/>
      <c r="B961" s="427"/>
      <c r="C961" s="428"/>
      <c r="D961" s="428"/>
      <c r="E961" s="429"/>
    </row>
    <row r="962" spans="1:5" s="430" customFormat="1">
      <c r="A962" s="426"/>
      <c r="B962" s="427"/>
      <c r="C962" s="428"/>
      <c r="D962" s="428"/>
      <c r="E962" s="429"/>
    </row>
    <row r="963" spans="1:5" s="430" customFormat="1">
      <c r="A963" s="426"/>
      <c r="B963" s="427"/>
      <c r="C963" s="428"/>
      <c r="D963" s="428"/>
      <c r="E963" s="429"/>
    </row>
    <row r="964" spans="1:5" s="430" customFormat="1">
      <c r="A964" s="426"/>
      <c r="B964" s="427"/>
      <c r="C964" s="428"/>
      <c r="D964" s="428"/>
      <c r="E964" s="429"/>
    </row>
    <row r="965" spans="1:5" s="430" customFormat="1">
      <c r="A965" s="426"/>
      <c r="B965" s="427"/>
      <c r="C965" s="428"/>
      <c r="D965" s="428"/>
      <c r="E965" s="429"/>
    </row>
    <row r="966" spans="1:5" s="430" customFormat="1">
      <c r="A966" s="426"/>
      <c r="B966" s="427"/>
      <c r="C966" s="428"/>
      <c r="D966" s="428"/>
      <c r="E966" s="429"/>
    </row>
    <row r="967" spans="1:5" s="430" customFormat="1">
      <c r="A967" s="426"/>
      <c r="B967" s="427"/>
      <c r="C967" s="428"/>
      <c r="D967" s="428"/>
      <c r="E967" s="429"/>
    </row>
    <row r="968" spans="1:5" s="430" customFormat="1">
      <c r="A968" s="426"/>
      <c r="B968" s="427"/>
      <c r="C968" s="428"/>
      <c r="D968" s="428"/>
      <c r="E968" s="429"/>
    </row>
    <row r="969" spans="1:5" s="430" customFormat="1">
      <c r="A969" s="426"/>
      <c r="B969" s="427"/>
      <c r="C969" s="428"/>
      <c r="D969" s="428"/>
      <c r="E969" s="429"/>
    </row>
    <row r="970" spans="1:5" s="430" customFormat="1">
      <c r="A970" s="426"/>
      <c r="B970" s="427"/>
      <c r="C970" s="428"/>
      <c r="D970" s="428"/>
      <c r="E970" s="429"/>
    </row>
    <row r="971" spans="1:5" s="430" customFormat="1">
      <c r="A971" s="426"/>
      <c r="B971" s="427"/>
      <c r="C971" s="428"/>
      <c r="D971" s="428"/>
      <c r="E971" s="429"/>
    </row>
    <row r="972" spans="1:5" s="430" customFormat="1">
      <c r="A972" s="426"/>
      <c r="B972" s="427"/>
      <c r="C972" s="428"/>
      <c r="D972" s="428"/>
      <c r="E972" s="429"/>
    </row>
    <row r="973" spans="1:5" s="430" customFormat="1">
      <c r="A973" s="426"/>
      <c r="B973" s="427"/>
      <c r="C973" s="428"/>
      <c r="D973" s="428"/>
      <c r="E973" s="429"/>
    </row>
    <row r="974" spans="1:5" s="430" customFormat="1">
      <c r="A974" s="426"/>
      <c r="B974" s="427"/>
      <c r="C974" s="428"/>
      <c r="D974" s="428"/>
      <c r="E974" s="429"/>
    </row>
    <row r="975" spans="1:5" s="430" customFormat="1">
      <c r="A975" s="426"/>
      <c r="B975" s="427"/>
      <c r="C975" s="428"/>
      <c r="D975" s="428"/>
      <c r="E975" s="429"/>
    </row>
    <row r="976" spans="1:5" s="430" customFormat="1">
      <c r="A976" s="426"/>
      <c r="B976" s="427"/>
      <c r="C976" s="428"/>
      <c r="D976" s="428"/>
      <c r="E976" s="429"/>
    </row>
    <row r="977" spans="1:5" s="430" customFormat="1">
      <c r="A977" s="426"/>
      <c r="B977" s="427"/>
      <c r="C977" s="428"/>
      <c r="D977" s="428"/>
      <c r="E977" s="429"/>
    </row>
    <row r="978" spans="1:5" s="430" customFormat="1">
      <c r="A978" s="426"/>
      <c r="B978" s="427"/>
      <c r="C978" s="428"/>
      <c r="D978" s="428"/>
      <c r="E978" s="429"/>
    </row>
    <row r="979" spans="1:5" s="430" customFormat="1">
      <c r="A979" s="426"/>
      <c r="B979" s="427"/>
      <c r="C979" s="428"/>
      <c r="D979" s="428"/>
      <c r="E979" s="429"/>
    </row>
    <row r="980" spans="1:5" s="430" customFormat="1">
      <c r="A980" s="426"/>
      <c r="B980" s="427"/>
      <c r="C980" s="428"/>
      <c r="D980" s="428"/>
      <c r="E980" s="429"/>
    </row>
    <row r="981" spans="1:5" s="430" customFormat="1">
      <c r="A981" s="426"/>
      <c r="B981" s="427"/>
      <c r="C981" s="428"/>
      <c r="D981" s="428"/>
      <c r="E981" s="429"/>
    </row>
    <row r="982" spans="1:5" s="430" customFormat="1">
      <c r="A982" s="426"/>
      <c r="B982" s="427"/>
      <c r="C982" s="428"/>
      <c r="D982" s="428"/>
      <c r="E982" s="429"/>
    </row>
    <row r="983" spans="1:5" s="430" customFormat="1">
      <c r="A983" s="426"/>
      <c r="B983" s="427"/>
      <c r="C983" s="428"/>
      <c r="D983" s="428"/>
      <c r="E983" s="429"/>
    </row>
    <row r="984" spans="1:5" s="430" customFormat="1">
      <c r="A984" s="426"/>
      <c r="B984" s="427"/>
      <c r="C984" s="428"/>
      <c r="D984" s="428"/>
      <c r="E984" s="429"/>
    </row>
    <row r="985" spans="1:5" s="430" customFormat="1">
      <c r="A985" s="426"/>
      <c r="B985" s="427"/>
      <c r="C985" s="428"/>
      <c r="D985" s="428"/>
      <c r="E985" s="429"/>
    </row>
    <row r="986" spans="1:5" s="430" customFormat="1">
      <c r="A986" s="426"/>
      <c r="B986" s="427"/>
      <c r="C986" s="428"/>
      <c r="D986" s="428"/>
      <c r="E986" s="429"/>
    </row>
    <row r="987" spans="1:5" s="430" customFormat="1">
      <c r="A987" s="426"/>
      <c r="B987" s="427"/>
      <c r="C987" s="428"/>
      <c r="D987" s="428"/>
      <c r="E987" s="429"/>
    </row>
    <row r="988" spans="1:5" s="430" customFormat="1">
      <c r="A988" s="426"/>
      <c r="B988" s="427"/>
      <c r="C988" s="428"/>
      <c r="D988" s="428"/>
      <c r="E988" s="429"/>
    </row>
    <row r="989" spans="1:5" s="430" customFormat="1">
      <c r="A989" s="426"/>
      <c r="B989" s="427"/>
      <c r="C989" s="428"/>
      <c r="D989" s="428"/>
      <c r="E989" s="429"/>
    </row>
    <row r="990" spans="1:5" s="430" customFormat="1">
      <c r="A990" s="426"/>
      <c r="B990" s="427"/>
      <c r="C990" s="428"/>
      <c r="D990" s="428"/>
      <c r="E990" s="429"/>
    </row>
    <row r="991" spans="1:5" s="430" customFormat="1">
      <c r="A991" s="426"/>
      <c r="B991" s="427"/>
      <c r="C991" s="428"/>
      <c r="D991" s="428"/>
      <c r="E991" s="429"/>
    </row>
    <row r="992" spans="1:5" s="430" customFormat="1">
      <c r="A992" s="426"/>
      <c r="B992" s="427"/>
      <c r="C992" s="428"/>
      <c r="D992" s="428"/>
      <c r="E992" s="429"/>
    </row>
    <row r="993" spans="1:5" s="430" customFormat="1">
      <c r="A993" s="426"/>
      <c r="B993" s="427"/>
      <c r="C993" s="428"/>
      <c r="D993" s="428"/>
      <c r="E993" s="429"/>
    </row>
    <row r="994" spans="1:5" s="430" customFormat="1">
      <c r="A994" s="426"/>
      <c r="B994" s="427"/>
      <c r="C994" s="428"/>
      <c r="D994" s="428"/>
      <c r="E994" s="429"/>
    </row>
    <row r="995" spans="1:5" s="430" customFormat="1">
      <c r="A995" s="426"/>
      <c r="B995" s="427"/>
      <c r="C995" s="428"/>
      <c r="D995" s="428"/>
      <c r="E995" s="429"/>
    </row>
    <row r="996" spans="1:5" s="430" customFormat="1">
      <c r="A996" s="426"/>
      <c r="B996" s="427"/>
      <c r="C996" s="428"/>
      <c r="D996" s="428"/>
      <c r="E996" s="429"/>
    </row>
    <row r="997" spans="1:5" s="430" customFormat="1">
      <c r="A997" s="426"/>
      <c r="B997" s="427"/>
      <c r="C997" s="428"/>
      <c r="D997" s="428"/>
      <c r="E997" s="429"/>
    </row>
    <row r="998" spans="1:5" s="430" customFormat="1">
      <c r="A998" s="426"/>
      <c r="B998" s="427"/>
      <c r="C998" s="428"/>
      <c r="D998" s="428"/>
      <c r="E998" s="429"/>
    </row>
    <row r="999" spans="1:5" s="430" customFormat="1">
      <c r="A999" s="426"/>
      <c r="B999" s="427"/>
      <c r="C999" s="428"/>
      <c r="D999" s="428"/>
      <c r="E999" s="429"/>
    </row>
    <row r="1000" spans="1:5" s="430" customFormat="1">
      <c r="A1000" s="426"/>
      <c r="B1000" s="427"/>
      <c r="C1000" s="428"/>
      <c r="D1000" s="428"/>
      <c r="E1000" s="429"/>
    </row>
    <row r="1001" spans="1:5" s="430" customFormat="1">
      <c r="A1001" s="426"/>
      <c r="B1001" s="427"/>
      <c r="C1001" s="428"/>
      <c r="D1001" s="428"/>
      <c r="E1001" s="429"/>
    </row>
    <row r="1002" spans="1:5" s="430" customFormat="1">
      <c r="A1002" s="426"/>
      <c r="B1002" s="427"/>
      <c r="C1002" s="428"/>
      <c r="D1002" s="428"/>
      <c r="E1002" s="429"/>
    </row>
    <row r="1003" spans="1:5" s="430" customFormat="1">
      <c r="A1003" s="426"/>
      <c r="B1003" s="427"/>
      <c r="C1003" s="428"/>
      <c r="D1003" s="428"/>
      <c r="E1003" s="429"/>
    </row>
    <row r="1004" spans="1:5" s="430" customFormat="1">
      <c r="A1004" s="426"/>
      <c r="B1004" s="427"/>
      <c r="C1004" s="428"/>
      <c r="D1004" s="428"/>
      <c r="E1004" s="429"/>
    </row>
    <row r="1005" spans="1:5" s="430" customFormat="1">
      <c r="A1005" s="426"/>
      <c r="B1005" s="427"/>
      <c r="C1005" s="428"/>
      <c r="D1005" s="428"/>
      <c r="E1005" s="429"/>
    </row>
    <row r="1006" spans="1:5" s="430" customFormat="1">
      <c r="A1006" s="426"/>
      <c r="B1006" s="427"/>
      <c r="C1006" s="428"/>
      <c r="D1006" s="428"/>
      <c r="E1006" s="429"/>
    </row>
    <row r="1007" spans="1:5" s="430" customFormat="1">
      <c r="A1007" s="426"/>
      <c r="B1007" s="427"/>
      <c r="C1007" s="428"/>
      <c r="D1007" s="428"/>
      <c r="E1007" s="429"/>
    </row>
    <row r="1008" spans="1:5" s="430" customFormat="1">
      <c r="A1008" s="426"/>
      <c r="B1008" s="427"/>
      <c r="C1008" s="428"/>
      <c r="D1008" s="428"/>
      <c r="E1008" s="429"/>
    </row>
    <row r="1009" spans="1:5" s="430" customFormat="1">
      <c r="A1009" s="426"/>
      <c r="B1009" s="427"/>
      <c r="C1009" s="428"/>
      <c r="D1009" s="428"/>
      <c r="E1009" s="429"/>
    </row>
    <row r="1010" spans="1:5" s="430" customFormat="1">
      <c r="A1010" s="426"/>
      <c r="B1010" s="427"/>
      <c r="C1010" s="428"/>
      <c r="D1010" s="428"/>
      <c r="E1010" s="429"/>
    </row>
    <row r="1011" spans="1:5" s="430" customFormat="1">
      <c r="A1011" s="426"/>
      <c r="B1011" s="427"/>
      <c r="C1011" s="428"/>
      <c r="D1011" s="428"/>
      <c r="E1011" s="429"/>
    </row>
    <row r="1012" spans="1:5" s="430" customFormat="1">
      <c r="A1012" s="426"/>
      <c r="B1012" s="427"/>
      <c r="C1012" s="428"/>
      <c r="D1012" s="428"/>
      <c r="E1012" s="429"/>
    </row>
    <row r="1013" spans="1:5" s="430" customFormat="1">
      <c r="A1013" s="426"/>
      <c r="B1013" s="427"/>
      <c r="C1013" s="428"/>
      <c r="D1013" s="428"/>
      <c r="E1013" s="429"/>
    </row>
    <row r="1014" spans="1:5" s="430" customFormat="1">
      <c r="A1014" s="426"/>
      <c r="B1014" s="427"/>
      <c r="C1014" s="428"/>
      <c r="D1014" s="428"/>
      <c r="E1014" s="429"/>
    </row>
    <row r="1015" spans="1:5" s="430" customFormat="1">
      <c r="A1015" s="426"/>
      <c r="B1015" s="427"/>
      <c r="C1015" s="428"/>
      <c r="D1015" s="428"/>
      <c r="E1015" s="429"/>
    </row>
    <row r="1016" spans="1:5" s="430" customFormat="1">
      <c r="A1016" s="426"/>
      <c r="B1016" s="427"/>
      <c r="C1016" s="428"/>
      <c r="D1016" s="428"/>
      <c r="E1016" s="429"/>
    </row>
    <row r="1017" spans="1:5" s="430" customFormat="1">
      <c r="A1017" s="426"/>
      <c r="B1017" s="427"/>
      <c r="C1017" s="428"/>
      <c r="D1017" s="428"/>
      <c r="E1017" s="429"/>
    </row>
    <row r="1018" spans="1:5" s="430" customFormat="1">
      <c r="A1018" s="426"/>
      <c r="B1018" s="427"/>
      <c r="C1018" s="428"/>
      <c r="D1018" s="428"/>
      <c r="E1018" s="429"/>
    </row>
    <row r="1019" spans="1:5" s="430" customFormat="1">
      <c r="A1019" s="426"/>
      <c r="B1019" s="427"/>
      <c r="C1019" s="428"/>
      <c r="D1019" s="428"/>
      <c r="E1019" s="429"/>
    </row>
    <row r="1020" spans="1:5" s="430" customFormat="1">
      <c r="A1020" s="426"/>
      <c r="B1020" s="427"/>
      <c r="C1020" s="428"/>
      <c r="D1020" s="428"/>
      <c r="E1020" s="429"/>
    </row>
    <row r="1021" spans="1:5" s="430" customFormat="1">
      <c r="A1021" s="426"/>
      <c r="B1021" s="427"/>
      <c r="C1021" s="428"/>
      <c r="D1021" s="428"/>
      <c r="E1021" s="429"/>
    </row>
    <row r="1022" spans="1:5" s="430" customFormat="1">
      <c r="A1022" s="426"/>
      <c r="B1022" s="427"/>
      <c r="C1022" s="428"/>
      <c r="D1022" s="428"/>
      <c r="E1022" s="429"/>
    </row>
    <row r="1023" spans="1:5" s="430" customFormat="1">
      <c r="A1023" s="426"/>
      <c r="B1023" s="427"/>
      <c r="C1023" s="428"/>
      <c r="D1023" s="428"/>
      <c r="E1023" s="429"/>
    </row>
    <row r="1024" spans="1:5" s="430" customFormat="1">
      <c r="A1024" s="426"/>
      <c r="B1024" s="427"/>
      <c r="C1024" s="428"/>
      <c r="D1024" s="428"/>
      <c r="E1024" s="429"/>
    </row>
    <row r="1025" spans="1:5" s="430" customFormat="1">
      <c r="A1025" s="426"/>
      <c r="B1025" s="427"/>
      <c r="C1025" s="428"/>
      <c r="D1025" s="428"/>
      <c r="E1025" s="429"/>
    </row>
    <row r="1026" spans="1:5" s="430" customFormat="1">
      <c r="A1026" s="426"/>
      <c r="B1026" s="427"/>
      <c r="C1026" s="428"/>
      <c r="D1026" s="428"/>
      <c r="E1026" s="429"/>
    </row>
    <row r="1027" spans="1:5" s="430" customFormat="1">
      <c r="A1027" s="426"/>
      <c r="B1027" s="427"/>
      <c r="C1027" s="428"/>
      <c r="D1027" s="428"/>
      <c r="E1027" s="429"/>
    </row>
    <row r="1028" spans="1:5" s="430" customFormat="1">
      <c r="A1028" s="426"/>
      <c r="B1028" s="427"/>
      <c r="C1028" s="428"/>
      <c r="D1028" s="428"/>
      <c r="E1028" s="429"/>
    </row>
    <row r="1029" spans="1:5" s="430" customFormat="1">
      <c r="A1029" s="426"/>
      <c r="B1029" s="427"/>
      <c r="C1029" s="428"/>
      <c r="D1029" s="428"/>
      <c r="E1029" s="429"/>
    </row>
    <row r="1030" spans="1:5" s="430" customFormat="1">
      <c r="A1030" s="426"/>
      <c r="B1030" s="427"/>
      <c r="C1030" s="428"/>
      <c r="D1030" s="428"/>
      <c r="E1030" s="429"/>
    </row>
    <row r="1031" spans="1:5" s="430" customFormat="1">
      <c r="A1031" s="426"/>
      <c r="B1031" s="427"/>
      <c r="C1031" s="428"/>
      <c r="D1031" s="428"/>
      <c r="E1031" s="429"/>
    </row>
    <row r="1032" spans="1:5" s="430" customFormat="1">
      <c r="A1032" s="426"/>
      <c r="B1032" s="427"/>
      <c r="C1032" s="428"/>
      <c r="D1032" s="428"/>
      <c r="E1032" s="429"/>
    </row>
    <row r="1033" spans="1:5" s="430" customFormat="1">
      <c r="A1033" s="426"/>
      <c r="B1033" s="427"/>
      <c r="C1033" s="428"/>
      <c r="D1033" s="428"/>
      <c r="E1033" s="429"/>
    </row>
    <row r="1034" spans="1:5" s="430" customFormat="1">
      <c r="A1034" s="426"/>
      <c r="B1034" s="427"/>
      <c r="C1034" s="428"/>
      <c r="D1034" s="428"/>
      <c r="E1034" s="429"/>
    </row>
    <row r="1035" spans="1:5" s="430" customFormat="1">
      <c r="A1035" s="426"/>
      <c r="B1035" s="427"/>
      <c r="C1035" s="428"/>
      <c r="D1035" s="428"/>
      <c r="E1035" s="429"/>
    </row>
    <row r="1036" spans="1:5" s="430" customFormat="1">
      <c r="A1036" s="426"/>
      <c r="B1036" s="427"/>
      <c r="C1036" s="428"/>
      <c r="D1036" s="428"/>
      <c r="E1036" s="429"/>
    </row>
    <row r="1037" spans="1:5" s="430" customFormat="1">
      <c r="A1037" s="426"/>
      <c r="B1037" s="427"/>
      <c r="C1037" s="428"/>
      <c r="D1037" s="428"/>
      <c r="E1037" s="429"/>
    </row>
    <row r="1038" spans="1:5" s="430" customFormat="1">
      <c r="A1038" s="426"/>
      <c r="B1038" s="427"/>
      <c r="C1038" s="428"/>
      <c r="D1038" s="428"/>
      <c r="E1038" s="429"/>
    </row>
    <row r="1039" spans="1:5" s="430" customFormat="1">
      <c r="A1039" s="426"/>
      <c r="B1039" s="427"/>
      <c r="C1039" s="428"/>
      <c r="D1039" s="428"/>
      <c r="E1039" s="429"/>
    </row>
    <row r="1040" spans="1:5" s="430" customFormat="1">
      <c r="A1040" s="426"/>
      <c r="B1040" s="427"/>
      <c r="C1040" s="428"/>
      <c r="D1040" s="428"/>
      <c r="E1040" s="429"/>
    </row>
    <row r="1041" spans="1:5" s="430" customFormat="1">
      <c r="A1041" s="426"/>
      <c r="B1041" s="427"/>
      <c r="C1041" s="428"/>
      <c r="D1041" s="428"/>
      <c r="E1041" s="429"/>
    </row>
    <row r="1042" spans="1:5" s="430" customFormat="1">
      <c r="A1042" s="426"/>
      <c r="B1042" s="427"/>
      <c r="C1042" s="428"/>
      <c r="D1042" s="428"/>
      <c r="E1042" s="429"/>
    </row>
    <row r="1043" spans="1:5" s="430" customFormat="1">
      <c r="A1043" s="426"/>
      <c r="B1043" s="427"/>
      <c r="C1043" s="428"/>
      <c r="D1043" s="428"/>
      <c r="E1043" s="429"/>
    </row>
    <row r="1044" spans="1:5" s="430" customFormat="1">
      <c r="A1044" s="426"/>
      <c r="B1044" s="427"/>
      <c r="C1044" s="428"/>
      <c r="D1044" s="428"/>
      <c r="E1044" s="429"/>
    </row>
    <row r="1045" spans="1:5" s="430" customFormat="1">
      <c r="A1045" s="426"/>
      <c r="B1045" s="427"/>
      <c r="C1045" s="428"/>
      <c r="D1045" s="428"/>
      <c r="E1045" s="429"/>
    </row>
    <row r="1046" spans="1:5" s="430" customFormat="1">
      <c r="A1046" s="426"/>
      <c r="B1046" s="427"/>
      <c r="C1046" s="428"/>
      <c r="D1046" s="428"/>
      <c r="E1046" s="429"/>
    </row>
    <row r="1047" spans="1:5" s="430" customFormat="1">
      <c r="A1047" s="426"/>
      <c r="B1047" s="427"/>
      <c r="C1047" s="428"/>
      <c r="D1047" s="428"/>
      <c r="E1047" s="429"/>
    </row>
    <row r="1048" spans="1:5" s="430" customFormat="1">
      <c r="A1048" s="426"/>
      <c r="B1048" s="427"/>
      <c r="C1048" s="428"/>
      <c r="D1048" s="428"/>
      <c r="E1048" s="429"/>
    </row>
    <row r="1049" spans="1:5" s="430" customFormat="1">
      <c r="A1049" s="426"/>
      <c r="B1049" s="427"/>
      <c r="C1049" s="428"/>
      <c r="D1049" s="428"/>
      <c r="E1049" s="429"/>
    </row>
    <row r="1050" spans="1:5" s="430" customFormat="1">
      <c r="A1050" s="426"/>
      <c r="B1050" s="427"/>
      <c r="C1050" s="428"/>
      <c r="D1050" s="428"/>
      <c r="E1050" s="429"/>
    </row>
    <row r="1051" spans="1:5" s="430" customFormat="1">
      <c r="A1051" s="426"/>
      <c r="B1051" s="427"/>
      <c r="C1051" s="428"/>
      <c r="D1051" s="428"/>
      <c r="E1051" s="429"/>
    </row>
    <row r="1052" spans="1:5" s="430" customFormat="1">
      <c r="A1052" s="426"/>
      <c r="B1052" s="427"/>
      <c r="C1052" s="428"/>
      <c r="D1052" s="428"/>
      <c r="E1052" s="429"/>
    </row>
    <row r="1053" spans="1:5" s="430" customFormat="1">
      <c r="A1053" s="426"/>
      <c r="B1053" s="427"/>
      <c r="C1053" s="428"/>
      <c r="D1053" s="428"/>
      <c r="E1053" s="429"/>
    </row>
    <row r="1054" spans="1:5" s="430" customFormat="1">
      <c r="A1054" s="426"/>
      <c r="B1054" s="427"/>
      <c r="C1054" s="428"/>
      <c r="D1054" s="428"/>
      <c r="E1054" s="429"/>
    </row>
    <row r="1055" spans="1:5" s="430" customFormat="1">
      <c r="A1055" s="426"/>
      <c r="B1055" s="427"/>
      <c r="C1055" s="428"/>
      <c r="D1055" s="428"/>
      <c r="E1055" s="429"/>
    </row>
    <row r="1056" spans="1:5" s="430" customFormat="1">
      <c r="A1056" s="426"/>
      <c r="B1056" s="427"/>
      <c r="C1056" s="428"/>
      <c r="D1056" s="428"/>
      <c r="E1056" s="429"/>
    </row>
    <row r="1057" spans="1:5" s="430" customFormat="1">
      <c r="A1057" s="426"/>
      <c r="B1057" s="427"/>
      <c r="C1057" s="428"/>
      <c r="D1057" s="428"/>
      <c r="E1057" s="429"/>
    </row>
    <row r="1058" spans="1:5" s="430" customFormat="1">
      <c r="A1058" s="426"/>
      <c r="B1058" s="427"/>
      <c r="C1058" s="428"/>
      <c r="D1058" s="428"/>
      <c r="E1058" s="429"/>
    </row>
    <row r="1059" spans="1:5" s="430" customFormat="1">
      <c r="A1059" s="426"/>
      <c r="B1059" s="427"/>
      <c r="C1059" s="428"/>
      <c r="D1059" s="428"/>
      <c r="E1059" s="429"/>
    </row>
    <row r="1060" spans="1:5" s="430" customFormat="1">
      <c r="A1060" s="426"/>
      <c r="B1060" s="427"/>
      <c r="C1060" s="428"/>
      <c r="D1060" s="428"/>
      <c r="E1060" s="429"/>
    </row>
    <row r="1061" spans="1:5" s="430" customFormat="1">
      <c r="A1061" s="426"/>
      <c r="B1061" s="427"/>
      <c r="C1061" s="428"/>
      <c r="D1061" s="428"/>
      <c r="E1061" s="429"/>
    </row>
    <row r="1062" spans="1:5" s="430" customFormat="1">
      <c r="A1062" s="426"/>
      <c r="B1062" s="427"/>
      <c r="C1062" s="428"/>
      <c r="D1062" s="428"/>
      <c r="E1062" s="429"/>
    </row>
    <row r="1063" spans="1:5" s="430" customFormat="1">
      <c r="A1063" s="426"/>
      <c r="B1063" s="427"/>
      <c r="C1063" s="428"/>
      <c r="D1063" s="428"/>
      <c r="E1063" s="429"/>
    </row>
    <row r="1064" spans="1:5" s="430" customFormat="1">
      <c r="A1064" s="426"/>
      <c r="B1064" s="427"/>
      <c r="C1064" s="428"/>
      <c r="D1064" s="428"/>
      <c r="E1064" s="429"/>
    </row>
    <row r="1065" spans="1:5" s="430" customFormat="1">
      <c r="A1065" s="426"/>
      <c r="B1065" s="427"/>
      <c r="C1065" s="428"/>
      <c r="D1065" s="428"/>
      <c r="E1065" s="429"/>
    </row>
    <row r="1066" spans="1:5" s="430" customFormat="1">
      <c r="A1066" s="426"/>
      <c r="B1066" s="427"/>
      <c r="C1066" s="428"/>
      <c r="D1066" s="428"/>
      <c r="E1066" s="429"/>
    </row>
    <row r="1067" spans="1:5" s="430" customFormat="1">
      <c r="A1067" s="426"/>
      <c r="B1067" s="427"/>
      <c r="C1067" s="428"/>
      <c r="D1067" s="428"/>
      <c r="E1067" s="429"/>
    </row>
    <row r="1068" spans="1:5" s="430" customFormat="1">
      <c r="A1068" s="426"/>
      <c r="B1068" s="427"/>
      <c r="C1068" s="428"/>
      <c r="D1068" s="428"/>
      <c r="E1068" s="429"/>
    </row>
    <row r="1069" spans="1:5" s="430" customFormat="1">
      <c r="A1069" s="426"/>
      <c r="B1069" s="427"/>
      <c r="C1069" s="428"/>
      <c r="D1069" s="428"/>
      <c r="E1069" s="429"/>
    </row>
    <row r="1070" spans="1:5" s="430" customFormat="1">
      <c r="A1070" s="426"/>
      <c r="B1070" s="427"/>
      <c r="C1070" s="428"/>
      <c r="D1070" s="428"/>
      <c r="E1070" s="429"/>
    </row>
    <row r="1071" spans="1:5" s="430" customFormat="1">
      <c r="A1071" s="426"/>
      <c r="B1071" s="427"/>
      <c r="C1071" s="428"/>
      <c r="D1071" s="428"/>
      <c r="E1071" s="429"/>
    </row>
    <row r="1072" spans="1:5" s="430" customFormat="1">
      <c r="A1072" s="426"/>
      <c r="B1072" s="427"/>
      <c r="C1072" s="428"/>
      <c r="D1072" s="428"/>
      <c r="E1072" s="429"/>
    </row>
    <row r="1073" spans="1:5" s="430" customFormat="1">
      <c r="A1073" s="426"/>
      <c r="B1073" s="427"/>
      <c r="C1073" s="428"/>
      <c r="D1073" s="428"/>
      <c r="E1073" s="429"/>
    </row>
    <row r="1074" spans="1:5" s="430" customFormat="1">
      <c r="A1074" s="426"/>
      <c r="B1074" s="427"/>
      <c r="C1074" s="428"/>
      <c r="D1074" s="428"/>
      <c r="E1074" s="429"/>
    </row>
    <row r="1075" spans="1:5" s="430" customFormat="1">
      <c r="A1075" s="426"/>
      <c r="B1075" s="427"/>
      <c r="C1075" s="428"/>
      <c r="D1075" s="428"/>
      <c r="E1075" s="429"/>
    </row>
    <row r="1076" spans="1:5" s="430" customFormat="1">
      <c r="A1076" s="426"/>
      <c r="B1076" s="427"/>
      <c r="C1076" s="428"/>
      <c r="D1076" s="428"/>
      <c r="E1076" s="429"/>
    </row>
    <row r="1077" spans="1:5" s="430" customFormat="1">
      <c r="A1077" s="426"/>
      <c r="B1077" s="427"/>
      <c r="C1077" s="428"/>
      <c r="D1077" s="428"/>
      <c r="E1077" s="429"/>
    </row>
    <row r="1078" spans="1:5" s="430" customFormat="1">
      <c r="A1078" s="426"/>
      <c r="B1078" s="427"/>
      <c r="C1078" s="428"/>
      <c r="D1078" s="428"/>
      <c r="E1078" s="429"/>
    </row>
    <row r="1079" spans="1:5" s="430" customFormat="1">
      <c r="A1079" s="426"/>
      <c r="B1079" s="427"/>
      <c r="C1079" s="428"/>
      <c r="D1079" s="428"/>
      <c r="E1079" s="429"/>
    </row>
    <row r="1080" spans="1:5" s="430" customFormat="1">
      <c r="A1080" s="426"/>
      <c r="B1080" s="427"/>
      <c r="C1080" s="428"/>
      <c r="D1080" s="428"/>
      <c r="E1080" s="429"/>
    </row>
    <row r="1081" spans="1:5" s="430" customFormat="1">
      <c r="A1081" s="426"/>
      <c r="B1081" s="427"/>
      <c r="C1081" s="428"/>
      <c r="D1081" s="428"/>
      <c r="E1081" s="429"/>
    </row>
    <row r="1082" spans="1:5" s="430" customFormat="1">
      <c r="A1082" s="426"/>
      <c r="B1082" s="427"/>
      <c r="C1082" s="428"/>
      <c r="D1082" s="428"/>
      <c r="E1082" s="429"/>
    </row>
    <row r="1083" spans="1:5" s="430" customFormat="1">
      <c r="A1083" s="426"/>
      <c r="B1083" s="427"/>
      <c r="C1083" s="428"/>
      <c r="D1083" s="428"/>
      <c r="E1083" s="429"/>
    </row>
    <row r="1084" spans="1:5" s="430" customFormat="1">
      <c r="A1084" s="426"/>
      <c r="B1084" s="427"/>
      <c r="C1084" s="428"/>
      <c r="D1084" s="428"/>
      <c r="E1084" s="429"/>
    </row>
    <row r="1085" spans="1:5" s="430" customFormat="1">
      <c r="A1085" s="426"/>
      <c r="B1085" s="427"/>
      <c r="C1085" s="428"/>
      <c r="D1085" s="428"/>
      <c r="E1085" s="429"/>
    </row>
    <row r="1086" spans="1:5" s="430" customFormat="1">
      <c r="A1086" s="426"/>
      <c r="B1086" s="427"/>
      <c r="C1086" s="428"/>
      <c r="D1086" s="428"/>
      <c r="E1086" s="429"/>
    </row>
    <row r="1087" spans="1:5" s="430" customFormat="1">
      <c r="A1087" s="426"/>
      <c r="B1087" s="427"/>
      <c r="C1087" s="428"/>
      <c r="D1087" s="428"/>
      <c r="E1087" s="429"/>
    </row>
    <row r="1088" spans="1:5" s="430" customFormat="1">
      <c r="A1088" s="426"/>
      <c r="B1088" s="427"/>
      <c r="C1088" s="428"/>
      <c r="D1088" s="428"/>
      <c r="E1088" s="429"/>
    </row>
    <row r="1089" spans="1:5" s="430" customFormat="1">
      <c r="A1089" s="426"/>
      <c r="B1089" s="427"/>
      <c r="C1089" s="428"/>
      <c r="D1089" s="428"/>
      <c r="E1089" s="429"/>
    </row>
    <row r="1090" spans="1:5" s="430" customFormat="1">
      <c r="A1090" s="426"/>
      <c r="B1090" s="427"/>
      <c r="C1090" s="428"/>
      <c r="D1090" s="428"/>
      <c r="E1090" s="429"/>
    </row>
    <row r="1091" spans="1:5" s="430" customFormat="1">
      <c r="A1091" s="426"/>
      <c r="B1091" s="427"/>
      <c r="C1091" s="428"/>
      <c r="D1091" s="428"/>
      <c r="E1091" s="429"/>
    </row>
    <row r="1092" spans="1:5" s="430" customFormat="1">
      <c r="A1092" s="426"/>
      <c r="B1092" s="427"/>
      <c r="C1092" s="428"/>
      <c r="D1092" s="428"/>
      <c r="E1092" s="429"/>
    </row>
    <row r="1093" spans="1:5" s="430" customFormat="1">
      <c r="A1093" s="426"/>
      <c r="B1093" s="427"/>
      <c r="C1093" s="428"/>
      <c r="D1093" s="428"/>
      <c r="E1093" s="429"/>
    </row>
    <row r="1094" spans="1:5" s="430" customFormat="1">
      <c r="A1094" s="426"/>
      <c r="B1094" s="427"/>
      <c r="C1094" s="428"/>
      <c r="D1094" s="428"/>
      <c r="E1094" s="429"/>
    </row>
    <row r="1095" spans="1:5" s="430" customFormat="1">
      <c r="A1095" s="426"/>
      <c r="B1095" s="427"/>
      <c r="C1095" s="428"/>
      <c r="D1095" s="428"/>
      <c r="E1095" s="429"/>
    </row>
    <row r="1096" spans="1:5" s="430" customFormat="1">
      <c r="A1096" s="426"/>
      <c r="B1096" s="427"/>
      <c r="C1096" s="428"/>
      <c r="D1096" s="428"/>
      <c r="E1096" s="429"/>
    </row>
    <row r="1097" spans="1:5" s="430" customFormat="1">
      <c r="A1097" s="426"/>
      <c r="B1097" s="427"/>
      <c r="C1097" s="428"/>
      <c r="D1097" s="428"/>
      <c r="E1097" s="429"/>
    </row>
    <row r="1098" spans="1:5" s="430" customFormat="1">
      <c r="A1098" s="426"/>
      <c r="B1098" s="427"/>
      <c r="C1098" s="428"/>
      <c r="D1098" s="428"/>
      <c r="E1098" s="429"/>
    </row>
    <row r="1099" spans="1:5" s="430" customFormat="1">
      <c r="A1099" s="426"/>
      <c r="B1099" s="427"/>
      <c r="C1099" s="428"/>
      <c r="D1099" s="428"/>
      <c r="E1099" s="429"/>
    </row>
    <row r="1100" spans="1:5" s="430" customFormat="1">
      <c r="A1100" s="426"/>
      <c r="B1100" s="427"/>
      <c r="C1100" s="428"/>
      <c r="D1100" s="428"/>
      <c r="E1100" s="429"/>
    </row>
    <row r="1101" spans="1:5" s="430" customFormat="1">
      <c r="A1101" s="426"/>
      <c r="B1101" s="427"/>
      <c r="C1101" s="428"/>
      <c r="D1101" s="428"/>
      <c r="E1101" s="429"/>
    </row>
    <row r="1102" spans="1:5" s="430" customFormat="1">
      <c r="A1102" s="426"/>
      <c r="B1102" s="427"/>
      <c r="C1102" s="428"/>
      <c r="D1102" s="428"/>
      <c r="E1102" s="429"/>
    </row>
    <row r="1103" spans="1:5" s="430" customFormat="1">
      <c r="A1103" s="426"/>
      <c r="B1103" s="427"/>
      <c r="C1103" s="428"/>
      <c r="D1103" s="428"/>
      <c r="E1103" s="429"/>
    </row>
    <row r="1104" spans="1:5" s="430" customFormat="1">
      <c r="A1104" s="426"/>
      <c r="B1104" s="427"/>
      <c r="C1104" s="428"/>
      <c r="D1104" s="428"/>
      <c r="E1104" s="429"/>
    </row>
    <row r="1105" spans="1:5" s="430" customFormat="1">
      <c r="A1105" s="426"/>
      <c r="B1105" s="427"/>
      <c r="C1105" s="428"/>
      <c r="D1105" s="428"/>
      <c r="E1105" s="429"/>
    </row>
    <row r="1106" spans="1:5" s="430" customFormat="1">
      <c r="A1106" s="426"/>
      <c r="B1106" s="427"/>
      <c r="C1106" s="428"/>
      <c r="D1106" s="428"/>
      <c r="E1106" s="429"/>
    </row>
    <row r="1107" spans="1:5" s="430" customFormat="1">
      <c r="A1107" s="426"/>
      <c r="B1107" s="427"/>
      <c r="C1107" s="428"/>
      <c r="D1107" s="428"/>
      <c r="E1107" s="429"/>
    </row>
    <row r="1108" spans="1:5" s="430" customFormat="1">
      <c r="A1108" s="426"/>
      <c r="B1108" s="427"/>
      <c r="C1108" s="428"/>
      <c r="D1108" s="428"/>
      <c r="E1108" s="429"/>
    </row>
    <row r="1109" spans="1:5" s="430" customFormat="1">
      <c r="A1109" s="426"/>
      <c r="B1109" s="427"/>
      <c r="C1109" s="428"/>
      <c r="D1109" s="428"/>
      <c r="E1109" s="429"/>
    </row>
    <row r="1110" spans="1:5" s="430" customFormat="1">
      <c r="A1110" s="426"/>
      <c r="B1110" s="427"/>
      <c r="C1110" s="428"/>
      <c r="D1110" s="428"/>
      <c r="E1110" s="429"/>
    </row>
    <row r="1111" spans="1:5" s="430" customFormat="1">
      <c r="A1111" s="426"/>
      <c r="B1111" s="427"/>
      <c r="C1111" s="428"/>
      <c r="D1111" s="428"/>
      <c r="E1111" s="429"/>
    </row>
    <row r="1112" spans="1:5" s="430" customFormat="1">
      <c r="A1112" s="426"/>
      <c r="B1112" s="427"/>
      <c r="C1112" s="428"/>
      <c r="D1112" s="428"/>
      <c r="E1112" s="429"/>
    </row>
    <row r="1113" spans="1:5" s="430" customFormat="1">
      <c r="A1113" s="426"/>
      <c r="B1113" s="427"/>
      <c r="C1113" s="428"/>
      <c r="D1113" s="428"/>
      <c r="E1113" s="429"/>
    </row>
    <row r="1114" spans="1:5" s="430" customFormat="1">
      <c r="A1114" s="426"/>
      <c r="B1114" s="427"/>
      <c r="C1114" s="428"/>
      <c r="D1114" s="428"/>
      <c r="E1114" s="429"/>
    </row>
    <row r="1115" spans="1:5" s="430" customFormat="1">
      <c r="A1115" s="426"/>
      <c r="B1115" s="427"/>
      <c r="C1115" s="428"/>
      <c r="D1115" s="428"/>
      <c r="E1115" s="429"/>
    </row>
    <row r="1116" spans="1:5" s="430" customFormat="1">
      <c r="A1116" s="426"/>
      <c r="B1116" s="427"/>
      <c r="C1116" s="428"/>
      <c r="D1116" s="428"/>
      <c r="E1116" s="429"/>
    </row>
    <row r="1117" spans="1:5" s="430" customFormat="1">
      <c r="A1117" s="426"/>
      <c r="B1117" s="427"/>
      <c r="C1117" s="428"/>
      <c r="D1117" s="428"/>
      <c r="E1117" s="429"/>
    </row>
    <row r="1118" spans="1:5" s="430" customFormat="1">
      <c r="A1118" s="426"/>
      <c r="B1118" s="427"/>
      <c r="C1118" s="428"/>
      <c r="D1118" s="428"/>
      <c r="E1118" s="429"/>
    </row>
    <row r="1119" spans="1:5" s="430" customFormat="1">
      <c r="A1119" s="426"/>
      <c r="B1119" s="427"/>
      <c r="C1119" s="428"/>
      <c r="D1119" s="428"/>
      <c r="E1119" s="429"/>
    </row>
    <row r="1120" spans="1:5" s="430" customFormat="1">
      <c r="A1120" s="426"/>
      <c r="B1120" s="427"/>
      <c r="C1120" s="428"/>
      <c r="D1120" s="428"/>
      <c r="E1120" s="429"/>
    </row>
    <row r="1121" spans="1:5" s="430" customFormat="1">
      <c r="A1121" s="426"/>
      <c r="B1121" s="427"/>
      <c r="C1121" s="428"/>
      <c r="D1121" s="428"/>
      <c r="E1121" s="429"/>
    </row>
    <row r="1122" spans="1:5" s="430" customFormat="1">
      <c r="A1122" s="426"/>
      <c r="B1122" s="427"/>
      <c r="C1122" s="428"/>
      <c r="D1122" s="428"/>
      <c r="E1122" s="429"/>
    </row>
    <row r="1123" spans="1:5" s="430" customFormat="1">
      <c r="A1123" s="426"/>
      <c r="B1123" s="427"/>
      <c r="C1123" s="428"/>
      <c r="D1123" s="428"/>
      <c r="E1123" s="429"/>
    </row>
    <row r="1124" spans="1:5" s="430" customFormat="1">
      <c r="A1124" s="426"/>
      <c r="B1124" s="427"/>
      <c r="C1124" s="428"/>
      <c r="D1124" s="428"/>
      <c r="E1124" s="429"/>
    </row>
    <row r="1125" spans="1:5" s="430" customFormat="1">
      <c r="A1125" s="426"/>
      <c r="B1125" s="427"/>
      <c r="C1125" s="428"/>
      <c r="D1125" s="428"/>
      <c r="E1125" s="429"/>
    </row>
    <row r="1126" spans="1:5" s="430" customFormat="1">
      <c r="A1126" s="426"/>
      <c r="B1126" s="427"/>
      <c r="C1126" s="428"/>
      <c r="D1126" s="428"/>
      <c r="E1126" s="429"/>
    </row>
    <row r="1127" spans="1:5" s="430" customFormat="1">
      <c r="A1127" s="426"/>
      <c r="B1127" s="427"/>
      <c r="C1127" s="428"/>
      <c r="D1127" s="428"/>
      <c r="E1127" s="429"/>
    </row>
    <row r="1128" spans="1:5" s="430" customFormat="1">
      <c r="A1128" s="426"/>
      <c r="B1128" s="427"/>
      <c r="C1128" s="428"/>
      <c r="D1128" s="428"/>
      <c r="E1128" s="429"/>
    </row>
    <row r="1129" spans="1:5" s="430" customFormat="1">
      <c r="A1129" s="426"/>
      <c r="B1129" s="427"/>
      <c r="C1129" s="428"/>
      <c r="D1129" s="428"/>
      <c r="E1129" s="429"/>
    </row>
    <row r="1130" spans="1:5" s="430" customFormat="1">
      <c r="A1130" s="426"/>
      <c r="B1130" s="427"/>
      <c r="C1130" s="428"/>
      <c r="D1130" s="428"/>
      <c r="E1130" s="429"/>
    </row>
    <row r="1131" spans="1:5" s="430" customFormat="1">
      <c r="A1131" s="426"/>
      <c r="B1131" s="427"/>
      <c r="C1131" s="428"/>
      <c r="D1131" s="428"/>
      <c r="E1131" s="429"/>
    </row>
    <row r="1132" spans="1:5" s="430" customFormat="1">
      <c r="A1132" s="426"/>
      <c r="B1132" s="427"/>
      <c r="C1132" s="428"/>
      <c r="D1132" s="428"/>
      <c r="E1132" s="429"/>
    </row>
    <row r="1133" spans="1:5" s="430" customFormat="1">
      <c r="A1133" s="426"/>
      <c r="B1133" s="427"/>
      <c r="C1133" s="428"/>
      <c r="D1133" s="428"/>
      <c r="E1133" s="429"/>
    </row>
    <row r="1134" spans="1:5" s="430" customFormat="1">
      <c r="A1134" s="426"/>
      <c r="B1134" s="427"/>
      <c r="C1134" s="428"/>
      <c r="D1134" s="428"/>
      <c r="E1134" s="429"/>
    </row>
    <row r="1135" spans="1:5" s="430" customFormat="1">
      <c r="A1135" s="426"/>
      <c r="B1135" s="427"/>
      <c r="C1135" s="428"/>
      <c r="D1135" s="428"/>
      <c r="E1135" s="429"/>
    </row>
    <row r="1136" spans="1:5" s="430" customFormat="1">
      <c r="A1136" s="426"/>
      <c r="B1136" s="427"/>
      <c r="C1136" s="428"/>
      <c r="D1136" s="428"/>
      <c r="E1136" s="429"/>
    </row>
    <row r="1137" spans="1:5" s="430" customFormat="1">
      <c r="A1137" s="426"/>
      <c r="B1137" s="427"/>
      <c r="C1137" s="428"/>
      <c r="D1137" s="428"/>
      <c r="E1137" s="429"/>
    </row>
    <row r="1138" spans="1:5" s="430" customFormat="1">
      <c r="A1138" s="426"/>
      <c r="B1138" s="427"/>
      <c r="C1138" s="428"/>
      <c r="D1138" s="428"/>
      <c r="E1138" s="429"/>
    </row>
    <row r="1139" spans="1:5" s="430" customFormat="1">
      <c r="A1139" s="426"/>
      <c r="B1139" s="427"/>
      <c r="C1139" s="428"/>
      <c r="D1139" s="428"/>
      <c r="E1139" s="429"/>
    </row>
    <row r="1140" spans="1:5" s="430" customFormat="1">
      <c r="A1140" s="426"/>
      <c r="B1140" s="427"/>
      <c r="C1140" s="428"/>
      <c r="D1140" s="428"/>
      <c r="E1140" s="429"/>
    </row>
    <row r="1141" spans="1:5" s="430" customFormat="1">
      <c r="A1141" s="426"/>
      <c r="B1141" s="427"/>
      <c r="C1141" s="428"/>
      <c r="D1141" s="428"/>
      <c r="E1141" s="429"/>
    </row>
    <row r="1142" spans="1:5" s="430" customFormat="1">
      <c r="A1142" s="426"/>
      <c r="B1142" s="427"/>
      <c r="C1142" s="428"/>
      <c r="D1142" s="428"/>
      <c r="E1142" s="429"/>
    </row>
    <row r="1143" spans="1:5" s="430" customFormat="1">
      <c r="A1143" s="426"/>
      <c r="B1143" s="427"/>
      <c r="C1143" s="428"/>
      <c r="D1143" s="428"/>
      <c r="E1143" s="429"/>
    </row>
    <row r="1144" spans="1:5" s="430" customFormat="1">
      <c r="A1144" s="426"/>
      <c r="B1144" s="427"/>
      <c r="C1144" s="428"/>
      <c r="D1144" s="428"/>
      <c r="E1144" s="429"/>
    </row>
    <row r="1145" spans="1:5" s="430" customFormat="1">
      <c r="A1145" s="426"/>
      <c r="B1145" s="427"/>
      <c r="C1145" s="428"/>
      <c r="D1145" s="428"/>
      <c r="E1145" s="429"/>
    </row>
    <row r="1146" spans="1:5" s="430" customFormat="1">
      <c r="A1146" s="426"/>
      <c r="B1146" s="427"/>
      <c r="C1146" s="428"/>
      <c r="D1146" s="428"/>
      <c r="E1146" s="429"/>
    </row>
    <row r="1147" spans="1:5" s="430" customFormat="1">
      <c r="A1147" s="426"/>
      <c r="B1147" s="427"/>
      <c r="C1147" s="428"/>
      <c r="D1147" s="428"/>
      <c r="E1147" s="429"/>
    </row>
    <row r="1148" spans="1:5" s="430" customFormat="1">
      <c r="A1148" s="426"/>
      <c r="B1148" s="427"/>
      <c r="C1148" s="428"/>
      <c r="D1148" s="428"/>
      <c r="E1148" s="429"/>
    </row>
    <row r="1149" spans="1:5" s="430" customFormat="1">
      <c r="A1149" s="426"/>
      <c r="B1149" s="427"/>
      <c r="C1149" s="428"/>
      <c r="D1149" s="428"/>
      <c r="E1149" s="429"/>
    </row>
    <row r="1150" spans="1:5" s="430" customFormat="1">
      <c r="A1150" s="426"/>
      <c r="B1150" s="427"/>
      <c r="C1150" s="428"/>
      <c r="D1150" s="428"/>
      <c r="E1150" s="429"/>
    </row>
    <row r="1151" spans="1:5" s="430" customFormat="1">
      <c r="A1151" s="426"/>
      <c r="B1151" s="427"/>
      <c r="C1151" s="428"/>
      <c r="D1151" s="428"/>
      <c r="E1151" s="429"/>
    </row>
    <row r="1152" spans="1:5" s="430" customFormat="1">
      <c r="A1152" s="426"/>
      <c r="B1152" s="427"/>
      <c r="C1152" s="428"/>
      <c r="D1152" s="428"/>
      <c r="E1152" s="429"/>
    </row>
    <row r="1153" spans="1:5" s="430" customFormat="1">
      <c r="A1153" s="426"/>
      <c r="B1153" s="427"/>
      <c r="C1153" s="428"/>
      <c r="D1153" s="428"/>
      <c r="E1153" s="429"/>
    </row>
    <row r="1154" spans="1:5" s="430" customFormat="1">
      <c r="A1154" s="426"/>
      <c r="B1154" s="427"/>
      <c r="C1154" s="428"/>
      <c r="D1154" s="428"/>
      <c r="E1154" s="429"/>
    </row>
    <row r="1155" spans="1:5" s="430" customFormat="1">
      <c r="A1155" s="426"/>
      <c r="B1155" s="427"/>
      <c r="C1155" s="428"/>
      <c r="D1155" s="428"/>
      <c r="E1155" s="429"/>
    </row>
    <row r="1156" spans="1:5" s="430" customFormat="1">
      <c r="A1156" s="426"/>
      <c r="B1156" s="427"/>
      <c r="C1156" s="428"/>
      <c r="D1156" s="428"/>
      <c r="E1156" s="429"/>
    </row>
    <row r="1157" spans="1:5" s="430" customFormat="1">
      <c r="A1157" s="426"/>
      <c r="B1157" s="427"/>
      <c r="C1157" s="428"/>
      <c r="D1157" s="428"/>
      <c r="E1157" s="429"/>
    </row>
    <row r="1158" spans="1:5" s="430" customFormat="1">
      <c r="A1158" s="426"/>
      <c r="B1158" s="427"/>
      <c r="C1158" s="428"/>
      <c r="D1158" s="428"/>
      <c r="E1158" s="429"/>
    </row>
    <row r="1159" spans="1:5" s="430" customFormat="1">
      <c r="A1159" s="426"/>
      <c r="B1159" s="427"/>
      <c r="C1159" s="428"/>
      <c r="D1159" s="428"/>
      <c r="E1159" s="429"/>
    </row>
    <row r="1160" spans="1:5" s="430" customFormat="1">
      <c r="A1160" s="426"/>
      <c r="B1160" s="427"/>
      <c r="C1160" s="428"/>
      <c r="D1160" s="428"/>
      <c r="E1160" s="429"/>
    </row>
    <row r="1161" spans="1:5" s="430" customFormat="1">
      <c r="A1161" s="426"/>
      <c r="B1161" s="427"/>
      <c r="C1161" s="428"/>
      <c r="D1161" s="428"/>
      <c r="E1161" s="429"/>
    </row>
    <row r="1162" spans="1:5" s="430" customFormat="1">
      <c r="A1162" s="426"/>
      <c r="B1162" s="427"/>
      <c r="C1162" s="428"/>
      <c r="D1162" s="428"/>
      <c r="E1162" s="429"/>
    </row>
    <row r="1163" spans="1:5" s="430" customFormat="1">
      <c r="A1163" s="426"/>
      <c r="B1163" s="427"/>
      <c r="C1163" s="428"/>
      <c r="D1163" s="428"/>
      <c r="E1163" s="429"/>
    </row>
    <row r="1164" spans="1:5" s="430" customFormat="1">
      <c r="A1164" s="426"/>
      <c r="B1164" s="427"/>
      <c r="C1164" s="428"/>
      <c r="D1164" s="428"/>
      <c r="E1164" s="429"/>
    </row>
    <row r="1165" spans="1:5" s="430" customFormat="1">
      <c r="A1165" s="426"/>
      <c r="B1165" s="427"/>
      <c r="C1165" s="428"/>
      <c r="D1165" s="428"/>
      <c r="E1165" s="429"/>
    </row>
    <row r="1166" spans="1:5" s="430" customFormat="1">
      <c r="A1166" s="426"/>
      <c r="B1166" s="427"/>
      <c r="C1166" s="428"/>
      <c r="D1166" s="428"/>
      <c r="E1166" s="429"/>
    </row>
    <row r="1167" spans="1:5" s="430" customFormat="1">
      <c r="A1167" s="426"/>
      <c r="B1167" s="427"/>
      <c r="C1167" s="428"/>
      <c r="D1167" s="428"/>
      <c r="E1167" s="429"/>
    </row>
    <row r="1168" spans="1:5" s="430" customFormat="1">
      <c r="A1168" s="426"/>
      <c r="B1168" s="427"/>
      <c r="C1168" s="428"/>
      <c r="D1168" s="428"/>
      <c r="E1168" s="429"/>
    </row>
    <row r="1169" spans="1:5" s="430" customFormat="1">
      <c r="A1169" s="426"/>
      <c r="B1169" s="427"/>
      <c r="C1169" s="428"/>
      <c r="D1169" s="428"/>
      <c r="E1169" s="429"/>
    </row>
    <row r="1170" spans="1:5" s="430" customFormat="1">
      <c r="A1170" s="426"/>
      <c r="B1170" s="427"/>
      <c r="C1170" s="428"/>
      <c r="D1170" s="428"/>
      <c r="E1170" s="429"/>
    </row>
    <row r="1171" spans="1:5" s="430" customFormat="1">
      <c r="A1171" s="426"/>
      <c r="B1171" s="427"/>
      <c r="C1171" s="428"/>
      <c r="D1171" s="428"/>
      <c r="E1171" s="429"/>
    </row>
    <row r="1172" spans="1:5" s="430" customFormat="1">
      <c r="A1172" s="426"/>
      <c r="B1172" s="427"/>
      <c r="C1172" s="428"/>
      <c r="D1172" s="428"/>
      <c r="E1172" s="429"/>
    </row>
    <row r="1173" spans="1:5" s="430" customFormat="1">
      <c r="A1173" s="426"/>
      <c r="B1173" s="427"/>
      <c r="C1173" s="428"/>
      <c r="D1173" s="428"/>
      <c r="E1173" s="429"/>
    </row>
    <row r="1174" spans="1:5" s="430" customFormat="1">
      <c r="A1174" s="426"/>
      <c r="B1174" s="427"/>
      <c r="C1174" s="428"/>
      <c r="D1174" s="428"/>
      <c r="E1174" s="429"/>
    </row>
    <row r="1175" spans="1:5" s="430" customFormat="1">
      <c r="A1175" s="426"/>
      <c r="B1175" s="427"/>
      <c r="C1175" s="428"/>
      <c r="D1175" s="428"/>
      <c r="E1175" s="429"/>
    </row>
    <row r="1176" spans="1:5" s="430" customFormat="1">
      <c r="A1176" s="426"/>
      <c r="B1176" s="427"/>
      <c r="C1176" s="428"/>
      <c r="D1176" s="428"/>
      <c r="E1176" s="429"/>
    </row>
    <row r="1177" spans="1:5" s="430" customFormat="1">
      <c r="A1177" s="426"/>
      <c r="B1177" s="427"/>
      <c r="C1177" s="428"/>
      <c r="D1177" s="428"/>
      <c r="E1177" s="429"/>
    </row>
    <row r="1178" spans="1:5" s="430" customFormat="1">
      <c r="A1178" s="426"/>
      <c r="B1178" s="427"/>
      <c r="C1178" s="428"/>
      <c r="D1178" s="428"/>
      <c r="E1178" s="429"/>
    </row>
    <row r="1179" spans="1:5" s="430" customFormat="1">
      <c r="A1179" s="426"/>
      <c r="B1179" s="427"/>
      <c r="C1179" s="428"/>
      <c r="D1179" s="428"/>
      <c r="E1179" s="429"/>
    </row>
    <row r="1180" spans="1:5" s="430" customFormat="1">
      <c r="A1180" s="426"/>
      <c r="B1180" s="427"/>
      <c r="C1180" s="428"/>
      <c r="D1180" s="428"/>
      <c r="E1180" s="429"/>
    </row>
    <row r="1181" spans="1:5" s="430" customFormat="1">
      <c r="A1181" s="426"/>
      <c r="B1181" s="427"/>
      <c r="C1181" s="428"/>
      <c r="D1181" s="428"/>
      <c r="E1181" s="429"/>
    </row>
    <row r="1182" spans="1:5" s="430" customFormat="1">
      <c r="A1182" s="426"/>
      <c r="B1182" s="427"/>
      <c r="C1182" s="428"/>
      <c r="D1182" s="428"/>
      <c r="E1182" s="429"/>
    </row>
    <row r="1183" spans="1:5" s="430" customFormat="1">
      <c r="A1183" s="426"/>
      <c r="B1183" s="427"/>
      <c r="C1183" s="428"/>
      <c r="D1183" s="428"/>
      <c r="E1183" s="429"/>
    </row>
    <row r="1184" spans="1:5" s="430" customFormat="1">
      <c r="A1184" s="426"/>
      <c r="B1184" s="427"/>
      <c r="C1184" s="428"/>
      <c r="D1184" s="428"/>
      <c r="E1184" s="429"/>
    </row>
    <row r="1185" spans="1:5" s="430" customFormat="1">
      <c r="A1185" s="426"/>
      <c r="B1185" s="427"/>
      <c r="C1185" s="428"/>
      <c r="D1185" s="428"/>
      <c r="E1185" s="429"/>
    </row>
    <row r="1186" spans="1:5" s="430" customFormat="1">
      <c r="A1186" s="426"/>
      <c r="B1186" s="427"/>
      <c r="C1186" s="428"/>
      <c r="D1186" s="428"/>
      <c r="E1186" s="429"/>
    </row>
    <row r="1187" spans="1:5" s="430" customFormat="1">
      <c r="A1187" s="426"/>
      <c r="B1187" s="427"/>
      <c r="C1187" s="428"/>
      <c r="D1187" s="428"/>
      <c r="E1187" s="429"/>
    </row>
    <row r="1188" spans="1:5" s="430" customFormat="1">
      <c r="A1188" s="426"/>
      <c r="B1188" s="427"/>
      <c r="C1188" s="428"/>
      <c r="D1188" s="428"/>
      <c r="E1188" s="429"/>
    </row>
    <row r="1189" spans="1:5" s="430" customFormat="1">
      <c r="A1189" s="426"/>
      <c r="B1189" s="427"/>
      <c r="C1189" s="428"/>
      <c r="D1189" s="428"/>
      <c r="E1189" s="429"/>
    </row>
    <row r="1190" spans="1:5" s="430" customFormat="1">
      <c r="A1190" s="426"/>
      <c r="B1190" s="427"/>
      <c r="C1190" s="428"/>
      <c r="D1190" s="428"/>
      <c r="E1190" s="429"/>
    </row>
    <row r="1191" spans="1:5" s="430" customFormat="1">
      <c r="A1191" s="426"/>
      <c r="B1191" s="427"/>
      <c r="C1191" s="428"/>
      <c r="D1191" s="428"/>
      <c r="E1191" s="429"/>
    </row>
    <row r="1192" spans="1:5" s="430" customFormat="1">
      <c r="A1192" s="426"/>
      <c r="B1192" s="427"/>
      <c r="C1192" s="428"/>
      <c r="D1192" s="428"/>
      <c r="E1192" s="429"/>
    </row>
    <row r="1193" spans="1:5" s="430" customFormat="1">
      <c r="A1193" s="426"/>
      <c r="B1193" s="427"/>
      <c r="C1193" s="428"/>
      <c r="D1193" s="428"/>
      <c r="E1193" s="429"/>
    </row>
    <row r="1194" spans="1:5" s="430" customFormat="1">
      <c r="A1194" s="426"/>
      <c r="B1194" s="427"/>
      <c r="C1194" s="428"/>
      <c r="D1194" s="428"/>
      <c r="E1194" s="429"/>
    </row>
    <row r="1195" spans="1:5" s="430" customFormat="1">
      <c r="A1195" s="426"/>
      <c r="B1195" s="427"/>
      <c r="C1195" s="428"/>
      <c r="D1195" s="428"/>
      <c r="E1195" s="429"/>
    </row>
    <row r="1196" spans="1:5" s="430" customFormat="1">
      <c r="A1196" s="426"/>
      <c r="B1196" s="427"/>
      <c r="C1196" s="428"/>
      <c r="D1196" s="428"/>
      <c r="E1196" s="429"/>
    </row>
    <row r="1197" spans="1:5" s="430" customFormat="1">
      <c r="A1197" s="426"/>
      <c r="B1197" s="427"/>
      <c r="C1197" s="428"/>
      <c r="D1197" s="428"/>
      <c r="E1197" s="429"/>
    </row>
    <row r="1198" spans="1:5" s="430" customFormat="1">
      <c r="A1198" s="426"/>
      <c r="B1198" s="427"/>
      <c r="C1198" s="428"/>
      <c r="D1198" s="428"/>
      <c r="E1198" s="429"/>
    </row>
    <row r="1199" spans="1:5" s="430" customFormat="1">
      <c r="A1199" s="426"/>
      <c r="B1199" s="427"/>
      <c r="C1199" s="428"/>
      <c r="D1199" s="428"/>
      <c r="E1199" s="429"/>
    </row>
    <row r="1200" spans="1:5" s="430" customFormat="1">
      <c r="A1200" s="426"/>
      <c r="B1200" s="427"/>
      <c r="C1200" s="428"/>
      <c r="D1200" s="428"/>
      <c r="E1200" s="429"/>
    </row>
    <row r="1201" spans="1:5" s="430" customFormat="1">
      <c r="A1201" s="426"/>
      <c r="B1201" s="427"/>
      <c r="C1201" s="428"/>
      <c r="D1201" s="428"/>
      <c r="E1201" s="429"/>
    </row>
    <row r="1202" spans="1:5" s="430" customFormat="1">
      <c r="A1202" s="426"/>
      <c r="B1202" s="427"/>
      <c r="C1202" s="428"/>
      <c r="D1202" s="428"/>
      <c r="E1202" s="429"/>
    </row>
    <row r="1203" spans="1:5" s="430" customFormat="1">
      <c r="A1203" s="426"/>
      <c r="B1203" s="427"/>
      <c r="C1203" s="428"/>
      <c r="D1203" s="428"/>
      <c r="E1203" s="429"/>
    </row>
    <row r="1204" spans="1:5" s="430" customFormat="1">
      <c r="A1204" s="426"/>
      <c r="B1204" s="427"/>
      <c r="C1204" s="428"/>
      <c r="D1204" s="428"/>
      <c r="E1204" s="429"/>
    </row>
    <row r="1205" spans="1:5" s="430" customFormat="1">
      <c r="A1205" s="426"/>
      <c r="B1205" s="427"/>
      <c r="C1205" s="428"/>
      <c r="D1205" s="428"/>
      <c r="E1205" s="429"/>
    </row>
    <row r="1206" spans="1:5" s="430" customFormat="1">
      <c r="A1206" s="426"/>
      <c r="B1206" s="427"/>
      <c r="C1206" s="428"/>
      <c r="D1206" s="428"/>
      <c r="E1206" s="429"/>
    </row>
    <row r="1207" spans="1:5" s="430" customFormat="1">
      <c r="A1207" s="426"/>
      <c r="B1207" s="427"/>
      <c r="C1207" s="428"/>
      <c r="D1207" s="428"/>
      <c r="E1207" s="429"/>
    </row>
    <row r="1208" spans="1:5" s="430" customFormat="1">
      <c r="A1208" s="426"/>
      <c r="B1208" s="427"/>
      <c r="C1208" s="428"/>
      <c r="D1208" s="428"/>
      <c r="E1208" s="429"/>
    </row>
    <row r="1209" spans="1:5" s="430" customFormat="1">
      <c r="A1209" s="426"/>
      <c r="B1209" s="427"/>
      <c r="C1209" s="428"/>
      <c r="D1209" s="428"/>
      <c r="E1209" s="429"/>
    </row>
    <row r="1210" spans="1:5" s="430" customFormat="1">
      <c r="A1210" s="426"/>
      <c r="B1210" s="427"/>
      <c r="C1210" s="428"/>
      <c r="D1210" s="428"/>
      <c r="E1210" s="429"/>
    </row>
    <row r="1211" spans="1:5" s="430" customFormat="1">
      <c r="A1211" s="426"/>
      <c r="B1211" s="427"/>
      <c r="C1211" s="428"/>
      <c r="D1211" s="428"/>
      <c r="E1211" s="429"/>
    </row>
    <row r="1212" spans="1:5" s="430" customFormat="1">
      <c r="A1212" s="426"/>
      <c r="B1212" s="427"/>
      <c r="C1212" s="428"/>
      <c r="D1212" s="428"/>
      <c r="E1212" s="429"/>
    </row>
    <row r="1213" spans="1:5" s="430" customFormat="1">
      <c r="A1213" s="426"/>
      <c r="B1213" s="427"/>
      <c r="C1213" s="428"/>
      <c r="D1213" s="428"/>
      <c r="E1213" s="429"/>
    </row>
    <row r="1214" spans="1:5" s="430" customFormat="1">
      <c r="A1214" s="426"/>
      <c r="B1214" s="427"/>
      <c r="C1214" s="428"/>
      <c r="D1214" s="428"/>
      <c r="E1214" s="429"/>
    </row>
    <row r="1215" spans="1:5" s="430" customFormat="1">
      <c r="A1215" s="426"/>
      <c r="B1215" s="427"/>
      <c r="C1215" s="428"/>
      <c r="D1215" s="428"/>
      <c r="E1215" s="429"/>
    </row>
    <row r="1216" spans="1:5" s="430" customFormat="1">
      <c r="A1216" s="426"/>
      <c r="B1216" s="427"/>
      <c r="C1216" s="428"/>
      <c r="D1216" s="428"/>
      <c r="E1216" s="429"/>
    </row>
    <row r="1217" spans="1:5" s="430" customFormat="1">
      <c r="A1217" s="426"/>
      <c r="B1217" s="427"/>
      <c r="C1217" s="428"/>
      <c r="D1217" s="428"/>
      <c r="E1217" s="429"/>
    </row>
    <row r="1218" spans="1:5" s="430" customFormat="1">
      <c r="A1218" s="426"/>
      <c r="B1218" s="427"/>
      <c r="C1218" s="428"/>
      <c r="D1218" s="428"/>
      <c r="E1218" s="429"/>
    </row>
    <row r="1219" spans="1:5" s="430" customFormat="1">
      <c r="A1219" s="426"/>
      <c r="B1219" s="427"/>
      <c r="C1219" s="428"/>
      <c r="D1219" s="428"/>
      <c r="E1219" s="429"/>
    </row>
    <row r="1220" spans="1:5" s="430" customFormat="1">
      <c r="A1220" s="426"/>
      <c r="B1220" s="427"/>
      <c r="C1220" s="428"/>
      <c r="D1220" s="428"/>
      <c r="E1220" s="429"/>
    </row>
    <row r="1221" spans="1:5" s="430" customFormat="1">
      <c r="A1221" s="426"/>
      <c r="B1221" s="427"/>
      <c r="C1221" s="428"/>
      <c r="D1221" s="428"/>
      <c r="E1221" s="429"/>
    </row>
    <row r="1222" spans="1:5" s="430" customFormat="1">
      <c r="A1222" s="426"/>
      <c r="B1222" s="427"/>
      <c r="C1222" s="428"/>
      <c r="D1222" s="428"/>
      <c r="E1222" s="429"/>
    </row>
    <row r="1223" spans="1:5" s="430" customFormat="1">
      <c r="A1223" s="426"/>
      <c r="B1223" s="427"/>
      <c r="C1223" s="428"/>
      <c r="D1223" s="428"/>
      <c r="E1223" s="429"/>
    </row>
    <row r="1224" spans="1:5" s="430" customFormat="1">
      <c r="A1224" s="426"/>
      <c r="B1224" s="427"/>
      <c r="C1224" s="428"/>
      <c r="D1224" s="428"/>
      <c r="E1224" s="429"/>
    </row>
    <row r="1225" spans="1:5" s="430" customFormat="1">
      <c r="A1225" s="426"/>
      <c r="B1225" s="427"/>
      <c r="C1225" s="428"/>
      <c r="D1225" s="428"/>
      <c r="E1225" s="429"/>
    </row>
    <row r="1226" spans="1:5" s="430" customFormat="1">
      <c r="A1226" s="426"/>
      <c r="B1226" s="427"/>
      <c r="C1226" s="428"/>
      <c r="D1226" s="428"/>
      <c r="E1226" s="429"/>
    </row>
    <row r="1227" spans="1:5" s="430" customFormat="1">
      <c r="A1227" s="426"/>
      <c r="B1227" s="427"/>
      <c r="C1227" s="428"/>
      <c r="D1227" s="428"/>
      <c r="E1227" s="429"/>
    </row>
    <row r="1228" spans="1:5" s="430" customFormat="1">
      <c r="A1228" s="426"/>
      <c r="B1228" s="427"/>
      <c r="C1228" s="428"/>
      <c r="D1228" s="428"/>
      <c r="E1228" s="429"/>
    </row>
    <row r="1229" spans="1:5" s="430" customFormat="1">
      <c r="A1229" s="426"/>
      <c r="B1229" s="427"/>
      <c r="C1229" s="428"/>
      <c r="D1229" s="428"/>
      <c r="E1229" s="429"/>
    </row>
    <row r="1230" spans="1:5" s="430" customFormat="1">
      <c r="A1230" s="426"/>
      <c r="B1230" s="427"/>
      <c r="C1230" s="428"/>
      <c r="D1230" s="428"/>
      <c r="E1230" s="429"/>
    </row>
    <row r="1231" spans="1:5" s="430" customFormat="1">
      <c r="A1231" s="426"/>
      <c r="B1231" s="427"/>
      <c r="C1231" s="428"/>
      <c r="D1231" s="428"/>
      <c r="E1231" s="429"/>
    </row>
    <row r="1232" spans="1:5" s="430" customFormat="1">
      <c r="A1232" s="426"/>
      <c r="B1232" s="427"/>
      <c r="C1232" s="428"/>
      <c r="D1232" s="428"/>
      <c r="E1232" s="429"/>
    </row>
    <row r="1233" spans="1:5" s="430" customFormat="1">
      <c r="A1233" s="426"/>
      <c r="B1233" s="427"/>
      <c r="C1233" s="428"/>
      <c r="D1233" s="428"/>
      <c r="E1233" s="429"/>
    </row>
    <row r="1234" spans="1:5" s="430" customFormat="1">
      <c r="A1234" s="426"/>
      <c r="B1234" s="427"/>
      <c r="C1234" s="428"/>
      <c r="D1234" s="428"/>
      <c r="E1234" s="429"/>
    </row>
    <row r="1235" spans="1:5" s="430" customFormat="1">
      <c r="A1235" s="426"/>
      <c r="B1235" s="427"/>
      <c r="C1235" s="428"/>
      <c r="D1235" s="428"/>
      <c r="E1235" s="429"/>
    </row>
    <row r="1236" spans="1:5" s="430" customFormat="1">
      <c r="A1236" s="426"/>
      <c r="B1236" s="427"/>
      <c r="C1236" s="428"/>
      <c r="D1236" s="428"/>
      <c r="E1236" s="429"/>
    </row>
    <row r="1237" spans="1:5" s="430" customFormat="1">
      <c r="A1237" s="426"/>
      <c r="B1237" s="427"/>
      <c r="C1237" s="428"/>
      <c r="D1237" s="428"/>
      <c r="E1237" s="429"/>
    </row>
    <row r="1238" spans="1:5" s="430" customFormat="1">
      <c r="A1238" s="426"/>
      <c r="B1238" s="427"/>
      <c r="C1238" s="428"/>
      <c r="D1238" s="428"/>
      <c r="E1238" s="429"/>
    </row>
    <row r="1239" spans="1:5" s="430" customFormat="1">
      <c r="A1239" s="426"/>
      <c r="B1239" s="427"/>
      <c r="C1239" s="428"/>
      <c r="D1239" s="428"/>
      <c r="E1239" s="429"/>
    </row>
    <row r="1240" spans="1:5" s="430" customFormat="1">
      <c r="A1240" s="426"/>
      <c r="B1240" s="427"/>
      <c r="C1240" s="428"/>
      <c r="D1240" s="428"/>
      <c r="E1240" s="429"/>
    </row>
    <row r="1241" spans="1:5" s="430" customFormat="1">
      <c r="A1241" s="426"/>
      <c r="B1241" s="427"/>
      <c r="C1241" s="428"/>
      <c r="D1241" s="428"/>
      <c r="E1241" s="429"/>
    </row>
    <row r="1242" spans="1:5" s="430" customFormat="1">
      <c r="A1242" s="426"/>
      <c r="B1242" s="427"/>
      <c r="C1242" s="428"/>
      <c r="D1242" s="428"/>
      <c r="E1242" s="429"/>
    </row>
    <row r="1243" spans="1:5" s="430" customFormat="1">
      <c r="A1243" s="426"/>
      <c r="B1243" s="427"/>
      <c r="C1243" s="428"/>
      <c r="D1243" s="428"/>
      <c r="E1243" s="429"/>
    </row>
    <row r="1244" spans="1:5" s="430" customFormat="1">
      <c r="A1244" s="426"/>
      <c r="B1244" s="427"/>
      <c r="C1244" s="428"/>
      <c r="D1244" s="428"/>
      <c r="E1244" s="429"/>
    </row>
    <row r="1245" spans="1:5" s="430" customFormat="1">
      <c r="A1245" s="426"/>
      <c r="B1245" s="427"/>
      <c r="C1245" s="428"/>
      <c r="D1245" s="428"/>
      <c r="E1245" s="429"/>
    </row>
    <row r="1246" spans="1:5" s="430" customFormat="1">
      <c r="A1246" s="426"/>
      <c r="B1246" s="427"/>
      <c r="C1246" s="428"/>
      <c r="D1246" s="428"/>
      <c r="E1246" s="429"/>
    </row>
    <row r="1247" spans="1:5" s="430" customFormat="1">
      <c r="A1247" s="426"/>
      <c r="B1247" s="427"/>
      <c r="C1247" s="428"/>
      <c r="D1247" s="428"/>
      <c r="E1247" s="429"/>
    </row>
    <row r="1248" spans="1:5" s="430" customFormat="1">
      <c r="A1248" s="426"/>
      <c r="B1248" s="427"/>
      <c r="C1248" s="428"/>
      <c r="D1248" s="428"/>
      <c r="E1248" s="429"/>
    </row>
    <row r="1249" spans="1:5" s="430" customFormat="1">
      <c r="A1249" s="426"/>
      <c r="B1249" s="427"/>
      <c r="C1249" s="428"/>
      <c r="D1249" s="428"/>
      <c r="E1249" s="429"/>
    </row>
    <row r="1250" spans="1:5" s="430" customFormat="1">
      <c r="A1250" s="426"/>
      <c r="B1250" s="427"/>
      <c r="C1250" s="428"/>
      <c r="D1250" s="428"/>
      <c r="E1250" s="429"/>
    </row>
    <row r="1251" spans="1:5" s="430" customFormat="1">
      <c r="A1251" s="426"/>
      <c r="B1251" s="427"/>
      <c r="C1251" s="428"/>
      <c r="D1251" s="428"/>
      <c r="E1251" s="429"/>
    </row>
    <row r="1252" spans="1:5" s="430" customFormat="1">
      <c r="A1252" s="426"/>
      <c r="B1252" s="427"/>
      <c r="C1252" s="428"/>
      <c r="D1252" s="428"/>
      <c r="E1252" s="429"/>
    </row>
    <row r="1253" spans="1:5" s="430" customFormat="1">
      <c r="A1253" s="426"/>
      <c r="B1253" s="427"/>
      <c r="C1253" s="428"/>
      <c r="D1253" s="428"/>
      <c r="E1253" s="429"/>
    </row>
    <row r="1254" spans="1:5" s="430" customFormat="1">
      <c r="A1254" s="426"/>
      <c r="B1254" s="427"/>
      <c r="C1254" s="428"/>
      <c r="D1254" s="428"/>
      <c r="E1254" s="429"/>
    </row>
    <row r="1255" spans="1:5" s="430" customFormat="1">
      <c r="A1255" s="426"/>
      <c r="B1255" s="427"/>
      <c r="C1255" s="428"/>
      <c r="D1255" s="428"/>
      <c r="E1255" s="429"/>
    </row>
    <row r="1256" spans="1:5" s="430" customFormat="1">
      <c r="A1256" s="426"/>
      <c r="B1256" s="427"/>
      <c r="C1256" s="428"/>
      <c r="D1256" s="428"/>
      <c r="E1256" s="429"/>
    </row>
    <row r="1257" spans="1:5" s="430" customFormat="1">
      <c r="A1257" s="426"/>
      <c r="B1257" s="427"/>
      <c r="C1257" s="428"/>
      <c r="D1257" s="428"/>
      <c r="E1257" s="429"/>
    </row>
    <row r="1258" spans="1:5" s="430" customFormat="1">
      <c r="A1258" s="426"/>
      <c r="B1258" s="427"/>
      <c r="C1258" s="428"/>
      <c r="D1258" s="428"/>
      <c r="E1258" s="429"/>
    </row>
    <row r="1259" spans="1:5" s="430" customFormat="1">
      <c r="A1259" s="426"/>
      <c r="B1259" s="427"/>
      <c r="C1259" s="428"/>
      <c r="D1259" s="428"/>
      <c r="E1259" s="429"/>
    </row>
    <row r="1260" spans="1:5" s="430" customFormat="1">
      <c r="A1260" s="426"/>
      <c r="B1260" s="427"/>
      <c r="C1260" s="428"/>
      <c r="D1260" s="428"/>
      <c r="E1260" s="429"/>
    </row>
    <row r="1261" spans="1:5" s="430" customFormat="1">
      <c r="A1261" s="426"/>
      <c r="B1261" s="427"/>
      <c r="C1261" s="428"/>
      <c r="D1261" s="428"/>
      <c r="E1261" s="429"/>
    </row>
    <row r="1262" spans="1:5" s="430" customFormat="1">
      <c r="A1262" s="426"/>
      <c r="B1262" s="427"/>
      <c r="C1262" s="428"/>
      <c r="D1262" s="428"/>
      <c r="E1262" s="429"/>
    </row>
    <row r="1263" spans="1:5" s="430" customFormat="1">
      <c r="A1263" s="426"/>
      <c r="B1263" s="427"/>
      <c r="C1263" s="428"/>
      <c r="D1263" s="428"/>
      <c r="E1263" s="429"/>
    </row>
    <row r="1264" spans="1:5" s="430" customFormat="1">
      <c r="A1264" s="426"/>
      <c r="B1264" s="427"/>
      <c r="C1264" s="428"/>
      <c r="D1264" s="428"/>
      <c r="E1264" s="429"/>
    </row>
    <row r="1265" spans="1:5" s="430" customFormat="1">
      <c r="A1265" s="426"/>
      <c r="B1265" s="427"/>
      <c r="C1265" s="428"/>
      <c r="D1265" s="428"/>
      <c r="E1265" s="429"/>
    </row>
    <row r="1266" spans="1:5" s="430" customFormat="1">
      <c r="A1266" s="426"/>
      <c r="B1266" s="427"/>
      <c r="C1266" s="428"/>
      <c r="D1266" s="428"/>
      <c r="E1266" s="429"/>
    </row>
    <row r="1267" spans="1:5" s="430" customFormat="1">
      <c r="A1267" s="426"/>
      <c r="B1267" s="427"/>
      <c r="C1267" s="428"/>
      <c r="D1267" s="428"/>
      <c r="E1267" s="429"/>
    </row>
    <row r="1268" spans="1:5" s="430" customFormat="1">
      <c r="A1268" s="426"/>
      <c r="B1268" s="427"/>
      <c r="C1268" s="428"/>
      <c r="D1268" s="428"/>
      <c r="E1268" s="429"/>
    </row>
    <row r="1269" spans="1:5" s="430" customFormat="1">
      <c r="A1269" s="426"/>
      <c r="B1269" s="427"/>
      <c r="C1269" s="428"/>
      <c r="D1269" s="428"/>
      <c r="E1269" s="429"/>
    </row>
    <row r="1270" spans="1:5" s="430" customFormat="1">
      <c r="A1270" s="426"/>
      <c r="B1270" s="427"/>
      <c r="C1270" s="428"/>
      <c r="D1270" s="428"/>
      <c r="E1270" s="429"/>
    </row>
    <row r="1271" spans="1:5" s="430" customFormat="1">
      <c r="A1271" s="426"/>
      <c r="B1271" s="427"/>
      <c r="C1271" s="428"/>
      <c r="D1271" s="428"/>
      <c r="E1271" s="429"/>
    </row>
    <row r="1272" spans="1:5" s="430" customFormat="1">
      <c r="A1272" s="426"/>
      <c r="B1272" s="427"/>
      <c r="C1272" s="428"/>
      <c r="D1272" s="428"/>
      <c r="E1272" s="429"/>
    </row>
    <row r="1273" spans="1:5" s="430" customFormat="1">
      <c r="A1273" s="426"/>
      <c r="B1273" s="427"/>
      <c r="C1273" s="428"/>
      <c r="D1273" s="428"/>
      <c r="E1273" s="429"/>
    </row>
    <row r="1274" spans="1:5" s="430" customFormat="1">
      <c r="A1274" s="426"/>
      <c r="B1274" s="427"/>
      <c r="C1274" s="428"/>
      <c r="D1274" s="428"/>
      <c r="E1274" s="429"/>
    </row>
    <row r="1275" spans="1:5" s="430" customFormat="1">
      <c r="A1275" s="426"/>
      <c r="B1275" s="427"/>
      <c r="C1275" s="428"/>
      <c r="D1275" s="428"/>
      <c r="E1275" s="429"/>
    </row>
    <row r="1276" spans="1:5" s="430" customFormat="1">
      <c r="A1276" s="426"/>
      <c r="B1276" s="427"/>
      <c r="C1276" s="428"/>
      <c r="D1276" s="428"/>
      <c r="E1276" s="429"/>
    </row>
    <row r="1277" spans="1:5" s="430" customFormat="1">
      <c r="A1277" s="426"/>
      <c r="B1277" s="427"/>
      <c r="C1277" s="428"/>
      <c r="D1277" s="428"/>
      <c r="E1277" s="429"/>
    </row>
    <row r="1278" spans="1:5" s="430" customFormat="1">
      <c r="A1278" s="426"/>
      <c r="B1278" s="427"/>
      <c r="C1278" s="428"/>
      <c r="D1278" s="428"/>
      <c r="E1278" s="429"/>
    </row>
    <row r="1279" spans="1:5" s="430" customFormat="1">
      <c r="A1279" s="426"/>
      <c r="B1279" s="427"/>
      <c r="C1279" s="428"/>
      <c r="D1279" s="428"/>
      <c r="E1279" s="429"/>
    </row>
    <row r="1280" spans="1:5" s="430" customFormat="1">
      <c r="A1280" s="426"/>
      <c r="B1280" s="427"/>
      <c r="C1280" s="428"/>
      <c r="D1280" s="428"/>
      <c r="E1280" s="429"/>
    </row>
    <row r="1281" spans="1:5" s="430" customFormat="1">
      <c r="A1281" s="426"/>
      <c r="B1281" s="427"/>
      <c r="C1281" s="428"/>
      <c r="D1281" s="428"/>
      <c r="E1281" s="429"/>
    </row>
    <row r="1282" spans="1:5" s="430" customFormat="1">
      <c r="A1282" s="426"/>
      <c r="B1282" s="427"/>
      <c r="C1282" s="428"/>
      <c r="D1282" s="428"/>
      <c r="E1282" s="429"/>
    </row>
    <row r="1283" spans="1:5" s="430" customFormat="1">
      <c r="A1283" s="426"/>
      <c r="B1283" s="427"/>
      <c r="C1283" s="428"/>
      <c r="D1283" s="428"/>
      <c r="E1283" s="429"/>
    </row>
    <row r="1284" spans="1:5" s="430" customFormat="1">
      <c r="A1284" s="426"/>
      <c r="B1284" s="427"/>
      <c r="C1284" s="428"/>
      <c r="D1284" s="428"/>
      <c r="E1284" s="429"/>
    </row>
    <row r="1285" spans="1:5" s="430" customFormat="1">
      <c r="A1285" s="426"/>
      <c r="B1285" s="427"/>
      <c r="C1285" s="428"/>
      <c r="D1285" s="428"/>
      <c r="E1285" s="429"/>
    </row>
    <row r="1286" spans="1:5" s="430" customFormat="1">
      <c r="A1286" s="426"/>
      <c r="B1286" s="427"/>
      <c r="C1286" s="428"/>
      <c r="D1286" s="428"/>
      <c r="E1286" s="429"/>
    </row>
    <row r="1287" spans="1:5" s="430" customFormat="1">
      <c r="A1287" s="426"/>
      <c r="B1287" s="427"/>
      <c r="C1287" s="428"/>
      <c r="D1287" s="428"/>
      <c r="E1287" s="429"/>
    </row>
    <row r="1288" spans="1:5" s="430" customFormat="1">
      <c r="A1288" s="426"/>
      <c r="B1288" s="427"/>
      <c r="C1288" s="428"/>
      <c r="D1288" s="428"/>
      <c r="E1288" s="429"/>
    </row>
    <row r="1289" spans="1:5" s="430" customFormat="1">
      <c r="A1289" s="426"/>
      <c r="B1289" s="427"/>
      <c r="C1289" s="428"/>
      <c r="D1289" s="428"/>
      <c r="E1289" s="429"/>
    </row>
    <row r="1290" spans="1:5" s="430" customFormat="1">
      <c r="A1290" s="426"/>
      <c r="B1290" s="427"/>
      <c r="C1290" s="428"/>
      <c r="D1290" s="428"/>
      <c r="E1290" s="429"/>
    </row>
    <row r="1291" spans="1:5" s="430" customFormat="1">
      <c r="A1291" s="426"/>
      <c r="B1291" s="427"/>
      <c r="C1291" s="428"/>
      <c r="D1291" s="428"/>
      <c r="E1291" s="429"/>
    </row>
    <row r="1292" spans="1:5" s="430" customFormat="1">
      <c r="A1292" s="426"/>
      <c r="B1292" s="427"/>
      <c r="C1292" s="428"/>
      <c r="D1292" s="428"/>
      <c r="E1292" s="429"/>
    </row>
    <row r="1293" spans="1:5" s="430" customFormat="1">
      <c r="A1293" s="426"/>
      <c r="B1293" s="427"/>
      <c r="C1293" s="428"/>
      <c r="D1293" s="428"/>
      <c r="E1293" s="429"/>
    </row>
    <row r="1294" spans="1:5" s="430" customFormat="1">
      <c r="A1294" s="426"/>
      <c r="B1294" s="427"/>
      <c r="C1294" s="428"/>
      <c r="D1294" s="428"/>
      <c r="E1294" s="429"/>
    </row>
    <row r="1295" spans="1:5" s="430" customFormat="1">
      <c r="A1295" s="426"/>
      <c r="B1295" s="427"/>
      <c r="C1295" s="428"/>
      <c r="D1295" s="428"/>
      <c r="E1295" s="429"/>
    </row>
    <row r="1296" spans="1:5" s="430" customFormat="1">
      <c r="A1296" s="426"/>
      <c r="B1296" s="427"/>
      <c r="C1296" s="428"/>
      <c r="D1296" s="428"/>
      <c r="E1296" s="429"/>
    </row>
    <row r="1297" spans="1:5" s="430" customFormat="1">
      <c r="A1297" s="426"/>
      <c r="B1297" s="427"/>
      <c r="C1297" s="428"/>
      <c r="D1297" s="428"/>
      <c r="E1297" s="429"/>
    </row>
    <row r="1298" spans="1:5" s="430" customFormat="1">
      <c r="A1298" s="426"/>
      <c r="B1298" s="427"/>
      <c r="C1298" s="428"/>
      <c r="D1298" s="428"/>
      <c r="E1298" s="429"/>
    </row>
    <row r="1299" spans="1:5" s="430" customFormat="1">
      <c r="A1299" s="426"/>
      <c r="B1299" s="427"/>
      <c r="C1299" s="428"/>
      <c r="D1299" s="428"/>
      <c r="E1299" s="429"/>
    </row>
    <row r="1300" spans="1:5" s="430" customFormat="1">
      <c r="A1300" s="426"/>
      <c r="B1300" s="427"/>
      <c r="C1300" s="428"/>
      <c r="D1300" s="428"/>
      <c r="E1300" s="429"/>
    </row>
    <row r="1301" spans="1:5" s="430" customFormat="1">
      <c r="A1301" s="426"/>
      <c r="B1301" s="427"/>
      <c r="C1301" s="428"/>
      <c r="D1301" s="428"/>
      <c r="E1301" s="429"/>
    </row>
    <row r="1302" spans="1:5" s="430" customFormat="1">
      <c r="A1302" s="426"/>
      <c r="B1302" s="427"/>
      <c r="C1302" s="428"/>
      <c r="D1302" s="428"/>
      <c r="E1302" s="429"/>
    </row>
    <row r="1303" spans="1:5" s="430" customFormat="1">
      <c r="A1303" s="426"/>
      <c r="B1303" s="427"/>
      <c r="C1303" s="428"/>
      <c r="D1303" s="428"/>
      <c r="E1303" s="429"/>
    </row>
    <row r="1304" spans="1:5" s="430" customFormat="1">
      <c r="A1304" s="426"/>
      <c r="B1304" s="427"/>
      <c r="C1304" s="428"/>
      <c r="D1304" s="428"/>
      <c r="E1304" s="429"/>
    </row>
    <row r="1305" spans="1:5" s="430" customFormat="1">
      <c r="A1305" s="426"/>
      <c r="B1305" s="427"/>
      <c r="C1305" s="428"/>
      <c r="D1305" s="428"/>
      <c r="E1305" s="429"/>
    </row>
    <row r="1306" spans="1:5" s="430" customFormat="1">
      <c r="A1306" s="426"/>
      <c r="B1306" s="427"/>
      <c r="C1306" s="428"/>
      <c r="D1306" s="428"/>
      <c r="E1306" s="429"/>
    </row>
    <row r="1307" spans="1:5" s="430" customFormat="1">
      <c r="A1307" s="426"/>
      <c r="B1307" s="427"/>
      <c r="C1307" s="428"/>
      <c r="D1307" s="428"/>
      <c r="E1307" s="429"/>
    </row>
    <row r="1308" spans="1:5" s="430" customFormat="1">
      <c r="A1308" s="426"/>
      <c r="B1308" s="427"/>
      <c r="C1308" s="428"/>
      <c r="D1308" s="428"/>
      <c r="E1308" s="429"/>
    </row>
    <row r="1309" spans="1:5" s="430" customFormat="1">
      <c r="A1309" s="426"/>
      <c r="B1309" s="427"/>
      <c r="C1309" s="428"/>
      <c r="D1309" s="428"/>
      <c r="E1309" s="429"/>
    </row>
    <row r="1310" spans="1:5" s="430" customFormat="1">
      <c r="A1310" s="426"/>
      <c r="B1310" s="427"/>
      <c r="C1310" s="428"/>
      <c r="D1310" s="428"/>
      <c r="E1310" s="429"/>
    </row>
    <row r="1311" spans="1:5" s="430" customFormat="1">
      <c r="A1311" s="426"/>
      <c r="B1311" s="427"/>
      <c r="C1311" s="428"/>
      <c r="D1311" s="428"/>
      <c r="E1311" s="429"/>
    </row>
    <row r="1312" spans="1:5" s="430" customFormat="1">
      <c r="A1312" s="426"/>
      <c r="B1312" s="427"/>
      <c r="C1312" s="428"/>
      <c r="D1312" s="428"/>
      <c r="E1312" s="429"/>
    </row>
    <row r="1313" spans="1:5" s="430" customFormat="1">
      <c r="A1313" s="426"/>
      <c r="B1313" s="427"/>
      <c r="C1313" s="428"/>
      <c r="D1313" s="428"/>
      <c r="E1313" s="429"/>
    </row>
    <row r="1314" spans="1:5" s="430" customFormat="1">
      <c r="A1314" s="426"/>
      <c r="B1314" s="427"/>
      <c r="C1314" s="428"/>
      <c r="D1314" s="428"/>
      <c r="E1314" s="429"/>
    </row>
    <row r="1315" spans="1:5" s="430" customFormat="1">
      <c r="A1315" s="426"/>
      <c r="B1315" s="427"/>
      <c r="C1315" s="428"/>
      <c r="D1315" s="428"/>
      <c r="E1315" s="429"/>
    </row>
    <row r="1316" spans="1:5" s="430" customFormat="1">
      <c r="A1316" s="426"/>
      <c r="B1316" s="427"/>
      <c r="C1316" s="428"/>
      <c r="D1316" s="428"/>
      <c r="E1316" s="429"/>
    </row>
    <row r="1317" spans="1:5" s="430" customFormat="1">
      <c r="A1317" s="426"/>
      <c r="B1317" s="427"/>
      <c r="C1317" s="428"/>
      <c r="D1317" s="428"/>
      <c r="E1317" s="429"/>
    </row>
    <row r="1318" spans="1:5" s="430" customFormat="1">
      <c r="A1318" s="426"/>
      <c r="B1318" s="427"/>
      <c r="C1318" s="428"/>
      <c r="D1318" s="428"/>
      <c r="E1318" s="429"/>
    </row>
    <row r="1319" spans="1:5" s="430" customFormat="1">
      <c r="A1319" s="426"/>
      <c r="B1319" s="427"/>
      <c r="C1319" s="428"/>
      <c r="D1319" s="428"/>
      <c r="E1319" s="429"/>
    </row>
    <row r="1320" spans="1:5" s="430" customFormat="1">
      <c r="A1320" s="426"/>
      <c r="B1320" s="427"/>
      <c r="C1320" s="428"/>
      <c r="D1320" s="428"/>
      <c r="E1320" s="429"/>
    </row>
    <row r="1321" spans="1:5" s="430" customFormat="1">
      <c r="A1321" s="426"/>
      <c r="B1321" s="427"/>
      <c r="C1321" s="428"/>
      <c r="D1321" s="428"/>
      <c r="E1321" s="429"/>
    </row>
    <row r="1322" spans="1:5" s="430" customFormat="1">
      <c r="A1322" s="426"/>
      <c r="B1322" s="427"/>
      <c r="C1322" s="428"/>
      <c r="D1322" s="428"/>
      <c r="E1322" s="429"/>
    </row>
    <row r="1323" spans="1:5" s="430" customFormat="1">
      <c r="A1323" s="426"/>
      <c r="B1323" s="427"/>
      <c r="C1323" s="428"/>
      <c r="D1323" s="428"/>
      <c r="E1323" s="429"/>
    </row>
    <row r="1324" spans="1:5" s="430" customFormat="1">
      <c r="A1324" s="426"/>
      <c r="B1324" s="427"/>
      <c r="C1324" s="428"/>
      <c r="D1324" s="428"/>
      <c r="E1324" s="429"/>
    </row>
    <row r="1325" spans="1:5" s="430" customFormat="1">
      <c r="A1325" s="426"/>
      <c r="B1325" s="427"/>
      <c r="C1325" s="428"/>
      <c r="D1325" s="428"/>
      <c r="E1325" s="429"/>
    </row>
    <row r="1326" spans="1:5" s="430" customFormat="1">
      <c r="A1326" s="426"/>
      <c r="B1326" s="427"/>
      <c r="C1326" s="428"/>
      <c r="D1326" s="428"/>
      <c r="E1326" s="429"/>
    </row>
    <row r="1327" spans="1:5" s="430" customFormat="1">
      <c r="A1327" s="426"/>
      <c r="B1327" s="427"/>
      <c r="C1327" s="428"/>
      <c r="D1327" s="428"/>
      <c r="E1327" s="429"/>
    </row>
    <row r="1328" spans="1:5" s="430" customFormat="1">
      <c r="A1328" s="426"/>
      <c r="B1328" s="427"/>
      <c r="C1328" s="428"/>
      <c r="D1328" s="428"/>
      <c r="E1328" s="429"/>
    </row>
    <row r="1329" spans="1:5" s="430" customFormat="1">
      <c r="A1329" s="426"/>
      <c r="B1329" s="427"/>
      <c r="C1329" s="428"/>
      <c r="D1329" s="428"/>
      <c r="E1329" s="429"/>
    </row>
    <row r="1330" spans="1:5" s="430" customFormat="1">
      <c r="A1330" s="426"/>
      <c r="B1330" s="427"/>
      <c r="C1330" s="428"/>
      <c r="D1330" s="428"/>
      <c r="E1330" s="429"/>
    </row>
    <row r="1331" spans="1:5" s="430" customFormat="1">
      <c r="A1331" s="426"/>
      <c r="B1331" s="427"/>
      <c r="C1331" s="428"/>
      <c r="D1331" s="428"/>
      <c r="E1331" s="429"/>
    </row>
    <row r="1332" spans="1:5" s="430" customFormat="1">
      <c r="A1332" s="426"/>
      <c r="B1332" s="427"/>
      <c r="C1332" s="428"/>
      <c r="D1332" s="428"/>
      <c r="E1332" s="429"/>
    </row>
    <row r="1333" spans="1:5" s="430" customFormat="1">
      <c r="A1333" s="426"/>
      <c r="B1333" s="427"/>
      <c r="C1333" s="428"/>
      <c r="D1333" s="428"/>
      <c r="E1333" s="429"/>
    </row>
    <row r="1334" spans="1:5" s="430" customFormat="1">
      <c r="A1334" s="426"/>
      <c r="B1334" s="427"/>
      <c r="C1334" s="428"/>
      <c r="D1334" s="428"/>
      <c r="E1334" s="429"/>
    </row>
    <row r="1335" spans="1:5" s="430" customFormat="1">
      <c r="A1335" s="426"/>
      <c r="B1335" s="427"/>
      <c r="C1335" s="428"/>
      <c r="D1335" s="428"/>
      <c r="E1335" s="429"/>
    </row>
    <row r="1336" spans="1:5" s="430" customFormat="1">
      <c r="A1336" s="426"/>
      <c r="B1336" s="427"/>
      <c r="C1336" s="428"/>
      <c r="D1336" s="428"/>
      <c r="E1336" s="429"/>
    </row>
    <row r="1337" spans="1:5" s="430" customFormat="1">
      <c r="A1337" s="426"/>
      <c r="B1337" s="427"/>
      <c r="C1337" s="428"/>
      <c r="D1337" s="428"/>
      <c r="E1337" s="429"/>
    </row>
    <row r="1338" spans="1:5" s="430" customFormat="1">
      <c r="A1338" s="426"/>
      <c r="B1338" s="427"/>
      <c r="C1338" s="428"/>
      <c r="D1338" s="428"/>
      <c r="E1338" s="429"/>
    </row>
    <row r="1339" spans="1:5" s="430" customFormat="1">
      <c r="A1339" s="426"/>
      <c r="B1339" s="427"/>
      <c r="C1339" s="428"/>
      <c r="D1339" s="428"/>
      <c r="E1339" s="429"/>
    </row>
    <row r="1340" spans="1:5" s="430" customFormat="1">
      <c r="A1340" s="426"/>
      <c r="B1340" s="427"/>
      <c r="C1340" s="428"/>
      <c r="D1340" s="428"/>
      <c r="E1340" s="429"/>
    </row>
    <row r="1341" spans="1:5" s="430" customFormat="1">
      <c r="A1341" s="426"/>
      <c r="B1341" s="427"/>
      <c r="C1341" s="428"/>
      <c r="D1341" s="428"/>
      <c r="E1341" s="429"/>
    </row>
    <row r="1342" spans="1:5" s="430" customFormat="1">
      <c r="A1342" s="426"/>
      <c r="B1342" s="427"/>
      <c r="C1342" s="428"/>
      <c r="D1342" s="428"/>
      <c r="E1342" s="429"/>
    </row>
    <row r="1343" spans="1:5" s="430" customFormat="1">
      <c r="A1343" s="426"/>
      <c r="B1343" s="427"/>
      <c r="C1343" s="428"/>
      <c r="D1343" s="428"/>
      <c r="E1343" s="429"/>
    </row>
    <row r="1344" spans="1:5" s="430" customFormat="1">
      <c r="A1344" s="426"/>
      <c r="B1344" s="427"/>
      <c r="C1344" s="428"/>
      <c r="D1344" s="428"/>
      <c r="E1344" s="429"/>
    </row>
    <row r="1345" spans="1:5" s="430" customFormat="1">
      <c r="A1345" s="426"/>
      <c r="B1345" s="427"/>
      <c r="C1345" s="428"/>
      <c r="D1345" s="428"/>
      <c r="E1345" s="429"/>
    </row>
    <row r="1346" spans="1:5" s="430" customFormat="1">
      <c r="A1346" s="426"/>
      <c r="B1346" s="427"/>
      <c r="C1346" s="428"/>
      <c r="D1346" s="428"/>
      <c r="E1346" s="429"/>
    </row>
    <row r="1347" spans="1:5" s="430" customFormat="1">
      <c r="A1347" s="426"/>
      <c r="B1347" s="427"/>
      <c r="C1347" s="428"/>
      <c r="D1347" s="428"/>
      <c r="E1347" s="429"/>
    </row>
    <row r="1348" spans="1:5" s="430" customFormat="1">
      <c r="A1348" s="426"/>
      <c r="B1348" s="427"/>
      <c r="C1348" s="428"/>
      <c r="D1348" s="428"/>
      <c r="E1348" s="429"/>
    </row>
    <row r="1349" spans="1:5" s="430" customFormat="1">
      <c r="A1349" s="426"/>
      <c r="B1349" s="427"/>
      <c r="C1349" s="428"/>
      <c r="D1349" s="428"/>
      <c r="E1349" s="429"/>
    </row>
    <row r="1350" spans="1:5" s="430" customFormat="1">
      <c r="A1350" s="426"/>
      <c r="B1350" s="427"/>
      <c r="C1350" s="428"/>
      <c r="D1350" s="428"/>
      <c r="E1350" s="429"/>
    </row>
    <row r="1351" spans="1:5" s="430" customFormat="1">
      <c r="A1351" s="426"/>
      <c r="B1351" s="427"/>
      <c r="C1351" s="428"/>
      <c r="D1351" s="428"/>
      <c r="E1351" s="429"/>
    </row>
    <row r="1352" spans="1:5" s="430" customFormat="1">
      <c r="A1352" s="426"/>
      <c r="B1352" s="427"/>
      <c r="C1352" s="428"/>
      <c r="D1352" s="428"/>
      <c r="E1352" s="429"/>
    </row>
    <row r="1353" spans="1:5" s="430" customFormat="1">
      <c r="A1353" s="426"/>
      <c r="B1353" s="427"/>
      <c r="C1353" s="428"/>
      <c r="D1353" s="428"/>
      <c r="E1353" s="429"/>
    </row>
    <row r="1354" spans="1:5" s="430" customFormat="1">
      <c r="A1354" s="426"/>
      <c r="B1354" s="427"/>
      <c r="C1354" s="428"/>
      <c r="D1354" s="428"/>
      <c r="E1354" s="429"/>
    </row>
    <row r="1355" spans="1:5" s="430" customFormat="1">
      <c r="A1355" s="426"/>
      <c r="B1355" s="427"/>
      <c r="C1355" s="428"/>
      <c r="D1355" s="428"/>
      <c r="E1355" s="429"/>
    </row>
    <row r="1356" spans="1:5" s="430" customFormat="1">
      <c r="A1356" s="426"/>
      <c r="B1356" s="427"/>
      <c r="C1356" s="428"/>
      <c r="D1356" s="428"/>
      <c r="E1356" s="429"/>
    </row>
    <row r="1357" spans="1:5" s="430" customFormat="1">
      <c r="A1357" s="426"/>
      <c r="B1357" s="427"/>
      <c r="C1357" s="428"/>
      <c r="D1357" s="428"/>
      <c r="E1357" s="429"/>
    </row>
    <row r="1358" spans="1:5" s="430" customFormat="1">
      <c r="A1358" s="426"/>
      <c r="B1358" s="427"/>
      <c r="C1358" s="428"/>
      <c r="D1358" s="428"/>
      <c r="E1358" s="429"/>
    </row>
    <row r="1359" spans="1:5" s="430" customFormat="1">
      <c r="A1359" s="426"/>
      <c r="B1359" s="427"/>
      <c r="C1359" s="428"/>
      <c r="D1359" s="428"/>
      <c r="E1359" s="429"/>
    </row>
    <row r="1360" spans="1:5" s="430" customFormat="1">
      <c r="A1360" s="426"/>
      <c r="B1360" s="427"/>
      <c r="C1360" s="428"/>
      <c r="D1360" s="428"/>
      <c r="E1360" s="429"/>
    </row>
    <row r="1361" spans="1:5" s="430" customFormat="1">
      <c r="A1361" s="426"/>
      <c r="B1361" s="427"/>
      <c r="C1361" s="428"/>
      <c r="D1361" s="428"/>
      <c r="E1361" s="429"/>
    </row>
    <row r="1362" spans="1:5" s="430" customFormat="1">
      <c r="A1362" s="426"/>
      <c r="B1362" s="427"/>
      <c r="C1362" s="428"/>
      <c r="D1362" s="428"/>
      <c r="E1362" s="429"/>
    </row>
    <row r="1363" spans="1:5" s="430" customFormat="1">
      <c r="A1363" s="426"/>
      <c r="B1363" s="427"/>
      <c r="C1363" s="428"/>
      <c r="D1363" s="428"/>
      <c r="E1363" s="429"/>
    </row>
    <row r="1364" spans="1:5" s="430" customFormat="1">
      <c r="A1364" s="426"/>
      <c r="B1364" s="427"/>
      <c r="C1364" s="428"/>
      <c r="D1364" s="428"/>
      <c r="E1364" s="429"/>
    </row>
    <row r="1365" spans="1:5" s="430" customFormat="1">
      <c r="A1365" s="426"/>
      <c r="B1365" s="427"/>
      <c r="C1365" s="428"/>
      <c r="D1365" s="428"/>
      <c r="E1365" s="429"/>
    </row>
    <row r="1366" spans="1:5" s="430" customFormat="1">
      <c r="A1366" s="426"/>
      <c r="B1366" s="427"/>
      <c r="C1366" s="428"/>
      <c r="D1366" s="428"/>
      <c r="E1366" s="429"/>
    </row>
    <row r="1367" spans="1:5" s="430" customFormat="1">
      <c r="A1367" s="426"/>
      <c r="B1367" s="427"/>
      <c r="C1367" s="428"/>
      <c r="D1367" s="428"/>
      <c r="E1367" s="429"/>
    </row>
    <row r="1368" spans="1:5" s="430" customFormat="1">
      <c r="A1368" s="426"/>
      <c r="B1368" s="427"/>
      <c r="C1368" s="428"/>
      <c r="D1368" s="428"/>
      <c r="E1368" s="429"/>
    </row>
    <row r="1369" spans="1:5" s="430" customFormat="1">
      <c r="A1369" s="426"/>
      <c r="B1369" s="427"/>
      <c r="C1369" s="428"/>
      <c r="D1369" s="428"/>
      <c r="E1369" s="429"/>
    </row>
    <row r="1370" spans="1:5" s="430" customFormat="1">
      <c r="A1370" s="426"/>
      <c r="B1370" s="427"/>
      <c r="C1370" s="428"/>
      <c r="D1370" s="428"/>
      <c r="E1370" s="429"/>
    </row>
    <row r="1371" spans="1:5" s="430" customFormat="1">
      <c r="A1371" s="426"/>
      <c r="B1371" s="427"/>
      <c r="C1371" s="428"/>
      <c r="D1371" s="428"/>
      <c r="E1371" s="429"/>
    </row>
    <row r="1372" spans="1:5" s="430" customFormat="1">
      <c r="A1372" s="426"/>
      <c r="B1372" s="427"/>
      <c r="C1372" s="428"/>
      <c r="D1372" s="428"/>
      <c r="E1372" s="429"/>
    </row>
    <row r="1373" spans="1:5" s="430" customFormat="1">
      <c r="A1373" s="426"/>
      <c r="B1373" s="427"/>
      <c r="C1373" s="428"/>
      <c r="D1373" s="428"/>
      <c r="E1373" s="429"/>
    </row>
    <row r="1374" spans="1:5" s="430" customFormat="1">
      <c r="A1374" s="426"/>
      <c r="B1374" s="427"/>
      <c r="C1374" s="428"/>
      <c r="D1374" s="428"/>
      <c r="E1374" s="429"/>
    </row>
    <row r="1375" spans="1:5" s="430" customFormat="1">
      <c r="A1375" s="426"/>
      <c r="B1375" s="427"/>
      <c r="C1375" s="428"/>
      <c r="D1375" s="428"/>
      <c r="E1375" s="429"/>
    </row>
    <row r="1376" spans="1:5" s="430" customFormat="1">
      <c r="A1376" s="426"/>
      <c r="B1376" s="427"/>
      <c r="C1376" s="428"/>
      <c r="D1376" s="428"/>
      <c r="E1376" s="429"/>
    </row>
    <row r="1377" spans="1:5" s="430" customFormat="1">
      <c r="A1377" s="426"/>
      <c r="B1377" s="427"/>
      <c r="C1377" s="428"/>
      <c r="D1377" s="428"/>
      <c r="E1377" s="429"/>
    </row>
    <row r="1378" spans="1:5" s="430" customFormat="1">
      <c r="A1378" s="426"/>
      <c r="B1378" s="427"/>
      <c r="C1378" s="428"/>
      <c r="D1378" s="428"/>
      <c r="E1378" s="429"/>
    </row>
    <row r="1379" spans="1:5" s="430" customFormat="1">
      <c r="A1379" s="426"/>
      <c r="B1379" s="427"/>
      <c r="C1379" s="428"/>
      <c r="D1379" s="428"/>
      <c r="E1379" s="429"/>
    </row>
    <row r="1380" spans="1:5" s="430" customFormat="1">
      <c r="A1380" s="426"/>
      <c r="B1380" s="427"/>
      <c r="C1380" s="428"/>
      <c r="D1380" s="428"/>
      <c r="E1380" s="429"/>
    </row>
    <row r="1381" spans="1:5" s="430" customFormat="1">
      <c r="A1381" s="426"/>
      <c r="B1381" s="427"/>
      <c r="C1381" s="428"/>
      <c r="D1381" s="428"/>
      <c r="E1381" s="429"/>
    </row>
    <row r="1382" spans="1:5" s="430" customFormat="1">
      <c r="A1382" s="426"/>
      <c r="B1382" s="427"/>
      <c r="C1382" s="428"/>
      <c r="D1382" s="428"/>
      <c r="E1382" s="429"/>
    </row>
    <row r="1383" spans="1:5" s="430" customFormat="1">
      <c r="A1383" s="426"/>
      <c r="B1383" s="427"/>
      <c r="C1383" s="428"/>
      <c r="D1383" s="428"/>
      <c r="E1383" s="429"/>
    </row>
    <row r="1384" spans="1:5" s="430" customFormat="1">
      <c r="A1384" s="426"/>
      <c r="B1384" s="427"/>
      <c r="C1384" s="428"/>
      <c r="D1384" s="428"/>
      <c r="E1384" s="429"/>
    </row>
    <row r="1385" spans="1:5" s="430" customFormat="1">
      <c r="A1385" s="426"/>
      <c r="B1385" s="427"/>
      <c r="C1385" s="428"/>
      <c r="D1385" s="428"/>
      <c r="E1385" s="429"/>
    </row>
    <row r="1386" spans="1:5" s="430" customFormat="1">
      <c r="A1386" s="426"/>
      <c r="B1386" s="427"/>
      <c r="C1386" s="428"/>
      <c r="D1386" s="428"/>
      <c r="E1386" s="429"/>
    </row>
    <row r="1387" spans="1:5" s="430" customFormat="1">
      <c r="A1387" s="426"/>
      <c r="B1387" s="427"/>
      <c r="C1387" s="428"/>
      <c r="D1387" s="428"/>
      <c r="E1387" s="429"/>
    </row>
    <row r="1388" spans="1:5" s="430" customFormat="1">
      <c r="A1388" s="426"/>
      <c r="B1388" s="427"/>
      <c r="C1388" s="428"/>
      <c r="D1388" s="428"/>
      <c r="E1388" s="429"/>
    </row>
    <row r="1389" spans="1:5" s="430" customFormat="1">
      <c r="A1389" s="426"/>
      <c r="B1389" s="427"/>
      <c r="C1389" s="428"/>
      <c r="D1389" s="428"/>
      <c r="E1389" s="429"/>
    </row>
    <row r="1390" spans="1:5" s="430" customFormat="1">
      <c r="A1390" s="426"/>
      <c r="B1390" s="427"/>
      <c r="C1390" s="428"/>
      <c r="D1390" s="428"/>
      <c r="E1390" s="429"/>
    </row>
    <row r="1391" spans="1:5" s="430" customFormat="1">
      <c r="A1391" s="426"/>
      <c r="B1391" s="427"/>
      <c r="C1391" s="428"/>
      <c r="D1391" s="428"/>
      <c r="E1391" s="429"/>
    </row>
    <row r="1392" spans="1:5" s="430" customFormat="1">
      <c r="A1392" s="426"/>
      <c r="B1392" s="427"/>
      <c r="C1392" s="428"/>
      <c r="D1392" s="428"/>
      <c r="E1392" s="429"/>
    </row>
    <row r="1393" spans="1:5" s="430" customFormat="1">
      <c r="A1393" s="426"/>
      <c r="B1393" s="427"/>
      <c r="C1393" s="428"/>
      <c r="D1393" s="428"/>
      <c r="E1393" s="429"/>
    </row>
    <row r="1394" spans="1:5" s="430" customFormat="1">
      <c r="A1394" s="426"/>
      <c r="B1394" s="427"/>
      <c r="C1394" s="428"/>
      <c r="D1394" s="428"/>
      <c r="E1394" s="429"/>
    </row>
    <row r="1395" spans="1:5" s="430" customFormat="1">
      <c r="A1395" s="426"/>
      <c r="B1395" s="427"/>
      <c r="C1395" s="428"/>
      <c r="D1395" s="428"/>
      <c r="E1395" s="429"/>
    </row>
    <row r="1396" spans="1:5" s="430" customFormat="1">
      <c r="A1396" s="426"/>
      <c r="B1396" s="427"/>
      <c r="C1396" s="428"/>
      <c r="D1396" s="428"/>
      <c r="E1396" s="429"/>
    </row>
    <row r="1397" spans="1:5" s="430" customFormat="1">
      <c r="A1397" s="426"/>
      <c r="B1397" s="427"/>
      <c r="C1397" s="428"/>
      <c r="D1397" s="428"/>
      <c r="E1397" s="429"/>
    </row>
    <row r="1398" spans="1:5" s="430" customFormat="1">
      <c r="A1398" s="426"/>
      <c r="B1398" s="427"/>
      <c r="C1398" s="428"/>
      <c r="D1398" s="428"/>
      <c r="E1398" s="429"/>
    </row>
    <row r="1399" spans="1:5" s="430" customFormat="1">
      <c r="A1399" s="426"/>
      <c r="B1399" s="427"/>
      <c r="C1399" s="428"/>
      <c r="D1399" s="428"/>
      <c r="E1399" s="429"/>
    </row>
    <row r="1400" spans="1:5" s="430" customFormat="1">
      <c r="A1400" s="426"/>
      <c r="B1400" s="427"/>
      <c r="C1400" s="428"/>
      <c r="D1400" s="428"/>
      <c r="E1400" s="429"/>
    </row>
    <row r="1401" spans="1:5" s="430" customFormat="1">
      <c r="A1401" s="426"/>
      <c r="B1401" s="427"/>
      <c r="C1401" s="428"/>
      <c r="D1401" s="428"/>
      <c r="E1401" s="429"/>
    </row>
    <row r="1402" spans="1:5" s="430" customFormat="1">
      <c r="A1402" s="426"/>
      <c r="B1402" s="427"/>
      <c r="C1402" s="428"/>
      <c r="D1402" s="428"/>
      <c r="E1402" s="429"/>
    </row>
    <row r="1403" spans="1:5" s="430" customFormat="1">
      <c r="A1403" s="426"/>
      <c r="B1403" s="427"/>
      <c r="C1403" s="428"/>
      <c r="D1403" s="428"/>
      <c r="E1403" s="429"/>
    </row>
    <row r="1404" spans="1:5" s="430" customFormat="1">
      <c r="A1404" s="426"/>
      <c r="B1404" s="427"/>
      <c r="C1404" s="428"/>
      <c r="D1404" s="428"/>
      <c r="E1404" s="429"/>
    </row>
    <row r="1405" spans="1:5" s="430" customFormat="1">
      <c r="A1405" s="426"/>
      <c r="B1405" s="427"/>
      <c r="C1405" s="428"/>
      <c r="D1405" s="428"/>
      <c r="E1405" s="429"/>
    </row>
    <row r="1406" spans="1:5" s="430" customFormat="1">
      <c r="A1406" s="426"/>
      <c r="B1406" s="427"/>
      <c r="C1406" s="428"/>
      <c r="D1406" s="428"/>
      <c r="E1406" s="429"/>
    </row>
    <row r="1407" spans="1:5" s="430" customFormat="1">
      <c r="A1407" s="426"/>
      <c r="B1407" s="427"/>
      <c r="C1407" s="428"/>
      <c r="D1407" s="428"/>
      <c r="E1407" s="429"/>
    </row>
    <row r="1408" spans="1:5" s="430" customFormat="1">
      <c r="A1408" s="426"/>
      <c r="B1408" s="427"/>
      <c r="C1408" s="428"/>
      <c r="D1408" s="428"/>
      <c r="E1408" s="429"/>
    </row>
    <row r="1409" spans="1:5" s="430" customFormat="1">
      <c r="A1409" s="426"/>
      <c r="B1409" s="427"/>
      <c r="C1409" s="428"/>
      <c r="D1409" s="428"/>
      <c r="E1409" s="429"/>
    </row>
    <row r="1410" spans="1:5" s="430" customFormat="1">
      <c r="A1410" s="426"/>
      <c r="B1410" s="427"/>
      <c r="C1410" s="428"/>
      <c r="D1410" s="428"/>
      <c r="E1410" s="429"/>
    </row>
    <row r="1411" spans="1:5" s="430" customFormat="1">
      <c r="A1411" s="426"/>
      <c r="B1411" s="427"/>
      <c r="C1411" s="428"/>
      <c r="D1411" s="428"/>
      <c r="E1411" s="429"/>
    </row>
    <row r="1412" spans="1:5" s="430" customFormat="1">
      <c r="A1412" s="426"/>
      <c r="B1412" s="427"/>
      <c r="C1412" s="428"/>
      <c r="D1412" s="428"/>
      <c r="E1412" s="429"/>
    </row>
    <row r="1413" spans="1:5" s="430" customFormat="1">
      <c r="A1413" s="426"/>
      <c r="B1413" s="427"/>
      <c r="C1413" s="428"/>
      <c r="D1413" s="428"/>
      <c r="E1413" s="429"/>
    </row>
    <row r="1414" spans="1:5" s="430" customFormat="1">
      <c r="A1414" s="426"/>
      <c r="B1414" s="427"/>
      <c r="C1414" s="428"/>
      <c r="D1414" s="428"/>
      <c r="E1414" s="429"/>
    </row>
    <row r="1415" spans="1:5" s="430" customFormat="1">
      <c r="A1415" s="426"/>
      <c r="B1415" s="427"/>
      <c r="C1415" s="428"/>
      <c r="D1415" s="428"/>
      <c r="E1415" s="429"/>
    </row>
    <row r="1416" spans="1:5" s="430" customFormat="1">
      <c r="A1416" s="426"/>
      <c r="B1416" s="427"/>
      <c r="C1416" s="428"/>
      <c r="D1416" s="428"/>
      <c r="E1416" s="429"/>
    </row>
    <row r="1417" spans="1:5" s="430" customFormat="1">
      <c r="A1417" s="426"/>
      <c r="B1417" s="427"/>
      <c r="C1417" s="428"/>
      <c r="D1417" s="428"/>
      <c r="E1417" s="429"/>
    </row>
    <row r="1418" spans="1:5" s="430" customFormat="1">
      <c r="A1418" s="426"/>
      <c r="B1418" s="427"/>
      <c r="C1418" s="428"/>
      <c r="D1418" s="428"/>
      <c r="E1418" s="429"/>
    </row>
    <row r="1419" spans="1:5" s="430" customFormat="1">
      <c r="A1419" s="426"/>
      <c r="B1419" s="427"/>
      <c r="C1419" s="428"/>
      <c r="D1419" s="428"/>
      <c r="E1419" s="429"/>
    </row>
    <row r="1420" spans="1:5" s="430" customFormat="1">
      <c r="A1420" s="426"/>
      <c r="B1420" s="427"/>
      <c r="C1420" s="428"/>
      <c r="D1420" s="428"/>
      <c r="E1420" s="429"/>
    </row>
    <row r="1421" spans="1:5" s="430" customFormat="1">
      <c r="A1421" s="426"/>
      <c r="B1421" s="427"/>
      <c r="C1421" s="428"/>
      <c r="D1421" s="428"/>
      <c r="E1421" s="429"/>
    </row>
    <row r="1422" spans="1:5" s="430" customFormat="1">
      <c r="A1422" s="426"/>
      <c r="B1422" s="427"/>
      <c r="C1422" s="428"/>
      <c r="D1422" s="428"/>
      <c r="E1422" s="429"/>
    </row>
    <row r="1423" spans="1:5" s="430" customFormat="1">
      <c r="A1423" s="426"/>
      <c r="B1423" s="427"/>
      <c r="C1423" s="428"/>
      <c r="D1423" s="428"/>
      <c r="E1423" s="429"/>
    </row>
    <row r="1424" spans="1:5" s="430" customFormat="1">
      <c r="A1424" s="426"/>
      <c r="B1424" s="427"/>
      <c r="C1424" s="428"/>
      <c r="D1424" s="428"/>
      <c r="E1424" s="429"/>
    </row>
    <row r="1425" spans="1:5" s="430" customFormat="1">
      <c r="A1425" s="426"/>
      <c r="B1425" s="427"/>
      <c r="C1425" s="428"/>
      <c r="D1425" s="428"/>
      <c r="E1425" s="429"/>
    </row>
    <row r="1426" spans="1:5" s="430" customFormat="1">
      <c r="A1426" s="426"/>
      <c r="B1426" s="427"/>
      <c r="C1426" s="428"/>
      <c r="D1426" s="428"/>
      <c r="E1426" s="429"/>
    </row>
    <row r="1427" spans="1:5" s="430" customFormat="1">
      <c r="A1427" s="426"/>
      <c r="B1427" s="427"/>
      <c r="C1427" s="428"/>
      <c r="D1427" s="428"/>
      <c r="E1427" s="429"/>
    </row>
    <row r="1428" spans="1:5" s="430" customFormat="1">
      <c r="A1428" s="426"/>
      <c r="B1428" s="427"/>
      <c r="C1428" s="428"/>
      <c r="D1428" s="428"/>
      <c r="E1428" s="429"/>
    </row>
    <row r="1429" spans="1:5" s="430" customFormat="1">
      <c r="A1429" s="426"/>
      <c r="B1429" s="427"/>
      <c r="C1429" s="428"/>
      <c r="D1429" s="428"/>
      <c r="E1429" s="429"/>
    </row>
    <row r="1430" spans="1:5" s="430" customFormat="1">
      <c r="A1430" s="426"/>
      <c r="B1430" s="427"/>
      <c r="C1430" s="428"/>
      <c r="D1430" s="428"/>
      <c r="E1430" s="429"/>
    </row>
    <row r="1431" spans="1:5" s="430" customFormat="1">
      <c r="A1431" s="426"/>
      <c r="B1431" s="427"/>
      <c r="C1431" s="428"/>
      <c r="D1431" s="428"/>
      <c r="E1431" s="429"/>
    </row>
    <row r="1432" spans="1:5" s="430" customFormat="1">
      <c r="A1432" s="426"/>
      <c r="B1432" s="427"/>
      <c r="C1432" s="428"/>
      <c r="D1432" s="428"/>
      <c r="E1432" s="429"/>
    </row>
    <row r="1433" spans="1:5" s="430" customFormat="1">
      <c r="A1433" s="426"/>
      <c r="B1433" s="427"/>
      <c r="C1433" s="428"/>
      <c r="D1433" s="428"/>
      <c r="E1433" s="429"/>
    </row>
    <row r="1434" spans="1:5" s="430" customFormat="1">
      <c r="A1434" s="426"/>
      <c r="B1434" s="427"/>
      <c r="C1434" s="428"/>
      <c r="D1434" s="428"/>
      <c r="E1434" s="429"/>
    </row>
    <row r="1435" spans="1:5" s="430" customFormat="1">
      <c r="A1435" s="426"/>
      <c r="B1435" s="427"/>
      <c r="C1435" s="428"/>
      <c r="D1435" s="428"/>
      <c r="E1435" s="429"/>
    </row>
    <row r="1436" spans="1:5" s="430" customFormat="1">
      <c r="A1436" s="426"/>
      <c r="B1436" s="427"/>
      <c r="C1436" s="428"/>
      <c r="D1436" s="428"/>
      <c r="E1436" s="429"/>
    </row>
    <row r="1437" spans="1:5" s="430" customFormat="1">
      <c r="A1437" s="426"/>
      <c r="B1437" s="427"/>
      <c r="C1437" s="428"/>
      <c r="D1437" s="428"/>
      <c r="E1437" s="429"/>
    </row>
    <row r="1438" spans="1:5" s="430" customFormat="1">
      <c r="A1438" s="426"/>
      <c r="B1438" s="427"/>
      <c r="C1438" s="428"/>
      <c r="D1438" s="428"/>
      <c r="E1438" s="429"/>
    </row>
    <row r="1439" spans="1:5" s="430" customFormat="1">
      <c r="A1439" s="426"/>
      <c r="B1439" s="427"/>
      <c r="C1439" s="428"/>
      <c r="D1439" s="428"/>
      <c r="E1439" s="429"/>
    </row>
    <row r="1440" spans="1:5" s="430" customFormat="1">
      <c r="A1440" s="426"/>
      <c r="B1440" s="427"/>
      <c r="C1440" s="428"/>
      <c r="D1440" s="428"/>
      <c r="E1440" s="429"/>
    </row>
    <row r="1441" spans="1:5" s="430" customFormat="1">
      <c r="A1441" s="426"/>
      <c r="B1441" s="427"/>
      <c r="C1441" s="428"/>
      <c r="D1441" s="428"/>
      <c r="E1441" s="429"/>
    </row>
    <row r="1442" spans="1:5" s="430" customFormat="1">
      <c r="A1442" s="426"/>
      <c r="B1442" s="427"/>
      <c r="C1442" s="428"/>
      <c r="D1442" s="428"/>
      <c r="E1442" s="429"/>
    </row>
    <row r="1443" spans="1:5" s="430" customFormat="1">
      <c r="A1443" s="426"/>
      <c r="B1443" s="427"/>
      <c r="C1443" s="428"/>
      <c r="D1443" s="428"/>
      <c r="E1443" s="429"/>
    </row>
    <row r="1444" spans="1:5" s="430" customFormat="1">
      <c r="A1444" s="426"/>
      <c r="B1444" s="427"/>
      <c r="C1444" s="428"/>
      <c r="D1444" s="428"/>
      <c r="E1444" s="429"/>
    </row>
    <row r="1445" spans="1:5" s="430" customFormat="1">
      <c r="A1445" s="426"/>
      <c r="B1445" s="427"/>
      <c r="C1445" s="428"/>
      <c r="D1445" s="428"/>
      <c r="E1445" s="429"/>
    </row>
    <row r="1446" spans="1:5" s="430" customFormat="1">
      <c r="A1446" s="426"/>
      <c r="B1446" s="427"/>
      <c r="C1446" s="428"/>
      <c r="D1446" s="428"/>
      <c r="E1446" s="429"/>
    </row>
    <row r="1447" spans="1:5" s="430" customFormat="1">
      <c r="A1447" s="426"/>
      <c r="B1447" s="427"/>
      <c r="C1447" s="428"/>
      <c r="D1447" s="428"/>
      <c r="E1447" s="429"/>
    </row>
    <row r="1448" spans="1:5" s="430" customFormat="1">
      <c r="A1448" s="426"/>
      <c r="B1448" s="427"/>
      <c r="C1448" s="428"/>
      <c r="D1448" s="428"/>
      <c r="E1448" s="429"/>
    </row>
    <row r="1449" spans="1:5" s="430" customFormat="1">
      <c r="A1449" s="426"/>
      <c r="B1449" s="427"/>
      <c r="C1449" s="428"/>
      <c r="D1449" s="428"/>
      <c r="E1449" s="429"/>
    </row>
    <row r="1450" spans="1:5" s="430" customFormat="1">
      <c r="A1450" s="426"/>
      <c r="B1450" s="427"/>
      <c r="C1450" s="428"/>
      <c r="D1450" s="428"/>
      <c r="E1450" s="429"/>
    </row>
    <row r="1451" spans="1:5" s="430" customFormat="1">
      <c r="A1451" s="426"/>
      <c r="B1451" s="427"/>
      <c r="C1451" s="428"/>
      <c r="D1451" s="428"/>
      <c r="E1451" s="429"/>
    </row>
    <row r="1452" spans="1:5" s="430" customFormat="1">
      <c r="A1452" s="426"/>
      <c r="B1452" s="427"/>
      <c r="C1452" s="428"/>
      <c r="D1452" s="428"/>
      <c r="E1452" s="429"/>
    </row>
    <row r="1453" spans="1:5" s="430" customFormat="1">
      <c r="A1453" s="426"/>
      <c r="B1453" s="427"/>
      <c r="C1453" s="428"/>
      <c r="D1453" s="428"/>
      <c r="E1453" s="429"/>
    </row>
    <row r="1454" spans="1:5" s="430" customFormat="1">
      <c r="A1454" s="426"/>
      <c r="B1454" s="427"/>
      <c r="C1454" s="428"/>
      <c r="D1454" s="428"/>
      <c r="E1454" s="429"/>
    </row>
    <row r="1455" spans="1:5" s="430" customFormat="1">
      <c r="A1455" s="426"/>
      <c r="B1455" s="427"/>
      <c r="C1455" s="428"/>
      <c r="D1455" s="428"/>
      <c r="E1455" s="429"/>
    </row>
    <row r="1456" spans="1:5" s="430" customFormat="1">
      <c r="A1456" s="426"/>
      <c r="B1456" s="427"/>
      <c r="C1456" s="428"/>
      <c r="D1456" s="428"/>
      <c r="E1456" s="429"/>
    </row>
    <row r="1457" spans="1:5" s="430" customFormat="1">
      <c r="A1457" s="426"/>
      <c r="B1457" s="427"/>
      <c r="C1457" s="428"/>
      <c r="D1457" s="428"/>
      <c r="E1457" s="429"/>
    </row>
    <row r="1458" spans="1:5" s="430" customFormat="1">
      <c r="A1458" s="426"/>
      <c r="B1458" s="427"/>
      <c r="C1458" s="428"/>
      <c r="D1458" s="428"/>
      <c r="E1458" s="429"/>
    </row>
    <row r="1459" spans="1:5" s="430" customFormat="1">
      <c r="A1459" s="426"/>
      <c r="B1459" s="427"/>
      <c r="C1459" s="428"/>
      <c r="D1459" s="428"/>
      <c r="E1459" s="429"/>
    </row>
    <row r="1460" spans="1:5" s="430" customFormat="1">
      <c r="A1460" s="426"/>
      <c r="B1460" s="427"/>
      <c r="C1460" s="428"/>
      <c r="D1460" s="428"/>
      <c r="E1460" s="429"/>
    </row>
    <row r="1461" spans="1:5" s="430" customFormat="1">
      <c r="A1461" s="426"/>
      <c r="B1461" s="427"/>
      <c r="C1461" s="428"/>
      <c r="D1461" s="428"/>
      <c r="E1461" s="429"/>
    </row>
    <row r="1462" spans="1:5" s="430" customFormat="1">
      <c r="A1462" s="426"/>
      <c r="B1462" s="427"/>
      <c r="C1462" s="428"/>
      <c r="D1462" s="428"/>
      <c r="E1462" s="429"/>
    </row>
    <row r="1463" spans="1:5" s="430" customFormat="1">
      <c r="A1463" s="426"/>
      <c r="B1463" s="427"/>
      <c r="C1463" s="428"/>
      <c r="D1463" s="428"/>
      <c r="E1463" s="429"/>
    </row>
    <row r="1464" spans="1:5" s="430" customFormat="1">
      <c r="A1464" s="426"/>
      <c r="B1464" s="427"/>
      <c r="C1464" s="428"/>
      <c r="D1464" s="428"/>
      <c r="E1464" s="429"/>
    </row>
    <row r="1465" spans="1:5" s="430" customFormat="1">
      <c r="A1465" s="426"/>
      <c r="B1465" s="427"/>
      <c r="C1465" s="428"/>
      <c r="D1465" s="428"/>
      <c r="E1465" s="429"/>
    </row>
    <row r="1466" spans="1:5" s="430" customFormat="1">
      <c r="A1466" s="426"/>
      <c r="B1466" s="427"/>
      <c r="C1466" s="428"/>
      <c r="D1466" s="428"/>
      <c r="E1466" s="429"/>
    </row>
    <row r="1467" spans="1:5" s="430" customFormat="1">
      <c r="A1467" s="426"/>
      <c r="B1467" s="427"/>
      <c r="C1467" s="428"/>
      <c r="D1467" s="428"/>
      <c r="E1467" s="429"/>
    </row>
    <row r="1468" spans="1:5" s="430" customFormat="1">
      <c r="A1468" s="426"/>
      <c r="B1468" s="427"/>
      <c r="C1468" s="428"/>
      <c r="D1468" s="428"/>
      <c r="E1468" s="429"/>
    </row>
    <row r="1469" spans="1:5" s="430" customFormat="1">
      <c r="A1469" s="426"/>
      <c r="B1469" s="427"/>
      <c r="C1469" s="428"/>
      <c r="D1469" s="428"/>
      <c r="E1469" s="429"/>
    </row>
    <row r="1470" spans="1:5" s="430" customFormat="1">
      <c r="A1470" s="426"/>
      <c r="B1470" s="427"/>
      <c r="C1470" s="428"/>
      <c r="D1470" s="428"/>
      <c r="E1470" s="429"/>
    </row>
    <row r="1471" spans="1:5" s="430" customFormat="1">
      <c r="A1471" s="426"/>
      <c r="B1471" s="427"/>
      <c r="C1471" s="428"/>
      <c r="D1471" s="428"/>
      <c r="E1471" s="429"/>
    </row>
    <row r="1472" spans="1:5" s="430" customFormat="1">
      <c r="A1472" s="426"/>
      <c r="B1472" s="427"/>
      <c r="C1472" s="428"/>
      <c r="D1472" s="428"/>
      <c r="E1472" s="429"/>
    </row>
    <row r="1473" spans="1:5" s="430" customFormat="1">
      <c r="A1473" s="426"/>
      <c r="B1473" s="427"/>
      <c r="C1473" s="428"/>
      <c r="D1473" s="428"/>
      <c r="E1473" s="429"/>
    </row>
    <row r="1474" spans="1:5" s="430" customFormat="1">
      <c r="A1474" s="426"/>
      <c r="B1474" s="427"/>
      <c r="C1474" s="428"/>
      <c r="D1474" s="428"/>
      <c r="E1474" s="429"/>
    </row>
    <row r="1475" spans="1:5" s="430" customFormat="1">
      <c r="A1475" s="426"/>
      <c r="B1475" s="427"/>
      <c r="C1475" s="428"/>
      <c r="D1475" s="428"/>
      <c r="E1475" s="429"/>
    </row>
    <row r="1476" spans="1:5" s="430" customFormat="1">
      <c r="A1476" s="426"/>
      <c r="B1476" s="427"/>
      <c r="C1476" s="428"/>
      <c r="D1476" s="428"/>
      <c r="E1476" s="429"/>
    </row>
    <row r="1477" spans="1:5" s="430" customFormat="1">
      <c r="A1477" s="426"/>
      <c r="B1477" s="427"/>
      <c r="C1477" s="428"/>
      <c r="D1477" s="428"/>
      <c r="E1477" s="429"/>
    </row>
    <row r="1478" spans="1:5" s="430" customFormat="1">
      <c r="A1478" s="426"/>
      <c r="B1478" s="427"/>
      <c r="C1478" s="428"/>
      <c r="D1478" s="428"/>
      <c r="E1478" s="429"/>
    </row>
    <row r="1479" spans="1:5" s="430" customFormat="1">
      <c r="A1479" s="426"/>
      <c r="B1479" s="427"/>
      <c r="C1479" s="428"/>
      <c r="D1479" s="428"/>
      <c r="E1479" s="429"/>
    </row>
    <row r="1480" spans="1:5" s="430" customFormat="1">
      <c r="A1480" s="426"/>
      <c r="B1480" s="427"/>
      <c r="C1480" s="428"/>
      <c r="D1480" s="428"/>
      <c r="E1480" s="429"/>
    </row>
    <row r="1481" spans="1:5" s="430" customFormat="1">
      <c r="A1481" s="426"/>
      <c r="B1481" s="427"/>
      <c r="C1481" s="428"/>
      <c r="D1481" s="428"/>
      <c r="E1481" s="429"/>
    </row>
    <row r="1482" spans="1:5" s="430" customFormat="1">
      <c r="A1482" s="426"/>
      <c r="B1482" s="427"/>
      <c r="C1482" s="428"/>
      <c r="D1482" s="428"/>
      <c r="E1482" s="429"/>
    </row>
    <row r="1483" spans="1:5" s="430" customFormat="1">
      <c r="A1483" s="426"/>
      <c r="B1483" s="427"/>
      <c r="C1483" s="428"/>
      <c r="D1483" s="428"/>
      <c r="E1483" s="429"/>
    </row>
    <row r="1484" spans="1:5" s="430" customFormat="1">
      <c r="A1484" s="426"/>
      <c r="B1484" s="427"/>
      <c r="C1484" s="428"/>
      <c r="D1484" s="428"/>
      <c r="E1484" s="429"/>
    </row>
    <row r="1485" spans="1:5" s="430" customFormat="1">
      <c r="A1485" s="426"/>
      <c r="B1485" s="427"/>
      <c r="C1485" s="428"/>
      <c r="D1485" s="428"/>
      <c r="E1485" s="429"/>
    </row>
    <row r="1486" spans="1:5" s="430" customFormat="1">
      <c r="A1486" s="426"/>
      <c r="B1486" s="427"/>
      <c r="C1486" s="428"/>
      <c r="D1486" s="428"/>
      <c r="E1486" s="429"/>
    </row>
    <row r="1487" spans="1:5" s="430" customFormat="1">
      <c r="A1487" s="426"/>
      <c r="B1487" s="427"/>
      <c r="C1487" s="428"/>
      <c r="D1487" s="428"/>
      <c r="E1487" s="429"/>
    </row>
    <row r="1488" spans="1:5" s="430" customFormat="1">
      <c r="A1488" s="426"/>
      <c r="B1488" s="427"/>
      <c r="C1488" s="428"/>
      <c r="D1488" s="428"/>
      <c r="E1488" s="429"/>
    </row>
    <row r="1489" spans="1:5" s="430" customFormat="1">
      <c r="A1489" s="426"/>
      <c r="B1489" s="427"/>
      <c r="C1489" s="428"/>
      <c r="D1489" s="428"/>
      <c r="E1489" s="429"/>
    </row>
    <row r="1490" spans="1:5" s="430" customFormat="1">
      <c r="A1490" s="426"/>
      <c r="B1490" s="427"/>
      <c r="C1490" s="428"/>
      <c r="D1490" s="428"/>
      <c r="E1490" s="429"/>
    </row>
    <row r="1491" spans="1:5" s="430" customFormat="1">
      <c r="A1491" s="426"/>
      <c r="B1491" s="427"/>
      <c r="C1491" s="428"/>
      <c r="D1491" s="428"/>
      <c r="E1491" s="429"/>
    </row>
    <row r="1492" spans="1:5" s="430" customFormat="1">
      <c r="A1492" s="426"/>
      <c r="B1492" s="427"/>
      <c r="C1492" s="428"/>
      <c r="D1492" s="428"/>
      <c r="E1492" s="429"/>
    </row>
    <row r="1493" spans="1:5" s="430" customFormat="1">
      <c r="A1493" s="426"/>
      <c r="B1493" s="427"/>
      <c r="C1493" s="428"/>
      <c r="D1493" s="428"/>
      <c r="E1493" s="429"/>
    </row>
    <row r="1494" spans="1:5" s="430" customFormat="1">
      <c r="A1494" s="426"/>
      <c r="B1494" s="427"/>
      <c r="C1494" s="428"/>
      <c r="D1494" s="428"/>
      <c r="E1494" s="429"/>
    </row>
    <row r="1495" spans="1:5" s="430" customFormat="1">
      <c r="A1495" s="426"/>
      <c r="B1495" s="427"/>
      <c r="C1495" s="428"/>
      <c r="D1495" s="428"/>
      <c r="E1495" s="429"/>
    </row>
    <row r="1496" spans="1:5" s="430" customFormat="1">
      <c r="A1496" s="426"/>
      <c r="B1496" s="427"/>
      <c r="C1496" s="428"/>
      <c r="D1496" s="428"/>
      <c r="E1496" s="429"/>
    </row>
    <row r="1497" spans="1:5" s="430" customFormat="1">
      <c r="A1497" s="426"/>
      <c r="B1497" s="427"/>
      <c r="C1497" s="428"/>
      <c r="D1497" s="428"/>
      <c r="E1497" s="429"/>
    </row>
    <row r="1498" spans="1:5" s="430" customFormat="1">
      <c r="A1498" s="426"/>
      <c r="B1498" s="427"/>
      <c r="C1498" s="428"/>
      <c r="D1498" s="428"/>
      <c r="E1498" s="429"/>
    </row>
    <row r="1499" spans="1:5" s="430" customFormat="1">
      <c r="A1499" s="426"/>
      <c r="B1499" s="427"/>
      <c r="C1499" s="428"/>
      <c r="D1499" s="428"/>
      <c r="E1499" s="429"/>
    </row>
    <row r="1500" spans="1:5" s="430" customFormat="1">
      <c r="A1500" s="426"/>
      <c r="B1500" s="427"/>
      <c r="C1500" s="428"/>
      <c r="D1500" s="428"/>
      <c r="E1500" s="429"/>
    </row>
    <row r="1501" spans="1:5" s="430" customFormat="1">
      <c r="A1501" s="426"/>
      <c r="B1501" s="427"/>
      <c r="C1501" s="428"/>
      <c r="D1501" s="428"/>
      <c r="E1501" s="429"/>
    </row>
    <row r="1502" spans="1:5" s="430" customFormat="1">
      <c r="A1502" s="426"/>
      <c r="B1502" s="427"/>
      <c r="C1502" s="428"/>
      <c r="D1502" s="428"/>
      <c r="E1502" s="429"/>
    </row>
    <row r="1503" spans="1:5" s="430" customFormat="1">
      <c r="A1503" s="426"/>
      <c r="B1503" s="427"/>
      <c r="C1503" s="428"/>
      <c r="D1503" s="428"/>
      <c r="E1503" s="429"/>
    </row>
    <row r="1504" spans="1:5" s="430" customFormat="1">
      <c r="A1504" s="426"/>
      <c r="B1504" s="427"/>
      <c r="C1504" s="428"/>
      <c r="D1504" s="428"/>
      <c r="E1504" s="429"/>
    </row>
    <row r="1505" spans="1:5" s="430" customFormat="1">
      <c r="A1505" s="426"/>
      <c r="B1505" s="427"/>
      <c r="C1505" s="428"/>
      <c r="D1505" s="428"/>
      <c r="E1505" s="429"/>
    </row>
    <row r="1506" spans="1:5" s="430" customFormat="1">
      <c r="A1506" s="426"/>
      <c r="B1506" s="427"/>
      <c r="C1506" s="428"/>
      <c r="D1506" s="428"/>
      <c r="E1506" s="429"/>
    </row>
    <row r="1507" spans="1:5" s="430" customFormat="1">
      <c r="A1507" s="426"/>
      <c r="B1507" s="427"/>
      <c r="C1507" s="428"/>
      <c r="D1507" s="428"/>
      <c r="E1507" s="429"/>
    </row>
    <row r="1508" spans="1:5" s="430" customFormat="1">
      <c r="A1508" s="426"/>
      <c r="B1508" s="427"/>
      <c r="C1508" s="428"/>
      <c r="D1508" s="428"/>
      <c r="E1508" s="429"/>
    </row>
    <row r="1509" spans="1:5" s="430" customFormat="1">
      <c r="A1509" s="426"/>
      <c r="B1509" s="427"/>
      <c r="C1509" s="428"/>
      <c r="D1509" s="428"/>
      <c r="E1509" s="429"/>
    </row>
    <row r="1510" spans="1:5" s="430" customFormat="1">
      <c r="A1510" s="426"/>
      <c r="B1510" s="427"/>
      <c r="C1510" s="428"/>
      <c r="D1510" s="428"/>
      <c r="E1510" s="429"/>
    </row>
    <row r="1511" spans="1:5" s="430" customFormat="1">
      <c r="A1511" s="426"/>
      <c r="B1511" s="427"/>
      <c r="C1511" s="428"/>
      <c r="D1511" s="428"/>
      <c r="E1511" s="429"/>
    </row>
    <row r="1512" spans="1:5" s="430" customFormat="1">
      <c r="A1512" s="426"/>
      <c r="B1512" s="427"/>
      <c r="C1512" s="428"/>
      <c r="D1512" s="428"/>
      <c r="E1512" s="429"/>
    </row>
    <row r="1513" spans="1:5" s="430" customFormat="1">
      <c r="A1513" s="426"/>
      <c r="B1513" s="427"/>
      <c r="C1513" s="428"/>
      <c r="D1513" s="428"/>
      <c r="E1513" s="429"/>
    </row>
    <row r="1514" spans="1:5" s="430" customFormat="1">
      <c r="A1514" s="426"/>
      <c r="B1514" s="427"/>
      <c r="C1514" s="428"/>
      <c r="D1514" s="428"/>
      <c r="E1514" s="429"/>
    </row>
    <row r="1515" spans="1:5" s="430" customFormat="1">
      <c r="A1515" s="426"/>
      <c r="B1515" s="427"/>
      <c r="C1515" s="428"/>
      <c r="D1515" s="428"/>
      <c r="E1515" s="429"/>
    </row>
    <row r="1516" spans="1:5" s="430" customFormat="1">
      <c r="A1516" s="426"/>
      <c r="B1516" s="427"/>
      <c r="C1516" s="428"/>
      <c r="D1516" s="428"/>
      <c r="E1516" s="429"/>
    </row>
    <row r="1517" spans="1:5" s="430" customFormat="1">
      <c r="A1517" s="426"/>
      <c r="B1517" s="427"/>
      <c r="C1517" s="428"/>
      <c r="D1517" s="428"/>
      <c r="E1517" s="429"/>
    </row>
    <row r="1518" spans="1:5" s="430" customFormat="1">
      <c r="A1518" s="426"/>
      <c r="B1518" s="427"/>
      <c r="C1518" s="428"/>
      <c r="D1518" s="428"/>
      <c r="E1518" s="429"/>
    </row>
    <row r="1519" spans="1:5" s="430" customFormat="1">
      <c r="A1519" s="426"/>
      <c r="B1519" s="427"/>
      <c r="C1519" s="428"/>
      <c r="D1519" s="428"/>
      <c r="E1519" s="429"/>
    </row>
    <row r="1520" spans="1:5" s="430" customFormat="1">
      <c r="A1520" s="426"/>
      <c r="B1520" s="427"/>
      <c r="C1520" s="428"/>
      <c r="D1520" s="428"/>
      <c r="E1520" s="429"/>
    </row>
    <row r="1521" spans="1:5" s="430" customFormat="1">
      <c r="A1521" s="426"/>
      <c r="B1521" s="427"/>
      <c r="C1521" s="428"/>
      <c r="D1521" s="428"/>
      <c r="E1521" s="429"/>
    </row>
    <row r="1522" spans="1:5" s="430" customFormat="1">
      <c r="A1522" s="426"/>
      <c r="B1522" s="427"/>
      <c r="C1522" s="428"/>
      <c r="D1522" s="428"/>
      <c r="E1522" s="429"/>
    </row>
    <row r="1523" spans="1:5" s="430" customFormat="1">
      <c r="A1523" s="426"/>
      <c r="B1523" s="427"/>
      <c r="C1523" s="428"/>
      <c r="D1523" s="428"/>
      <c r="E1523" s="429"/>
    </row>
    <row r="1524" spans="1:5" s="430" customFormat="1">
      <c r="A1524" s="426"/>
      <c r="B1524" s="427"/>
      <c r="C1524" s="428"/>
      <c r="D1524" s="428"/>
      <c r="E1524" s="429"/>
    </row>
    <row r="1525" spans="1:5" s="430" customFormat="1">
      <c r="A1525" s="426"/>
      <c r="B1525" s="427"/>
      <c r="C1525" s="428"/>
      <c r="D1525" s="428"/>
      <c r="E1525" s="429"/>
    </row>
    <row r="1526" spans="1:5" s="430" customFormat="1">
      <c r="A1526" s="426"/>
      <c r="B1526" s="427"/>
      <c r="C1526" s="428"/>
      <c r="D1526" s="428"/>
      <c r="E1526" s="429"/>
    </row>
    <row r="1527" spans="1:5" s="430" customFormat="1">
      <c r="A1527" s="426"/>
      <c r="B1527" s="427"/>
      <c r="C1527" s="428"/>
      <c r="D1527" s="428"/>
      <c r="E1527" s="429"/>
    </row>
    <row r="1528" spans="1:5" s="430" customFormat="1">
      <c r="A1528" s="426"/>
      <c r="B1528" s="427"/>
      <c r="C1528" s="428"/>
      <c r="D1528" s="428"/>
      <c r="E1528" s="429"/>
    </row>
    <row r="1529" spans="1:5" s="430" customFormat="1">
      <c r="A1529" s="426"/>
      <c r="B1529" s="427"/>
      <c r="C1529" s="428"/>
      <c r="D1529" s="428"/>
      <c r="E1529" s="429"/>
    </row>
    <row r="1530" spans="1:5" s="430" customFormat="1">
      <c r="A1530" s="426"/>
      <c r="B1530" s="427"/>
      <c r="C1530" s="428"/>
      <c r="D1530" s="428"/>
      <c r="E1530" s="429"/>
    </row>
    <row r="1531" spans="1:5" s="430" customFormat="1">
      <c r="A1531" s="426"/>
      <c r="B1531" s="427"/>
      <c r="C1531" s="428"/>
      <c r="D1531" s="428"/>
      <c r="E1531" s="429"/>
    </row>
    <row r="1532" spans="1:5" s="430" customFormat="1">
      <c r="A1532" s="426"/>
      <c r="B1532" s="427"/>
      <c r="C1532" s="428"/>
      <c r="D1532" s="428"/>
      <c r="E1532" s="429"/>
    </row>
    <row r="1533" spans="1:5" s="430" customFormat="1">
      <c r="A1533" s="426"/>
      <c r="B1533" s="427"/>
      <c r="C1533" s="428"/>
      <c r="D1533" s="428"/>
      <c r="E1533" s="429"/>
    </row>
    <row r="1534" spans="1:5" s="430" customFormat="1">
      <c r="A1534" s="426"/>
      <c r="B1534" s="427"/>
      <c r="C1534" s="428"/>
      <c r="D1534" s="428"/>
      <c r="E1534" s="429"/>
    </row>
    <row r="1535" spans="1:5" s="430" customFormat="1">
      <c r="A1535" s="426"/>
      <c r="B1535" s="427"/>
      <c r="C1535" s="428"/>
      <c r="D1535" s="428"/>
      <c r="E1535" s="429"/>
    </row>
    <row r="1536" spans="1:5" s="430" customFormat="1">
      <c r="A1536" s="426"/>
      <c r="B1536" s="427"/>
      <c r="C1536" s="428"/>
      <c r="D1536" s="428"/>
      <c r="E1536" s="429"/>
    </row>
    <row r="1537" spans="1:5" s="430" customFormat="1">
      <c r="A1537" s="426"/>
      <c r="B1537" s="427"/>
      <c r="C1537" s="428"/>
      <c r="D1537" s="428"/>
      <c r="E1537" s="429"/>
    </row>
    <row r="1538" spans="1:5" s="430" customFormat="1">
      <c r="A1538" s="426"/>
      <c r="B1538" s="427"/>
      <c r="C1538" s="428"/>
      <c r="D1538" s="428"/>
      <c r="E1538" s="429"/>
    </row>
    <row r="1539" spans="1:5" s="430" customFormat="1">
      <c r="A1539" s="426"/>
      <c r="B1539" s="427"/>
      <c r="C1539" s="428"/>
      <c r="D1539" s="428"/>
      <c r="E1539" s="429"/>
    </row>
    <row r="1540" spans="1:5" s="430" customFormat="1">
      <c r="A1540" s="426"/>
      <c r="B1540" s="427"/>
      <c r="C1540" s="428"/>
      <c r="D1540" s="428"/>
      <c r="E1540" s="429"/>
    </row>
    <row r="1541" spans="1:5" s="430" customFormat="1">
      <c r="A1541" s="426"/>
      <c r="B1541" s="427"/>
      <c r="C1541" s="428"/>
      <c r="D1541" s="428"/>
      <c r="E1541" s="429"/>
    </row>
    <row r="1542" spans="1:5" s="430" customFormat="1">
      <c r="A1542" s="426"/>
      <c r="B1542" s="427"/>
      <c r="C1542" s="428"/>
      <c r="D1542" s="428"/>
      <c r="E1542" s="429"/>
    </row>
    <row r="1543" spans="1:5" s="430" customFormat="1">
      <c r="A1543" s="426"/>
      <c r="B1543" s="427"/>
      <c r="C1543" s="428"/>
      <c r="D1543" s="428"/>
      <c r="E1543" s="429"/>
    </row>
    <row r="1544" spans="1:5" s="430" customFormat="1">
      <c r="A1544" s="426"/>
      <c r="B1544" s="427"/>
      <c r="C1544" s="428"/>
      <c r="D1544" s="428"/>
      <c r="E1544" s="429"/>
    </row>
    <row r="1545" spans="1:5" s="430" customFormat="1">
      <c r="A1545" s="426"/>
      <c r="B1545" s="427"/>
      <c r="C1545" s="428"/>
      <c r="D1545" s="428"/>
      <c r="E1545" s="429"/>
    </row>
    <row r="1546" spans="1:5" s="430" customFormat="1">
      <c r="A1546" s="426"/>
      <c r="B1546" s="427"/>
      <c r="C1546" s="428"/>
      <c r="D1546" s="428"/>
      <c r="E1546" s="429"/>
    </row>
    <row r="1547" spans="1:5" s="430" customFormat="1">
      <c r="A1547" s="426"/>
      <c r="B1547" s="427"/>
      <c r="C1547" s="428"/>
      <c r="D1547" s="428"/>
      <c r="E1547" s="429"/>
    </row>
    <row r="1548" spans="1:5" s="430" customFormat="1">
      <c r="A1548" s="426"/>
      <c r="B1548" s="427"/>
      <c r="C1548" s="428"/>
      <c r="D1548" s="428"/>
      <c r="E1548" s="429"/>
    </row>
    <row r="1549" spans="1:5" s="430" customFormat="1">
      <c r="A1549" s="426"/>
      <c r="B1549" s="427"/>
      <c r="C1549" s="428"/>
      <c r="D1549" s="428"/>
      <c r="E1549" s="429"/>
    </row>
    <row r="1550" spans="1:5" s="430" customFormat="1">
      <c r="A1550" s="426"/>
      <c r="B1550" s="427"/>
      <c r="C1550" s="428"/>
      <c r="D1550" s="428"/>
      <c r="E1550" s="429"/>
    </row>
    <row r="1551" spans="1:5" s="430" customFormat="1">
      <c r="A1551" s="426"/>
      <c r="B1551" s="427"/>
      <c r="C1551" s="428"/>
      <c r="D1551" s="428"/>
      <c r="E1551" s="429"/>
    </row>
    <row r="1552" spans="1:5" s="430" customFormat="1">
      <c r="A1552" s="426"/>
      <c r="B1552" s="427"/>
      <c r="C1552" s="428"/>
      <c r="D1552" s="428"/>
      <c r="E1552" s="429"/>
    </row>
    <row r="1553" spans="1:5" s="430" customFormat="1">
      <c r="A1553" s="426"/>
      <c r="B1553" s="427"/>
      <c r="C1553" s="428"/>
      <c r="D1553" s="428"/>
      <c r="E1553" s="429"/>
    </row>
    <row r="1554" spans="1:5" s="430" customFormat="1">
      <c r="A1554" s="426"/>
      <c r="B1554" s="427"/>
      <c r="C1554" s="428"/>
      <c r="D1554" s="428"/>
      <c r="E1554" s="429"/>
    </row>
    <row r="1555" spans="1:5" s="430" customFormat="1">
      <c r="A1555" s="426"/>
      <c r="B1555" s="427"/>
      <c r="C1555" s="428"/>
      <c r="D1555" s="428"/>
      <c r="E1555" s="429"/>
    </row>
    <row r="1556" spans="1:5" s="430" customFormat="1">
      <c r="A1556" s="426"/>
      <c r="B1556" s="427"/>
      <c r="C1556" s="428"/>
      <c r="D1556" s="428"/>
      <c r="E1556" s="429"/>
    </row>
    <row r="1557" spans="1:5" s="430" customFormat="1">
      <c r="A1557" s="426"/>
      <c r="B1557" s="427"/>
      <c r="C1557" s="428"/>
      <c r="D1557" s="428"/>
      <c r="E1557" s="429"/>
    </row>
    <row r="1558" spans="1:5" s="430" customFormat="1">
      <c r="A1558" s="426"/>
      <c r="B1558" s="427"/>
      <c r="C1558" s="428"/>
      <c r="D1558" s="428"/>
      <c r="E1558" s="429"/>
    </row>
    <row r="1559" spans="1:5" s="430" customFormat="1">
      <c r="A1559" s="426"/>
      <c r="B1559" s="427"/>
      <c r="C1559" s="428"/>
      <c r="D1559" s="428"/>
      <c r="E1559" s="429"/>
    </row>
    <row r="1560" spans="1:5" s="430" customFormat="1">
      <c r="A1560" s="426"/>
      <c r="B1560" s="427"/>
      <c r="C1560" s="428"/>
      <c r="D1560" s="428"/>
      <c r="E1560" s="429"/>
    </row>
    <row r="1561" spans="1:5" s="430" customFormat="1">
      <c r="A1561" s="426"/>
      <c r="B1561" s="427"/>
      <c r="C1561" s="428"/>
      <c r="D1561" s="428"/>
      <c r="E1561" s="429"/>
    </row>
    <row r="1562" spans="1:5" s="430" customFormat="1">
      <c r="A1562" s="426"/>
      <c r="B1562" s="427"/>
      <c r="C1562" s="428"/>
      <c r="D1562" s="428"/>
      <c r="E1562" s="429"/>
    </row>
    <row r="1563" spans="1:5" s="430" customFormat="1">
      <c r="A1563" s="426"/>
      <c r="B1563" s="427"/>
      <c r="C1563" s="428"/>
      <c r="D1563" s="428"/>
      <c r="E1563" s="429"/>
    </row>
    <row r="1564" spans="1:5" s="430" customFormat="1">
      <c r="A1564" s="426"/>
      <c r="B1564" s="427"/>
      <c r="C1564" s="428"/>
      <c r="D1564" s="428"/>
      <c r="E1564" s="429"/>
    </row>
    <row r="1565" spans="1:5" s="430" customFormat="1">
      <c r="A1565" s="426"/>
      <c r="B1565" s="427"/>
      <c r="C1565" s="428"/>
      <c r="D1565" s="428"/>
      <c r="E1565" s="429"/>
    </row>
    <row r="1566" spans="1:5" s="430" customFormat="1">
      <c r="A1566" s="426"/>
      <c r="B1566" s="427"/>
      <c r="C1566" s="428"/>
      <c r="D1566" s="428"/>
      <c r="E1566" s="429"/>
    </row>
    <row r="1567" spans="1:5" s="430" customFormat="1">
      <c r="A1567" s="426"/>
      <c r="B1567" s="427"/>
      <c r="C1567" s="428"/>
      <c r="D1567" s="428"/>
      <c r="E1567" s="429"/>
    </row>
    <row r="1568" spans="1:5" s="430" customFormat="1">
      <c r="A1568" s="426"/>
      <c r="B1568" s="427"/>
      <c r="C1568" s="428"/>
      <c r="D1568" s="428"/>
      <c r="E1568" s="429"/>
    </row>
    <row r="1569" spans="1:5" s="430" customFormat="1">
      <c r="A1569" s="426"/>
      <c r="B1569" s="427"/>
      <c r="C1569" s="428"/>
      <c r="D1569" s="428"/>
      <c r="E1569" s="429"/>
    </row>
    <row r="1570" spans="1:5" s="430" customFormat="1">
      <c r="A1570" s="426"/>
      <c r="B1570" s="427"/>
      <c r="C1570" s="428"/>
      <c r="D1570" s="428"/>
      <c r="E1570" s="429"/>
    </row>
    <row r="1571" spans="1:5" s="430" customFormat="1">
      <c r="A1571" s="426"/>
      <c r="B1571" s="427"/>
      <c r="C1571" s="428"/>
      <c r="D1571" s="428"/>
      <c r="E1571" s="429"/>
    </row>
    <row r="1572" spans="1:5" s="430" customFormat="1">
      <c r="A1572" s="426"/>
      <c r="B1572" s="427"/>
      <c r="C1572" s="428"/>
      <c r="D1572" s="428"/>
      <c r="E1572" s="429"/>
    </row>
    <row r="1573" spans="1:5" s="430" customFormat="1">
      <c r="A1573" s="426"/>
      <c r="B1573" s="427"/>
      <c r="C1573" s="428"/>
      <c r="D1573" s="428"/>
      <c r="E1573" s="429"/>
    </row>
    <row r="1574" spans="1:5" s="430" customFormat="1">
      <c r="A1574" s="426"/>
      <c r="B1574" s="427"/>
      <c r="C1574" s="428"/>
      <c r="D1574" s="428"/>
      <c r="E1574" s="429"/>
    </row>
    <row r="1575" spans="1:5" s="430" customFormat="1">
      <c r="A1575" s="426"/>
      <c r="B1575" s="427"/>
      <c r="C1575" s="428"/>
      <c r="D1575" s="428"/>
      <c r="E1575" s="429"/>
    </row>
    <row r="1576" spans="1:5" s="430" customFormat="1">
      <c r="A1576" s="426"/>
      <c r="B1576" s="427"/>
      <c r="C1576" s="428"/>
      <c r="D1576" s="428"/>
      <c r="E1576" s="429"/>
    </row>
    <row r="1577" spans="1:5" s="430" customFormat="1">
      <c r="A1577" s="426"/>
      <c r="B1577" s="427"/>
      <c r="C1577" s="428"/>
      <c r="D1577" s="428"/>
      <c r="E1577" s="429"/>
    </row>
    <row r="1578" spans="1:5" s="430" customFormat="1">
      <c r="A1578" s="426"/>
      <c r="B1578" s="427"/>
      <c r="C1578" s="428"/>
      <c r="D1578" s="428"/>
      <c r="E1578" s="429"/>
    </row>
    <row r="1579" spans="1:5" s="430" customFormat="1">
      <c r="A1579" s="426"/>
      <c r="B1579" s="427"/>
      <c r="C1579" s="428"/>
      <c r="D1579" s="428"/>
      <c r="E1579" s="429"/>
    </row>
    <row r="1580" spans="1:5" s="430" customFormat="1">
      <c r="A1580" s="426"/>
      <c r="B1580" s="427"/>
      <c r="C1580" s="428"/>
      <c r="D1580" s="428"/>
      <c r="E1580" s="429"/>
    </row>
    <row r="1581" spans="1:5" s="430" customFormat="1">
      <c r="A1581" s="426"/>
      <c r="B1581" s="427"/>
      <c r="C1581" s="428"/>
      <c r="D1581" s="428"/>
      <c r="E1581" s="429"/>
    </row>
    <row r="1582" spans="1:5" s="430" customFormat="1">
      <c r="A1582" s="426"/>
      <c r="B1582" s="427"/>
      <c r="C1582" s="428"/>
      <c r="D1582" s="428"/>
      <c r="E1582" s="429"/>
    </row>
    <row r="1583" spans="1:5" s="430" customFormat="1">
      <c r="A1583" s="426"/>
      <c r="B1583" s="427"/>
      <c r="C1583" s="428"/>
      <c r="D1583" s="428"/>
      <c r="E1583" s="429"/>
    </row>
    <row r="1584" spans="1:5" s="430" customFormat="1">
      <c r="A1584" s="426"/>
      <c r="B1584" s="427"/>
      <c r="C1584" s="428"/>
      <c r="D1584" s="428"/>
      <c r="E1584" s="429"/>
    </row>
    <row r="1585" spans="1:5" s="430" customFormat="1">
      <c r="A1585" s="426"/>
      <c r="B1585" s="427"/>
      <c r="C1585" s="428"/>
      <c r="D1585" s="428"/>
      <c r="E1585" s="429"/>
    </row>
    <row r="1586" spans="1:5" s="430" customFormat="1">
      <c r="A1586" s="426"/>
      <c r="B1586" s="427"/>
      <c r="C1586" s="428"/>
      <c r="D1586" s="428"/>
      <c r="E1586" s="429"/>
    </row>
    <row r="1587" spans="1:5" s="430" customFormat="1">
      <c r="A1587" s="426"/>
      <c r="B1587" s="427"/>
      <c r="C1587" s="428"/>
      <c r="D1587" s="428"/>
      <c r="E1587" s="429"/>
    </row>
    <row r="1588" spans="1:5" s="430" customFormat="1">
      <c r="A1588" s="426"/>
      <c r="B1588" s="427"/>
      <c r="C1588" s="428"/>
      <c r="D1588" s="428"/>
      <c r="E1588" s="429"/>
    </row>
    <row r="1589" spans="1:5" s="430" customFormat="1">
      <c r="A1589" s="426"/>
      <c r="B1589" s="427"/>
      <c r="C1589" s="428"/>
      <c r="D1589" s="428"/>
      <c r="E1589" s="429"/>
    </row>
    <row r="1590" spans="1:5" s="430" customFormat="1">
      <c r="A1590" s="426"/>
      <c r="B1590" s="427"/>
      <c r="C1590" s="428"/>
      <c r="D1590" s="428"/>
      <c r="E1590" s="429"/>
    </row>
    <row r="1591" spans="1:5" s="430" customFormat="1">
      <c r="A1591" s="426"/>
      <c r="B1591" s="427"/>
      <c r="C1591" s="428"/>
      <c r="D1591" s="428"/>
      <c r="E1591" s="429"/>
    </row>
    <row r="1592" spans="1:5" s="430" customFormat="1">
      <c r="A1592" s="426"/>
      <c r="B1592" s="427"/>
      <c r="C1592" s="428"/>
      <c r="D1592" s="428"/>
      <c r="E1592" s="429"/>
    </row>
    <row r="1593" spans="1:5" s="430" customFormat="1">
      <c r="A1593" s="426"/>
      <c r="B1593" s="427"/>
      <c r="C1593" s="428"/>
      <c r="D1593" s="428"/>
      <c r="E1593" s="429"/>
    </row>
    <row r="1594" spans="1:5" s="430" customFormat="1">
      <c r="A1594" s="426"/>
      <c r="B1594" s="427"/>
      <c r="C1594" s="428"/>
      <c r="D1594" s="428"/>
      <c r="E1594" s="429"/>
    </row>
    <row r="1595" spans="1:5" s="430" customFormat="1">
      <c r="A1595" s="426"/>
      <c r="B1595" s="427"/>
      <c r="C1595" s="428"/>
      <c r="D1595" s="428"/>
      <c r="E1595" s="429"/>
    </row>
    <row r="1596" spans="1:5" s="430" customFormat="1">
      <c r="A1596" s="426"/>
      <c r="B1596" s="427"/>
      <c r="C1596" s="428"/>
      <c r="D1596" s="428"/>
      <c r="E1596" s="429"/>
    </row>
    <row r="1597" spans="1:5" s="430" customFormat="1">
      <c r="A1597" s="426"/>
      <c r="B1597" s="427"/>
      <c r="C1597" s="428"/>
      <c r="D1597" s="428"/>
      <c r="E1597" s="429"/>
    </row>
    <row r="1598" spans="1:5" s="430" customFormat="1">
      <c r="A1598" s="426"/>
      <c r="B1598" s="427"/>
      <c r="C1598" s="428"/>
      <c r="D1598" s="428"/>
      <c r="E1598" s="429"/>
    </row>
    <row r="1599" spans="1:5" s="430" customFormat="1">
      <c r="A1599" s="426"/>
      <c r="B1599" s="427"/>
      <c r="C1599" s="428"/>
      <c r="D1599" s="428"/>
      <c r="E1599" s="429"/>
    </row>
    <row r="1600" spans="1:5" s="430" customFormat="1">
      <c r="A1600" s="426"/>
      <c r="B1600" s="427"/>
      <c r="C1600" s="428"/>
      <c r="D1600" s="428"/>
      <c r="E1600" s="429"/>
    </row>
    <row r="1601" spans="1:5" s="430" customFormat="1">
      <c r="A1601" s="426"/>
      <c r="B1601" s="427"/>
      <c r="C1601" s="428"/>
      <c r="D1601" s="428"/>
      <c r="E1601" s="429"/>
    </row>
    <row r="1602" spans="1:5" s="430" customFormat="1">
      <c r="A1602" s="426"/>
      <c r="B1602" s="427"/>
      <c r="C1602" s="428"/>
      <c r="D1602" s="428"/>
      <c r="E1602" s="429"/>
    </row>
    <row r="1603" spans="1:5" s="430" customFormat="1">
      <c r="A1603" s="426"/>
      <c r="B1603" s="427"/>
      <c r="C1603" s="428"/>
      <c r="D1603" s="428"/>
      <c r="E1603" s="429"/>
    </row>
    <row r="1604" spans="1:5" s="430" customFormat="1">
      <c r="A1604" s="426"/>
      <c r="B1604" s="427"/>
      <c r="C1604" s="428"/>
      <c r="D1604" s="428"/>
      <c r="E1604" s="429"/>
    </row>
    <row r="1605" spans="1:5" s="430" customFormat="1">
      <c r="A1605" s="426"/>
      <c r="B1605" s="427"/>
      <c r="C1605" s="428"/>
      <c r="D1605" s="428"/>
      <c r="E1605" s="429"/>
    </row>
    <row r="1606" spans="1:5" s="430" customFormat="1">
      <c r="A1606" s="426"/>
      <c r="B1606" s="427"/>
      <c r="C1606" s="428"/>
      <c r="D1606" s="428"/>
      <c r="E1606" s="429"/>
    </row>
    <row r="1607" spans="1:5" s="430" customFormat="1">
      <c r="A1607" s="426"/>
      <c r="B1607" s="427"/>
      <c r="C1607" s="428"/>
      <c r="D1607" s="428"/>
      <c r="E1607" s="429"/>
    </row>
    <row r="1608" spans="1:5" s="430" customFormat="1">
      <c r="A1608" s="426"/>
      <c r="B1608" s="427"/>
      <c r="C1608" s="428"/>
      <c r="D1608" s="428"/>
      <c r="E1608" s="429"/>
    </row>
    <row r="1609" spans="1:5" s="430" customFormat="1">
      <c r="A1609" s="426"/>
      <c r="B1609" s="427"/>
      <c r="C1609" s="428"/>
      <c r="D1609" s="428"/>
      <c r="E1609" s="429"/>
    </row>
    <row r="1610" spans="1:5" s="430" customFormat="1">
      <c r="A1610" s="426"/>
      <c r="B1610" s="427"/>
      <c r="C1610" s="428"/>
      <c r="D1610" s="428"/>
      <c r="E1610" s="429"/>
    </row>
    <row r="1611" spans="1:5" s="430" customFormat="1">
      <c r="A1611" s="426"/>
      <c r="B1611" s="427"/>
      <c r="C1611" s="428"/>
      <c r="D1611" s="428"/>
      <c r="E1611" s="429"/>
    </row>
    <row r="1612" spans="1:5" s="430" customFormat="1">
      <c r="A1612" s="426"/>
      <c r="B1612" s="427"/>
      <c r="C1612" s="428"/>
      <c r="D1612" s="428"/>
      <c r="E1612" s="429"/>
    </row>
    <row r="1613" spans="1:5" s="430" customFormat="1">
      <c r="A1613" s="426"/>
      <c r="B1613" s="427"/>
      <c r="C1613" s="428"/>
      <c r="D1613" s="428"/>
      <c r="E1613" s="429"/>
    </row>
    <row r="1614" spans="1:5" s="430" customFormat="1">
      <c r="A1614" s="426"/>
      <c r="B1614" s="427"/>
      <c r="C1614" s="428"/>
      <c r="D1614" s="428"/>
      <c r="E1614" s="429"/>
    </row>
    <row r="1615" spans="1:5" s="430" customFormat="1">
      <c r="A1615" s="426"/>
      <c r="B1615" s="427"/>
      <c r="C1615" s="428"/>
      <c r="D1615" s="428"/>
      <c r="E1615" s="429"/>
    </row>
    <row r="1616" spans="1:5" s="430" customFormat="1">
      <c r="A1616" s="426"/>
      <c r="B1616" s="427"/>
      <c r="C1616" s="428"/>
      <c r="D1616" s="428"/>
      <c r="E1616" s="429"/>
    </row>
    <row r="1617" spans="1:5" s="430" customFormat="1">
      <c r="A1617" s="426"/>
      <c r="B1617" s="427"/>
      <c r="C1617" s="428"/>
      <c r="D1617" s="428"/>
      <c r="E1617" s="429"/>
    </row>
    <row r="1618" spans="1:5" s="430" customFormat="1">
      <c r="A1618" s="426"/>
      <c r="B1618" s="427"/>
      <c r="C1618" s="428"/>
      <c r="D1618" s="428"/>
      <c r="E1618" s="429"/>
    </row>
    <row r="1619" spans="1:5" s="430" customFormat="1">
      <c r="A1619" s="426"/>
      <c r="B1619" s="427"/>
      <c r="C1619" s="428"/>
      <c r="D1619" s="428"/>
      <c r="E1619" s="429"/>
    </row>
    <row r="1620" spans="1:5" s="430" customFormat="1">
      <c r="A1620" s="426"/>
      <c r="B1620" s="427"/>
      <c r="C1620" s="428"/>
      <c r="D1620" s="428"/>
      <c r="E1620" s="429"/>
    </row>
    <row r="1621" spans="1:5" s="430" customFormat="1">
      <c r="A1621" s="426"/>
      <c r="B1621" s="427"/>
      <c r="C1621" s="428"/>
      <c r="D1621" s="428"/>
      <c r="E1621" s="429"/>
    </row>
    <row r="1622" spans="1:5" s="430" customFormat="1">
      <c r="A1622" s="426"/>
      <c r="B1622" s="427"/>
      <c r="C1622" s="428"/>
      <c r="D1622" s="428"/>
      <c r="E1622" s="429"/>
    </row>
    <row r="1623" spans="1:5" s="430" customFormat="1">
      <c r="A1623" s="426"/>
      <c r="B1623" s="427"/>
      <c r="C1623" s="428"/>
      <c r="D1623" s="428"/>
      <c r="E1623" s="429"/>
    </row>
    <row r="1624" spans="1:5" s="430" customFormat="1">
      <c r="A1624" s="426"/>
      <c r="B1624" s="427"/>
      <c r="C1624" s="428"/>
      <c r="D1624" s="428"/>
      <c r="E1624" s="429"/>
    </row>
    <row r="1625" spans="1:5" s="430" customFormat="1">
      <c r="A1625" s="426"/>
      <c r="B1625" s="427"/>
      <c r="C1625" s="428"/>
      <c r="D1625" s="428"/>
      <c r="E1625" s="429"/>
    </row>
    <row r="1626" spans="1:5" s="430" customFormat="1">
      <c r="A1626" s="426"/>
      <c r="B1626" s="427"/>
      <c r="C1626" s="428"/>
      <c r="D1626" s="428"/>
      <c r="E1626" s="429"/>
    </row>
    <row r="1627" spans="1:5" s="430" customFormat="1">
      <c r="A1627" s="426"/>
      <c r="B1627" s="427"/>
      <c r="C1627" s="428"/>
      <c r="D1627" s="428"/>
      <c r="E1627" s="429"/>
    </row>
    <row r="1628" spans="1:5" s="430" customFormat="1">
      <c r="A1628" s="426"/>
      <c r="B1628" s="427"/>
      <c r="C1628" s="428"/>
      <c r="D1628" s="428"/>
      <c r="E1628" s="429"/>
    </row>
    <row r="1629" spans="1:5" s="430" customFormat="1">
      <c r="A1629" s="426"/>
      <c r="B1629" s="427"/>
      <c r="C1629" s="428"/>
      <c r="D1629" s="428"/>
      <c r="E1629" s="429"/>
    </row>
    <row r="1630" spans="1:5" s="430" customFormat="1">
      <c r="A1630" s="426"/>
      <c r="B1630" s="427"/>
      <c r="C1630" s="428"/>
      <c r="D1630" s="428"/>
      <c r="E1630" s="429"/>
    </row>
    <row r="1631" spans="1:5" s="430" customFormat="1">
      <c r="A1631" s="426"/>
      <c r="B1631" s="427"/>
      <c r="C1631" s="428"/>
      <c r="D1631" s="428"/>
      <c r="E1631" s="429"/>
    </row>
    <row r="1632" spans="1:5" s="430" customFormat="1">
      <c r="A1632" s="426"/>
      <c r="B1632" s="427"/>
      <c r="C1632" s="428"/>
      <c r="D1632" s="428"/>
      <c r="E1632" s="429"/>
    </row>
    <row r="1633" spans="1:5" s="430" customFormat="1">
      <c r="A1633" s="426"/>
      <c r="B1633" s="427"/>
      <c r="C1633" s="428"/>
      <c r="D1633" s="428"/>
      <c r="E1633" s="429"/>
    </row>
    <row r="1634" spans="1:5" s="430" customFormat="1">
      <c r="A1634" s="426"/>
      <c r="B1634" s="427"/>
      <c r="C1634" s="428"/>
      <c r="D1634" s="428"/>
      <c r="E1634" s="429"/>
    </row>
    <row r="1635" spans="1:5" s="430" customFormat="1">
      <c r="A1635" s="426"/>
      <c r="B1635" s="427"/>
      <c r="C1635" s="428"/>
      <c r="D1635" s="428"/>
      <c r="E1635" s="429"/>
    </row>
    <row r="1636" spans="1:5" s="430" customFormat="1">
      <c r="A1636" s="426"/>
      <c r="B1636" s="427"/>
      <c r="C1636" s="428"/>
      <c r="D1636" s="428"/>
      <c r="E1636" s="429"/>
    </row>
    <row r="1637" spans="1:5" s="430" customFormat="1">
      <c r="A1637" s="426"/>
      <c r="B1637" s="427"/>
      <c r="C1637" s="428"/>
      <c r="D1637" s="428"/>
      <c r="E1637" s="429"/>
    </row>
    <row r="1638" spans="1:5" s="430" customFormat="1">
      <c r="A1638" s="426"/>
      <c r="B1638" s="427"/>
      <c r="C1638" s="428"/>
      <c r="D1638" s="428"/>
      <c r="E1638" s="429"/>
    </row>
    <row r="1639" spans="1:5" s="430" customFormat="1">
      <c r="A1639" s="426"/>
      <c r="B1639" s="427"/>
      <c r="C1639" s="428"/>
      <c r="D1639" s="428"/>
      <c r="E1639" s="429"/>
    </row>
    <row r="1640" spans="1:5" s="430" customFormat="1">
      <c r="A1640" s="426"/>
      <c r="B1640" s="427"/>
      <c r="C1640" s="428"/>
      <c r="D1640" s="428"/>
      <c r="E1640" s="429"/>
    </row>
    <row r="1641" spans="1:5" s="430" customFormat="1">
      <c r="A1641" s="426"/>
      <c r="B1641" s="427"/>
      <c r="C1641" s="428"/>
      <c r="D1641" s="428"/>
      <c r="E1641" s="429"/>
    </row>
    <row r="1642" spans="1:5" s="430" customFormat="1">
      <c r="A1642" s="426"/>
      <c r="B1642" s="427"/>
      <c r="C1642" s="428"/>
      <c r="D1642" s="428"/>
      <c r="E1642" s="429"/>
    </row>
    <row r="1643" spans="1:5" s="430" customFormat="1">
      <c r="A1643" s="426"/>
      <c r="B1643" s="427"/>
      <c r="C1643" s="428"/>
      <c r="D1643" s="428"/>
      <c r="E1643" s="429"/>
    </row>
    <row r="1644" spans="1:5" s="430" customFormat="1">
      <c r="A1644" s="426"/>
      <c r="B1644" s="427"/>
      <c r="C1644" s="428"/>
      <c r="D1644" s="428"/>
      <c r="E1644" s="429"/>
    </row>
    <row r="1645" spans="1:5" s="430" customFormat="1">
      <c r="A1645" s="426"/>
      <c r="B1645" s="427"/>
      <c r="C1645" s="428"/>
      <c r="D1645" s="428"/>
      <c r="E1645" s="429"/>
    </row>
    <row r="1646" spans="1:5" s="430" customFormat="1">
      <c r="A1646" s="426"/>
      <c r="B1646" s="427"/>
      <c r="C1646" s="428"/>
      <c r="D1646" s="428"/>
      <c r="E1646" s="429"/>
    </row>
    <row r="1647" spans="1:5" s="430" customFormat="1">
      <c r="A1647" s="426"/>
      <c r="B1647" s="427"/>
      <c r="C1647" s="428"/>
      <c r="D1647" s="428"/>
      <c r="E1647" s="429"/>
    </row>
    <row r="1648" spans="1:5" s="430" customFormat="1">
      <c r="A1648" s="426"/>
      <c r="B1648" s="427"/>
      <c r="C1648" s="428"/>
      <c r="D1648" s="428"/>
      <c r="E1648" s="429"/>
    </row>
    <row r="1649" spans="1:5" s="430" customFormat="1">
      <c r="A1649" s="426"/>
      <c r="B1649" s="427"/>
      <c r="C1649" s="428"/>
      <c r="D1649" s="428"/>
      <c r="E1649" s="429"/>
    </row>
    <row r="1650" spans="1:5" s="430" customFormat="1">
      <c r="A1650" s="426"/>
      <c r="B1650" s="427"/>
      <c r="C1650" s="428"/>
      <c r="D1650" s="428"/>
      <c r="E1650" s="429"/>
    </row>
    <row r="1651" spans="1:5" s="430" customFormat="1">
      <c r="A1651" s="426"/>
      <c r="B1651" s="427"/>
      <c r="C1651" s="428"/>
      <c r="D1651" s="428"/>
      <c r="E1651" s="429"/>
    </row>
    <row r="1652" spans="1:5" s="430" customFormat="1">
      <c r="A1652" s="426"/>
      <c r="B1652" s="427"/>
      <c r="C1652" s="428"/>
      <c r="D1652" s="428"/>
      <c r="E1652" s="429"/>
    </row>
    <row r="1653" spans="1:5" s="430" customFormat="1">
      <c r="A1653" s="426"/>
      <c r="B1653" s="427"/>
      <c r="C1653" s="428"/>
      <c r="D1653" s="428"/>
      <c r="E1653" s="429"/>
    </row>
    <row r="1654" spans="1:5" s="430" customFormat="1">
      <c r="A1654" s="426"/>
      <c r="B1654" s="427"/>
      <c r="C1654" s="428"/>
      <c r="D1654" s="428"/>
      <c r="E1654" s="429"/>
    </row>
    <row r="1655" spans="1:5" s="430" customFormat="1">
      <c r="A1655" s="426"/>
      <c r="B1655" s="427"/>
      <c r="C1655" s="428"/>
      <c r="D1655" s="428"/>
      <c r="E1655" s="429"/>
    </row>
    <row r="1656" spans="1:5" s="430" customFormat="1">
      <c r="A1656" s="426"/>
      <c r="B1656" s="427"/>
      <c r="C1656" s="428"/>
      <c r="D1656" s="428"/>
      <c r="E1656" s="429"/>
    </row>
    <row r="1657" spans="1:5" s="430" customFormat="1">
      <c r="A1657" s="426"/>
      <c r="B1657" s="427"/>
      <c r="C1657" s="428"/>
      <c r="D1657" s="428"/>
      <c r="E1657" s="429"/>
    </row>
    <row r="1658" spans="1:5" s="430" customFormat="1">
      <c r="A1658" s="426"/>
      <c r="B1658" s="427"/>
      <c r="C1658" s="428"/>
      <c r="D1658" s="428"/>
      <c r="E1658" s="429"/>
    </row>
    <row r="1659" spans="1:5" s="430" customFormat="1">
      <c r="A1659" s="426"/>
      <c r="B1659" s="427"/>
      <c r="C1659" s="428"/>
      <c r="D1659" s="428"/>
      <c r="E1659" s="429"/>
    </row>
    <row r="1660" spans="1:5" s="430" customFormat="1">
      <c r="A1660" s="426"/>
      <c r="B1660" s="427"/>
      <c r="C1660" s="428"/>
      <c r="D1660" s="428"/>
      <c r="E1660" s="429"/>
    </row>
    <row r="1661" spans="1:5" s="430" customFormat="1">
      <c r="A1661" s="426"/>
      <c r="B1661" s="427"/>
      <c r="C1661" s="428"/>
      <c r="D1661" s="428"/>
      <c r="E1661" s="429"/>
    </row>
    <row r="1662" spans="1:5" s="430" customFormat="1">
      <c r="A1662" s="426"/>
      <c r="B1662" s="427"/>
      <c r="C1662" s="428"/>
      <c r="D1662" s="428"/>
      <c r="E1662" s="429"/>
    </row>
    <row r="1663" spans="1:5" s="430" customFormat="1">
      <c r="A1663" s="426"/>
      <c r="B1663" s="427"/>
      <c r="C1663" s="428"/>
      <c r="D1663" s="428"/>
      <c r="E1663" s="429"/>
    </row>
    <row r="1664" spans="1:5" s="430" customFormat="1">
      <c r="A1664" s="426"/>
      <c r="B1664" s="427"/>
      <c r="C1664" s="428"/>
      <c r="D1664" s="428"/>
      <c r="E1664" s="429"/>
    </row>
    <row r="1665" spans="1:5" s="430" customFormat="1">
      <c r="A1665" s="426"/>
      <c r="B1665" s="427"/>
      <c r="C1665" s="428"/>
      <c r="D1665" s="428"/>
      <c r="E1665" s="429"/>
    </row>
    <row r="1666" spans="1:5" s="430" customFormat="1">
      <c r="A1666" s="426"/>
      <c r="B1666" s="427"/>
      <c r="C1666" s="428"/>
      <c r="D1666" s="428"/>
      <c r="E1666" s="429"/>
    </row>
    <row r="1667" spans="1:5" s="430" customFormat="1">
      <c r="A1667" s="426"/>
      <c r="B1667" s="427"/>
      <c r="C1667" s="428"/>
      <c r="D1667" s="428"/>
      <c r="E1667" s="429"/>
    </row>
    <row r="1668" spans="1:5" s="430" customFormat="1">
      <c r="A1668" s="426"/>
      <c r="B1668" s="427"/>
      <c r="C1668" s="428"/>
      <c r="D1668" s="428"/>
      <c r="E1668" s="429"/>
    </row>
    <row r="1669" spans="1:5" s="430" customFormat="1">
      <c r="A1669" s="426"/>
      <c r="B1669" s="427"/>
      <c r="C1669" s="428"/>
      <c r="D1669" s="428"/>
      <c r="E1669" s="429"/>
    </row>
    <row r="1670" spans="1:5" s="430" customFormat="1">
      <c r="A1670" s="426"/>
      <c r="B1670" s="427"/>
      <c r="C1670" s="428"/>
      <c r="D1670" s="428"/>
      <c r="E1670" s="429"/>
    </row>
    <row r="1671" spans="1:5" s="430" customFormat="1">
      <c r="A1671" s="426"/>
      <c r="B1671" s="427"/>
      <c r="C1671" s="428"/>
      <c r="D1671" s="428"/>
      <c r="E1671" s="429"/>
    </row>
    <row r="1672" spans="1:5" s="430" customFormat="1">
      <c r="A1672" s="426"/>
      <c r="B1672" s="427"/>
      <c r="C1672" s="428"/>
      <c r="D1672" s="428"/>
      <c r="E1672" s="429"/>
    </row>
    <row r="1673" spans="1:5" s="430" customFormat="1">
      <c r="A1673" s="426"/>
      <c r="B1673" s="427"/>
      <c r="C1673" s="428"/>
      <c r="D1673" s="428"/>
      <c r="E1673" s="429"/>
    </row>
    <row r="1674" spans="1:5" s="430" customFormat="1">
      <c r="A1674" s="426"/>
      <c r="B1674" s="427"/>
      <c r="C1674" s="428"/>
      <c r="D1674" s="428"/>
      <c r="E1674" s="429"/>
    </row>
    <row r="1675" spans="1:5" s="430" customFormat="1">
      <c r="A1675" s="426"/>
      <c r="B1675" s="427"/>
      <c r="C1675" s="428"/>
      <c r="D1675" s="428"/>
      <c r="E1675" s="429"/>
    </row>
    <row r="1676" spans="1:5" s="430" customFormat="1">
      <c r="A1676" s="426"/>
      <c r="B1676" s="427"/>
      <c r="C1676" s="428"/>
      <c r="D1676" s="428"/>
      <c r="E1676" s="429"/>
    </row>
    <row r="1677" spans="1:5" s="430" customFormat="1">
      <c r="A1677" s="426"/>
      <c r="B1677" s="427"/>
      <c r="C1677" s="428"/>
      <c r="D1677" s="428"/>
      <c r="E1677" s="429"/>
    </row>
    <row r="1678" spans="1:5" s="430" customFormat="1">
      <c r="A1678" s="426"/>
      <c r="B1678" s="427"/>
      <c r="C1678" s="428"/>
      <c r="D1678" s="428"/>
      <c r="E1678" s="429"/>
    </row>
    <row r="1679" spans="1:5" s="430" customFormat="1">
      <c r="A1679" s="426"/>
      <c r="B1679" s="427"/>
      <c r="C1679" s="428"/>
      <c r="D1679" s="428"/>
      <c r="E1679" s="429"/>
    </row>
    <row r="1680" spans="1:5" s="430" customFormat="1">
      <c r="A1680" s="426"/>
      <c r="B1680" s="427"/>
      <c r="C1680" s="428"/>
      <c r="D1680" s="428"/>
      <c r="E1680" s="429"/>
    </row>
    <row r="1681" spans="1:5" s="430" customFormat="1">
      <c r="A1681" s="426"/>
      <c r="B1681" s="427"/>
      <c r="C1681" s="428"/>
      <c r="D1681" s="428"/>
      <c r="E1681" s="429"/>
    </row>
    <row r="1682" spans="1:5" s="430" customFormat="1">
      <c r="A1682" s="426"/>
      <c r="B1682" s="427"/>
      <c r="C1682" s="428"/>
      <c r="D1682" s="428"/>
      <c r="E1682" s="429"/>
    </row>
    <row r="1683" spans="1:5" s="430" customFormat="1">
      <c r="A1683" s="426"/>
      <c r="B1683" s="427"/>
      <c r="C1683" s="428"/>
      <c r="D1683" s="428"/>
      <c r="E1683" s="429"/>
    </row>
    <row r="1684" spans="1:5" s="430" customFormat="1">
      <c r="A1684" s="426"/>
      <c r="B1684" s="427"/>
      <c r="C1684" s="428"/>
      <c r="D1684" s="428"/>
      <c r="E1684" s="429"/>
    </row>
    <row r="1685" spans="1:5" s="430" customFormat="1">
      <c r="A1685" s="426"/>
      <c r="B1685" s="427"/>
      <c r="C1685" s="428"/>
      <c r="D1685" s="428"/>
      <c r="E1685" s="429"/>
    </row>
    <row r="1686" spans="1:5" s="430" customFormat="1">
      <c r="A1686" s="426"/>
      <c r="B1686" s="427"/>
      <c r="C1686" s="428"/>
      <c r="D1686" s="428"/>
      <c r="E1686" s="429"/>
    </row>
    <row r="1687" spans="1:5" s="430" customFormat="1">
      <c r="A1687" s="426"/>
      <c r="B1687" s="427"/>
      <c r="C1687" s="428"/>
      <c r="D1687" s="428"/>
      <c r="E1687" s="429"/>
    </row>
    <row r="1688" spans="1:5" s="430" customFormat="1">
      <c r="A1688" s="426"/>
      <c r="B1688" s="427"/>
      <c r="C1688" s="428"/>
      <c r="D1688" s="428"/>
      <c r="E1688" s="429"/>
    </row>
    <row r="1689" spans="1:5" s="430" customFormat="1">
      <c r="A1689" s="426"/>
      <c r="B1689" s="427"/>
      <c r="C1689" s="428"/>
      <c r="D1689" s="428"/>
      <c r="E1689" s="429"/>
    </row>
    <row r="1690" spans="1:5" s="430" customFormat="1">
      <c r="A1690" s="426"/>
      <c r="B1690" s="427"/>
      <c r="C1690" s="428"/>
      <c r="D1690" s="428"/>
      <c r="E1690" s="429"/>
    </row>
    <row r="1691" spans="1:5" s="430" customFormat="1">
      <c r="A1691" s="426"/>
      <c r="B1691" s="427"/>
      <c r="C1691" s="428"/>
      <c r="D1691" s="428"/>
      <c r="E1691" s="429"/>
    </row>
    <row r="1692" spans="1:5" s="430" customFormat="1">
      <c r="A1692" s="426"/>
      <c r="B1692" s="427"/>
      <c r="C1692" s="428"/>
      <c r="D1692" s="428"/>
      <c r="E1692" s="429"/>
    </row>
    <row r="1693" spans="1:5" s="430" customFormat="1">
      <c r="A1693" s="426"/>
      <c r="B1693" s="427"/>
      <c r="C1693" s="428"/>
      <c r="D1693" s="428"/>
      <c r="E1693" s="429"/>
    </row>
    <row r="1694" spans="1:5" s="430" customFormat="1">
      <c r="A1694" s="426"/>
      <c r="B1694" s="427"/>
      <c r="C1694" s="428"/>
      <c r="D1694" s="428"/>
      <c r="E1694" s="429"/>
    </row>
    <row r="1695" spans="1:5" s="430" customFormat="1">
      <c r="A1695" s="426"/>
      <c r="B1695" s="427"/>
      <c r="C1695" s="428"/>
      <c r="D1695" s="428"/>
      <c r="E1695" s="429"/>
    </row>
    <row r="1696" spans="1:5" s="430" customFormat="1">
      <c r="A1696" s="426"/>
      <c r="B1696" s="427"/>
      <c r="C1696" s="428"/>
      <c r="D1696" s="428"/>
      <c r="E1696" s="429"/>
    </row>
    <row r="1697" spans="1:5" s="430" customFormat="1">
      <c r="A1697" s="426"/>
      <c r="B1697" s="427"/>
      <c r="C1697" s="428"/>
      <c r="D1697" s="428"/>
      <c r="E1697" s="429"/>
    </row>
    <row r="1698" spans="1:5" s="430" customFormat="1">
      <c r="A1698" s="426"/>
      <c r="B1698" s="427"/>
      <c r="C1698" s="428"/>
      <c r="D1698" s="428"/>
      <c r="E1698" s="429"/>
    </row>
    <row r="1699" spans="1:5" s="430" customFormat="1">
      <c r="A1699" s="426"/>
      <c r="B1699" s="427"/>
      <c r="C1699" s="428"/>
      <c r="D1699" s="428"/>
      <c r="E1699" s="429"/>
    </row>
    <row r="1700" spans="1:5" s="430" customFormat="1">
      <c r="A1700" s="426"/>
      <c r="B1700" s="427"/>
      <c r="C1700" s="428"/>
      <c r="D1700" s="428"/>
      <c r="E1700" s="429"/>
    </row>
    <row r="1701" spans="1:5" s="430" customFormat="1">
      <c r="A1701" s="426"/>
      <c r="B1701" s="427"/>
      <c r="C1701" s="428"/>
      <c r="D1701" s="428"/>
      <c r="E1701" s="429"/>
    </row>
    <row r="1702" spans="1:5" s="430" customFormat="1">
      <c r="A1702" s="426"/>
      <c r="B1702" s="427"/>
      <c r="C1702" s="428"/>
      <c r="D1702" s="428"/>
      <c r="E1702" s="429"/>
    </row>
    <row r="1703" spans="1:5" s="430" customFormat="1">
      <c r="A1703" s="426"/>
      <c r="B1703" s="427"/>
      <c r="C1703" s="428"/>
      <c r="D1703" s="428"/>
      <c r="E1703" s="429"/>
    </row>
    <row r="1704" spans="1:5" s="430" customFormat="1">
      <c r="A1704" s="426"/>
      <c r="B1704" s="427"/>
      <c r="C1704" s="428"/>
      <c r="D1704" s="428"/>
      <c r="E1704" s="429"/>
    </row>
    <row r="1705" spans="1:5" s="430" customFormat="1">
      <c r="A1705" s="426"/>
      <c r="B1705" s="427"/>
      <c r="C1705" s="428"/>
      <c r="D1705" s="428"/>
      <c r="E1705" s="429"/>
    </row>
    <row r="1706" spans="1:5" s="430" customFormat="1">
      <c r="A1706" s="426"/>
      <c r="B1706" s="427"/>
      <c r="C1706" s="428"/>
      <c r="D1706" s="428"/>
      <c r="E1706" s="429"/>
    </row>
    <row r="1707" spans="1:5" s="430" customFormat="1">
      <c r="A1707" s="426"/>
      <c r="B1707" s="427"/>
      <c r="C1707" s="428"/>
      <c r="D1707" s="428"/>
      <c r="E1707" s="429"/>
    </row>
    <row r="1708" spans="1:5" s="430" customFormat="1">
      <c r="A1708" s="426"/>
      <c r="B1708" s="427"/>
      <c r="C1708" s="428"/>
      <c r="D1708" s="428"/>
      <c r="E1708" s="429"/>
    </row>
    <row r="1709" spans="1:5" s="430" customFormat="1">
      <c r="A1709" s="426"/>
      <c r="B1709" s="427"/>
      <c r="C1709" s="428"/>
      <c r="D1709" s="428"/>
      <c r="E1709" s="429"/>
    </row>
    <row r="1710" spans="1:5" s="430" customFormat="1">
      <c r="A1710" s="426"/>
      <c r="B1710" s="427"/>
      <c r="C1710" s="428"/>
      <c r="D1710" s="428"/>
      <c r="E1710" s="429"/>
    </row>
    <row r="1711" spans="1:5" s="430" customFormat="1">
      <c r="A1711" s="426"/>
      <c r="B1711" s="427"/>
      <c r="C1711" s="428"/>
      <c r="D1711" s="428"/>
      <c r="E1711" s="429"/>
    </row>
    <row r="1712" spans="1:5" s="430" customFormat="1">
      <c r="A1712" s="426"/>
      <c r="B1712" s="427"/>
      <c r="C1712" s="428"/>
      <c r="D1712" s="428"/>
      <c r="E1712" s="429"/>
    </row>
    <row r="1713" spans="1:5" s="430" customFormat="1">
      <c r="A1713" s="426"/>
      <c r="B1713" s="427"/>
      <c r="C1713" s="428"/>
      <c r="D1713" s="428"/>
      <c r="E1713" s="429"/>
    </row>
    <row r="1714" spans="1:5" s="430" customFormat="1">
      <c r="A1714" s="426"/>
      <c r="B1714" s="427"/>
      <c r="C1714" s="428"/>
      <c r="D1714" s="428"/>
      <c r="E1714" s="429"/>
    </row>
    <row r="1715" spans="1:5" s="430" customFormat="1">
      <c r="A1715" s="426"/>
      <c r="B1715" s="427"/>
      <c r="C1715" s="428"/>
      <c r="D1715" s="428"/>
      <c r="E1715" s="429"/>
    </row>
    <row r="1716" spans="1:5" s="430" customFormat="1">
      <c r="A1716" s="426"/>
      <c r="B1716" s="427"/>
      <c r="C1716" s="428"/>
      <c r="D1716" s="428"/>
      <c r="E1716" s="429"/>
    </row>
    <row r="1717" spans="1:5" s="430" customFormat="1">
      <c r="A1717" s="426"/>
      <c r="B1717" s="427"/>
      <c r="C1717" s="428"/>
      <c r="D1717" s="428"/>
      <c r="E1717" s="429"/>
    </row>
    <row r="1718" spans="1:5" s="430" customFormat="1">
      <c r="A1718" s="426"/>
      <c r="B1718" s="427"/>
      <c r="C1718" s="428"/>
      <c r="D1718" s="428"/>
      <c r="E1718" s="429"/>
    </row>
    <row r="1719" spans="1:5" s="430" customFormat="1">
      <c r="A1719" s="426"/>
      <c r="B1719" s="427"/>
      <c r="C1719" s="428"/>
      <c r="D1719" s="428"/>
      <c r="E1719" s="429"/>
    </row>
    <row r="1720" spans="1:5" s="430" customFormat="1">
      <c r="A1720" s="426"/>
      <c r="B1720" s="427"/>
      <c r="C1720" s="428"/>
      <c r="D1720" s="428"/>
      <c r="E1720" s="429"/>
    </row>
    <row r="1721" spans="1:5" s="430" customFormat="1">
      <c r="A1721" s="426"/>
      <c r="B1721" s="427"/>
      <c r="C1721" s="428"/>
      <c r="D1721" s="428"/>
      <c r="E1721" s="429"/>
    </row>
    <row r="1722" spans="1:5" s="430" customFormat="1">
      <c r="A1722" s="426"/>
      <c r="B1722" s="427"/>
      <c r="C1722" s="428"/>
      <c r="D1722" s="428"/>
      <c r="E1722" s="429"/>
    </row>
    <row r="1723" spans="1:5" s="430" customFormat="1">
      <c r="A1723" s="426"/>
      <c r="B1723" s="427"/>
      <c r="C1723" s="428"/>
      <c r="D1723" s="428"/>
      <c r="E1723" s="429"/>
    </row>
    <row r="1724" spans="1:5" s="430" customFormat="1">
      <c r="A1724" s="426"/>
      <c r="B1724" s="427"/>
      <c r="C1724" s="428"/>
      <c r="D1724" s="428"/>
      <c r="E1724" s="429"/>
    </row>
    <row r="1725" spans="1:5" s="430" customFormat="1">
      <c r="A1725" s="426"/>
      <c r="B1725" s="427"/>
      <c r="C1725" s="428"/>
      <c r="D1725" s="428"/>
      <c r="E1725" s="429"/>
    </row>
    <row r="1726" spans="1:5" s="430" customFormat="1">
      <c r="A1726" s="426"/>
      <c r="B1726" s="427"/>
      <c r="C1726" s="428"/>
      <c r="D1726" s="428"/>
      <c r="E1726" s="429"/>
    </row>
    <row r="1727" spans="1:5" s="430" customFormat="1">
      <c r="A1727" s="426"/>
      <c r="B1727" s="427"/>
      <c r="C1727" s="428"/>
      <c r="D1727" s="428"/>
      <c r="E1727" s="429"/>
    </row>
    <row r="1728" spans="1:5" s="430" customFormat="1">
      <c r="A1728" s="426"/>
      <c r="B1728" s="427"/>
      <c r="C1728" s="428"/>
      <c r="D1728" s="428"/>
      <c r="E1728" s="429"/>
    </row>
    <row r="1729" spans="1:5" s="430" customFormat="1">
      <c r="A1729" s="426"/>
      <c r="B1729" s="427"/>
      <c r="C1729" s="428"/>
      <c r="D1729" s="428"/>
      <c r="E1729" s="429"/>
    </row>
    <row r="1730" spans="1:5" s="430" customFormat="1">
      <c r="A1730" s="426"/>
      <c r="B1730" s="427"/>
      <c r="C1730" s="428"/>
      <c r="D1730" s="428"/>
      <c r="E1730" s="429"/>
    </row>
    <row r="1731" spans="1:5" s="430" customFormat="1">
      <c r="A1731" s="426"/>
      <c r="B1731" s="427"/>
      <c r="C1731" s="428"/>
      <c r="D1731" s="428"/>
      <c r="E1731" s="429"/>
    </row>
    <row r="1732" spans="1:5" s="430" customFormat="1">
      <c r="A1732" s="426"/>
      <c r="B1732" s="427"/>
      <c r="C1732" s="428"/>
      <c r="D1732" s="428"/>
      <c r="E1732" s="429"/>
    </row>
    <row r="1733" spans="1:5" s="430" customFormat="1">
      <c r="A1733" s="426"/>
      <c r="B1733" s="427"/>
      <c r="C1733" s="428"/>
      <c r="D1733" s="428"/>
      <c r="E1733" s="429"/>
    </row>
    <row r="1734" spans="1:5" s="430" customFormat="1">
      <c r="A1734" s="426"/>
      <c r="B1734" s="427"/>
      <c r="C1734" s="428"/>
      <c r="D1734" s="428"/>
      <c r="E1734" s="429"/>
    </row>
    <row r="1735" spans="1:5" s="430" customFormat="1">
      <c r="A1735" s="426"/>
      <c r="B1735" s="427"/>
      <c r="C1735" s="428"/>
      <c r="D1735" s="428"/>
      <c r="E1735" s="429"/>
    </row>
    <row r="1736" spans="1:5" s="430" customFormat="1">
      <c r="A1736" s="426"/>
      <c r="B1736" s="427"/>
      <c r="C1736" s="428"/>
      <c r="D1736" s="428"/>
      <c r="E1736" s="429"/>
    </row>
    <row r="1737" spans="1:5" s="430" customFormat="1">
      <c r="A1737" s="426"/>
      <c r="B1737" s="427"/>
      <c r="C1737" s="428"/>
      <c r="D1737" s="428"/>
      <c r="E1737" s="429"/>
    </row>
    <row r="1738" spans="1:5" s="430" customFormat="1">
      <c r="A1738" s="426"/>
      <c r="B1738" s="427"/>
      <c r="C1738" s="428"/>
      <c r="D1738" s="428"/>
      <c r="E1738" s="429"/>
    </row>
    <row r="1739" spans="1:5" s="430" customFormat="1">
      <c r="A1739" s="426"/>
      <c r="B1739" s="427"/>
      <c r="C1739" s="428"/>
      <c r="D1739" s="428"/>
      <c r="E1739" s="429"/>
    </row>
    <row r="1740" spans="1:5" s="430" customFormat="1">
      <c r="A1740" s="426"/>
      <c r="B1740" s="427"/>
      <c r="C1740" s="428"/>
      <c r="D1740" s="428"/>
      <c r="E1740" s="429"/>
    </row>
    <row r="1741" spans="1:5" s="430" customFormat="1">
      <c r="A1741" s="426"/>
      <c r="B1741" s="427"/>
      <c r="C1741" s="428"/>
      <c r="D1741" s="428"/>
      <c r="E1741" s="429"/>
    </row>
    <row r="1742" spans="1:5" s="430" customFormat="1">
      <c r="A1742" s="426"/>
      <c r="B1742" s="427"/>
      <c r="C1742" s="428"/>
      <c r="D1742" s="428"/>
      <c r="E1742" s="429"/>
    </row>
    <row r="1743" spans="1:5" s="430" customFormat="1">
      <c r="A1743" s="426"/>
      <c r="B1743" s="427"/>
      <c r="C1743" s="428"/>
      <c r="D1743" s="428"/>
      <c r="E1743" s="429"/>
    </row>
    <row r="1744" spans="1:5" s="430" customFormat="1">
      <c r="A1744" s="426"/>
      <c r="B1744" s="427"/>
      <c r="C1744" s="428"/>
      <c r="D1744" s="428"/>
      <c r="E1744" s="429"/>
    </row>
    <row r="1745" spans="1:5" s="430" customFormat="1">
      <c r="A1745" s="426"/>
      <c r="B1745" s="427"/>
      <c r="C1745" s="428"/>
      <c r="D1745" s="428"/>
      <c r="E1745" s="429"/>
    </row>
    <row r="1746" spans="1:5" s="430" customFormat="1">
      <c r="A1746" s="426"/>
      <c r="B1746" s="427"/>
      <c r="C1746" s="428"/>
      <c r="D1746" s="428"/>
      <c r="E1746" s="429"/>
    </row>
    <row r="1747" spans="1:5" s="430" customFormat="1">
      <c r="A1747" s="426"/>
      <c r="B1747" s="427"/>
      <c r="C1747" s="428"/>
      <c r="D1747" s="428"/>
      <c r="E1747" s="429"/>
    </row>
    <row r="1748" spans="1:5" s="430" customFormat="1">
      <c r="A1748" s="426"/>
      <c r="B1748" s="427"/>
      <c r="C1748" s="428"/>
      <c r="D1748" s="428"/>
      <c r="E1748" s="429"/>
    </row>
    <row r="1749" spans="1:5" s="430" customFormat="1">
      <c r="A1749" s="426"/>
      <c r="B1749" s="427"/>
      <c r="C1749" s="428"/>
      <c r="D1749" s="428"/>
      <c r="E1749" s="429"/>
    </row>
    <row r="1750" spans="1:5" s="430" customFormat="1">
      <c r="A1750" s="426"/>
      <c r="B1750" s="427"/>
      <c r="C1750" s="428"/>
      <c r="D1750" s="428"/>
      <c r="E1750" s="429"/>
    </row>
    <row r="1751" spans="1:5" s="430" customFormat="1">
      <c r="A1751" s="426"/>
      <c r="B1751" s="427"/>
      <c r="C1751" s="428"/>
      <c r="D1751" s="428"/>
      <c r="E1751" s="429"/>
    </row>
    <row r="1752" spans="1:5" s="430" customFormat="1">
      <c r="A1752" s="426"/>
      <c r="B1752" s="427"/>
      <c r="C1752" s="428"/>
      <c r="D1752" s="428"/>
      <c r="E1752" s="429"/>
    </row>
    <row r="1753" spans="1:5" s="430" customFormat="1">
      <c r="A1753" s="426"/>
      <c r="B1753" s="427"/>
      <c r="C1753" s="428"/>
      <c r="D1753" s="428"/>
      <c r="E1753" s="429"/>
    </row>
    <row r="1754" spans="1:5" s="430" customFormat="1">
      <c r="A1754" s="426"/>
      <c r="B1754" s="427"/>
      <c r="C1754" s="428"/>
      <c r="D1754" s="428"/>
      <c r="E1754" s="429"/>
    </row>
    <row r="1755" spans="1:5" s="430" customFormat="1">
      <c r="A1755" s="426"/>
      <c r="B1755" s="427"/>
      <c r="C1755" s="428"/>
      <c r="D1755" s="428"/>
      <c r="E1755" s="429"/>
    </row>
    <row r="1756" spans="1:5" s="430" customFormat="1">
      <c r="A1756" s="426"/>
      <c r="B1756" s="427"/>
      <c r="C1756" s="428"/>
      <c r="D1756" s="428"/>
      <c r="E1756" s="429"/>
    </row>
    <row r="1757" spans="1:5" s="430" customFormat="1">
      <c r="A1757" s="426"/>
      <c r="B1757" s="427"/>
      <c r="C1757" s="428"/>
      <c r="D1757" s="428"/>
      <c r="E1757" s="429"/>
    </row>
    <row r="1758" spans="1:5" s="430" customFormat="1">
      <c r="A1758" s="426"/>
      <c r="B1758" s="427"/>
      <c r="C1758" s="428"/>
      <c r="D1758" s="428"/>
      <c r="E1758" s="429"/>
    </row>
    <row r="1759" spans="1:5" s="430" customFormat="1">
      <c r="A1759" s="426"/>
      <c r="B1759" s="427"/>
      <c r="C1759" s="428"/>
      <c r="D1759" s="428"/>
      <c r="E1759" s="429"/>
    </row>
    <row r="1760" spans="1:5" s="430" customFormat="1">
      <c r="A1760" s="426"/>
      <c r="B1760" s="427"/>
      <c r="C1760" s="428"/>
      <c r="D1760" s="428"/>
      <c r="E1760" s="429"/>
    </row>
    <row r="1761" spans="1:5" s="430" customFormat="1">
      <c r="A1761" s="426"/>
      <c r="B1761" s="427"/>
      <c r="C1761" s="428"/>
      <c r="D1761" s="428"/>
      <c r="E1761" s="429"/>
    </row>
    <row r="1762" spans="1:5" s="430" customFormat="1">
      <c r="A1762" s="426"/>
      <c r="B1762" s="427"/>
      <c r="C1762" s="428"/>
      <c r="D1762" s="428"/>
      <c r="E1762" s="429"/>
    </row>
    <row r="1763" spans="1:5" s="430" customFormat="1">
      <c r="A1763" s="426"/>
      <c r="B1763" s="427"/>
      <c r="C1763" s="428"/>
      <c r="D1763" s="428"/>
      <c r="E1763" s="429"/>
    </row>
    <row r="1764" spans="1:5" s="430" customFormat="1">
      <c r="A1764" s="426"/>
      <c r="B1764" s="427"/>
      <c r="C1764" s="428"/>
      <c r="D1764" s="428"/>
      <c r="E1764" s="429"/>
    </row>
    <row r="1765" spans="1:5" s="430" customFormat="1">
      <c r="A1765" s="426"/>
      <c r="B1765" s="427"/>
      <c r="C1765" s="428"/>
      <c r="D1765" s="428"/>
      <c r="E1765" s="429"/>
    </row>
    <row r="1766" spans="1:5" s="430" customFormat="1">
      <c r="A1766" s="426"/>
      <c r="B1766" s="427"/>
      <c r="C1766" s="428"/>
      <c r="D1766" s="428"/>
      <c r="E1766" s="429"/>
    </row>
    <row r="1767" spans="1:5" s="430" customFormat="1">
      <c r="A1767" s="426"/>
      <c r="B1767" s="427"/>
      <c r="C1767" s="428"/>
      <c r="D1767" s="428"/>
      <c r="E1767" s="429"/>
    </row>
    <row r="1768" spans="1:5" s="430" customFormat="1">
      <c r="A1768" s="426"/>
      <c r="B1768" s="427"/>
      <c r="C1768" s="428"/>
      <c r="D1768" s="428"/>
      <c r="E1768" s="429"/>
    </row>
    <row r="1769" spans="1:5" s="430" customFormat="1">
      <c r="A1769" s="426"/>
      <c r="B1769" s="427"/>
      <c r="C1769" s="428"/>
      <c r="D1769" s="428"/>
      <c r="E1769" s="429"/>
    </row>
    <row r="1770" spans="1:5" s="430" customFormat="1">
      <c r="A1770" s="426"/>
      <c r="B1770" s="427"/>
      <c r="C1770" s="428"/>
      <c r="D1770" s="428"/>
      <c r="E1770" s="429"/>
    </row>
    <row r="1771" spans="1:5" s="430" customFormat="1">
      <c r="A1771" s="426"/>
      <c r="B1771" s="427"/>
      <c r="C1771" s="428"/>
      <c r="D1771" s="428"/>
      <c r="E1771" s="429"/>
    </row>
    <row r="1772" spans="1:5" s="430" customFormat="1">
      <c r="A1772" s="426"/>
      <c r="B1772" s="427"/>
      <c r="C1772" s="428"/>
      <c r="D1772" s="428"/>
      <c r="E1772" s="429"/>
    </row>
    <row r="1773" spans="1:5" s="430" customFormat="1">
      <c r="A1773" s="426"/>
      <c r="B1773" s="427"/>
      <c r="C1773" s="428"/>
      <c r="D1773" s="428"/>
      <c r="E1773" s="429"/>
    </row>
    <row r="1774" spans="1:5" s="430" customFormat="1">
      <c r="A1774" s="426"/>
      <c r="B1774" s="427"/>
      <c r="C1774" s="428"/>
      <c r="D1774" s="428"/>
      <c r="E1774" s="429"/>
    </row>
    <row r="1775" spans="1:5" s="430" customFormat="1">
      <c r="A1775" s="426"/>
      <c r="B1775" s="427"/>
      <c r="C1775" s="428"/>
      <c r="D1775" s="428"/>
      <c r="E1775" s="429"/>
    </row>
    <row r="1776" spans="1:5" s="430" customFormat="1">
      <c r="A1776" s="426"/>
      <c r="B1776" s="427"/>
      <c r="C1776" s="428"/>
      <c r="D1776" s="428"/>
      <c r="E1776" s="429"/>
    </row>
    <row r="1777" spans="1:5" s="430" customFormat="1">
      <c r="A1777" s="426"/>
      <c r="B1777" s="427"/>
      <c r="C1777" s="428"/>
      <c r="D1777" s="428"/>
      <c r="E1777" s="429"/>
    </row>
    <row r="1778" spans="1:5" s="430" customFormat="1">
      <c r="A1778" s="426"/>
      <c r="B1778" s="427"/>
      <c r="C1778" s="428"/>
      <c r="D1778" s="428"/>
      <c r="E1778" s="429"/>
    </row>
    <row r="1779" spans="1:5" s="430" customFormat="1">
      <c r="A1779" s="426"/>
      <c r="B1779" s="427"/>
      <c r="C1779" s="428"/>
      <c r="D1779" s="428"/>
      <c r="E1779" s="429"/>
    </row>
    <row r="1780" spans="1:5" s="430" customFormat="1">
      <c r="A1780" s="426"/>
      <c r="B1780" s="427"/>
      <c r="C1780" s="428"/>
      <c r="D1780" s="428"/>
      <c r="E1780" s="429"/>
    </row>
    <row r="1781" spans="1:5" s="430" customFormat="1">
      <c r="A1781" s="426"/>
      <c r="B1781" s="427"/>
      <c r="C1781" s="428"/>
      <c r="D1781" s="428"/>
      <c r="E1781" s="429"/>
    </row>
    <row r="1782" spans="1:5" s="430" customFormat="1">
      <c r="A1782" s="426"/>
      <c r="B1782" s="427"/>
      <c r="C1782" s="428"/>
      <c r="D1782" s="428"/>
      <c r="E1782" s="429"/>
    </row>
    <row r="1783" spans="1:5" s="430" customFormat="1">
      <c r="A1783" s="426"/>
      <c r="B1783" s="427"/>
      <c r="C1783" s="428"/>
      <c r="D1783" s="428"/>
      <c r="E1783" s="429"/>
    </row>
    <row r="1784" spans="1:5" s="430" customFormat="1">
      <c r="A1784" s="426"/>
      <c r="B1784" s="427"/>
      <c r="C1784" s="428"/>
      <c r="D1784" s="428"/>
      <c r="E1784" s="429"/>
    </row>
    <row r="1785" spans="1:5" s="430" customFormat="1">
      <c r="A1785" s="426"/>
      <c r="B1785" s="427"/>
      <c r="C1785" s="428"/>
      <c r="D1785" s="428"/>
      <c r="E1785" s="429"/>
    </row>
    <row r="1786" spans="1:5" s="430" customFormat="1">
      <c r="A1786" s="426"/>
      <c r="B1786" s="427"/>
      <c r="C1786" s="428"/>
      <c r="D1786" s="428"/>
      <c r="E1786" s="429"/>
    </row>
    <row r="1787" spans="1:5" s="430" customFormat="1">
      <c r="A1787" s="426"/>
      <c r="B1787" s="427"/>
      <c r="C1787" s="428"/>
      <c r="D1787" s="428"/>
      <c r="E1787" s="429"/>
    </row>
    <row r="1788" spans="1:5" s="430" customFormat="1">
      <c r="A1788" s="426"/>
      <c r="B1788" s="427"/>
      <c r="C1788" s="428"/>
      <c r="D1788" s="428"/>
      <c r="E1788" s="429"/>
    </row>
    <row r="1789" spans="1:5" s="430" customFormat="1">
      <c r="A1789" s="426"/>
      <c r="B1789" s="427"/>
      <c r="C1789" s="428"/>
      <c r="D1789" s="428"/>
      <c r="E1789" s="429"/>
    </row>
    <row r="1790" spans="1:5" s="430" customFormat="1">
      <c r="A1790" s="426"/>
      <c r="B1790" s="427"/>
      <c r="C1790" s="428"/>
      <c r="D1790" s="428"/>
      <c r="E1790" s="429"/>
    </row>
    <row r="1791" spans="1:5" s="430" customFormat="1">
      <c r="A1791" s="426"/>
      <c r="B1791" s="427"/>
      <c r="C1791" s="428"/>
      <c r="D1791" s="428"/>
      <c r="E1791" s="429"/>
    </row>
    <row r="1792" spans="1:5" s="430" customFormat="1">
      <c r="A1792" s="426"/>
      <c r="B1792" s="427"/>
      <c r="C1792" s="428"/>
      <c r="D1792" s="428"/>
      <c r="E1792" s="429"/>
    </row>
    <row r="1793" spans="1:5" s="430" customFormat="1">
      <c r="A1793" s="426"/>
      <c r="B1793" s="427"/>
      <c r="C1793" s="428"/>
      <c r="D1793" s="428"/>
      <c r="E1793" s="429"/>
    </row>
    <row r="1794" spans="1:5" s="430" customFormat="1">
      <c r="A1794" s="426"/>
      <c r="B1794" s="427"/>
      <c r="C1794" s="428"/>
      <c r="D1794" s="428"/>
      <c r="E1794" s="429"/>
    </row>
    <row r="1795" spans="1:5" s="430" customFormat="1">
      <c r="A1795" s="426"/>
      <c r="B1795" s="427"/>
      <c r="C1795" s="428"/>
      <c r="D1795" s="428"/>
      <c r="E1795" s="429"/>
    </row>
    <row r="1796" spans="1:5" s="430" customFormat="1">
      <c r="A1796" s="426"/>
      <c r="B1796" s="427"/>
      <c r="C1796" s="428"/>
      <c r="D1796" s="428"/>
      <c r="E1796" s="429"/>
    </row>
    <row r="1797" spans="1:5" s="430" customFormat="1">
      <c r="A1797" s="426"/>
      <c r="B1797" s="427"/>
      <c r="C1797" s="428"/>
      <c r="D1797" s="428"/>
      <c r="E1797" s="429"/>
    </row>
    <row r="1798" spans="1:5" s="430" customFormat="1">
      <c r="A1798" s="426"/>
      <c r="B1798" s="427"/>
      <c r="C1798" s="428"/>
      <c r="D1798" s="428"/>
      <c r="E1798" s="429"/>
    </row>
    <row r="1799" spans="1:5" s="430" customFormat="1">
      <c r="A1799" s="426"/>
      <c r="B1799" s="427"/>
      <c r="C1799" s="428"/>
      <c r="D1799" s="428"/>
      <c r="E1799" s="429"/>
    </row>
    <row r="1800" spans="1:5" s="430" customFormat="1">
      <c r="A1800" s="426"/>
      <c r="B1800" s="427"/>
      <c r="C1800" s="428"/>
      <c r="D1800" s="428"/>
      <c r="E1800" s="429"/>
    </row>
    <row r="1801" spans="1:5" s="430" customFormat="1">
      <c r="A1801" s="426"/>
      <c r="B1801" s="427"/>
      <c r="C1801" s="428"/>
      <c r="D1801" s="428"/>
      <c r="E1801" s="429"/>
    </row>
    <row r="1802" spans="1:5" s="430" customFormat="1">
      <c r="A1802" s="426"/>
      <c r="B1802" s="427"/>
      <c r="C1802" s="428"/>
      <c r="D1802" s="428"/>
      <c r="E1802" s="429"/>
    </row>
    <row r="1803" spans="1:5" s="430" customFormat="1">
      <c r="A1803" s="426"/>
      <c r="B1803" s="427"/>
      <c r="C1803" s="428"/>
      <c r="D1803" s="428"/>
      <c r="E1803" s="429"/>
    </row>
    <row r="1804" spans="1:5" s="430" customFormat="1">
      <c r="A1804" s="426"/>
      <c r="B1804" s="427"/>
      <c r="C1804" s="428"/>
      <c r="D1804" s="428"/>
      <c r="E1804" s="429"/>
    </row>
    <row r="1805" spans="1:5" s="430" customFormat="1">
      <c r="A1805" s="426"/>
      <c r="B1805" s="427"/>
      <c r="C1805" s="428"/>
      <c r="D1805" s="428"/>
      <c r="E1805" s="429"/>
    </row>
    <row r="1806" spans="1:5" s="430" customFormat="1">
      <c r="A1806" s="426"/>
      <c r="B1806" s="427"/>
      <c r="C1806" s="428"/>
      <c r="D1806" s="428"/>
      <c r="E1806" s="429"/>
    </row>
    <row r="1807" spans="1:5" s="430" customFormat="1">
      <c r="A1807" s="426"/>
      <c r="B1807" s="427"/>
      <c r="C1807" s="428"/>
      <c r="D1807" s="428"/>
      <c r="E1807" s="429"/>
    </row>
    <row r="1808" spans="1:5" s="430" customFormat="1">
      <c r="A1808" s="426"/>
      <c r="B1808" s="427"/>
      <c r="C1808" s="428"/>
      <c r="D1808" s="428"/>
      <c r="E1808" s="429"/>
    </row>
    <row r="1809" spans="1:5" s="430" customFormat="1">
      <c r="A1809" s="426"/>
      <c r="B1809" s="427"/>
      <c r="C1809" s="428"/>
      <c r="D1809" s="428"/>
      <c r="E1809" s="429"/>
    </row>
    <row r="1810" spans="1:5" s="430" customFormat="1">
      <c r="A1810" s="426"/>
      <c r="B1810" s="427"/>
      <c r="C1810" s="428"/>
      <c r="D1810" s="428"/>
      <c r="E1810" s="429"/>
    </row>
    <row r="1811" spans="1:5" s="430" customFormat="1">
      <c r="A1811" s="426"/>
      <c r="B1811" s="427"/>
      <c r="C1811" s="428"/>
      <c r="D1811" s="428"/>
      <c r="E1811" s="429"/>
    </row>
    <row r="1812" spans="1:5" s="430" customFormat="1">
      <c r="A1812" s="426"/>
      <c r="B1812" s="427"/>
      <c r="C1812" s="428"/>
      <c r="D1812" s="428"/>
      <c r="E1812" s="429"/>
    </row>
    <row r="1813" spans="1:5" s="430" customFormat="1">
      <c r="A1813" s="426"/>
      <c r="B1813" s="427"/>
      <c r="C1813" s="428"/>
      <c r="D1813" s="428"/>
      <c r="E1813" s="429"/>
    </row>
    <row r="1814" spans="1:5" s="430" customFormat="1">
      <c r="A1814" s="426"/>
      <c r="B1814" s="427"/>
      <c r="C1814" s="428"/>
      <c r="D1814" s="428"/>
      <c r="E1814" s="429"/>
    </row>
    <row r="1815" spans="1:5" s="430" customFormat="1">
      <c r="A1815" s="426"/>
      <c r="B1815" s="427"/>
      <c r="C1815" s="428"/>
      <c r="D1815" s="428"/>
      <c r="E1815" s="429"/>
    </row>
    <row r="1816" spans="1:5" s="430" customFormat="1">
      <c r="A1816" s="426"/>
      <c r="B1816" s="427"/>
      <c r="C1816" s="428"/>
      <c r="D1816" s="428"/>
      <c r="E1816" s="429"/>
    </row>
    <row r="1817" spans="1:5" s="430" customFormat="1">
      <c r="A1817" s="426"/>
      <c r="B1817" s="427"/>
      <c r="C1817" s="428"/>
      <c r="D1817" s="428"/>
      <c r="E1817" s="429"/>
    </row>
    <row r="1818" spans="1:5" s="430" customFormat="1">
      <c r="A1818" s="426"/>
      <c r="B1818" s="427"/>
      <c r="C1818" s="428"/>
      <c r="D1818" s="428"/>
      <c r="E1818" s="429"/>
    </row>
    <row r="1819" spans="1:5" s="430" customFormat="1">
      <c r="A1819" s="426"/>
      <c r="B1819" s="427"/>
      <c r="C1819" s="428"/>
      <c r="D1819" s="428"/>
      <c r="E1819" s="429"/>
    </row>
    <row r="1820" spans="1:5" s="430" customFormat="1">
      <c r="A1820" s="426"/>
      <c r="B1820" s="427"/>
      <c r="C1820" s="428"/>
      <c r="D1820" s="428"/>
      <c r="E1820" s="429"/>
    </row>
    <row r="1821" spans="1:5" s="430" customFormat="1">
      <c r="A1821" s="426"/>
      <c r="B1821" s="427"/>
      <c r="C1821" s="428"/>
      <c r="D1821" s="428"/>
      <c r="E1821" s="429"/>
    </row>
    <row r="1822" spans="1:5" s="430" customFormat="1">
      <c r="A1822" s="426"/>
      <c r="B1822" s="427"/>
      <c r="C1822" s="428"/>
      <c r="D1822" s="428"/>
      <c r="E1822" s="429"/>
    </row>
    <row r="1823" spans="1:5" s="430" customFormat="1">
      <c r="A1823" s="426"/>
      <c r="B1823" s="427"/>
      <c r="C1823" s="428"/>
      <c r="D1823" s="428"/>
      <c r="E1823" s="429"/>
    </row>
    <row r="1824" spans="1:5" s="430" customFormat="1">
      <c r="A1824" s="426"/>
      <c r="B1824" s="427"/>
      <c r="C1824" s="428"/>
      <c r="D1824" s="428"/>
      <c r="E1824" s="429"/>
    </row>
    <row r="1825" spans="1:5" s="430" customFormat="1">
      <c r="A1825" s="426"/>
      <c r="B1825" s="427"/>
      <c r="C1825" s="428"/>
      <c r="D1825" s="428"/>
      <c r="E1825" s="429"/>
    </row>
    <row r="1826" spans="1:5" s="430" customFormat="1">
      <c r="A1826" s="426"/>
      <c r="B1826" s="427"/>
      <c r="C1826" s="428"/>
      <c r="D1826" s="428"/>
      <c r="E1826" s="429"/>
    </row>
    <row r="1827" spans="1:5" s="430" customFormat="1">
      <c r="A1827" s="426"/>
      <c r="B1827" s="427"/>
      <c r="C1827" s="428"/>
      <c r="D1827" s="428"/>
      <c r="E1827" s="429"/>
    </row>
    <row r="1828" spans="1:5" s="430" customFormat="1">
      <c r="A1828" s="426"/>
      <c r="B1828" s="427"/>
      <c r="C1828" s="428"/>
      <c r="D1828" s="428"/>
      <c r="E1828" s="429"/>
    </row>
    <row r="1829" spans="1:5" s="430" customFormat="1">
      <c r="A1829" s="426"/>
      <c r="B1829" s="427"/>
      <c r="C1829" s="428"/>
      <c r="D1829" s="428"/>
      <c r="E1829" s="429"/>
    </row>
    <row r="1830" spans="1:5" s="430" customFormat="1">
      <c r="A1830" s="426"/>
      <c r="B1830" s="427"/>
      <c r="C1830" s="428"/>
      <c r="D1830" s="428"/>
      <c r="E1830" s="429"/>
    </row>
    <row r="1831" spans="1:5" s="430" customFormat="1">
      <c r="A1831" s="426"/>
      <c r="B1831" s="427"/>
      <c r="C1831" s="428"/>
      <c r="D1831" s="428"/>
      <c r="E1831" s="429"/>
    </row>
    <row r="1832" spans="1:5" s="430" customFormat="1">
      <c r="A1832" s="426"/>
      <c r="B1832" s="427"/>
      <c r="C1832" s="428"/>
      <c r="D1832" s="428"/>
      <c r="E1832" s="429"/>
    </row>
    <row r="1833" spans="1:5" s="430" customFormat="1">
      <c r="A1833" s="426"/>
      <c r="B1833" s="427"/>
      <c r="C1833" s="428"/>
      <c r="D1833" s="428"/>
      <c r="E1833" s="429"/>
    </row>
    <row r="1834" spans="1:5" s="430" customFormat="1">
      <c r="A1834" s="426"/>
      <c r="B1834" s="427"/>
      <c r="C1834" s="428"/>
      <c r="D1834" s="428"/>
      <c r="E1834" s="429"/>
    </row>
    <row r="1835" spans="1:5" s="430" customFormat="1">
      <c r="A1835" s="426"/>
      <c r="B1835" s="427"/>
      <c r="C1835" s="428"/>
      <c r="D1835" s="428"/>
      <c r="E1835" s="429"/>
    </row>
    <row r="1836" spans="1:5" s="430" customFormat="1">
      <c r="A1836" s="426"/>
      <c r="B1836" s="427"/>
      <c r="C1836" s="428"/>
      <c r="D1836" s="428"/>
      <c r="E1836" s="429"/>
    </row>
    <row r="1837" spans="1:5" s="430" customFormat="1">
      <c r="A1837" s="426"/>
      <c r="B1837" s="427"/>
      <c r="C1837" s="428"/>
      <c r="D1837" s="428"/>
      <c r="E1837" s="429"/>
    </row>
    <row r="1838" spans="1:5" s="430" customFormat="1">
      <c r="A1838" s="426"/>
      <c r="B1838" s="427"/>
      <c r="C1838" s="428"/>
      <c r="D1838" s="428"/>
      <c r="E1838" s="429"/>
    </row>
    <row r="1839" spans="1:5" s="430" customFormat="1">
      <c r="A1839" s="426"/>
      <c r="B1839" s="427"/>
      <c r="C1839" s="428"/>
      <c r="D1839" s="428"/>
      <c r="E1839" s="429"/>
    </row>
    <row r="1840" spans="1:5" s="430" customFormat="1">
      <c r="A1840" s="426"/>
      <c r="B1840" s="427"/>
      <c r="C1840" s="428"/>
      <c r="D1840" s="428"/>
      <c r="E1840" s="429"/>
    </row>
    <row r="1841" spans="1:5" s="430" customFormat="1">
      <c r="A1841" s="426"/>
      <c r="B1841" s="427"/>
      <c r="C1841" s="428"/>
      <c r="D1841" s="428"/>
      <c r="E1841" s="429"/>
    </row>
    <row r="1842" spans="1:5" s="430" customFormat="1">
      <c r="A1842" s="426"/>
      <c r="B1842" s="427"/>
      <c r="C1842" s="428"/>
      <c r="D1842" s="428"/>
      <c r="E1842" s="429"/>
    </row>
    <row r="1843" spans="1:5" s="430" customFormat="1">
      <c r="A1843" s="426"/>
      <c r="B1843" s="427"/>
      <c r="C1843" s="428"/>
      <c r="D1843" s="428"/>
      <c r="E1843" s="429"/>
    </row>
    <row r="1844" spans="1:5" s="430" customFormat="1">
      <c r="A1844" s="426"/>
      <c r="B1844" s="427"/>
      <c r="C1844" s="428"/>
      <c r="D1844" s="428"/>
      <c r="E1844" s="429"/>
    </row>
    <row r="1845" spans="1:5" s="430" customFormat="1">
      <c r="A1845" s="426"/>
      <c r="B1845" s="427"/>
      <c r="C1845" s="428"/>
      <c r="D1845" s="428"/>
      <c r="E1845" s="429"/>
    </row>
    <row r="1846" spans="1:5" s="430" customFormat="1">
      <c r="A1846" s="426"/>
      <c r="B1846" s="427"/>
      <c r="C1846" s="428"/>
      <c r="D1846" s="428"/>
      <c r="E1846" s="429"/>
    </row>
    <row r="1847" spans="1:5" s="430" customFormat="1">
      <c r="A1847" s="426"/>
      <c r="B1847" s="427"/>
      <c r="C1847" s="428"/>
      <c r="D1847" s="428"/>
      <c r="E1847" s="429"/>
    </row>
    <row r="1848" spans="1:5" s="430" customFormat="1">
      <c r="A1848" s="426"/>
      <c r="B1848" s="427"/>
      <c r="C1848" s="428"/>
      <c r="D1848" s="428"/>
      <c r="E1848" s="429"/>
    </row>
    <row r="1849" spans="1:5" s="430" customFormat="1">
      <c r="A1849" s="426"/>
      <c r="B1849" s="427"/>
      <c r="C1849" s="428"/>
      <c r="D1849" s="428"/>
      <c r="E1849" s="429"/>
    </row>
    <row r="1850" spans="1:5" s="430" customFormat="1">
      <c r="A1850" s="426"/>
      <c r="B1850" s="427"/>
      <c r="C1850" s="428"/>
      <c r="D1850" s="428"/>
      <c r="E1850" s="429"/>
    </row>
    <row r="1851" spans="1:5" s="430" customFormat="1">
      <c r="A1851" s="426"/>
      <c r="B1851" s="427"/>
      <c r="C1851" s="428"/>
      <c r="D1851" s="428"/>
      <c r="E1851" s="429"/>
    </row>
    <row r="1852" spans="1:5" s="430" customFormat="1">
      <c r="A1852" s="426"/>
      <c r="B1852" s="427"/>
      <c r="C1852" s="428"/>
      <c r="D1852" s="428"/>
      <c r="E1852" s="429"/>
    </row>
    <row r="1853" spans="1:5" s="430" customFormat="1">
      <c r="A1853" s="426"/>
      <c r="B1853" s="427"/>
      <c r="C1853" s="428"/>
      <c r="D1853" s="428"/>
      <c r="E1853" s="429"/>
    </row>
    <row r="1854" spans="1:5" s="430" customFormat="1">
      <c r="A1854" s="426"/>
      <c r="B1854" s="427"/>
      <c r="C1854" s="428"/>
      <c r="D1854" s="428"/>
      <c r="E1854" s="429"/>
    </row>
    <row r="1855" spans="1:5" s="430" customFormat="1">
      <c r="A1855" s="426"/>
      <c r="B1855" s="427"/>
      <c r="C1855" s="428"/>
      <c r="D1855" s="428"/>
      <c r="E1855" s="429"/>
    </row>
    <row r="1856" spans="1:5" s="430" customFormat="1">
      <c r="A1856" s="426"/>
      <c r="B1856" s="427"/>
      <c r="C1856" s="428"/>
      <c r="D1856" s="428"/>
      <c r="E1856" s="429"/>
    </row>
    <row r="1857" spans="1:5" s="430" customFormat="1">
      <c r="A1857" s="426"/>
      <c r="B1857" s="427"/>
      <c r="C1857" s="428"/>
      <c r="D1857" s="428"/>
      <c r="E1857" s="429"/>
    </row>
    <row r="1858" spans="1:5" s="430" customFormat="1">
      <c r="A1858" s="426"/>
      <c r="B1858" s="427"/>
      <c r="C1858" s="428"/>
      <c r="D1858" s="428"/>
      <c r="E1858" s="429"/>
    </row>
    <row r="1859" spans="1:5" s="430" customFormat="1">
      <c r="A1859" s="426"/>
      <c r="B1859" s="427"/>
      <c r="C1859" s="428"/>
      <c r="D1859" s="428"/>
      <c r="E1859" s="429"/>
    </row>
    <row r="1860" spans="1:5" s="430" customFormat="1">
      <c r="A1860" s="426"/>
      <c r="B1860" s="427"/>
      <c r="C1860" s="428"/>
      <c r="D1860" s="428"/>
      <c r="E1860" s="429"/>
    </row>
    <row r="1861" spans="1:5" s="430" customFormat="1">
      <c r="A1861" s="426"/>
      <c r="B1861" s="427"/>
      <c r="C1861" s="428"/>
      <c r="D1861" s="428"/>
      <c r="E1861" s="429"/>
    </row>
    <row r="1862" spans="1:5" s="430" customFormat="1">
      <c r="A1862" s="426"/>
      <c r="B1862" s="427"/>
      <c r="C1862" s="428"/>
      <c r="D1862" s="428"/>
      <c r="E1862" s="429"/>
    </row>
    <row r="1863" spans="1:5" s="430" customFormat="1">
      <c r="A1863" s="426"/>
      <c r="B1863" s="427"/>
      <c r="C1863" s="428"/>
      <c r="D1863" s="428"/>
      <c r="E1863" s="429"/>
    </row>
    <row r="1864" spans="1:5" s="430" customFormat="1">
      <c r="A1864" s="426"/>
      <c r="B1864" s="427"/>
      <c r="C1864" s="428"/>
      <c r="D1864" s="428"/>
      <c r="E1864" s="429"/>
    </row>
    <row r="1865" spans="1:5" s="430" customFormat="1">
      <c r="A1865" s="426"/>
      <c r="B1865" s="427"/>
      <c r="C1865" s="428"/>
      <c r="D1865" s="428"/>
      <c r="E1865" s="429"/>
    </row>
    <row r="1866" spans="1:5" s="430" customFormat="1">
      <c r="A1866" s="426"/>
      <c r="B1866" s="427"/>
      <c r="C1866" s="428"/>
      <c r="D1866" s="428"/>
      <c r="E1866" s="429"/>
    </row>
    <row r="1867" spans="1:5" s="430" customFormat="1">
      <c r="A1867" s="426"/>
      <c r="B1867" s="427"/>
      <c r="C1867" s="428"/>
      <c r="D1867" s="428"/>
      <c r="E1867" s="429"/>
    </row>
    <row r="1868" spans="1:5" s="430" customFormat="1">
      <c r="A1868" s="426"/>
      <c r="B1868" s="427"/>
      <c r="C1868" s="428"/>
      <c r="D1868" s="428"/>
      <c r="E1868" s="429"/>
    </row>
    <row r="1869" spans="1:5" s="430" customFormat="1">
      <c r="A1869" s="426"/>
      <c r="B1869" s="427"/>
      <c r="C1869" s="428"/>
      <c r="D1869" s="428"/>
      <c r="E1869" s="429"/>
    </row>
    <row r="1870" spans="1:5" s="430" customFormat="1">
      <c r="A1870" s="426"/>
      <c r="B1870" s="427"/>
      <c r="C1870" s="428"/>
      <c r="D1870" s="428"/>
      <c r="E1870" s="429"/>
    </row>
    <row r="1871" spans="1:5" s="430" customFormat="1">
      <c r="A1871" s="426"/>
      <c r="B1871" s="427"/>
      <c r="C1871" s="428"/>
      <c r="D1871" s="428"/>
      <c r="E1871" s="429"/>
    </row>
    <row r="1872" spans="1:5" s="430" customFormat="1">
      <c r="A1872" s="426"/>
      <c r="B1872" s="427"/>
      <c r="C1872" s="428"/>
      <c r="D1872" s="428"/>
      <c r="E1872" s="429"/>
    </row>
  </sheetData>
  <sheetProtection password="D9EB" sheet="1" objects="1" scenarios="1"/>
  <pageMargins left="0.7" right="0.7" top="0.75" bottom="0.75" header="0.3" footer="0.3"/>
  <pageSetup paperSize="5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DX315"/>
  <sheetViews>
    <sheetView showGridLines="0" topLeftCell="A13" zoomScale="80" zoomScaleNormal="80" zoomScaleSheetLayoutView="81" zoomScalePageLayoutView="80" workbookViewId="0">
      <selection sqref="A1:E1"/>
    </sheetView>
  </sheetViews>
  <sheetFormatPr defaultColWidth="0" defaultRowHeight="15" zeroHeight="1"/>
  <cols>
    <col min="1" max="1" width="3.42578125" style="130" customWidth="1"/>
    <col min="2" max="26" width="10.7109375" style="130" customWidth="1"/>
    <col min="27" max="27" width="6.7109375" style="130" customWidth="1"/>
    <col min="28" max="28" width="5.140625" style="130" customWidth="1"/>
    <col min="29" max="29" width="4.140625" style="130" customWidth="1"/>
    <col min="30" max="128" width="0" style="143" hidden="1" customWidth="1"/>
    <col min="129" max="16384" width="10.7109375" style="130" hidden="1"/>
  </cols>
  <sheetData>
    <row r="1" spans="1:128" ht="33.75">
      <c r="A1" s="524" t="s">
        <v>357</v>
      </c>
      <c r="B1" s="524"/>
      <c r="C1" s="524"/>
      <c r="D1" s="524"/>
      <c r="E1" s="524"/>
      <c r="S1" s="137" t="s">
        <v>358</v>
      </c>
    </row>
    <row r="2" spans="1:128" ht="61.5">
      <c r="A2" s="142" t="s">
        <v>38</v>
      </c>
    </row>
    <row r="3" spans="1:128" s="135" customFormat="1" ht="36">
      <c r="A3" s="133" t="s">
        <v>27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  <c r="BM3" s="143"/>
      <c r="BN3" s="143"/>
      <c r="BO3" s="143"/>
      <c r="BP3" s="143"/>
      <c r="BQ3" s="143"/>
      <c r="BR3" s="143"/>
      <c r="BS3" s="143"/>
      <c r="BT3" s="143"/>
      <c r="BU3" s="143"/>
      <c r="BV3" s="143"/>
      <c r="BW3" s="143"/>
      <c r="BX3" s="143"/>
      <c r="BY3" s="143"/>
      <c r="BZ3" s="143"/>
      <c r="CA3" s="143"/>
      <c r="CB3" s="143"/>
      <c r="CC3" s="143"/>
      <c r="CD3" s="143"/>
      <c r="CE3" s="143"/>
      <c r="CF3" s="143"/>
      <c r="CG3" s="143"/>
      <c r="CH3" s="143"/>
      <c r="CI3" s="143"/>
      <c r="CJ3" s="143"/>
      <c r="CK3" s="143"/>
      <c r="CL3" s="143"/>
      <c r="CM3" s="143"/>
      <c r="CN3" s="143"/>
      <c r="CO3" s="143"/>
      <c r="CP3" s="143"/>
      <c r="CQ3" s="143"/>
      <c r="CR3" s="143"/>
      <c r="CS3" s="143"/>
      <c r="CT3" s="143"/>
      <c r="CU3" s="143"/>
      <c r="CV3" s="143"/>
      <c r="CW3" s="143"/>
      <c r="CX3" s="143"/>
      <c r="CY3" s="143"/>
      <c r="CZ3" s="143"/>
      <c r="DA3" s="143"/>
      <c r="DB3" s="143"/>
      <c r="DC3" s="143"/>
      <c r="DD3" s="143"/>
      <c r="DE3" s="143"/>
      <c r="DF3" s="143"/>
      <c r="DG3" s="143"/>
      <c r="DH3" s="143"/>
      <c r="DI3" s="143"/>
      <c r="DJ3" s="143"/>
      <c r="DK3" s="143"/>
      <c r="DL3" s="143"/>
      <c r="DM3" s="143"/>
      <c r="DN3" s="143"/>
      <c r="DO3" s="143"/>
      <c r="DP3" s="143"/>
      <c r="DQ3" s="143"/>
      <c r="DR3" s="143"/>
      <c r="DS3" s="143"/>
      <c r="DT3" s="143"/>
      <c r="DU3" s="143"/>
      <c r="DV3" s="143"/>
      <c r="DW3" s="143"/>
      <c r="DX3" s="143"/>
    </row>
    <row r="4" spans="1:128"/>
    <row r="5" spans="1:128"/>
    <row r="6" spans="1:128"/>
    <row r="7" spans="1:128"/>
    <row r="8" spans="1:128"/>
    <row r="9" spans="1:128"/>
    <row r="10" spans="1:128"/>
    <row r="11" spans="1:128"/>
    <row r="12" spans="1:128"/>
    <row r="13" spans="1:128"/>
    <row r="14" spans="1:128"/>
    <row r="15" spans="1:128"/>
    <row r="16" spans="1:128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 spans="1:128"/>
    <row r="34" spans="1:128"/>
    <row r="35" spans="1:128"/>
    <row r="36" spans="1:128"/>
    <row r="37" spans="1:128"/>
    <row r="38" spans="1:128"/>
    <row r="39" spans="1:128"/>
    <row r="40" spans="1:128"/>
    <row r="41" spans="1:128"/>
    <row r="42" spans="1:128"/>
    <row r="43" spans="1:128"/>
    <row r="44" spans="1:128"/>
    <row r="45" spans="1:128"/>
    <row r="46" spans="1:128" s="135" customFormat="1" ht="36">
      <c r="A46" s="133" t="s">
        <v>28</v>
      </c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C46" s="143"/>
      <c r="BD46" s="143"/>
      <c r="BE46" s="143"/>
      <c r="BF46" s="143"/>
      <c r="BG46" s="143"/>
      <c r="BH46" s="143"/>
      <c r="BI46" s="143"/>
      <c r="BJ46" s="143"/>
      <c r="BK46" s="143"/>
      <c r="BL46" s="143"/>
      <c r="BM46" s="143"/>
      <c r="BN46" s="143"/>
      <c r="BO46" s="143"/>
      <c r="BP46" s="143"/>
      <c r="BQ46" s="143"/>
      <c r="BR46" s="143"/>
      <c r="BS46" s="143"/>
      <c r="BT46" s="143"/>
      <c r="BU46" s="143"/>
      <c r="BV46" s="143"/>
      <c r="BW46" s="143"/>
      <c r="BX46" s="143"/>
      <c r="BY46" s="143"/>
      <c r="BZ46" s="143"/>
      <c r="CA46" s="143"/>
      <c r="CB46" s="143"/>
      <c r="CC46" s="143"/>
      <c r="CD46" s="143"/>
      <c r="CE46" s="143"/>
      <c r="CF46" s="143"/>
      <c r="CG46" s="143"/>
      <c r="CH46" s="143"/>
      <c r="CI46" s="143"/>
      <c r="CJ46" s="143"/>
      <c r="CK46" s="143"/>
      <c r="CL46" s="143"/>
      <c r="CM46" s="143"/>
      <c r="CN46" s="143"/>
      <c r="CO46" s="143"/>
      <c r="CP46" s="143"/>
      <c r="CQ46" s="143"/>
      <c r="CR46" s="143"/>
      <c r="CS46" s="143"/>
      <c r="CT46" s="143"/>
      <c r="CU46" s="143"/>
      <c r="CV46" s="143"/>
      <c r="CW46" s="143"/>
      <c r="CX46" s="143"/>
      <c r="CY46" s="143"/>
      <c r="CZ46" s="143"/>
      <c r="DA46" s="143"/>
      <c r="DB46" s="143"/>
      <c r="DC46" s="143"/>
      <c r="DD46" s="143"/>
      <c r="DE46" s="143"/>
      <c r="DF46" s="143"/>
      <c r="DG46" s="143"/>
      <c r="DH46" s="143"/>
      <c r="DI46" s="143"/>
      <c r="DJ46" s="143"/>
      <c r="DK46" s="143"/>
      <c r="DL46" s="143"/>
      <c r="DM46" s="143"/>
      <c r="DN46" s="143"/>
      <c r="DO46" s="143"/>
      <c r="DP46" s="143"/>
      <c r="DQ46" s="143"/>
      <c r="DR46" s="143"/>
      <c r="DS46" s="143"/>
      <c r="DT46" s="143"/>
      <c r="DU46" s="143"/>
      <c r="DV46" s="143"/>
      <c r="DW46" s="143"/>
      <c r="DX46" s="143"/>
    </row>
    <row r="47" spans="1:128"/>
    <row r="48" spans="1:12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 spans="1:128"/>
    <row r="82" spans="1:128"/>
    <row r="83" spans="1:128"/>
    <row r="84" spans="1:128"/>
    <row r="85" spans="1:128"/>
    <row r="86" spans="1:128"/>
    <row r="87" spans="1:128"/>
    <row r="88" spans="1:128"/>
    <row r="89" spans="1:128"/>
    <row r="90" spans="1:128" s="135" customFormat="1" ht="36">
      <c r="A90" s="133" t="s">
        <v>29</v>
      </c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3"/>
      <c r="AV90" s="143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43"/>
      <c r="BN90" s="143"/>
      <c r="BO90" s="143"/>
      <c r="BP90" s="143"/>
      <c r="BQ90" s="143"/>
      <c r="BR90" s="143"/>
      <c r="BS90" s="143"/>
      <c r="BT90" s="143"/>
      <c r="BU90" s="143"/>
      <c r="BV90" s="143"/>
      <c r="BW90" s="143"/>
      <c r="BX90" s="143"/>
      <c r="BY90" s="143"/>
      <c r="BZ90" s="143"/>
      <c r="CA90" s="143"/>
      <c r="CB90" s="143"/>
      <c r="CC90" s="143"/>
      <c r="CD90" s="143"/>
      <c r="CE90" s="143"/>
      <c r="CF90" s="143"/>
      <c r="CG90" s="143"/>
      <c r="CH90" s="143"/>
      <c r="CI90" s="143"/>
      <c r="CJ90" s="143"/>
      <c r="CK90" s="143"/>
      <c r="CL90" s="143"/>
      <c r="CM90" s="143"/>
      <c r="CN90" s="143"/>
      <c r="CO90" s="143"/>
      <c r="CP90" s="143"/>
      <c r="CQ90" s="143"/>
      <c r="CR90" s="143"/>
      <c r="CS90" s="143"/>
      <c r="CT90" s="143"/>
      <c r="CU90" s="143"/>
      <c r="CV90" s="143"/>
      <c r="CW90" s="143"/>
      <c r="CX90" s="143"/>
      <c r="CY90" s="143"/>
      <c r="CZ90" s="143"/>
      <c r="DA90" s="143"/>
      <c r="DB90" s="143"/>
      <c r="DC90" s="143"/>
      <c r="DD90" s="143"/>
      <c r="DE90" s="143"/>
      <c r="DF90" s="143"/>
      <c r="DG90" s="143"/>
      <c r="DH90" s="143"/>
      <c r="DI90" s="143"/>
      <c r="DJ90" s="143"/>
      <c r="DK90" s="143"/>
      <c r="DL90" s="143"/>
      <c r="DM90" s="143"/>
      <c r="DN90" s="143"/>
      <c r="DO90" s="143"/>
      <c r="DP90" s="143"/>
      <c r="DQ90" s="143"/>
      <c r="DR90" s="143"/>
      <c r="DS90" s="143"/>
      <c r="DT90" s="143"/>
      <c r="DU90" s="143"/>
      <c r="DV90" s="143"/>
      <c r="DW90" s="143"/>
      <c r="DX90" s="143"/>
    </row>
    <row r="91" spans="1:128"/>
    <row r="92" spans="1:128"/>
    <row r="93" spans="1:128"/>
    <row r="94" spans="1:128"/>
    <row r="95" spans="1:128"/>
    <row r="96" spans="1:128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 spans="1:128"/>
    <row r="130" spans="1:128"/>
    <row r="131" spans="1:128"/>
    <row r="132" spans="1:128"/>
    <row r="133" spans="1:128"/>
    <row r="134" spans="1:128"/>
    <row r="135" spans="1:128" s="135" customFormat="1" ht="36">
      <c r="A135" s="133" t="s">
        <v>31</v>
      </c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  <c r="AN135" s="143"/>
      <c r="AO135" s="143"/>
      <c r="AP135" s="143"/>
      <c r="AQ135" s="143"/>
      <c r="AR135" s="143"/>
      <c r="AS135" s="143"/>
      <c r="AT135" s="143"/>
      <c r="AU135" s="143"/>
      <c r="AV135" s="143"/>
      <c r="AW135" s="143"/>
      <c r="AX135" s="143"/>
      <c r="AY135" s="143"/>
      <c r="AZ135" s="143"/>
      <c r="BA135" s="143"/>
      <c r="BB135" s="143"/>
      <c r="BC135" s="143"/>
      <c r="BD135" s="143"/>
      <c r="BE135" s="143"/>
      <c r="BF135" s="143"/>
      <c r="BG135" s="143"/>
      <c r="BH135" s="143"/>
      <c r="BI135" s="143"/>
      <c r="BJ135" s="143"/>
      <c r="BK135" s="143"/>
      <c r="BL135" s="143"/>
      <c r="BM135" s="143"/>
      <c r="BN135" s="143"/>
      <c r="BO135" s="143"/>
      <c r="BP135" s="143"/>
      <c r="BQ135" s="143"/>
      <c r="BR135" s="143"/>
      <c r="BS135" s="143"/>
      <c r="BT135" s="143"/>
      <c r="BU135" s="143"/>
      <c r="BV135" s="143"/>
      <c r="BW135" s="143"/>
      <c r="BX135" s="143"/>
      <c r="BY135" s="143"/>
      <c r="BZ135" s="143"/>
      <c r="CA135" s="143"/>
      <c r="CB135" s="143"/>
      <c r="CC135" s="143"/>
      <c r="CD135" s="143"/>
      <c r="CE135" s="143"/>
      <c r="CF135" s="143"/>
      <c r="CG135" s="143"/>
      <c r="CH135" s="143"/>
      <c r="CI135" s="143"/>
      <c r="CJ135" s="143"/>
      <c r="CK135" s="143"/>
      <c r="CL135" s="143"/>
      <c r="CM135" s="143"/>
      <c r="CN135" s="143"/>
      <c r="CO135" s="143"/>
      <c r="CP135" s="143"/>
      <c r="CQ135" s="143"/>
      <c r="CR135" s="143"/>
      <c r="CS135" s="143"/>
      <c r="CT135" s="143"/>
      <c r="CU135" s="143"/>
      <c r="CV135" s="143"/>
      <c r="CW135" s="143"/>
      <c r="CX135" s="143"/>
      <c r="CY135" s="143"/>
      <c r="CZ135" s="143"/>
      <c r="DA135" s="143"/>
      <c r="DB135" s="143"/>
      <c r="DC135" s="143"/>
      <c r="DD135" s="143"/>
      <c r="DE135" s="143"/>
      <c r="DF135" s="143"/>
      <c r="DG135" s="143"/>
      <c r="DH135" s="143"/>
      <c r="DI135" s="143"/>
      <c r="DJ135" s="143"/>
      <c r="DK135" s="143"/>
      <c r="DL135" s="143"/>
      <c r="DM135" s="143"/>
      <c r="DN135" s="143"/>
      <c r="DO135" s="143"/>
      <c r="DP135" s="143"/>
      <c r="DQ135" s="143"/>
      <c r="DR135" s="143"/>
      <c r="DS135" s="143"/>
      <c r="DT135" s="143"/>
      <c r="DU135" s="143"/>
      <c r="DV135" s="143"/>
      <c r="DW135" s="143"/>
      <c r="DX135" s="143"/>
    </row>
    <row r="136" spans="1:128"/>
    <row r="137" spans="1:128"/>
    <row r="138" spans="1:128"/>
    <row r="139" spans="1:128"/>
    <row r="140" spans="1:128"/>
    <row r="141" spans="1:128"/>
    <row r="142" spans="1:128"/>
    <row r="143" spans="1:128"/>
    <row r="144" spans="1:128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 spans="1:128"/>
    <row r="178" spans="1:128"/>
    <row r="179" spans="1:128" s="135" customFormat="1" ht="36">
      <c r="A179" s="133" t="s">
        <v>30</v>
      </c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3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  <c r="BM179" s="143"/>
      <c r="BN179" s="143"/>
      <c r="BO179" s="143"/>
      <c r="BP179" s="143"/>
      <c r="BQ179" s="143"/>
      <c r="BR179" s="143"/>
      <c r="BS179" s="143"/>
      <c r="BT179" s="143"/>
      <c r="BU179" s="143"/>
      <c r="BV179" s="143"/>
      <c r="BW179" s="143"/>
      <c r="BX179" s="143"/>
      <c r="BY179" s="143"/>
      <c r="BZ179" s="143"/>
      <c r="CA179" s="143"/>
      <c r="CB179" s="143"/>
      <c r="CC179" s="143"/>
      <c r="CD179" s="143"/>
      <c r="CE179" s="143"/>
      <c r="CF179" s="143"/>
      <c r="CG179" s="143"/>
      <c r="CH179" s="143"/>
      <c r="CI179" s="143"/>
      <c r="CJ179" s="143"/>
      <c r="CK179" s="143"/>
      <c r="CL179" s="143"/>
      <c r="CM179" s="143"/>
      <c r="CN179" s="143"/>
      <c r="CO179" s="143"/>
      <c r="CP179" s="143"/>
      <c r="CQ179" s="143"/>
      <c r="CR179" s="143"/>
      <c r="CS179" s="143"/>
      <c r="CT179" s="143"/>
      <c r="CU179" s="143"/>
      <c r="CV179" s="143"/>
      <c r="CW179" s="143"/>
      <c r="CX179" s="143"/>
      <c r="CY179" s="143"/>
      <c r="CZ179" s="143"/>
      <c r="DA179" s="143"/>
      <c r="DB179" s="143"/>
      <c r="DC179" s="143"/>
      <c r="DD179" s="143"/>
      <c r="DE179" s="143"/>
      <c r="DF179" s="143"/>
      <c r="DG179" s="143"/>
      <c r="DH179" s="143"/>
      <c r="DI179" s="143"/>
      <c r="DJ179" s="143"/>
      <c r="DK179" s="143"/>
      <c r="DL179" s="143"/>
      <c r="DM179" s="143"/>
      <c r="DN179" s="143"/>
      <c r="DO179" s="143"/>
      <c r="DP179" s="143"/>
      <c r="DQ179" s="143"/>
      <c r="DR179" s="143"/>
      <c r="DS179" s="143"/>
      <c r="DT179" s="143"/>
      <c r="DU179" s="143"/>
      <c r="DV179" s="143"/>
      <c r="DW179" s="143"/>
      <c r="DX179" s="143"/>
    </row>
    <row r="180" spans="1:128"/>
    <row r="181" spans="1:128"/>
    <row r="182" spans="1:128"/>
    <row r="183" spans="1:128"/>
    <row r="184" spans="1:128"/>
    <row r="185" spans="1:128"/>
    <row r="186" spans="1:128"/>
    <row r="187" spans="1:128"/>
    <row r="188" spans="1:128"/>
    <row r="189" spans="1:128"/>
    <row r="190" spans="1:128"/>
    <row r="191" spans="1:128"/>
    <row r="192" spans="1:128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 spans="1:128"/>
    <row r="242" spans="1:128"/>
    <row r="243" spans="1:128"/>
    <row r="244" spans="1:128" s="135" customFormat="1" ht="36">
      <c r="A244" s="133" t="s">
        <v>32</v>
      </c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D244" s="143"/>
      <c r="AE244" s="143"/>
      <c r="AF244" s="143"/>
      <c r="AG244" s="143"/>
      <c r="AH244" s="143"/>
      <c r="AI244" s="143"/>
      <c r="AJ244" s="143"/>
      <c r="AK244" s="143"/>
      <c r="AL244" s="143"/>
      <c r="AM244" s="143"/>
      <c r="AN244" s="143"/>
      <c r="AO244" s="143"/>
      <c r="AP244" s="143"/>
      <c r="AQ244" s="143"/>
      <c r="AR244" s="143"/>
      <c r="AS244" s="143"/>
      <c r="AT244" s="143"/>
      <c r="AU244" s="143"/>
      <c r="AV244" s="143"/>
      <c r="AW244" s="143"/>
      <c r="AX244" s="143"/>
      <c r="AY244" s="143"/>
      <c r="AZ244" s="143"/>
      <c r="BA244" s="143"/>
      <c r="BB244" s="143"/>
      <c r="BC244" s="143"/>
      <c r="BD244" s="143"/>
      <c r="BE244" s="143"/>
      <c r="BF244" s="143"/>
      <c r="BG244" s="143"/>
      <c r="BH244" s="143"/>
      <c r="BI244" s="143"/>
      <c r="BJ244" s="143"/>
      <c r="BK244" s="143"/>
      <c r="BL244" s="143"/>
      <c r="BM244" s="143"/>
      <c r="BN244" s="143"/>
      <c r="BO244" s="143"/>
      <c r="BP244" s="143"/>
      <c r="BQ244" s="143"/>
      <c r="BR244" s="143"/>
      <c r="BS244" s="143"/>
      <c r="BT244" s="143"/>
      <c r="BU244" s="143"/>
      <c r="BV244" s="143"/>
      <c r="BW244" s="143"/>
      <c r="BX244" s="143"/>
      <c r="BY244" s="143"/>
      <c r="BZ244" s="143"/>
      <c r="CA244" s="143"/>
      <c r="CB244" s="143"/>
      <c r="CC244" s="143"/>
      <c r="CD244" s="143"/>
      <c r="CE244" s="143"/>
      <c r="CF244" s="143"/>
      <c r="CG244" s="143"/>
      <c r="CH244" s="143"/>
      <c r="CI244" s="143"/>
      <c r="CJ244" s="143"/>
      <c r="CK244" s="143"/>
      <c r="CL244" s="143"/>
      <c r="CM244" s="143"/>
      <c r="CN244" s="143"/>
      <c r="CO244" s="143"/>
      <c r="CP244" s="143"/>
      <c r="CQ244" s="143"/>
      <c r="CR244" s="143"/>
      <c r="CS244" s="143"/>
      <c r="CT244" s="143"/>
      <c r="CU244" s="143"/>
      <c r="CV244" s="143"/>
      <c r="CW244" s="143"/>
      <c r="CX244" s="143"/>
      <c r="CY244" s="143"/>
      <c r="CZ244" s="143"/>
      <c r="DA244" s="143"/>
      <c r="DB244" s="143"/>
      <c r="DC244" s="143"/>
      <c r="DD244" s="143"/>
      <c r="DE244" s="143"/>
      <c r="DF244" s="143"/>
      <c r="DG244" s="143"/>
      <c r="DH244" s="143"/>
      <c r="DI244" s="143"/>
      <c r="DJ244" s="143"/>
      <c r="DK244" s="143"/>
      <c r="DL244" s="143"/>
      <c r="DM244" s="143"/>
      <c r="DN244" s="143"/>
      <c r="DO244" s="143"/>
      <c r="DP244" s="143"/>
      <c r="DQ244" s="143"/>
      <c r="DR244" s="143"/>
      <c r="DS244" s="143"/>
      <c r="DT244" s="143"/>
      <c r="DU244" s="143"/>
      <c r="DV244" s="143"/>
      <c r="DW244" s="143"/>
      <c r="DX244" s="143"/>
    </row>
    <row r="245" spans="1:128"/>
    <row r="246" spans="1:128"/>
    <row r="247" spans="1:128"/>
    <row r="248" spans="1:128"/>
    <row r="249" spans="1:128"/>
    <row r="250" spans="1:128"/>
    <row r="251" spans="1:128"/>
    <row r="252" spans="1:128"/>
    <row r="253" spans="1:128"/>
    <row r="254" spans="1:128"/>
    <row r="255" spans="1:128"/>
    <row r="256" spans="1:128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 spans="1:128"/>
    <row r="306" spans="1:128"/>
    <row r="307" spans="1:128"/>
    <row r="308" spans="1:128"/>
    <row r="309" spans="1:128"/>
    <row r="310" spans="1:128"/>
    <row r="311" spans="1:128"/>
    <row r="312" spans="1:128" s="135" customFormat="1" ht="21">
      <c r="A312" s="136" t="s">
        <v>275</v>
      </c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D312" s="143"/>
      <c r="AE312" s="143"/>
      <c r="AF312" s="143"/>
      <c r="AG312" s="143"/>
      <c r="AH312" s="143"/>
      <c r="AI312" s="143"/>
      <c r="AJ312" s="143"/>
      <c r="AK312" s="143"/>
      <c r="AL312" s="143"/>
      <c r="AM312" s="143"/>
      <c r="AN312" s="143"/>
      <c r="AO312" s="143"/>
      <c r="AP312" s="143"/>
      <c r="AQ312" s="143"/>
      <c r="AR312" s="143"/>
      <c r="AS312" s="143"/>
      <c r="AT312" s="143"/>
      <c r="AU312" s="143"/>
      <c r="AV312" s="143"/>
      <c r="AW312" s="143"/>
      <c r="AX312" s="143"/>
      <c r="AY312" s="143"/>
      <c r="AZ312" s="143"/>
      <c r="BA312" s="143"/>
      <c r="BB312" s="143"/>
      <c r="BC312" s="143"/>
      <c r="BD312" s="143"/>
      <c r="BE312" s="143"/>
      <c r="BF312" s="143"/>
      <c r="BG312" s="143"/>
      <c r="BH312" s="143"/>
      <c r="BI312" s="143"/>
      <c r="BJ312" s="143"/>
      <c r="BK312" s="143"/>
      <c r="BL312" s="143"/>
      <c r="BM312" s="143"/>
      <c r="BN312" s="143"/>
      <c r="BO312" s="143"/>
      <c r="BP312" s="143"/>
      <c r="BQ312" s="143"/>
      <c r="BR312" s="143"/>
      <c r="BS312" s="143"/>
      <c r="BT312" s="143"/>
      <c r="BU312" s="143"/>
      <c r="BV312" s="143"/>
      <c r="BW312" s="143"/>
      <c r="BX312" s="143"/>
      <c r="BY312" s="143"/>
      <c r="BZ312" s="143"/>
      <c r="CA312" s="143"/>
      <c r="CB312" s="143"/>
      <c r="CC312" s="143"/>
      <c r="CD312" s="143"/>
      <c r="CE312" s="143"/>
      <c r="CF312" s="143"/>
      <c r="CG312" s="143"/>
      <c r="CH312" s="143"/>
      <c r="CI312" s="143"/>
      <c r="CJ312" s="143"/>
      <c r="CK312" s="143"/>
      <c r="CL312" s="143"/>
      <c r="CM312" s="143"/>
      <c r="CN312" s="143"/>
      <c r="CO312" s="143"/>
      <c r="CP312" s="143"/>
      <c r="CQ312" s="143"/>
      <c r="CR312" s="143"/>
      <c r="CS312" s="143"/>
      <c r="CT312" s="143"/>
      <c r="CU312" s="143"/>
      <c r="CV312" s="143"/>
      <c r="CW312" s="143"/>
      <c r="CX312" s="143"/>
      <c r="CY312" s="143"/>
      <c r="CZ312" s="143"/>
      <c r="DA312" s="143"/>
      <c r="DB312" s="143"/>
      <c r="DC312" s="143"/>
      <c r="DD312" s="143"/>
      <c r="DE312" s="143"/>
      <c r="DF312" s="143"/>
      <c r="DG312" s="143"/>
      <c r="DH312" s="143"/>
      <c r="DI312" s="143"/>
      <c r="DJ312" s="143"/>
      <c r="DK312" s="143"/>
      <c r="DL312" s="143"/>
      <c r="DM312" s="143"/>
      <c r="DN312" s="143"/>
      <c r="DO312" s="143"/>
      <c r="DP312" s="143"/>
      <c r="DQ312" s="143"/>
      <c r="DR312" s="143"/>
      <c r="DS312" s="143"/>
      <c r="DT312" s="143"/>
      <c r="DU312" s="143"/>
      <c r="DV312" s="143"/>
      <c r="DW312" s="143"/>
      <c r="DX312" s="143"/>
    </row>
    <row r="313" spans="1:128" s="135" customFormat="1" ht="21">
      <c r="A313" s="136"/>
      <c r="B313" s="136"/>
      <c r="C313" s="136"/>
      <c r="D313" s="136"/>
      <c r="E313" s="136"/>
      <c r="F313" s="136"/>
      <c r="G313" s="136"/>
      <c r="H313" s="136"/>
      <c r="I313" s="136"/>
      <c r="J313" s="136"/>
      <c r="K313" s="136"/>
      <c r="L313" s="136"/>
      <c r="M313" s="136"/>
      <c r="N313" s="136"/>
      <c r="O313" s="136"/>
      <c r="P313" s="136"/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D313" s="143"/>
      <c r="AE313" s="143"/>
      <c r="AF313" s="143"/>
      <c r="AG313" s="143"/>
      <c r="AH313" s="143"/>
      <c r="AI313" s="143"/>
      <c r="AJ313" s="143"/>
      <c r="AK313" s="143"/>
      <c r="AL313" s="143"/>
      <c r="AM313" s="143"/>
      <c r="AN313" s="143"/>
      <c r="AO313" s="143"/>
      <c r="AP313" s="143"/>
      <c r="AQ313" s="143"/>
      <c r="AR313" s="143"/>
      <c r="AS313" s="143"/>
      <c r="AT313" s="143"/>
      <c r="AU313" s="143"/>
      <c r="AV313" s="143"/>
      <c r="AW313" s="143"/>
      <c r="AX313" s="143"/>
      <c r="AY313" s="143"/>
      <c r="AZ313" s="143"/>
      <c r="BA313" s="143"/>
      <c r="BB313" s="143"/>
      <c r="BC313" s="143"/>
      <c r="BD313" s="143"/>
      <c r="BE313" s="143"/>
      <c r="BF313" s="143"/>
      <c r="BG313" s="143"/>
      <c r="BH313" s="143"/>
      <c r="BI313" s="143"/>
      <c r="BJ313" s="143"/>
      <c r="BK313" s="143"/>
      <c r="BL313" s="143"/>
      <c r="BM313" s="143"/>
      <c r="BN313" s="143"/>
      <c r="BO313" s="143"/>
      <c r="BP313" s="143"/>
      <c r="BQ313" s="143"/>
      <c r="BR313" s="143"/>
      <c r="BS313" s="143"/>
      <c r="BT313" s="143"/>
      <c r="BU313" s="143"/>
      <c r="BV313" s="143"/>
      <c r="BW313" s="143"/>
      <c r="BX313" s="143"/>
      <c r="BY313" s="143"/>
      <c r="BZ313" s="143"/>
      <c r="CA313" s="143"/>
      <c r="CB313" s="143"/>
      <c r="CC313" s="143"/>
      <c r="CD313" s="143"/>
      <c r="CE313" s="143"/>
      <c r="CF313" s="143"/>
      <c r="CG313" s="143"/>
      <c r="CH313" s="143"/>
      <c r="CI313" s="143"/>
      <c r="CJ313" s="143"/>
      <c r="CK313" s="143"/>
      <c r="CL313" s="143"/>
      <c r="CM313" s="143"/>
      <c r="CN313" s="143"/>
      <c r="CO313" s="143"/>
      <c r="CP313" s="143"/>
      <c r="CQ313" s="143"/>
      <c r="CR313" s="143"/>
      <c r="CS313" s="143"/>
      <c r="CT313" s="143"/>
      <c r="CU313" s="143"/>
      <c r="CV313" s="143"/>
      <c r="CW313" s="143"/>
      <c r="CX313" s="143"/>
      <c r="CY313" s="143"/>
      <c r="CZ313" s="143"/>
      <c r="DA313" s="143"/>
      <c r="DB313" s="143"/>
      <c r="DC313" s="143"/>
      <c r="DD313" s="143"/>
      <c r="DE313" s="143"/>
      <c r="DF313" s="143"/>
      <c r="DG313" s="143"/>
      <c r="DH313" s="143"/>
      <c r="DI313" s="143"/>
      <c r="DJ313" s="143"/>
      <c r="DK313" s="143"/>
      <c r="DL313" s="143"/>
      <c r="DM313" s="143"/>
      <c r="DN313" s="143"/>
      <c r="DO313" s="143"/>
      <c r="DP313" s="143"/>
      <c r="DQ313" s="143"/>
      <c r="DR313" s="143"/>
      <c r="DS313" s="143"/>
      <c r="DT313" s="143"/>
      <c r="DU313" s="143"/>
      <c r="DV313" s="143"/>
      <c r="DW313" s="143"/>
      <c r="DX313" s="143"/>
    </row>
    <row r="314" spans="1:128"/>
    <row r="315" spans="1:128"/>
  </sheetData>
  <sheetProtection password="D9EB" sheet="1" objects="1" scenarios="1"/>
  <mergeCells count="1">
    <mergeCell ref="A1:E1"/>
  </mergeCells>
  <printOptions horizontalCentered="1" verticalCentered="1"/>
  <pageMargins left="0.25" right="0.25" top="0.75" bottom="0.46" header="0.3" footer="0.3"/>
  <pageSetup paperSize="5" scale="46" orientation="landscape" r:id="rId1"/>
  <headerFooter>
    <oddHeader>&amp;C&amp;"Arial,Bold"&amp;14&amp;KC00000Current Economic Indicators - Charts</oddHeader>
    <oddFooter>&amp;L&amp;"-,Bold"The City of Calgary, Corporate Economics &amp;C&amp;D&amp;RPage &amp;P</oddFooter>
  </headerFooter>
  <rowBreaks count="6" manualBreakCount="6">
    <brk id="44" max="16383" man="1"/>
    <brk id="112" max="31" man="1"/>
    <brk id="178" max="16383" man="1"/>
    <brk id="243" max="16383" man="1"/>
    <brk id="313" max="16383" man="1"/>
    <brk id="206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LayoutSheet"/>
  <dimension ref="A1:AM1231"/>
  <sheetViews>
    <sheetView zoomScale="60" zoomScaleNormal="60" workbookViewId="0">
      <selection activeCell="X31" sqref="X3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9" s="2" customFormat="1" ht="18.75">
      <c r="A1" s="1" t="s">
        <v>0</v>
      </c>
    </row>
    <row r="2" spans="1:39" s="5" customFormat="1" ht="24.95" customHeight="1">
      <c r="A2" s="3"/>
      <c r="B2" s="4" t="s">
        <v>1</v>
      </c>
      <c r="D2" s="6"/>
      <c r="E2" s="7"/>
      <c r="F2" s="7"/>
    </row>
    <row r="3" spans="1:39" s="9" customFormat="1">
      <c r="A3" s="8" t="s">
        <v>9</v>
      </c>
      <c r="E3" s="10"/>
    </row>
    <row r="4" spans="1:39" s="9" customFormat="1" ht="11.25">
      <c r="A4" s="8" t="s">
        <v>2</v>
      </c>
      <c r="B4" s="11" t="s">
        <v>10</v>
      </c>
    </row>
    <row r="5" spans="1:39" s="9" customFormat="1" ht="11.25">
      <c r="A5" s="8" t="s">
        <v>3</v>
      </c>
      <c r="B5" s="11" t="s">
        <v>335</v>
      </c>
    </row>
    <row r="6" spans="1:39" s="9" customFormat="1" ht="11.25">
      <c r="A6" s="8"/>
      <c r="B6" s="11"/>
      <c r="G6" s="12"/>
    </row>
    <row r="7" spans="1:39" s="14" customFormat="1" ht="18">
      <c r="A7" s="13" t="s">
        <v>4</v>
      </c>
      <c r="B7" s="14" t="s">
        <v>53</v>
      </c>
      <c r="C7" s="14" t="s">
        <v>35</v>
      </c>
      <c r="D7" s="14" t="s">
        <v>36</v>
      </c>
      <c r="E7" s="14" t="s">
        <v>54</v>
      </c>
      <c r="F7" s="14" t="s">
        <v>55</v>
      </c>
      <c r="G7" s="14" t="s">
        <v>34</v>
      </c>
      <c r="H7" s="14" t="s">
        <v>91</v>
      </c>
      <c r="I7" s="14" t="s">
        <v>56</v>
      </c>
      <c r="J7" s="14" t="s">
        <v>57</v>
      </c>
      <c r="K7" s="14" t="s">
        <v>97</v>
      </c>
      <c r="L7" s="14" t="s">
        <v>17</v>
      </c>
      <c r="M7" s="14" t="s">
        <v>222</v>
      </c>
      <c r="N7" s="14" t="s">
        <v>223</v>
      </c>
      <c r="O7" s="14" t="s">
        <v>67</v>
      </c>
      <c r="P7" s="14" t="s">
        <v>68</v>
      </c>
      <c r="Q7" s="14" t="s">
        <v>142</v>
      </c>
      <c r="R7" s="14" t="s">
        <v>143</v>
      </c>
      <c r="S7" s="14" t="s">
        <v>112</v>
      </c>
      <c r="T7" s="14" t="s">
        <v>19</v>
      </c>
      <c r="U7" s="14" t="s">
        <v>232</v>
      </c>
      <c r="V7" s="14" t="s">
        <v>69</v>
      </c>
      <c r="W7" s="14" t="s">
        <v>338</v>
      </c>
      <c r="X7" s="14" t="s">
        <v>103</v>
      </c>
      <c r="Y7" s="14" t="s">
        <v>70</v>
      </c>
      <c r="Z7" s="14" t="s">
        <v>71</v>
      </c>
      <c r="AA7" s="14" t="s">
        <v>21</v>
      </c>
      <c r="AB7" s="14" t="s">
        <v>246</v>
      </c>
      <c r="AC7" s="14" t="s">
        <v>25</v>
      </c>
      <c r="AD7" s="14" t="s">
        <v>72</v>
      </c>
      <c r="AE7" s="14" t="s">
        <v>26</v>
      </c>
      <c r="AF7" s="14" t="s">
        <v>73</v>
      </c>
      <c r="AG7" s="14" t="s">
        <v>74</v>
      </c>
      <c r="AH7" s="14" t="s">
        <v>75</v>
      </c>
      <c r="AI7" s="14" t="s">
        <v>76</v>
      </c>
      <c r="AJ7" s="14" t="s">
        <v>20</v>
      </c>
      <c r="AK7" s="14" t="s">
        <v>336</v>
      </c>
      <c r="AL7" s="14" t="s">
        <v>77</v>
      </c>
      <c r="AM7" s="14" t="s">
        <v>111</v>
      </c>
    </row>
    <row r="8" spans="1:39" s="16" customFormat="1" ht="18">
      <c r="A8" s="15" t="s">
        <v>251</v>
      </c>
      <c r="B8" s="16" t="s">
        <v>53</v>
      </c>
      <c r="C8" s="16" t="s">
        <v>35</v>
      </c>
      <c r="D8" s="16" t="s">
        <v>36</v>
      </c>
      <c r="E8" s="16" t="s">
        <v>54</v>
      </c>
      <c r="F8" s="16" t="s">
        <v>55</v>
      </c>
      <c r="G8" s="16" t="s">
        <v>34</v>
      </c>
      <c r="H8" s="16" t="s">
        <v>91</v>
      </c>
      <c r="I8" s="16" t="s">
        <v>56</v>
      </c>
      <c r="J8" s="16" t="s">
        <v>57</v>
      </c>
      <c r="K8" s="16" t="s">
        <v>97</v>
      </c>
      <c r="L8" s="16" t="s">
        <v>17</v>
      </c>
      <c r="M8" s="16" t="s">
        <v>222</v>
      </c>
      <c r="N8" s="16" t="s">
        <v>223</v>
      </c>
      <c r="O8" s="16" t="s">
        <v>67</v>
      </c>
      <c r="P8" s="16" t="s">
        <v>68</v>
      </c>
      <c r="Q8" s="16" t="s">
        <v>142</v>
      </c>
      <c r="R8" s="16" t="s">
        <v>143</v>
      </c>
      <c r="S8" s="16" t="s">
        <v>112</v>
      </c>
      <c r="T8" s="16" t="s">
        <v>19</v>
      </c>
      <c r="U8" s="16" t="s">
        <v>232</v>
      </c>
      <c r="V8" s="16" t="s">
        <v>69</v>
      </c>
      <c r="W8" s="16" t="s">
        <v>339</v>
      </c>
      <c r="X8" s="16" t="s">
        <v>103</v>
      </c>
      <c r="Y8" s="16" t="s">
        <v>70</v>
      </c>
      <c r="Z8" s="16" t="s">
        <v>71</v>
      </c>
      <c r="AA8" s="16" t="s">
        <v>21</v>
      </c>
      <c r="AB8" s="16" t="s">
        <v>246</v>
      </c>
      <c r="AC8" s="16" t="s">
        <v>25</v>
      </c>
      <c r="AD8" s="16" t="s">
        <v>72</v>
      </c>
      <c r="AE8" s="16" t="s">
        <v>26</v>
      </c>
      <c r="AF8" s="16" t="s">
        <v>73</v>
      </c>
      <c r="AG8" s="16" t="s">
        <v>74</v>
      </c>
      <c r="AH8" s="16" t="s">
        <v>75</v>
      </c>
      <c r="AI8" s="16" t="s">
        <v>76</v>
      </c>
      <c r="AJ8" s="16" t="s">
        <v>20</v>
      </c>
      <c r="AK8" s="16" t="s">
        <v>336</v>
      </c>
      <c r="AL8" s="16" t="s">
        <v>77</v>
      </c>
      <c r="AM8" s="16" t="s">
        <v>111</v>
      </c>
    </row>
    <row r="9" spans="1:39" s="17" customFormat="1"/>
    <row r="10" spans="1:39" s="5" customFormat="1" ht="24.95" customHeight="1">
      <c r="A10" s="18"/>
      <c r="B10" s="4" t="s">
        <v>5</v>
      </c>
      <c r="D10" s="6"/>
      <c r="E10" s="7"/>
      <c r="F10" s="7"/>
    </row>
    <row r="11" spans="1:39" s="21" customFormat="1" ht="21">
      <c r="A11" s="19" t="s">
        <v>267</v>
      </c>
      <c r="B11" s="20"/>
      <c r="O11" s="21" t="s">
        <v>266</v>
      </c>
      <c r="T11" s="21" t="s">
        <v>266</v>
      </c>
      <c r="U11" s="21" t="s">
        <v>266</v>
      </c>
      <c r="AC11" s="21" t="s">
        <v>266</v>
      </c>
      <c r="AE11" s="21" t="s">
        <v>266</v>
      </c>
      <c r="AG11" s="21" t="s">
        <v>266</v>
      </c>
      <c r="AJ11" s="21" t="s">
        <v>266</v>
      </c>
    </row>
    <row r="12" spans="1:39" s="23" customFormat="1" ht="127.5">
      <c r="A12" s="22" t="s">
        <v>6</v>
      </c>
      <c r="B12" s="23" t="s">
        <v>60</v>
      </c>
      <c r="C12" s="23" t="s">
        <v>15</v>
      </c>
      <c r="D12" s="23" t="s">
        <v>340</v>
      </c>
      <c r="E12" s="23" t="s">
        <v>63</v>
      </c>
      <c r="F12" s="23" t="s">
        <v>64</v>
      </c>
      <c r="G12" s="23" t="s">
        <v>92</v>
      </c>
      <c r="H12" s="23" t="s">
        <v>93</v>
      </c>
      <c r="I12" s="23" t="s">
        <v>331</v>
      </c>
      <c r="J12" s="23" t="s">
        <v>98</v>
      </c>
      <c r="K12" s="23" t="s">
        <v>100</v>
      </c>
      <c r="L12" s="23" t="s">
        <v>65</v>
      </c>
      <c r="M12" s="23" t="s">
        <v>58</v>
      </c>
      <c r="N12" s="23" t="s">
        <v>59</v>
      </c>
      <c r="O12" s="23" t="s">
        <v>78</v>
      </c>
      <c r="P12" s="23" t="s">
        <v>144</v>
      </c>
      <c r="Q12" s="23" t="s">
        <v>145</v>
      </c>
      <c r="R12" s="23" t="s">
        <v>146</v>
      </c>
      <c r="S12" s="23" t="s">
        <v>66</v>
      </c>
      <c r="T12" s="23" t="s">
        <v>238</v>
      </c>
      <c r="U12" s="23" t="s">
        <v>233</v>
      </c>
      <c r="V12" s="23" t="s">
        <v>328</v>
      </c>
      <c r="W12" s="23" t="s">
        <v>341</v>
      </c>
      <c r="X12" s="23" t="s">
        <v>104</v>
      </c>
      <c r="Y12" s="23" t="s">
        <v>81</v>
      </c>
      <c r="Z12" s="23" t="s">
        <v>83</v>
      </c>
      <c r="AA12" s="23" t="s">
        <v>84</v>
      </c>
      <c r="AB12" s="23" t="s">
        <v>247</v>
      </c>
      <c r="AC12" s="23" t="s">
        <v>86</v>
      </c>
      <c r="AD12" s="23" t="s">
        <v>87</v>
      </c>
      <c r="AE12" s="23" t="s">
        <v>332</v>
      </c>
      <c r="AF12" s="23" t="s">
        <v>329</v>
      </c>
      <c r="AG12" s="23" t="s">
        <v>330</v>
      </c>
      <c r="AH12" s="23" t="s">
        <v>88</v>
      </c>
      <c r="AI12" s="23" t="s">
        <v>89</v>
      </c>
      <c r="AJ12" s="23" t="s">
        <v>90</v>
      </c>
      <c r="AK12" s="23" t="s">
        <v>337</v>
      </c>
      <c r="AL12" s="23" t="s">
        <v>333</v>
      </c>
      <c r="AM12" s="23" t="s">
        <v>353</v>
      </c>
    </row>
    <row r="13" spans="1:39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99</v>
      </c>
      <c r="K13" s="25" t="s">
        <v>99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14</v>
      </c>
      <c r="U13" s="25" t="s">
        <v>14</v>
      </c>
      <c r="V13" s="25" t="s">
        <v>23</v>
      </c>
      <c r="X13" s="25" t="s">
        <v>23</v>
      </c>
      <c r="Y13" s="25" t="s">
        <v>82</v>
      </c>
      <c r="Z13" s="25" t="s">
        <v>22</v>
      </c>
      <c r="AA13" s="25" t="s">
        <v>85</v>
      </c>
      <c r="AB13" s="25" t="s">
        <v>85</v>
      </c>
      <c r="AC13" s="25" t="s">
        <v>22</v>
      </c>
      <c r="AD13" s="25" t="s">
        <v>14</v>
      </c>
      <c r="AE13" s="25" t="s">
        <v>23</v>
      </c>
      <c r="AF13" s="25" t="s">
        <v>23</v>
      </c>
      <c r="AG13" s="25" t="s">
        <v>23</v>
      </c>
      <c r="AH13" s="25" t="s">
        <v>82</v>
      </c>
      <c r="AI13" s="25" t="s">
        <v>82</v>
      </c>
      <c r="AJ13" s="25" t="s">
        <v>85</v>
      </c>
      <c r="AK13" s="25" t="s">
        <v>85</v>
      </c>
      <c r="AL13" s="25" t="s">
        <v>23</v>
      </c>
      <c r="AM13" s="25" t="s">
        <v>118</v>
      </c>
    </row>
    <row r="14" spans="1:39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  <c r="H14" s="30" t="s">
        <v>13</v>
      </c>
      <c r="I14" s="30" t="s">
        <v>13</v>
      </c>
      <c r="J14" s="30" t="s">
        <v>13</v>
      </c>
      <c r="K14" s="30" t="s">
        <v>13</v>
      </c>
      <c r="L14" s="30" t="s">
        <v>13</v>
      </c>
      <c r="M14" s="30" t="s">
        <v>13</v>
      </c>
      <c r="N14" s="30" t="s">
        <v>13</v>
      </c>
      <c r="O14" s="30" t="s">
        <v>13</v>
      </c>
      <c r="P14" s="30" t="s">
        <v>13</v>
      </c>
      <c r="Q14" s="30" t="s">
        <v>13</v>
      </c>
      <c r="R14" s="30" t="s">
        <v>13</v>
      </c>
      <c r="S14" s="30" t="s">
        <v>13</v>
      </c>
      <c r="T14" s="30" t="s">
        <v>13</v>
      </c>
      <c r="U14" s="30" t="s">
        <v>13</v>
      </c>
      <c r="V14" s="30" t="s">
        <v>13</v>
      </c>
      <c r="W14" s="30" t="s">
        <v>13</v>
      </c>
      <c r="X14" s="30" t="s">
        <v>13</v>
      </c>
      <c r="Y14" s="30" t="s">
        <v>13</v>
      </c>
      <c r="Z14" s="30" t="s">
        <v>13</v>
      </c>
      <c r="AA14" s="30" t="s">
        <v>13</v>
      </c>
      <c r="AB14" s="30" t="s">
        <v>13</v>
      </c>
      <c r="AC14" s="30" t="s">
        <v>13</v>
      </c>
      <c r="AD14" s="30" t="s">
        <v>13</v>
      </c>
      <c r="AE14" s="30" t="s">
        <v>13</v>
      </c>
      <c r="AF14" s="30" t="s">
        <v>13</v>
      </c>
      <c r="AG14" s="30" t="s">
        <v>13</v>
      </c>
      <c r="AH14" s="30" t="s">
        <v>13</v>
      </c>
      <c r="AI14" s="30" t="s">
        <v>13</v>
      </c>
      <c r="AJ14" s="30" t="s">
        <v>13</v>
      </c>
      <c r="AK14" s="30" t="s">
        <v>13</v>
      </c>
      <c r="AL14" s="30" t="s">
        <v>13</v>
      </c>
      <c r="AM14" s="30" t="s">
        <v>13</v>
      </c>
    </row>
    <row r="15" spans="1:39" s="90" customFormat="1">
      <c r="A15" s="26" t="s">
        <v>8</v>
      </c>
      <c r="B15" s="90">
        <v>42886</v>
      </c>
      <c r="C15" s="90">
        <v>42886</v>
      </c>
      <c r="D15" s="90">
        <v>42886</v>
      </c>
      <c r="E15" s="90">
        <v>42886</v>
      </c>
      <c r="F15" s="90">
        <v>42873</v>
      </c>
      <c r="G15" s="90">
        <v>42886</v>
      </c>
      <c r="H15" s="90">
        <v>42873</v>
      </c>
      <c r="I15" s="90">
        <v>42886</v>
      </c>
      <c r="J15" s="90">
        <v>42891</v>
      </c>
      <c r="K15" s="90">
        <v>42891</v>
      </c>
      <c r="L15" s="90">
        <v>42891</v>
      </c>
      <c r="M15" s="90">
        <v>42874</v>
      </c>
      <c r="N15" s="90">
        <v>42874</v>
      </c>
      <c r="O15" s="90">
        <v>42886</v>
      </c>
      <c r="P15" s="90">
        <v>42886</v>
      </c>
      <c r="Q15" s="90">
        <v>42860</v>
      </c>
      <c r="R15" s="90">
        <v>42860</v>
      </c>
      <c r="S15" s="90">
        <v>42886</v>
      </c>
      <c r="T15" s="90">
        <v>42891</v>
      </c>
      <c r="U15" s="90">
        <v>42891</v>
      </c>
      <c r="V15" s="90">
        <v>42886</v>
      </c>
      <c r="W15" s="90">
        <v>42874</v>
      </c>
      <c r="X15" s="90">
        <v>42891</v>
      </c>
      <c r="Y15" s="90">
        <v>42886</v>
      </c>
      <c r="Z15" s="90">
        <v>42886</v>
      </c>
      <c r="AA15" s="90">
        <v>42886</v>
      </c>
      <c r="AB15" s="90">
        <v>42886</v>
      </c>
      <c r="AC15" s="90">
        <v>42886</v>
      </c>
      <c r="AD15" s="90">
        <v>42886</v>
      </c>
      <c r="AE15" s="90">
        <v>42886</v>
      </c>
      <c r="AF15" s="90">
        <v>42886</v>
      </c>
      <c r="AG15" s="90">
        <v>42886</v>
      </c>
      <c r="AH15" s="90">
        <v>42886</v>
      </c>
      <c r="AI15" s="90">
        <v>42886</v>
      </c>
      <c r="AJ15" s="90">
        <v>42886</v>
      </c>
      <c r="AK15" s="90">
        <v>42886</v>
      </c>
      <c r="AL15" s="90">
        <v>42891</v>
      </c>
      <c r="AM15" s="90">
        <v>42886</v>
      </c>
    </row>
    <row r="16" spans="1:39">
      <c r="A16" s="28">
        <v>42370</v>
      </c>
      <c r="B16" s="91">
        <v>7.6</v>
      </c>
      <c r="C16" s="91">
        <v>6.9</v>
      </c>
      <c r="D16" s="91">
        <v>851.7</v>
      </c>
      <c r="E16" s="91">
        <v>64980</v>
      </c>
      <c r="F16" s="33">
        <v>93.105497771173845</v>
      </c>
      <c r="G16" s="91">
        <v>21160</v>
      </c>
      <c r="H16" s="33">
        <v>97.757009345794387</v>
      </c>
      <c r="I16" s="91">
        <v>1234107</v>
      </c>
      <c r="J16" s="91">
        <v>31.68</v>
      </c>
      <c r="K16" s="91">
        <v>17.88</v>
      </c>
      <c r="L16" s="91">
        <v>2.2599999999999998</v>
      </c>
      <c r="M16" s="32">
        <v>1.2293025589563022</v>
      </c>
      <c r="N16" s="138">
        <v>1.2108309493712888</v>
      </c>
      <c r="O16" s="33">
        <v>2.5218914185639152</v>
      </c>
      <c r="P16" s="33">
        <v>-2.8336940836940716</v>
      </c>
      <c r="Q16" s="33">
        <v>1.4453781512605124</v>
      </c>
      <c r="R16" s="33">
        <v>0.11306778725450606</v>
      </c>
      <c r="S16" s="33">
        <v>1.0433325257661163</v>
      </c>
      <c r="T16" s="91">
        <v>2.7</v>
      </c>
      <c r="U16" s="91">
        <v>0.75</v>
      </c>
      <c r="V16" s="91">
        <v>6189179</v>
      </c>
      <c r="W16" s="33">
        <v>6.1891790000000002</v>
      </c>
      <c r="X16" s="33">
        <v>2.3945759253771453</v>
      </c>
      <c r="Y16" s="91">
        <v>80.099999999999994</v>
      </c>
      <c r="Z16" s="91">
        <v>567</v>
      </c>
      <c r="AA16" s="91">
        <v>390</v>
      </c>
      <c r="AB16" s="91">
        <v>102</v>
      </c>
      <c r="AC16" s="91">
        <v>1002</v>
      </c>
      <c r="AD16" s="91">
        <v>0.28661327231121281</v>
      </c>
      <c r="AE16" s="91">
        <v>439552</v>
      </c>
      <c r="AF16" s="91">
        <v>6281541</v>
      </c>
      <c r="AG16" s="91">
        <v>4991307</v>
      </c>
      <c r="AH16" s="91">
        <v>0</v>
      </c>
      <c r="AI16" s="91">
        <v>2</v>
      </c>
      <c r="AJ16" s="91">
        <v>5</v>
      </c>
      <c r="AK16" s="91">
        <v>1</v>
      </c>
      <c r="AL16" s="33">
        <v>166889742</v>
      </c>
      <c r="AM16" s="91">
        <v>1279.5999999999999</v>
      </c>
    </row>
    <row r="17" spans="1:39">
      <c r="A17" s="28">
        <v>42401</v>
      </c>
      <c r="B17" s="91">
        <v>8.5</v>
      </c>
      <c r="C17" s="91">
        <v>7.3</v>
      </c>
      <c r="D17" s="91">
        <v>847.5</v>
      </c>
      <c r="E17" s="91">
        <v>67110</v>
      </c>
      <c r="F17" s="33">
        <v>79.774979908920443</v>
      </c>
      <c r="G17" s="91">
        <v>21760</v>
      </c>
      <c r="H17" s="33">
        <v>86.781115879828334</v>
      </c>
      <c r="I17" s="91">
        <v>1234461.6666666667</v>
      </c>
      <c r="J17" s="91">
        <v>30.32</v>
      </c>
      <c r="K17" s="91">
        <v>16.3</v>
      </c>
      <c r="L17" s="91">
        <v>1.71</v>
      </c>
      <c r="M17" s="32">
        <v>1.2532898859506147</v>
      </c>
      <c r="N17" s="138">
        <v>1.2363733049720382</v>
      </c>
      <c r="O17" s="33">
        <v>3.7965865552072486</v>
      </c>
      <c r="P17" s="33">
        <v>-1.4139000820169167</v>
      </c>
      <c r="Q17" s="33">
        <v>0.86637787404197919</v>
      </c>
      <c r="R17" s="33">
        <v>-0.94732853353542978</v>
      </c>
      <c r="S17" s="33">
        <v>0.9776702698616635</v>
      </c>
      <c r="T17" s="91">
        <v>2.7</v>
      </c>
      <c r="U17" s="91">
        <v>0.75</v>
      </c>
      <c r="V17" s="91">
        <v>6238428</v>
      </c>
      <c r="W17" s="33">
        <v>6.2384279999999999</v>
      </c>
      <c r="X17" s="33">
        <v>2.3787280722392841</v>
      </c>
      <c r="Y17" s="91">
        <v>83.7</v>
      </c>
      <c r="Z17" s="91">
        <v>589</v>
      </c>
      <c r="AA17" s="91">
        <v>483</v>
      </c>
      <c r="AB17" s="91">
        <v>151</v>
      </c>
      <c r="AC17" s="91">
        <v>1437</v>
      </c>
      <c r="AD17" s="91">
        <v>0.38911454102355808</v>
      </c>
      <c r="AE17" s="91">
        <v>453175</v>
      </c>
      <c r="AF17" s="91">
        <v>5989335</v>
      </c>
      <c r="AG17" s="91">
        <v>4936142</v>
      </c>
      <c r="AH17" s="91">
        <v>562</v>
      </c>
      <c r="AI17" s="91">
        <v>528</v>
      </c>
      <c r="AJ17" s="91">
        <v>8</v>
      </c>
      <c r="AK17" s="91">
        <v>3</v>
      </c>
      <c r="AL17" s="33">
        <v>166392677</v>
      </c>
      <c r="AM17" s="91">
        <v>1281.2</v>
      </c>
    </row>
    <row r="18" spans="1:39">
      <c r="A18" s="28">
        <v>42430</v>
      </c>
      <c r="B18" s="91">
        <v>8.8000000000000007</v>
      </c>
      <c r="C18" s="91">
        <v>7.6</v>
      </c>
      <c r="D18" s="91">
        <v>847.8</v>
      </c>
      <c r="E18" s="91">
        <v>69700</v>
      </c>
      <c r="F18" s="33">
        <v>70.707812882684308</v>
      </c>
      <c r="G18" s="91">
        <v>22470</v>
      </c>
      <c r="H18" s="33">
        <v>74.727838258164851</v>
      </c>
      <c r="I18" s="91">
        <v>1234816.3333333333</v>
      </c>
      <c r="J18" s="91">
        <v>37.549999999999997</v>
      </c>
      <c r="K18" s="91">
        <v>23.46</v>
      </c>
      <c r="L18" s="91">
        <v>1.69</v>
      </c>
      <c r="M18" s="32">
        <v>1.3850589120080192</v>
      </c>
      <c r="N18" s="138">
        <v>1.2417823228633829</v>
      </c>
      <c r="O18" s="33">
        <v>4.6804051694027349</v>
      </c>
      <c r="P18" s="33">
        <v>-2.597598396566092</v>
      </c>
      <c r="Q18" s="33">
        <v>2.7433924389427933</v>
      </c>
      <c r="R18" s="33">
        <v>0.90687900906878394</v>
      </c>
      <c r="S18" s="33">
        <v>0.79697060433661093</v>
      </c>
      <c r="T18" s="91">
        <v>2.7</v>
      </c>
      <c r="U18" s="91">
        <v>0.75</v>
      </c>
      <c r="V18" s="91">
        <v>6183823</v>
      </c>
      <c r="W18" s="33">
        <v>6.1838230000000003</v>
      </c>
      <c r="X18" s="33">
        <v>2.3836771387200311</v>
      </c>
      <c r="Y18" s="91">
        <v>92.2</v>
      </c>
      <c r="Z18" s="91">
        <v>411</v>
      </c>
      <c r="AA18" s="91">
        <v>515</v>
      </c>
      <c r="AB18" s="91">
        <v>154</v>
      </c>
      <c r="AC18" s="91">
        <v>1956</v>
      </c>
      <c r="AD18" s="91">
        <v>0.46153846153846156</v>
      </c>
      <c r="AE18" s="91">
        <v>455220</v>
      </c>
      <c r="AF18" s="91">
        <v>5953804</v>
      </c>
      <c r="AG18" s="91">
        <v>4994378</v>
      </c>
      <c r="AH18" s="91">
        <v>427</v>
      </c>
      <c r="AI18" s="91">
        <v>232</v>
      </c>
      <c r="AJ18" s="91">
        <v>8</v>
      </c>
      <c r="AK18" s="91">
        <v>5</v>
      </c>
      <c r="AL18" s="33">
        <v>240552665</v>
      </c>
      <c r="AM18" s="91">
        <v>1283.0999999999999</v>
      </c>
    </row>
    <row r="19" spans="1:39">
      <c r="A19" s="28">
        <v>42461</v>
      </c>
      <c r="B19" s="91">
        <v>8.6</v>
      </c>
      <c r="C19" s="91">
        <v>7.6</v>
      </c>
      <c r="D19" s="91">
        <v>849</v>
      </c>
      <c r="E19" s="91">
        <v>70780</v>
      </c>
      <c r="F19" s="33">
        <v>54.710382513661202</v>
      </c>
      <c r="G19" s="91">
        <v>22950</v>
      </c>
      <c r="H19" s="33">
        <v>59.818941504178284</v>
      </c>
      <c r="I19" s="91">
        <v>1235171</v>
      </c>
      <c r="J19" s="91">
        <v>40.76</v>
      </c>
      <c r="K19" s="91">
        <v>27.88</v>
      </c>
      <c r="L19" s="91">
        <v>1.25</v>
      </c>
      <c r="M19" s="32">
        <v>1.4405611925341288</v>
      </c>
      <c r="N19" s="138">
        <v>1.313955803304756</v>
      </c>
      <c r="O19" s="33">
        <v>3.9005868139454725</v>
      </c>
      <c r="P19" s="33">
        <v>-1.6241362424506356</v>
      </c>
      <c r="Q19" s="33">
        <v>3.7780006686726875</v>
      </c>
      <c r="R19" s="33">
        <v>2.5051133837260986</v>
      </c>
      <c r="S19" s="33">
        <v>1.0015749939423335</v>
      </c>
      <c r="T19" s="91">
        <v>2.7</v>
      </c>
      <c r="U19" s="91">
        <v>0.75</v>
      </c>
      <c r="V19" s="91">
        <v>6295031</v>
      </c>
      <c r="W19" s="33">
        <v>6.2950309999999998</v>
      </c>
      <c r="X19" s="33">
        <v>2.4475465790787077</v>
      </c>
      <c r="Y19" s="91">
        <v>94.5</v>
      </c>
      <c r="Z19" s="91">
        <v>815</v>
      </c>
      <c r="AA19" s="91">
        <v>499</v>
      </c>
      <c r="AB19" s="91">
        <v>148</v>
      </c>
      <c r="AC19" s="91">
        <v>2219</v>
      </c>
      <c r="AD19" s="91">
        <v>0.53354171675883622</v>
      </c>
      <c r="AE19" s="91">
        <v>460114</v>
      </c>
      <c r="AF19" s="91">
        <v>5927377</v>
      </c>
      <c r="AG19" s="91">
        <v>5183345</v>
      </c>
      <c r="AH19" s="91">
        <v>231</v>
      </c>
      <c r="AI19" s="91">
        <v>200</v>
      </c>
      <c r="AJ19" s="91">
        <v>6</v>
      </c>
      <c r="AK19" s="91">
        <v>2</v>
      </c>
      <c r="AL19" s="33">
        <v>569909967</v>
      </c>
      <c r="AM19" s="91">
        <v>1285</v>
      </c>
    </row>
    <row r="20" spans="1:39">
      <c r="A20" s="28">
        <v>42491</v>
      </c>
      <c r="B20" s="91">
        <v>8.4</v>
      </c>
      <c r="C20" s="91">
        <v>7.4</v>
      </c>
      <c r="D20" s="91">
        <v>852.1</v>
      </c>
      <c r="E20" s="91">
        <v>79680</v>
      </c>
      <c r="F20" s="33">
        <v>59.487590072057642</v>
      </c>
      <c r="G20" s="91">
        <v>24860</v>
      </c>
      <c r="H20" s="33">
        <v>59.154929577464799</v>
      </c>
      <c r="I20" s="91">
        <v>1236901.2006225681</v>
      </c>
      <c r="J20" s="91">
        <v>46.71</v>
      </c>
      <c r="K20" s="91">
        <v>32.520000000000003</v>
      </c>
      <c r="L20" s="91">
        <v>1.06</v>
      </c>
      <c r="M20" s="32">
        <v>1.5151515151515582</v>
      </c>
      <c r="N20" s="138">
        <v>1.3660477453580455</v>
      </c>
      <c r="O20" s="33">
        <v>1.2311901504788114</v>
      </c>
      <c r="P20" s="33">
        <v>-3.1748919717989654</v>
      </c>
      <c r="Q20" s="33">
        <v>4.4176706827309342</v>
      </c>
      <c r="R20" s="33">
        <v>3.566368132602582</v>
      </c>
      <c r="S20" s="33">
        <v>0.50069119394660078</v>
      </c>
      <c r="T20" s="91">
        <v>2.7</v>
      </c>
      <c r="U20" s="91">
        <v>0.75</v>
      </c>
      <c r="V20" s="91">
        <v>6250701</v>
      </c>
      <c r="W20" s="33">
        <v>6.2507010000000003</v>
      </c>
      <c r="X20" s="33">
        <v>2.4866573200171427</v>
      </c>
      <c r="Y20" s="91">
        <v>101.8</v>
      </c>
      <c r="Z20" s="91">
        <v>648</v>
      </c>
      <c r="AA20" s="91">
        <v>480</v>
      </c>
      <c r="AB20" s="91">
        <v>133</v>
      </c>
      <c r="AC20" s="91">
        <v>2438</v>
      </c>
      <c r="AD20" s="91">
        <v>0.56671315667131572</v>
      </c>
      <c r="AE20" s="91">
        <v>476886</v>
      </c>
      <c r="AF20" s="91">
        <v>5816256</v>
      </c>
      <c r="AG20" s="91">
        <v>5140715</v>
      </c>
      <c r="AH20" s="91">
        <v>228</v>
      </c>
      <c r="AI20" s="91">
        <v>182</v>
      </c>
      <c r="AJ20" s="91">
        <v>7</v>
      </c>
      <c r="AK20" s="91">
        <v>2</v>
      </c>
      <c r="AL20" s="33">
        <v>249164357</v>
      </c>
      <c r="AM20" s="91">
        <v>1286.8</v>
      </c>
    </row>
    <row r="21" spans="1:39">
      <c r="A21" s="28">
        <v>42522</v>
      </c>
      <c r="B21" s="91">
        <v>8.5</v>
      </c>
      <c r="C21" s="91">
        <v>6.9</v>
      </c>
      <c r="D21" s="91">
        <v>855.6</v>
      </c>
      <c r="E21" s="91">
        <v>80150</v>
      </c>
      <c r="F21" s="33">
        <v>50.516431924882625</v>
      </c>
      <c r="G21" s="91">
        <v>25390</v>
      </c>
      <c r="H21" s="33">
        <v>47.616279069767444</v>
      </c>
      <c r="I21" s="91">
        <v>1238535.2789883269</v>
      </c>
      <c r="J21" s="91">
        <v>48.76</v>
      </c>
      <c r="K21" s="91">
        <v>36.47</v>
      </c>
      <c r="L21" s="91">
        <v>1.28</v>
      </c>
      <c r="M21" s="32">
        <v>1.4755533324997128</v>
      </c>
      <c r="N21" s="138">
        <v>1.4046246604385582</v>
      </c>
      <c r="O21" s="33">
        <v>1.867865790383938</v>
      </c>
      <c r="P21" s="33">
        <v>-3.3205954795711201</v>
      </c>
      <c r="Q21" s="33">
        <v>3.4402137608550376</v>
      </c>
      <c r="R21" s="33">
        <v>2.5951864623697807</v>
      </c>
      <c r="S21" s="33">
        <v>0.73590156093743531</v>
      </c>
      <c r="T21" s="91">
        <v>2.7</v>
      </c>
      <c r="U21" s="91">
        <v>0.75</v>
      </c>
      <c r="V21" s="91">
        <v>6214156</v>
      </c>
      <c r="W21" s="33">
        <v>6.214156</v>
      </c>
      <c r="X21" s="33">
        <v>2.4697420392066789</v>
      </c>
      <c r="Y21" s="91">
        <v>99.8</v>
      </c>
      <c r="Z21" s="91">
        <v>830</v>
      </c>
      <c r="AA21" s="91">
        <v>474</v>
      </c>
      <c r="AB21" s="91">
        <v>122</v>
      </c>
      <c r="AC21" s="91">
        <v>2589</v>
      </c>
      <c r="AD21" s="91">
        <v>0.67615565421781143</v>
      </c>
      <c r="AE21" s="91">
        <v>466717</v>
      </c>
      <c r="AF21" s="91">
        <v>6000983</v>
      </c>
      <c r="AG21" s="91">
        <v>5265913</v>
      </c>
      <c r="AH21" s="91">
        <v>355</v>
      </c>
      <c r="AI21" s="91">
        <v>177</v>
      </c>
      <c r="AJ21" s="91">
        <v>16</v>
      </c>
      <c r="AK21" s="91">
        <v>10</v>
      </c>
      <c r="AL21" s="33">
        <v>323318956</v>
      </c>
      <c r="AM21" s="91">
        <v>1288.5</v>
      </c>
    </row>
    <row r="22" spans="1:39">
      <c r="A22" s="28">
        <v>42552</v>
      </c>
      <c r="B22" s="91">
        <v>8.8000000000000007</v>
      </c>
      <c r="C22" s="91">
        <v>6.9</v>
      </c>
      <c r="D22" s="91">
        <v>864.8</v>
      </c>
      <c r="E22" s="91">
        <v>102950</v>
      </c>
      <c r="F22" s="33">
        <v>93.47866942304077</v>
      </c>
      <c r="G22" s="91">
        <v>32780</v>
      </c>
      <c r="H22" s="33">
        <v>94.424673784104399</v>
      </c>
      <c r="I22" s="91">
        <v>1240265.4796108948</v>
      </c>
      <c r="J22" s="91">
        <v>44.65</v>
      </c>
      <c r="K22" s="91">
        <v>32.799999999999997</v>
      </c>
      <c r="L22" s="91">
        <v>1.88</v>
      </c>
      <c r="M22" s="32">
        <v>1.4177752794953813</v>
      </c>
      <c r="N22" s="138">
        <v>1.4031372029915445</v>
      </c>
      <c r="O22" s="33">
        <v>1.7211703958691871</v>
      </c>
      <c r="P22" s="33">
        <v>0.3202973255640007</v>
      </c>
      <c r="Q22" s="33">
        <v>2.815013404825728</v>
      </c>
      <c r="R22" s="33">
        <v>1.8694825840601004</v>
      </c>
      <c r="S22" s="33">
        <v>0.97356218006623418</v>
      </c>
      <c r="T22" s="91">
        <v>2.7</v>
      </c>
      <c r="U22" s="91">
        <v>0.75</v>
      </c>
      <c r="V22" s="91">
        <v>6176036</v>
      </c>
      <c r="W22" s="33">
        <v>6.1760359999999999</v>
      </c>
      <c r="X22" s="33">
        <v>2.4407036060017631</v>
      </c>
      <c r="Y22" s="91">
        <v>104.6</v>
      </c>
      <c r="Z22" s="91">
        <v>1091</v>
      </c>
      <c r="AA22" s="91">
        <v>381</v>
      </c>
      <c r="AB22" s="91">
        <v>119</v>
      </c>
      <c r="AC22" s="91">
        <v>2206</v>
      </c>
      <c r="AD22" s="91">
        <v>0.63536866359447008</v>
      </c>
      <c r="AE22" s="91">
        <v>469325</v>
      </c>
      <c r="AF22" s="91">
        <v>5893854</v>
      </c>
      <c r="AG22" s="91">
        <v>5200051</v>
      </c>
      <c r="AH22" s="91">
        <v>251</v>
      </c>
      <c r="AI22" s="91">
        <v>232</v>
      </c>
      <c r="AJ22" s="91">
        <v>7</v>
      </c>
      <c r="AK22" s="91">
        <v>6</v>
      </c>
      <c r="AL22" s="33">
        <v>300866597</v>
      </c>
      <c r="AM22" s="91">
        <v>1290.3</v>
      </c>
    </row>
    <row r="23" spans="1:39">
      <c r="A23" s="28">
        <v>42583</v>
      </c>
      <c r="B23" s="91">
        <v>9.3000000000000007</v>
      </c>
      <c r="C23" s="91">
        <v>7.1</v>
      </c>
      <c r="D23" s="91">
        <v>867.1</v>
      </c>
      <c r="E23" s="91">
        <v>91640</v>
      </c>
      <c r="F23" s="33">
        <v>71.900206340273883</v>
      </c>
      <c r="G23" s="91">
        <v>30460</v>
      </c>
      <c r="H23" s="33">
        <v>75.866050808314071</v>
      </c>
      <c r="I23" s="91">
        <v>1241803.4357198444</v>
      </c>
      <c r="J23" s="91">
        <v>44.72</v>
      </c>
      <c r="K23" s="91">
        <v>30.9</v>
      </c>
      <c r="L23" s="91">
        <v>2.23</v>
      </c>
      <c r="M23" s="32">
        <v>1.3348303393213801</v>
      </c>
      <c r="N23" s="138">
        <v>1.3884297520660782</v>
      </c>
      <c r="O23" s="33">
        <v>0.17146776406036235</v>
      </c>
      <c r="P23" s="33">
        <v>0.44943402884176642</v>
      </c>
      <c r="Q23" s="33">
        <v>1.8145161290322509</v>
      </c>
      <c r="R23" s="33">
        <v>1.1095996372462835</v>
      </c>
      <c r="S23" s="33">
        <v>1.142149997352937</v>
      </c>
      <c r="T23" s="91">
        <v>2.7</v>
      </c>
      <c r="U23" s="91">
        <v>0.75</v>
      </c>
      <c r="V23" s="91">
        <v>6231430</v>
      </c>
      <c r="W23" s="33">
        <v>6.2314299999999996</v>
      </c>
      <c r="X23" s="33">
        <v>2.4677063443496055</v>
      </c>
      <c r="Y23" s="91">
        <v>101.5</v>
      </c>
      <c r="Z23" s="91">
        <v>742</v>
      </c>
      <c r="AA23" s="91">
        <v>439</v>
      </c>
      <c r="AB23" s="91">
        <v>143</v>
      </c>
      <c r="AC23" s="91">
        <v>2009</v>
      </c>
      <c r="AD23" s="91">
        <v>0.57301768397033659</v>
      </c>
      <c r="AE23" s="91">
        <v>456663</v>
      </c>
      <c r="AF23" s="91">
        <v>6022459</v>
      </c>
      <c r="AG23" s="91">
        <v>5321476</v>
      </c>
      <c r="AH23" s="91">
        <v>304</v>
      </c>
      <c r="AI23" s="91">
        <v>162</v>
      </c>
      <c r="AJ23" s="91">
        <v>10</v>
      </c>
      <c r="AK23" s="91">
        <v>4</v>
      </c>
      <c r="AL23" s="33">
        <v>336583564</v>
      </c>
      <c r="AM23" s="91">
        <v>1291.9000000000001</v>
      </c>
    </row>
    <row r="24" spans="1:39">
      <c r="A24" s="28">
        <v>42614</v>
      </c>
      <c r="B24" s="91">
        <v>9.6999999999999993</v>
      </c>
      <c r="C24" s="91">
        <v>7.1</v>
      </c>
      <c r="D24" s="91">
        <v>867.4</v>
      </c>
      <c r="E24" s="91">
        <v>90850</v>
      </c>
      <c r="F24" s="33">
        <v>56.395248751936641</v>
      </c>
      <c r="G24" s="91">
        <v>29650</v>
      </c>
      <c r="H24" s="33">
        <v>57.712765957446813</v>
      </c>
      <c r="I24" s="91">
        <v>1243245.2695719844</v>
      </c>
      <c r="J24" s="91">
        <v>43.13</v>
      </c>
      <c r="K24" s="91">
        <v>30.62</v>
      </c>
      <c r="L24" s="91">
        <v>2.2400000000000002</v>
      </c>
      <c r="M24" s="32">
        <v>1.2774973515299104</v>
      </c>
      <c r="N24" s="138">
        <v>1.4136609855991411</v>
      </c>
      <c r="O24" s="33">
        <v>0.88797814207650649</v>
      </c>
      <c r="P24" s="33">
        <v>-2.9042450886110571</v>
      </c>
      <c r="Q24" s="33">
        <v>0.90301003344481767</v>
      </c>
      <c r="R24" s="33">
        <v>0.48683767946606782</v>
      </c>
      <c r="S24" s="33">
        <v>2.0670599891366548</v>
      </c>
      <c r="T24" s="91">
        <v>2.7</v>
      </c>
      <c r="U24" s="91">
        <v>0.75</v>
      </c>
      <c r="V24" s="91">
        <v>6251283</v>
      </c>
      <c r="W24" s="33">
        <v>6.2512829999999999</v>
      </c>
      <c r="X24" s="33">
        <v>2.4368589651998906</v>
      </c>
      <c r="Y24" s="91">
        <v>102.981578</v>
      </c>
      <c r="Z24" s="91">
        <v>1205</v>
      </c>
      <c r="AA24" s="91">
        <v>458</v>
      </c>
      <c r="AB24" s="91">
        <v>144</v>
      </c>
      <c r="AC24" s="91">
        <v>1917</v>
      </c>
      <c r="AD24" s="91">
        <v>0.51937144405310209</v>
      </c>
      <c r="AE24" s="91">
        <v>469818</v>
      </c>
      <c r="AF24" s="91">
        <v>5870546</v>
      </c>
      <c r="AG24" s="91">
        <v>5314930</v>
      </c>
      <c r="AH24" s="91">
        <v>447</v>
      </c>
      <c r="AI24" s="91">
        <v>173</v>
      </c>
      <c r="AJ24" s="91">
        <v>10</v>
      </c>
      <c r="AK24" s="91">
        <v>6</v>
      </c>
      <c r="AL24" s="33">
        <v>543926216</v>
      </c>
      <c r="AM24" s="91">
        <v>1293.4000000000001</v>
      </c>
    </row>
    <row r="25" spans="1:39">
      <c r="A25" s="28">
        <v>42644</v>
      </c>
      <c r="B25" s="91">
        <v>10</v>
      </c>
      <c r="C25" s="91">
        <v>6.8</v>
      </c>
      <c r="D25" s="91">
        <v>866.1</v>
      </c>
      <c r="E25" s="91">
        <v>93370</v>
      </c>
      <c r="F25" s="33">
        <v>56.111018224377183</v>
      </c>
      <c r="G25" s="91">
        <v>30740</v>
      </c>
      <c r="H25" s="33">
        <v>56.676860346585123</v>
      </c>
      <c r="I25" s="91">
        <v>1244302.6143968871</v>
      </c>
      <c r="J25" s="91">
        <v>49.88</v>
      </c>
      <c r="K25" s="91">
        <v>35.83</v>
      </c>
      <c r="L25" s="91">
        <v>2.4500000000000002</v>
      </c>
      <c r="M25" s="32">
        <v>1.188772017178108</v>
      </c>
      <c r="N25" s="138">
        <v>1.4520493696785319</v>
      </c>
      <c r="O25" s="33">
        <v>0.20387359836899765</v>
      </c>
      <c r="P25" s="33">
        <v>-1.8370753540245088</v>
      </c>
      <c r="Q25" s="33">
        <v>0.33333333333334103</v>
      </c>
      <c r="R25" s="33">
        <v>-0.11792661949601158</v>
      </c>
      <c r="S25" s="33">
        <v>1.9510977229435289</v>
      </c>
      <c r="T25" s="91">
        <v>2.7</v>
      </c>
      <c r="U25" s="91">
        <v>0.75</v>
      </c>
      <c r="V25" s="91">
        <v>6320058</v>
      </c>
      <c r="W25" s="33">
        <v>6.3200580000000004</v>
      </c>
      <c r="X25" s="33">
        <v>2.4527098258729767</v>
      </c>
      <c r="Y25" s="91">
        <v>96.716316199999994</v>
      </c>
      <c r="Z25" s="91">
        <v>627</v>
      </c>
      <c r="AA25" s="91">
        <v>440</v>
      </c>
      <c r="AB25" s="91">
        <v>127</v>
      </c>
      <c r="AC25" s="91">
        <v>2057</v>
      </c>
      <c r="AD25" s="91">
        <v>0.66677471636953001</v>
      </c>
      <c r="AE25" s="91">
        <v>450279</v>
      </c>
      <c r="AF25" s="91">
        <v>5902527</v>
      </c>
      <c r="AG25" s="91">
        <v>5255613</v>
      </c>
      <c r="AH25" s="91">
        <v>325</v>
      </c>
      <c r="AI25" s="91">
        <v>155</v>
      </c>
      <c r="AJ25" s="91">
        <v>22</v>
      </c>
      <c r="AK25" s="91">
        <v>11</v>
      </c>
      <c r="AL25" s="33">
        <v>1506978015</v>
      </c>
      <c r="AM25" s="91">
        <v>1294.5</v>
      </c>
    </row>
    <row r="26" spans="1:39">
      <c r="A26" s="28">
        <v>42675</v>
      </c>
      <c r="B26" s="91">
        <v>9.9</v>
      </c>
      <c r="C26" s="91">
        <v>6.3</v>
      </c>
      <c r="D26" s="91">
        <v>868.5</v>
      </c>
      <c r="E26" s="91">
        <v>95990</v>
      </c>
      <c r="F26" s="33">
        <v>55.929174788823907</v>
      </c>
      <c r="G26" s="91">
        <v>31750</v>
      </c>
      <c r="H26" s="33">
        <v>55.484818805093042</v>
      </c>
      <c r="I26" s="91">
        <v>1245167.7147081713</v>
      </c>
      <c r="J26" s="91">
        <v>43.59</v>
      </c>
      <c r="K26" s="91">
        <v>31.89</v>
      </c>
      <c r="L26" s="91">
        <v>2.88</v>
      </c>
      <c r="M26" s="32">
        <v>1.0252267925935588</v>
      </c>
      <c r="N26" s="138">
        <v>1.4372362869198074</v>
      </c>
      <c r="O26" s="33">
        <v>0.10176390773406485</v>
      </c>
      <c r="P26" s="33">
        <v>-1.488675497895442</v>
      </c>
      <c r="Q26" s="33">
        <v>0.26516407026846434</v>
      </c>
      <c r="R26" s="33">
        <v>-9.2180603073865885E-2</v>
      </c>
      <c r="S26" s="33">
        <v>2.0126503949937868</v>
      </c>
      <c r="T26" s="91">
        <v>2.7</v>
      </c>
      <c r="U26" s="91">
        <v>0.75</v>
      </c>
      <c r="V26" s="91">
        <v>6324337</v>
      </c>
      <c r="W26" s="33">
        <v>6.3243369999999999</v>
      </c>
      <c r="X26" s="33">
        <v>2.4757816565734601</v>
      </c>
      <c r="Y26" s="91">
        <v>102.727131</v>
      </c>
      <c r="Z26" s="91">
        <v>745</v>
      </c>
      <c r="AA26" s="91">
        <v>463</v>
      </c>
      <c r="AB26" s="91">
        <v>152</v>
      </c>
      <c r="AC26" s="91">
        <v>1524</v>
      </c>
      <c r="AD26" s="91">
        <v>0.60023631350925566</v>
      </c>
      <c r="AE26" s="91">
        <v>468659</v>
      </c>
      <c r="AF26" s="91">
        <v>5945203</v>
      </c>
      <c r="AG26" s="91">
        <v>5476810</v>
      </c>
      <c r="AH26" s="91">
        <v>524</v>
      </c>
      <c r="AI26" s="91">
        <v>277</v>
      </c>
      <c r="AJ26" s="91">
        <v>12</v>
      </c>
      <c r="AK26" s="91">
        <v>9</v>
      </c>
      <c r="AL26" s="33">
        <v>101013907</v>
      </c>
      <c r="AM26" s="91">
        <v>1295.4000000000001</v>
      </c>
    </row>
    <row r="27" spans="1:39">
      <c r="A27" s="28">
        <v>42705</v>
      </c>
      <c r="B27" s="91">
        <v>9.6</v>
      </c>
      <c r="C27" s="91">
        <v>6.4</v>
      </c>
      <c r="D27" s="91">
        <v>873.1</v>
      </c>
      <c r="E27" s="91">
        <v>96240</v>
      </c>
      <c r="F27" s="33">
        <v>52.25439012814428</v>
      </c>
      <c r="G27" s="91">
        <v>32300</v>
      </c>
      <c r="H27" s="33">
        <v>54.841802492809208</v>
      </c>
      <c r="I27" s="91">
        <v>1245840.5705058365</v>
      </c>
      <c r="J27" s="91">
        <v>49.61</v>
      </c>
      <c r="K27" s="91">
        <v>37.18</v>
      </c>
      <c r="L27" s="91">
        <v>2.63</v>
      </c>
      <c r="M27" s="32">
        <v>0.97430805510740903</v>
      </c>
      <c r="N27" s="138">
        <v>1.4287595470107828</v>
      </c>
      <c r="O27" s="33">
        <v>1.6700749829584138</v>
      </c>
      <c r="P27" s="33">
        <v>-1.7165986050377668</v>
      </c>
      <c r="Q27" s="33">
        <v>1.129192959149794</v>
      </c>
      <c r="R27" s="33">
        <v>1.1641910879164996</v>
      </c>
      <c r="S27" s="33">
        <v>2.1820994406075211</v>
      </c>
      <c r="T27" s="91">
        <v>2.7</v>
      </c>
      <c r="U27" s="91">
        <v>0.75</v>
      </c>
      <c r="V27" s="91">
        <v>6435109</v>
      </c>
      <c r="W27" s="33">
        <v>6.4351089999999997</v>
      </c>
      <c r="X27" s="33">
        <v>2.5322402497185288</v>
      </c>
      <c r="Y27" s="91">
        <v>103.779864</v>
      </c>
      <c r="Z27" s="91">
        <v>975</v>
      </c>
      <c r="AA27" s="91">
        <v>401</v>
      </c>
      <c r="AB27" s="91">
        <v>110</v>
      </c>
      <c r="AC27" s="91">
        <v>1168</v>
      </c>
      <c r="AD27" s="91">
        <v>0.91823899371069184</v>
      </c>
      <c r="AE27" s="91">
        <v>480188</v>
      </c>
      <c r="AF27" s="91">
        <v>6161223</v>
      </c>
      <c r="AG27" s="91">
        <v>5569334</v>
      </c>
      <c r="AH27" s="91">
        <v>141</v>
      </c>
      <c r="AI27" s="91">
        <v>115</v>
      </c>
      <c r="AJ27" s="91">
        <v>10</v>
      </c>
      <c r="AK27" s="91">
        <v>1</v>
      </c>
      <c r="AL27" s="33">
        <v>168912471</v>
      </c>
      <c r="AM27" s="91">
        <v>1296.0999999999999</v>
      </c>
    </row>
    <row r="28" spans="1:39">
      <c r="A28" s="28">
        <v>42736</v>
      </c>
      <c r="B28" s="91">
        <v>9.5</v>
      </c>
      <c r="C28" s="91">
        <v>6.6</v>
      </c>
      <c r="D28" s="91">
        <v>871.8</v>
      </c>
      <c r="E28" s="91">
        <v>91620</v>
      </c>
      <c r="F28" s="33">
        <v>40.997229916897517</v>
      </c>
      <c r="G28" s="91">
        <v>31100</v>
      </c>
      <c r="H28" s="33">
        <v>46.975425330812847</v>
      </c>
      <c r="I28" s="91">
        <v>1246801.7930739298</v>
      </c>
      <c r="J28" s="91">
        <v>52.5</v>
      </c>
      <c r="K28" s="91">
        <v>37.19</v>
      </c>
      <c r="L28" s="91">
        <v>3.3</v>
      </c>
      <c r="M28" s="32">
        <v>1.0037174721190256</v>
      </c>
      <c r="N28" s="138">
        <v>1.4395582725300837</v>
      </c>
      <c r="O28" s="33">
        <v>0.92244619063888145</v>
      </c>
      <c r="P28" s="33">
        <v>-0.69427685681932028</v>
      </c>
      <c r="Q28" s="33">
        <v>0.6958250497017815</v>
      </c>
      <c r="R28" s="33">
        <v>0.82437371608461429</v>
      </c>
      <c r="S28" s="33">
        <v>2.2279942072868097</v>
      </c>
      <c r="T28" s="91">
        <v>2.7</v>
      </c>
      <c r="U28" s="91">
        <v>0.75</v>
      </c>
      <c r="V28" s="91">
        <v>6653027</v>
      </c>
      <c r="W28" s="33">
        <v>6.6530269999999998</v>
      </c>
      <c r="X28" s="33">
        <v>2.6502351421786514</v>
      </c>
      <c r="Y28" s="91">
        <v>101.669213</v>
      </c>
      <c r="Z28" s="91">
        <v>426</v>
      </c>
      <c r="AA28" s="91">
        <v>391</v>
      </c>
      <c r="AB28" s="91">
        <v>117</v>
      </c>
      <c r="AC28" s="91">
        <v>1147</v>
      </c>
      <c r="AD28" s="91">
        <v>0.37385919165580184</v>
      </c>
      <c r="AE28" s="91">
        <v>451242</v>
      </c>
      <c r="AF28" s="91">
        <v>6227229</v>
      </c>
      <c r="AG28" s="91">
        <v>5634766</v>
      </c>
      <c r="AH28" s="91">
        <v>0</v>
      </c>
      <c r="AI28" s="91">
        <v>15</v>
      </c>
      <c r="AJ28" s="91">
        <v>8</v>
      </c>
      <c r="AK28" s="91">
        <v>5</v>
      </c>
      <c r="AL28" s="33">
        <v>212798576</v>
      </c>
      <c r="AM28" s="91">
        <v>1297.0999999999999</v>
      </c>
    </row>
    <row r="29" spans="1:39">
      <c r="A29" s="28">
        <v>42767</v>
      </c>
      <c r="B29" s="91">
        <v>9.1</v>
      </c>
      <c r="C29" s="91">
        <v>6.9</v>
      </c>
      <c r="D29" s="91">
        <v>870.1</v>
      </c>
      <c r="E29" s="91">
        <v>88030</v>
      </c>
      <c r="F29" s="33">
        <v>31.17270153479361</v>
      </c>
      <c r="G29" s="91">
        <v>30070</v>
      </c>
      <c r="H29" s="33">
        <v>38.189338235294116</v>
      </c>
      <c r="I29" s="91">
        <v>1248147.5046692607</v>
      </c>
      <c r="J29" s="91">
        <v>53.47</v>
      </c>
      <c r="K29" s="91">
        <v>39.14</v>
      </c>
      <c r="L29" s="91">
        <v>2.79</v>
      </c>
      <c r="M29" s="32">
        <v>1.0644881792301497</v>
      </c>
      <c r="N29" s="138">
        <v>1.4970453053184674</v>
      </c>
      <c r="O29" s="33">
        <v>6.7114093959719234E-2</v>
      </c>
      <c r="P29" s="33">
        <v>-1.9957318286220604</v>
      </c>
      <c r="Q29" s="33">
        <v>1.2884043607532147</v>
      </c>
      <c r="R29" s="33">
        <v>1.9456949164605719</v>
      </c>
      <c r="S29" s="33">
        <v>2.4361118031467344</v>
      </c>
      <c r="T29" s="91">
        <v>2.7</v>
      </c>
      <c r="U29" s="91">
        <v>0.75</v>
      </c>
      <c r="V29" s="91">
        <v>6665460</v>
      </c>
      <c r="W29" s="33">
        <v>6.6654600000000004</v>
      </c>
      <c r="X29" s="33">
        <v>2.6516303058532626</v>
      </c>
      <c r="Y29" s="91">
        <v>110.624357</v>
      </c>
      <c r="Z29" s="91">
        <v>508</v>
      </c>
      <c r="AA29" s="91">
        <v>426</v>
      </c>
      <c r="AB29" s="91">
        <v>138</v>
      </c>
      <c r="AC29" s="91">
        <v>1689</v>
      </c>
      <c r="AD29" s="91">
        <v>0.53096510531279473</v>
      </c>
      <c r="AE29" s="91">
        <v>464834</v>
      </c>
      <c r="AF29" s="91">
        <v>6346746</v>
      </c>
      <c r="AG29" s="91">
        <v>5685578</v>
      </c>
      <c r="AH29" s="91">
        <v>401</v>
      </c>
      <c r="AI29" s="91">
        <v>420</v>
      </c>
      <c r="AJ29" s="91">
        <v>9</v>
      </c>
      <c r="AK29" s="91">
        <v>2</v>
      </c>
      <c r="AL29" s="33">
        <v>203567354</v>
      </c>
      <c r="AM29" s="91">
        <v>1298.5</v>
      </c>
    </row>
    <row r="30" spans="1:39">
      <c r="A30" s="28">
        <v>42795</v>
      </c>
      <c r="B30" s="91">
        <v>9.1</v>
      </c>
      <c r="C30" s="91">
        <v>7.1</v>
      </c>
      <c r="D30" s="91">
        <v>867.6</v>
      </c>
      <c r="E30" s="91">
        <v>84390</v>
      </c>
      <c r="F30" s="33">
        <v>21.076040172166422</v>
      </c>
      <c r="G30" s="91">
        <v>28880</v>
      </c>
      <c r="H30" s="33">
        <v>28.526924788607033</v>
      </c>
      <c r="I30" s="91">
        <v>1249685.4607782098</v>
      </c>
      <c r="J30" s="91">
        <v>49.33</v>
      </c>
      <c r="K30" s="91">
        <v>35.68</v>
      </c>
      <c r="L30" s="91">
        <v>2.38</v>
      </c>
      <c r="M30" s="32">
        <v>1.0570563145206435</v>
      </c>
      <c r="N30" s="138">
        <v>1.5217106126196978</v>
      </c>
      <c r="O30" s="33">
        <v>-0.26693360026692758</v>
      </c>
      <c r="P30" s="33">
        <v>-1.2938294985841647</v>
      </c>
      <c r="Q30" s="33">
        <v>0.22793878215565666</v>
      </c>
      <c r="R30" s="33">
        <v>0.66549758877685328</v>
      </c>
      <c r="S30" s="33">
        <v>3.1731190474761695</v>
      </c>
      <c r="T30" s="91">
        <v>2.7</v>
      </c>
      <c r="U30" s="91">
        <v>0.75</v>
      </c>
      <c r="V30" s="91">
        <v>6630924</v>
      </c>
      <c r="W30" s="33">
        <v>6.6309240000000003</v>
      </c>
      <c r="X30" s="33">
        <v>2.6307961230593269</v>
      </c>
      <c r="Y30" s="91">
        <v>111.692083</v>
      </c>
      <c r="Z30" s="91">
        <v>1145</v>
      </c>
      <c r="AA30" s="91">
        <v>504</v>
      </c>
      <c r="AB30" s="91">
        <v>171</v>
      </c>
      <c r="AC30" s="91">
        <v>2384</v>
      </c>
      <c r="AD30" s="91">
        <v>0.56573327005220697</v>
      </c>
      <c r="AE30" s="91">
        <v>472491</v>
      </c>
      <c r="AF30" s="91">
        <v>6441755</v>
      </c>
      <c r="AG30" s="91">
        <v>5778812</v>
      </c>
      <c r="AH30" s="91">
        <v>327</v>
      </c>
      <c r="AI30" s="91">
        <v>231</v>
      </c>
      <c r="AJ30" s="91">
        <v>10</v>
      </c>
      <c r="AK30" s="91">
        <v>1</v>
      </c>
      <c r="AL30" s="33">
        <v>378029450</v>
      </c>
      <c r="AM30" s="91">
        <v>1300.0999999999999</v>
      </c>
    </row>
    <row r="31" spans="1:39">
      <c r="A31" s="28">
        <v>42826</v>
      </c>
      <c r="B31" s="91">
        <v>9</v>
      </c>
      <c r="C31" s="91">
        <v>7</v>
      </c>
      <c r="D31" s="91">
        <v>870.9</v>
      </c>
      <c r="E31" s="91" t="e">
        <v>#N/A</v>
      </c>
      <c r="F31" s="33" t="e">
        <v>#N/A</v>
      </c>
      <c r="G31" s="91" t="e">
        <v>#N/A</v>
      </c>
      <c r="H31" s="33" t="e">
        <v>#N/A</v>
      </c>
      <c r="I31" s="91">
        <v>1251415.661400778</v>
      </c>
      <c r="J31" s="91">
        <v>51.06</v>
      </c>
      <c r="K31" s="91">
        <v>36.840000000000003</v>
      </c>
      <c r="L31" s="91">
        <v>2.4500000000000002</v>
      </c>
      <c r="M31" s="32">
        <v>1.0866880711287275</v>
      </c>
      <c r="N31" s="138">
        <v>1.5196174756009873</v>
      </c>
      <c r="O31" s="33">
        <v>-0.73089700996677998</v>
      </c>
      <c r="P31" s="33" t="e">
        <v>#N/A</v>
      </c>
      <c r="Q31" s="33">
        <v>0.38659793814432852</v>
      </c>
      <c r="R31" s="33">
        <v>0.84586221555171814</v>
      </c>
      <c r="S31" s="33" t="e">
        <v>#N/A</v>
      </c>
      <c r="T31" s="91">
        <v>2.7</v>
      </c>
      <c r="U31" s="91">
        <v>0.75</v>
      </c>
      <c r="V31" s="91" t="e">
        <v>#N/A</v>
      </c>
      <c r="W31" s="33" t="e">
        <v>#N/A</v>
      </c>
      <c r="X31" s="33" t="e">
        <v>#N/A</v>
      </c>
      <c r="Y31" s="91">
        <v>109.403066</v>
      </c>
      <c r="Z31" s="91">
        <v>1099</v>
      </c>
      <c r="AA31" s="91" t="e">
        <v>#N/A</v>
      </c>
      <c r="AB31" s="91" t="e">
        <v>#N/A</v>
      </c>
      <c r="AC31" s="91">
        <v>2393</v>
      </c>
      <c r="AD31" s="91">
        <v>0.55599442379182151</v>
      </c>
      <c r="AE31" s="91">
        <v>475516</v>
      </c>
      <c r="AF31" s="91" t="e">
        <v>#N/A</v>
      </c>
      <c r="AG31" s="91" t="e">
        <v>#N/A</v>
      </c>
      <c r="AH31" s="91">
        <v>229</v>
      </c>
      <c r="AI31" s="91">
        <v>154</v>
      </c>
      <c r="AJ31" s="91" t="e">
        <v>#N/A</v>
      </c>
      <c r="AK31" s="91" t="e">
        <v>#N/A</v>
      </c>
      <c r="AL31" s="33">
        <v>264053719</v>
      </c>
      <c r="AM31" s="91">
        <v>1301.9000000000001</v>
      </c>
    </row>
    <row r="32" spans="1:39">
      <c r="A32" s="28">
        <v>42856</v>
      </c>
      <c r="B32" s="91" t="e">
        <v>#N/A</v>
      </c>
      <c r="C32" s="91" t="e">
        <v>#N/A</v>
      </c>
      <c r="D32" s="91" t="e">
        <v>#N/A</v>
      </c>
      <c r="E32" s="91" t="e">
        <v>#N/A</v>
      </c>
      <c r="F32" s="33" t="e">
        <v>#N/A</v>
      </c>
      <c r="G32" s="91" t="e">
        <v>#N/A</v>
      </c>
      <c r="H32" s="33" t="e">
        <v>#N/A</v>
      </c>
      <c r="I32" s="91" t="e">
        <v>#N/A</v>
      </c>
      <c r="J32" s="91">
        <v>48.49</v>
      </c>
      <c r="K32" s="91" t="e">
        <v>#N/A</v>
      </c>
      <c r="L32" s="91">
        <v>2.08</v>
      </c>
      <c r="M32" s="32" t="e">
        <v>#N/A</v>
      </c>
      <c r="N32" s="138" t="e">
        <v>#N/A</v>
      </c>
      <c r="O32" s="33" t="e">
        <v>#N/A</v>
      </c>
      <c r="P32" s="33" t="e">
        <v>#N/A</v>
      </c>
      <c r="Q32" s="33" t="e">
        <v>#N/A</v>
      </c>
      <c r="R32" s="33" t="e">
        <v>#N/A</v>
      </c>
      <c r="S32" s="33" t="e">
        <v>#N/A</v>
      </c>
      <c r="T32" s="91">
        <v>2.7</v>
      </c>
      <c r="U32" s="91">
        <v>0.75</v>
      </c>
      <c r="V32" s="91" t="e">
        <v>#N/A</v>
      </c>
      <c r="W32" s="33" t="e">
        <v>#N/A</v>
      </c>
      <c r="X32" s="33" t="e">
        <v>#N/A</v>
      </c>
      <c r="Y32" s="91">
        <v>111.52138100000001</v>
      </c>
      <c r="Z32" s="91" t="e">
        <v>#N/A</v>
      </c>
      <c r="AA32" s="91" t="e">
        <v>#N/A</v>
      </c>
      <c r="AB32" s="91" t="e">
        <v>#N/A</v>
      </c>
      <c r="AC32" s="91" t="e">
        <v>#N/A</v>
      </c>
      <c r="AD32" s="91" t="e">
        <v>#N/A</v>
      </c>
      <c r="AE32" s="91" t="e">
        <v>#N/A</v>
      </c>
      <c r="AF32" s="91" t="e">
        <v>#N/A</v>
      </c>
      <c r="AG32" s="91" t="e">
        <v>#N/A</v>
      </c>
      <c r="AH32" s="91" t="e">
        <v>#N/A</v>
      </c>
      <c r="AI32" s="91" t="e">
        <v>#N/A</v>
      </c>
      <c r="AJ32" s="91" t="e">
        <v>#N/A</v>
      </c>
      <c r="AK32" s="91" t="e">
        <v>#N/A</v>
      </c>
      <c r="AL32" s="33">
        <v>388774585</v>
      </c>
      <c r="AM32" s="91" t="e">
        <v>#N/A</v>
      </c>
    </row>
    <row r="33" spans="1:36">
      <c r="A33" s="28"/>
      <c r="B33" s="32"/>
      <c r="C33" s="138"/>
      <c r="D33" s="91"/>
      <c r="E33" s="91"/>
      <c r="F33" s="91"/>
      <c r="G33" s="91"/>
      <c r="H33" s="91"/>
      <c r="I33" s="33"/>
      <c r="J33" s="91"/>
      <c r="K33" s="33"/>
      <c r="L33" s="33"/>
      <c r="M33" s="33"/>
      <c r="N33" s="33"/>
      <c r="O33" s="33"/>
      <c r="P33" s="91"/>
      <c r="Q33" s="91"/>
      <c r="R33" s="91"/>
      <c r="S33" s="91"/>
      <c r="T33" s="33"/>
      <c r="U33" s="91"/>
      <c r="V33" s="91"/>
      <c r="W33" s="91"/>
      <c r="X33" s="33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</row>
    <row r="34" spans="1:36">
      <c r="A34" s="28"/>
      <c r="B34" s="32"/>
      <c r="C34" s="138"/>
      <c r="D34" s="91"/>
      <c r="E34" s="91"/>
      <c r="F34" s="91"/>
      <c r="G34" s="91"/>
      <c r="H34" s="91"/>
      <c r="I34" s="33"/>
      <c r="J34" s="91"/>
      <c r="K34" s="33"/>
      <c r="L34" s="33"/>
      <c r="M34" s="33"/>
      <c r="N34" s="33"/>
      <c r="O34" s="33"/>
      <c r="P34" s="91"/>
      <c r="Q34" s="91"/>
      <c r="R34" s="91"/>
      <c r="S34" s="91"/>
      <c r="T34" s="33"/>
      <c r="U34" s="91"/>
      <c r="V34" s="91"/>
      <c r="W34" s="91"/>
      <c r="X34" s="33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</row>
    <row r="35" spans="1:36">
      <c r="A35" s="28"/>
      <c r="B35" s="32"/>
      <c r="C35" s="138"/>
      <c r="D35" s="91"/>
      <c r="E35" s="91"/>
      <c r="F35" s="91"/>
      <c r="G35" s="91"/>
      <c r="H35" s="91"/>
      <c r="I35" s="33"/>
      <c r="J35" s="91"/>
      <c r="K35" s="33"/>
      <c r="L35" s="33"/>
      <c r="M35" s="33"/>
      <c r="N35" s="33"/>
      <c r="O35" s="33"/>
      <c r="P35" s="91"/>
      <c r="Q35" s="91"/>
      <c r="R35" s="91"/>
      <c r="S35" s="91"/>
      <c r="T35" s="33"/>
      <c r="U35" s="91"/>
      <c r="V35" s="91"/>
      <c r="W35" s="91"/>
      <c r="X35" s="33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</row>
    <row r="36" spans="1:36">
      <c r="A36" s="28"/>
      <c r="B36" s="32"/>
      <c r="C36" s="138"/>
      <c r="D36" s="91"/>
      <c r="E36" s="91"/>
      <c r="F36" s="91"/>
      <c r="G36" s="91"/>
      <c r="H36" s="91"/>
      <c r="I36" s="33"/>
      <c r="J36" s="91"/>
      <c r="K36" s="33"/>
      <c r="L36" s="33"/>
      <c r="M36" s="33"/>
      <c r="N36" s="33"/>
      <c r="O36" s="33"/>
      <c r="P36" s="91"/>
      <c r="Q36" s="91"/>
      <c r="R36" s="91"/>
      <c r="S36" s="91"/>
      <c r="T36" s="33"/>
      <c r="U36" s="91"/>
      <c r="V36" s="91"/>
      <c r="W36" s="91"/>
      <c r="X36" s="33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</row>
    <row r="37" spans="1:36">
      <c r="A37" s="28"/>
      <c r="B37" s="32"/>
      <c r="C37" s="138"/>
      <c r="D37" s="91"/>
      <c r="E37" s="91"/>
      <c r="F37" s="91"/>
      <c r="G37" s="91"/>
      <c r="H37" s="91"/>
      <c r="I37" s="33"/>
      <c r="J37" s="91"/>
      <c r="K37" s="33"/>
      <c r="L37" s="33"/>
      <c r="M37" s="33"/>
      <c r="N37" s="33"/>
      <c r="O37" s="33"/>
      <c r="P37" s="91"/>
      <c r="Q37" s="91"/>
      <c r="R37" s="91"/>
      <c r="S37" s="91"/>
      <c r="T37" s="33"/>
      <c r="U37" s="91"/>
      <c r="V37" s="91"/>
      <c r="W37" s="91"/>
      <c r="X37" s="33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</row>
    <row r="38" spans="1:36">
      <c r="A38" s="28"/>
      <c r="B38" s="32"/>
      <c r="C38" s="138"/>
      <c r="D38" s="91"/>
      <c r="E38" s="91"/>
      <c r="F38" s="91"/>
      <c r="G38" s="91"/>
      <c r="H38" s="91"/>
      <c r="I38" s="33"/>
      <c r="J38" s="91"/>
      <c r="K38" s="33"/>
      <c r="L38" s="33"/>
      <c r="M38" s="33"/>
      <c r="N38" s="33"/>
      <c r="O38" s="33"/>
      <c r="P38" s="91"/>
      <c r="Q38" s="91"/>
      <c r="R38" s="91"/>
      <c r="S38" s="91"/>
      <c r="T38" s="33"/>
      <c r="U38" s="91"/>
      <c r="V38" s="91"/>
      <c r="W38" s="91"/>
      <c r="X38" s="33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</row>
    <row r="39" spans="1:36">
      <c r="A39" s="28"/>
      <c r="B39" s="32"/>
      <c r="C39" s="138"/>
      <c r="D39" s="91"/>
      <c r="E39" s="91"/>
      <c r="F39" s="91"/>
      <c r="G39" s="91"/>
      <c r="H39" s="91"/>
      <c r="I39" s="33"/>
      <c r="J39" s="91"/>
      <c r="K39" s="33"/>
      <c r="L39" s="33"/>
      <c r="M39" s="33"/>
      <c r="N39" s="33"/>
      <c r="O39" s="33"/>
      <c r="P39" s="91"/>
      <c r="Q39" s="91"/>
      <c r="R39" s="91"/>
      <c r="S39" s="91"/>
      <c r="T39" s="33"/>
      <c r="U39" s="91"/>
      <c r="V39" s="91"/>
      <c r="W39" s="91"/>
      <c r="X39" s="33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</row>
    <row r="40" spans="1:36">
      <c r="A40" s="28"/>
      <c r="B40" s="32"/>
      <c r="C40" s="138"/>
      <c r="D40" s="91"/>
      <c r="E40" s="91"/>
      <c r="F40" s="91"/>
      <c r="G40" s="91"/>
      <c r="H40" s="91"/>
      <c r="I40" s="33"/>
      <c r="J40" s="91"/>
      <c r="K40" s="33"/>
      <c r="L40" s="33"/>
      <c r="M40" s="33"/>
      <c r="N40" s="33"/>
      <c r="O40" s="33"/>
      <c r="P40" s="91"/>
      <c r="Q40" s="91"/>
      <c r="R40" s="91"/>
      <c r="S40" s="91"/>
      <c r="T40" s="33"/>
      <c r="U40" s="91"/>
      <c r="V40" s="91"/>
      <c r="W40" s="91"/>
      <c r="X40" s="33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</row>
    <row r="41" spans="1:36">
      <c r="A41" s="28"/>
      <c r="B41" s="32"/>
      <c r="C41" s="138"/>
      <c r="D41" s="91"/>
      <c r="E41" s="91"/>
      <c r="F41" s="91"/>
      <c r="G41" s="91"/>
      <c r="H41" s="91"/>
      <c r="I41" s="33"/>
      <c r="J41" s="91"/>
      <c r="K41" s="33"/>
      <c r="L41" s="33"/>
      <c r="M41" s="33"/>
      <c r="N41" s="33"/>
      <c r="O41" s="33"/>
      <c r="P41" s="91"/>
      <c r="Q41" s="91"/>
      <c r="R41" s="91"/>
      <c r="S41" s="91"/>
      <c r="T41" s="33"/>
      <c r="U41" s="91"/>
      <c r="V41" s="91"/>
      <c r="W41" s="91"/>
      <c r="X41" s="33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</row>
    <row r="42" spans="1:36">
      <c r="A42" s="28"/>
      <c r="B42" s="32"/>
      <c r="C42" s="138"/>
      <c r="D42" s="91"/>
      <c r="E42" s="91"/>
      <c r="F42" s="91"/>
      <c r="G42" s="91"/>
      <c r="H42" s="91"/>
      <c r="I42" s="33"/>
      <c r="J42" s="91"/>
      <c r="K42" s="33"/>
      <c r="L42" s="33"/>
      <c r="M42" s="33"/>
      <c r="N42" s="33"/>
      <c r="O42" s="33"/>
      <c r="P42" s="91"/>
      <c r="Q42" s="91"/>
      <c r="R42" s="91"/>
      <c r="S42" s="91"/>
      <c r="T42" s="33"/>
      <c r="U42" s="91"/>
      <c r="V42" s="91"/>
      <c r="W42" s="91"/>
      <c r="X42" s="33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</row>
    <row r="43" spans="1:36">
      <c r="A43" s="28"/>
      <c r="B43" s="32"/>
      <c r="C43" s="138"/>
      <c r="D43" s="91"/>
      <c r="E43" s="91"/>
      <c r="F43" s="91"/>
      <c r="G43" s="91"/>
      <c r="H43" s="91"/>
      <c r="I43" s="33"/>
      <c r="J43" s="91"/>
      <c r="K43" s="33"/>
      <c r="L43" s="33"/>
      <c r="M43" s="33"/>
      <c r="N43" s="33"/>
      <c r="O43" s="33"/>
      <c r="P43" s="91"/>
      <c r="Q43" s="91"/>
      <c r="R43" s="91"/>
      <c r="S43" s="91"/>
      <c r="T43" s="33"/>
      <c r="U43" s="91"/>
      <c r="V43" s="91"/>
      <c r="W43" s="91"/>
      <c r="X43" s="33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</row>
    <row r="44" spans="1:36">
      <c r="A44" s="28"/>
      <c r="B44" s="32"/>
      <c r="C44" s="138"/>
      <c r="D44" s="91"/>
      <c r="E44" s="91"/>
      <c r="F44" s="91"/>
      <c r="G44" s="91"/>
      <c r="H44" s="91"/>
      <c r="I44" s="33"/>
      <c r="J44" s="91"/>
      <c r="K44" s="33"/>
      <c r="L44" s="33"/>
      <c r="M44" s="33"/>
      <c r="N44" s="33"/>
      <c r="O44" s="33"/>
      <c r="P44" s="91"/>
      <c r="Q44" s="91"/>
      <c r="R44" s="91"/>
      <c r="S44" s="91"/>
      <c r="T44" s="33"/>
      <c r="U44" s="91"/>
      <c r="V44" s="91"/>
      <c r="W44" s="91"/>
      <c r="X44" s="33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</row>
    <row r="45" spans="1:36">
      <c r="A45" s="28"/>
      <c r="B45" s="32"/>
      <c r="C45" s="138"/>
      <c r="D45" s="91"/>
      <c r="E45" s="91"/>
      <c r="F45" s="91"/>
      <c r="G45" s="91"/>
      <c r="H45" s="91"/>
      <c r="I45" s="33"/>
      <c r="J45" s="91"/>
      <c r="K45" s="33"/>
      <c r="L45" s="33"/>
      <c r="M45" s="33"/>
      <c r="N45" s="33"/>
      <c r="O45" s="33"/>
      <c r="P45" s="91"/>
      <c r="Q45" s="91"/>
      <c r="R45" s="91"/>
      <c r="S45" s="91"/>
      <c r="T45" s="33"/>
      <c r="U45" s="91"/>
      <c r="V45" s="91"/>
      <c r="W45" s="91"/>
      <c r="X45" s="33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</row>
    <row r="46" spans="1:36">
      <c r="A46" s="28"/>
      <c r="B46" s="32"/>
      <c r="C46" s="138"/>
      <c r="D46" s="91"/>
      <c r="E46" s="91"/>
      <c r="F46" s="91"/>
      <c r="G46" s="91"/>
      <c r="H46" s="91"/>
      <c r="I46" s="33"/>
      <c r="J46" s="91"/>
      <c r="K46" s="33"/>
      <c r="L46" s="33"/>
      <c r="M46" s="33"/>
      <c r="N46" s="33"/>
      <c r="O46" s="33"/>
      <c r="P46" s="91"/>
      <c r="Q46" s="91"/>
      <c r="R46" s="91"/>
      <c r="S46" s="91"/>
      <c r="T46" s="33"/>
      <c r="U46" s="91"/>
      <c r="V46" s="91"/>
      <c r="W46" s="91"/>
      <c r="X46" s="33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</row>
    <row r="47" spans="1:36">
      <c r="A47" s="28"/>
      <c r="B47" s="32"/>
      <c r="C47" s="138"/>
      <c r="D47" s="91"/>
      <c r="E47" s="91"/>
      <c r="F47" s="91"/>
      <c r="G47" s="91"/>
      <c r="H47" s="91"/>
      <c r="I47" s="33"/>
      <c r="J47" s="91"/>
      <c r="K47" s="33"/>
      <c r="L47" s="33"/>
      <c r="M47" s="33"/>
      <c r="N47" s="33"/>
      <c r="O47" s="33"/>
      <c r="P47" s="91"/>
      <c r="Q47" s="91"/>
      <c r="R47" s="91"/>
      <c r="S47" s="91"/>
      <c r="T47" s="33"/>
      <c r="U47" s="91"/>
      <c r="V47" s="91"/>
      <c r="W47" s="91"/>
      <c r="X47" s="33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</row>
    <row r="48" spans="1:36">
      <c r="A48" s="28"/>
      <c r="B48" s="32"/>
      <c r="C48" s="138"/>
      <c r="D48" s="91"/>
      <c r="E48" s="91"/>
      <c r="F48" s="91"/>
      <c r="G48" s="91"/>
      <c r="H48" s="91"/>
      <c r="I48" s="33"/>
      <c r="J48" s="91"/>
      <c r="K48" s="33"/>
      <c r="L48" s="33"/>
      <c r="M48" s="33"/>
      <c r="N48" s="33"/>
      <c r="O48" s="33"/>
      <c r="P48" s="91"/>
      <c r="Q48" s="91"/>
      <c r="R48" s="91"/>
      <c r="S48" s="91"/>
      <c r="T48" s="33"/>
      <c r="U48" s="91"/>
      <c r="V48" s="91"/>
      <c r="W48" s="91"/>
      <c r="X48" s="33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</row>
    <row r="49" spans="1:36">
      <c r="A49" s="28"/>
      <c r="B49" s="32"/>
      <c r="C49" s="138"/>
      <c r="D49" s="91"/>
      <c r="E49" s="91"/>
      <c r="F49" s="91"/>
      <c r="G49" s="91"/>
      <c r="H49" s="91"/>
      <c r="I49" s="33"/>
      <c r="J49" s="91"/>
      <c r="K49" s="33"/>
      <c r="L49" s="33"/>
      <c r="M49" s="33"/>
      <c r="N49" s="33"/>
      <c r="O49" s="33"/>
      <c r="P49" s="91"/>
      <c r="Q49" s="91"/>
      <c r="R49" s="91"/>
      <c r="S49" s="91"/>
      <c r="T49" s="33"/>
      <c r="U49" s="91"/>
      <c r="V49" s="91"/>
      <c r="W49" s="91"/>
      <c r="X49" s="33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</row>
    <row r="50" spans="1:36">
      <c r="A50" s="28"/>
      <c r="B50" s="32"/>
      <c r="C50" s="138"/>
      <c r="D50" s="91"/>
      <c r="E50" s="91"/>
      <c r="F50" s="91"/>
      <c r="G50" s="91"/>
      <c r="H50" s="91"/>
      <c r="I50" s="33"/>
      <c r="J50" s="91"/>
      <c r="K50" s="33"/>
      <c r="L50" s="33"/>
      <c r="M50" s="33"/>
      <c r="N50" s="33"/>
      <c r="O50" s="33"/>
      <c r="P50" s="91"/>
      <c r="Q50" s="91"/>
      <c r="R50" s="91"/>
      <c r="S50" s="91"/>
      <c r="T50" s="33"/>
      <c r="U50" s="91"/>
      <c r="V50" s="91"/>
      <c r="W50" s="91"/>
      <c r="X50" s="33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</row>
    <row r="51" spans="1:36">
      <c r="A51" s="28"/>
      <c r="B51" s="32"/>
      <c r="C51" s="138"/>
      <c r="D51" s="91"/>
      <c r="E51" s="91"/>
      <c r="F51" s="91"/>
      <c r="G51" s="91"/>
      <c r="H51" s="91"/>
      <c r="I51" s="33"/>
      <c r="J51" s="91"/>
      <c r="K51" s="33"/>
      <c r="L51" s="33"/>
      <c r="M51" s="33"/>
      <c r="N51" s="33"/>
      <c r="O51" s="33"/>
      <c r="P51" s="91"/>
      <c r="Q51" s="91"/>
      <c r="R51" s="91"/>
      <c r="S51" s="91"/>
      <c r="T51" s="33"/>
      <c r="U51" s="91"/>
      <c r="V51" s="91"/>
      <c r="W51" s="91"/>
      <c r="X51" s="33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</row>
    <row r="52" spans="1:36">
      <c r="A52" s="28"/>
      <c r="B52" s="32"/>
      <c r="C52" s="138"/>
      <c r="D52" s="91"/>
      <c r="E52" s="91"/>
      <c r="F52" s="91"/>
      <c r="G52" s="91"/>
      <c r="H52" s="91"/>
      <c r="I52" s="33"/>
      <c r="J52" s="91"/>
      <c r="K52" s="33"/>
      <c r="L52" s="33"/>
      <c r="M52" s="33"/>
      <c r="N52" s="33"/>
      <c r="O52" s="33"/>
      <c r="P52" s="91"/>
      <c r="Q52" s="91"/>
      <c r="R52" s="91"/>
      <c r="S52" s="91"/>
      <c r="T52" s="33"/>
      <c r="U52" s="91"/>
      <c r="V52" s="91"/>
      <c r="W52" s="91"/>
      <c r="X52" s="33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</row>
    <row r="53" spans="1:36">
      <c r="A53" s="28"/>
      <c r="B53" s="32"/>
      <c r="C53" s="138"/>
      <c r="D53" s="91"/>
      <c r="E53" s="91"/>
      <c r="F53" s="91"/>
      <c r="G53" s="91"/>
      <c r="H53" s="91"/>
      <c r="I53" s="33"/>
      <c r="J53" s="91"/>
      <c r="K53" s="33"/>
      <c r="L53" s="33"/>
      <c r="M53" s="33"/>
      <c r="N53" s="33"/>
      <c r="O53" s="33"/>
      <c r="P53" s="91"/>
      <c r="Q53" s="91"/>
      <c r="R53" s="91"/>
      <c r="S53" s="91"/>
      <c r="T53" s="33"/>
      <c r="U53" s="91"/>
      <c r="V53" s="91"/>
      <c r="W53" s="91"/>
      <c r="X53" s="33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</row>
    <row r="54" spans="1:36">
      <c r="A54" s="28"/>
      <c r="B54" s="32"/>
      <c r="C54" s="138"/>
      <c r="D54" s="91"/>
      <c r="E54" s="91"/>
      <c r="F54" s="91"/>
      <c r="G54" s="91"/>
      <c r="H54" s="91"/>
      <c r="I54" s="33"/>
      <c r="J54" s="91"/>
      <c r="K54" s="33"/>
      <c r="L54" s="33"/>
      <c r="M54" s="33"/>
      <c r="N54" s="33"/>
      <c r="O54" s="33"/>
      <c r="P54" s="91"/>
      <c r="Q54" s="91"/>
      <c r="R54" s="91"/>
      <c r="S54" s="91"/>
      <c r="T54" s="33"/>
      <c r="U54" s="91"/>
      <c r="V54" s="91"/>
      <c r="W54" s="91"/>
      <c r="X54" s="33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</row>
    <row r="55" spans="1:36">
      <c r="A55" s="28"/>
      <c r="B55" s="32"/>
      <c r="C55" s="138"/>
      <c r="D55" s="91"/>
      <c r="E55" s="91"/>
      <c r="F55" s="91"/>
      <c r="G55" s="91"/>
      <c r="H55" s="91"/>
      <c r="I55" s="33"/>
      <c r="J55" s="91"/>
      <c r="K55" s="33"/>
      <c r="L55" s="33"/>
      <c r="M55" s="33"/>
      <c r="N55" s="33"/>
      <c r="O55" s="33"/>
      <c r="P55" s="91"/>
      <c r="Q55" s="91"/>
      <c r="R55" s="91"/>
      <c r="S55" s="91"/>
      <c r="T55" s="33"/>
      <c r="U55" s="91"/>
      <c r="V55" s="91"/>
      <c r="W55" s="91"/>
      <c r="X55" s="33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</row>
    <row r="56" spans="1:36">
      <c r="A56" s="28"/>
      <c r="B56" s="32"/>
      <c r="C56" s="138"/>
      <c r="D56" s="91"/>
      <c r="E56" s="91"/>
      <c r="F56" s="91"/>
      <c r="G56" s="91"/>
      <c r="H56" s="91"/>
      <c r="I56" s="33"/>
      <c r="J56" s="91"/>
      <c r="K56" s="33"/>
      <c r="L56" s="33"/>
      <c r="M56" s="33"/>
      <c r="N56" s="33"/>
      <c r="O56" s="33"/>
      <c r="P56" s="91"/>
      <c r="Q56" s="91"/>
      <c r="R56" s="91"/>
      <c r="S56" s="91"/>
      <c r="T56" s="33"/>
      <c r="U56" s="91"/>
      <c r="V56" s="91"/>
      <c r="W56" s="91"/>
      <c r="X56" s="33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</row>
    <row r="57" spans="1:36">
      <c r="A57" s="28"/>
      <c r="B57" s="32"/>
      <c r="C57" s="138"/>
      <c r="D57" s="91"/>
      <c r="E57" s="91"/>
      <c r="F57" s="91"/>
      <c r="G57" s="91"/>
      <c r="H57" s="91"/>
      <c r="I57" s="33"/>
      <c r="J57" s="91"/>
      <c r="K57" s="33"/>
      <c r="L57" s="33"/>
      <c r="M57" s="33"/>
      <c r="N57" s="33"/>
      <c r="O57" s="33"/>
      <c r="P57" s="91"/>
      <c r="Q57" s="91"/>
      <c r="R57" s="91"/>
      <c r="S57" s="91"/>
      <c r="T57" s="33"/>
      <c r="U57" s="91"/>
      <c r="V57" s="91"/>
      <c r="W57" s="91"/>
      <c r="X57" s="33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</row>
    <row r="58" spans="1:36">
      <c r="A58" s="28"/>
      <c r="B58" s="32"/>
      <c r="C58" s="138"/>
      <c r="D58" s="91"/>
      <c r="E58" s="91"/>
      <c r="F58" s="91"/>
      <c r="G58" s="91"/>
      <c r="H58" s="91"/>
      <c r="I58" s="33"/>
      <c r="J58" s="91"/>
      <c r="K58" s="33"/>
      <c r="L58" s="33"/>
      <c r="M58" s="33"/>
      <c r="N58" s="33"/>
      <c r="O58" s="33"/>
      <c r="P58" s="91"/>
      <c r="Q58" s="91"/>
      <c r="R58" s="91"/>
      <c r="S58" s="91"/>
      <c r="T58" s="33"/>
      <c r="U58" s="91"/>
      <c r="V58" s="91"/>
      <c r="W58" s="91"/>
      <c r="X58" s="33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</row>
    <row r="59" spans="1:36">
      <c r="A59" s="28"/>
      <c r="B59" s="32"/>
      <c r="C59" s="138"/>
      <c r="D59" s="91"/>
      <c r="E59" s="91"/>
      <c r="F59" s="91"/>
      <c r="G59" s="91"/>
      <c r="H59" s="91"/>
      <c r="I59" s="33"/>
      <c r="J59" s="91"/>
      <c r="K59" s="33"/>
      <c r="L59" s="33"/>
      <c r="M59" s="33"/>
      <c r="N59" s="33"/>
      <c r="O59" s="33"/>
      <c r="P59" s="91"/>
      <c r="Q59" s="91"/>
      <c r="R59" s="91"/>
      <c r="S59" s="91"/>
      <c r="T59" s="33"/>
      <c r="U59" s="91"/>
      <c r="V59" s="91"/>
      <c r="W59" s="91"/>
      <c r="X59" s="33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</row>
    <row r="60" spans="1:36">
      <c r="A60" s="28"/>
      <c r="B60" s="32"/>
      <c r="C60" s="138"/>
      <c r="D60" s="91"/>
      <c r="E60" s="91"/>
      <c r="F60" s="91"/>
      <c r="G60" s="91"/>
      <c r="H60" s="91"/>
      <c r="I60" s="33"/>
      <c r="J60" s="91"/>
      <c r="K60" s="33"/>
      <c r="L60" s="33"/>
      <c r="M60" s="33"/>
      <c r="N60" s="33"/>
      <c r="O60" s="33"/>
      <c r="P60" s="91"/>
      <c r="Q60" s="91"/>
      <c r="R60" s="91"/>
      <c r="S60" s="91"/>
      <c r="T60" s="33"/>
      <c r="U60" s="91"/>
      <c r="V60" s="91"/>
      <c r="W60" s="91"/>
      <c r="X60" s="33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</row>
    <row r="61" spans="1:36">
      <c r="A61" s="28"/>
      <c r="B61" s="32"/>
      <c r="C61" s="138"/>
      <c r="D61" s="91"/>
      <c r="E61" s="91"/>
      <c r="F61" s="91"/>
      <c r="G61" s="91"/>
      <c r="H61" s="91"/>
      <c r="I61" s="33"/>
      <c r="J61" s="91"/>
      <c r="K61" s="33"/>
      <c r="L61" s="33"/>
      <c r="M61" s="33"/>
      <c r="N61" s="33"/>
      <c r="O61" s="33"/>
      <c r="P61" s="91"/>
      <c r="Q61" s="91"/>
      <c r="R61" s="91"/>
      <c r="S61" s="91"/>
      <c r="T61" s="33"/>
      <c r="U61" s="91"/>
      <c r="V61" s="91"/>
      <c r="W61" s="91"/>
      <c r="X61" s="33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</row>
    <row r="62" spans="1:36">
      <c r="A62" s="28"/>
      <c r="B62" s="32"/>
      <c r="C62" s="138"/>
      <c r="D62" s="91"/>
      <c r="E62" s="91"/>
      <c r="F62" s="91"/>
      <c r="G62" s="91"/>
      <c r="H62" s="91"/>
      <c r="I62" s="33"/>
      <c r="J62" s="91"/>
      <c r="K62" s="33"/>
      <c r="L62" s="33"/>
      <c r="M62" s="33"/>
      <c r="N62" s="33"/>
      <c r="O62" s="33"/>
      <c r="P62" s="91"/>
      <c r="Q62" s="91"/>
      <c r="R62" s="91"/>
      <c r="S62" s="91"/>
      <c r="T62" s="33"/>
      <c r="U62" s="91"/>
      <c r="V62" s="91"/>
      <c r="W62" s="91"/>
      <c r="X62" s="33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</row>
    <row r="63" spans="1:36">
      <c r="A63" s="28"/>
      <c r="B63" s="32"/>
      <c r="C63" s="138"/>
      <c r="D63" s="91"/>
      <c r="E63" s="91"/>
      <c r="F63" s="91"/>
      <c r="G63" s="91"/>
      <c r="H63" s="91"/>
      <c r="I63" s="33"/>
      <c r="J63" s="91"/>
      <c r="K63" s="33"/>
      <c r="L63" s="33"/>
      <c r="M63" s="33"/>
      <c r="N63" s="33"/>
      <c r="O63" s="33"/>
      <c r="P63" s="91"/>
      <c r="Q63" s="91"/>
      <c r="R63" s="91"/>
      <c r="S63" s="91"/>
      <c r="T63" s="33"/>
      <c r="U63" s="91"/>
      <c r="V63" s="91"/>
      <c r="W63" s="91"/>
      <c r="X63" s="33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</row>
    <row r="64" spans="1:36">
      <c r="A64" s="28"/>
      <c r="B64" s="32"/>
      <c r="C64" s="138"/>
      <c r="D64" s="91"/>
      <c r="E64" s="91"/>
      <c r="F64" s="91"/>
      <c r="G64" s="91"/>
      <c r="H64" s="91"/>
      <c r="I64" s="33"/>
      <c r="J64" s="91"/>
      <c r="K64" s="33"/>
      <c r="L64" s="33"/>
      <c r="M64" s="33"/>
      <c r="N64" s="33"/>
      <c r="O64" s="33"/>
      <c r="P64" s="91"/>
      <c r="Q64" s="91"/>
      <c r="R64" s="91"/>
      <c r="S64" s="91"/>
      <c r="T64" s="33"/>
      <c r="U64" s="91"/>
      <c r="V64" s="91"/>
      <c r="W64" s="91"/>
      <c r="X64" s="33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</row>
    <row r="65" spans="1:36">
      <c r="A65" s="28"/>
      <c r="B65" s="32"/>
      <c r="C65" s="138"/>
      <c r="D65" s="91"/>
      <c r="E65" s="91"/>
      <c r="F65" s="91"/>
      <c r="G65" s="91"/>
      <c r="H65" s="91"/>
      <c r="I65" s="33"/>
      <c r="J65" s="91"/>
      <c r="K65" s="33"/>
      <c r="L65" s="33"/>
      <c r="M65" s="33"/>
      <c r="N65" s="33"/>
      <c r="O65" s="33"/>
      <c r="P65" s="91"/>
      <c r="Q65" s="91"/>
      <c r="R65" s="91"/>
      <c r="S65" s="91"/>
      <c r="T65" s="33"/>
      <c r="U65" s="91"/>
      <c r="V65" s="91"/>
      <c r="W65" s="91"/>
      <c r="X65" s="33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</row>
    <row r="66" spans="1:36">
      <c r="A66" s="28"/>
      <c r="B66" s="32"/>
      <c r="C66" s="138"/>
      <c r="D66" s="91"/>
      <c r="E66" s="91"/>
      <c r="F66" s="91"/>
      <c r="G66" s="91"/>
      <c r="H66" s="91"/>
      <c r="I66" s="33"/>
      <c r="J66" s="91"/>
      <c r="K66" s="33"/>
      <c r="L66" s="33"/>
      <c r="M66" s="33"/>
      <c r="N66" s="33"/>
      <c r="O66" s="33"/>
      <c r="P66" s="91"/>
      <c r="Q66" s="91"/>
      <c r="R66" s="91"/>
      <c r="S66" s="91"/>
      <c r="T66" s="33"/>
      <c r="U66" s="91"/>
      <c r="V66" s="91"/>
      <c r="W66" s="91"/>
      <c r="X66" s="33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</row>
    <row r="67" spans="1:36">
      <c r="A67" s="28"/>
      <c r="B67" s="32"/>
      <c r="C67" s="138"/>
      <c r="D67" s="91"/>
      <c r="E67" s="91"/>
      <c r="F67" s="91"/>
      <c r="G67" s="91"/>
      <c r="H67" s="91"/>
      <c r="I67" s="33"/>
      <c r="J67" s="91"/>
      <c r="K67" s="33"/>
      <c r="L67" s="33"/>
      <c r="M67" s="33"/>
      <c r="N67" s="33"/>
      <c r="O67" s="33"/>
      <c r="P67" s="91"/>
      <c r="Q67" s="91"/>
      <c r="R67" s="91"/>
      <c r="S67" s="91"/>
      <c r="T67" s="33"/>
      <c r="U67" s="91"/>
      <c r="V67" s="91"/>
      <c r="W67" s="91"/>
      <c r="X67" s="33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</row>
    <row r="68" spans="1:36">
      <c r="A68" s="28"/>
      <c r="B68" s="32"/>
      <c r="C68" s="138"/>
      <c r="D68" s="91"/>
      <c r="E68" s="91"/>
      <c r="F68" s="91"/>
      <c r="G68" s="91"/>
      <c r="H68" s="91"/>
      <c r="I68" s="33"/>
      <c r="J68" s="91"/>
      <c r="K68" s="33"/>
      <c r="L68" s="33"/>
      <c r="M68" s="33"/>
      <c r="N68" s="33"/>
      <c r="O68" s="33"/>
      <c r="P68" s="91"/>
      <c r="Q68" s="91"/>
      <c r="R68" s="91"/>
      <c r="S68" s="91"/>
      <c r="T68" s="33"/>
      <c r="U68" s="91"/>
      <c r="V68" s="91"/>
      <c r="W68" s="91"/>
      <c r="X68" s="33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</row>
    <row r="69" spans="1:36">
      <c r="A69" s="28"/>
      <c r="B69" s="32"/>
      <c r="C69" s="138"/>
      <c r="D69" s="91"/>
      <c r="E69" s="91"/>
      <c r="F69" s="91"/>
      <c r="G69" s="91"/>
      <c r="H69" s="91"/>
      <c r="I69" s="33"/>
      <c r="J69" s="91"/>
      <c r="K69" s="33"/>
      <c r="L69" s="33"/>
      <c r="M69" s="33"/>
      <c r="N69" s="33"/>
      <c r="O69" s="33"/>
      <c r="P69" s="91"/>
      <c r="Q69" s="91"/>
      <c r="R69" s="91"/>
      <c r="S69" s="91"/>
      <c r="T69" s="33"/>
      <c r="U69" s="91"/>
      <c r="V69" s="91"/>
      <c r="W69" s="91"/>
      <c r="X69" s="33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</row>
    <row r="70" spans="1:36">
      <c r="A70" s="28"/>
      <c r="B70" s="32"/>
      <c r="C70" s="138"/>
      <c r="D70" s="91"/>
      <c r="E70" s="91"/>
      <c r="F70" s="91"/>
      <c r="G70" s="91"/>
      <c r="H70" s="91"/>
      <c r="I70" s="33"/>
      <c r="J70" s="91"/>
      <c r="K70" s="33"/>
      <c r="L70" s="33"/>
      <c r="M70" s="33"/>
      <c r="N70" s="33"/>
      <c r="O70" s="33"/>
      <c r="P70" s="91"/>
      <c r="Q70" s="91"/>
      <c r="R70" s="91"/>
      <c r="S70" s="91"/>
      <c r="T70" s="33"/>
      <c r="U70" s="91"/>
      <c r="V70" s="91"/>
      <c r="W70" s="91"/>
      <c r="X70" s="33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</row>
    <row r="71" spans="1:36">
      <c r="A71" s="28"/>
      <c r="B71" s="32"/>
      <c r="C71" s="138"/>
      <c r="D71" s="91"/>
      <c r="E71" s="91"/>
      <c r="F71" s="91"/>
      <c r="G71" s="91"/>
      <c r="H71" s="91"/>
      <c r="I71" s="33"/>
      <c r="J71" s="91"/>
      <c r="K71" s="33"/>
      <c r="L71" s="33"/>
      <c r="M71" s="33"/>
      <c r="N71" s="33"/>
      <c r="O71" s="33"/>
      <c r="P71" s="91"/>
      <c r="Q71" s="91"/>
      <c r="R71" s="91"/>
      <c r="S71" s="91"/>
      <c r="T71" s="33"/>
      <c r="U71" s="91"/>
      <c r="V71" s="91"/>
      <c r="W71" s="91"/>
      <c r="X71" s="33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</row>
    <row r="72" spans="1:36">
      <c r="A72" s="28"/>
      <c r="B72" s="32"/>
      <c r="C72" s="138"/>
      <c r="D72" s="91"/>
      <c r="E72" s="91"/>
      <c r="F72" s="91"/>
      <c r="G72" s="91"/>
      <c r="H72" s="91"/>
      <c r="I72" s="33"/>
      <c r="J72" s="91"/>
      <c r="K72" s="33"/>
      <c r="L72" s="33"/>
      <c r="M72" s="33"/>
      <c r="N72" s="33"/>
      <c r="O72" s="33"/>
      <c r="P72" s="91"/>
      <c r="Q72" s="91"/>
      <c r="R72" s="91"/>
      <c r="S72" s="91"/>
      <c r="T72" s="33"/>
      <c r="U72" s="91"/>
      <c r="V72" s="91"/>
      <c r="W72" s="91"/>
      <c r="X72" s="33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</row>
    <row r="73" spans="1:36">
      <c r="A73" s="28"/>
      <c r="B73" s="32"/>
      <c r="C73" s="138"/>
      <c r="D73" s="91"/>
      <c r="E73" s="91"/>
      <c r="F73" s="91"/>
      <c r="G73" s="91"/>
      <c r="H73" s="91"/>
      <c r="I73" s="33"/>
      <c r="J73" s="91"/>
      <c r="K73" s="33"/>
      <c r="L73" s="33"/>
      <c r="M73" s="33"/>
      <c r="N73" s="33"/>
      <c r="O73" s="33"/>
      <c r="P73" s="91"/>
      <c r="Q73" s="91"/>
      <c r="R73" s="91"/>
      <c r="S73" s="91"/>
      <c r="T73" s="33"/>
      <c r="U73" s="91"/>
      <c r="V73" s="91"/>
      <c r="W73" s="91"/>
      <c r="X73" s="33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</row>
    <row r="74" spans="1:36">
      <c r="A74" s="28"/>
      <c r="B74" s="32"/>
      <c r="C74" s="138"/>
      <c r="D74" s="91"/>
      <c r="E74" s="91"/>
      <c r="F74" s="91"/>
      <c r="G74" s="91"/>
      <c r="H74" s="91"/>
      <c r="I74" s="33"/>
      <c r="J74" s="91"/>
      <c r="K74" s="33"/>
      <c r="L74" s="33"/>
      <c r="M74" s="33"/>
      <c r="N74" s="33"/>
      <c r="O74" s="33"/>
      <c r="P74" s="91"/>
      <c r="Q74" s="91"/>
      <c r="R74" s="91"/>
      <c r="S74" s="91"/>
      <c r="T74" s="33"/>
      <c r="U74" s="91"/>
      <c r="V74" s="91"/>
      <c r="W74" s="91"/>
      <c r="X74" s="33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</row>
    <row r="75" spans="1:36">
      <c r="A75" s="28"/>
      <c r="B75" s="32"/>
      <c r="C75" s="138"/>
      <c r="D75" s="91"/>
      <c r="E75" s="91"/>
      <c r="F75" s="91"/>
      <c r="G75" s="91"/>
      <c r="H75" s="91"/>
      <c r="I75" s="33"/>
      <c r="J75" s="91"/>
      <c r="K75" s="33"/>
      <c r="L75" s="33"/>
      <c r="M75" s="33"/>
      <c r="N75" s="33"/>
      <c r="O75" s="33"/>
      <c r="P75" s="91"/>
      <c r="Q75" s="91"/>
      <c r="R75" s="91"/>
      <c r="S75" s="91"/>
      <c r="T75" s="33"/>
      <c r="U75" s="91"/>
      <c r="V75" s="91"/>
      <c r="W75" s="91"/>
      <c r="X75" s="33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</row>
    <row r="76" spans="1:36">
      <c r="A76" s="28"/>
      <c r="B76" s="32"/>
      <c r="C76" s="138"/>
      <c r="D76" s="91"/>
      <c r="E76" s="91"/>
      <c r="F76" s="91"/>
      <c r="G76" s="91"/>
      <c r="H76" s="91"/>
      <c r="I76" s="33"/>
      <c r="J76" s="91"/>
      <c r="K76" s="33"/>
      <c r="L76" s="33"/>
      <c r="M76" s="33"/>
      <c r="N76" s="33"/>
      <c r="O76" s="33"/>
      <c r="P76" s="91"/>
      <c r="Q76" s="91"/>
      <c r="R76" s="91"/>
      <c r="S76" s="91"/>
      <c r="T76" s="33"/>
      <c r="U76" s="91"/>
      <c r="V76" s="91"/>
      <c r="W76" s="91"/>
      <c r="X76" s="33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</row>
    <row r="77" spans="1:36">
      <c r="A77" s="28"/>
      <c r="B77" s="32"/>
      <c r="C77" s="138"/>
      <c r="D77" s="91"/>
      <c r="E77" s="91"/>
      <c r="F77" s="91"/>
      <c r="G77" s="91"/>
      <c r="H77" s="91"/>
      <c r="I77" s="33"/>
      <c r="J77" s="91"/>
      <c r="K77" s="33"/>
      <c r="L77" s="33"/>
      <c r="M77" s="33"/>
      <c r="N77" s="33"/>
      <c r="O77" s="33"/>
      <c r="P77" s="91"/>
      <c r="Q77" s="91"/>
      <c r="R77" s="91"/>
      <c r="S77" s="91"/>
      <c r="T77" s="33"/>
      <c r="U77" s="91"/>
      <c r="V77" s="91"/>
      <c r="W77" s="91"/>
      <c r="X77" s="33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</row>
    <row r="78" spans="1:36">
      <c r="A78" s="28"/>
      <c r="B78" s="32"/>
      <c r="C78" s="138"/>
      <c r="D78" s="91"/>
      <c r="E78" s="91"/>
      <c r="F78" s="91"/>
      <c r="G78" s="91"/>
      <c r="H78" s="91"/>
      <c r="I78" s="33"/>
      <c r="J78" s="91"/>
      <c r="K78" s="33"/>
      <c r="L78" s="33"/>
      <c r="M78" s="33"/>
      <c r="N78" s="33"/>
      <c r="O78" s="33"/>
      <c r="P78" s="91"/>
      <c r="Q78" s="91"/>
      <c r="R78" s="91"/>
      <c r="S78" s="91"/>
      <c r="T78" s="33"/>
      <c r="U78" s="91"/>
      <c r="V78" s="91"/>
      <c r="W78" s="91"/>
      <c r="X78" s="33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</row>
    <row r="79" spans="1:36">
      <c r="A79" s="28"/>
      <c r="B79" s="32"/>
      <c r="C79" s="138"/>
      <c r="D79" s="91"/>
      <c r="E79" s="91"/>
      <c r="F79" s="91"/>
      <c r="G79" s="91"/>
      <c r="H79" s="91"/>
      <c r="I79" s="33"/>
      <c r="J79" s="91"/>
      <c r="K79" s="33"/>
      <c r="L79" s="33"/>
      <c r="M79" s="33"/>
      <c r="N79" s="33"/>
      <c r="O79" s="33"/>
      <c r="P79" s="91"/>
      <c r="Q79" s="91"/>
      <c r="R79" s="91"/>
      <c r="S79" s="91"/>
      <c r="T79" s="33"/>
      <c r="U79" s="91"/>
      <c r="V79" s="91"/>
      <c r="W79" s="91"/>
      <c r="X79" s="33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</row>
    <row r="80" spans="1:36">
      <c r="A80" s="28"/>
      <c r="B80" s="32"/>
      <c r="C80" s="138"/>
      <c r="D80" s="91"/>
      <c r="E80" s="91"/>
      <c r="F80" s="91"/>
      <c r="G80" s="91"/>
      <c r="H80" s="91"/>
      <c r="I80" s="33"/>
      <c r="J80" s="91"/>
      <c r="K80" s="33"/>
      <c r="L80" s="33"/>
      <c r="M80" s="33"/>
      <c r="N80" s="33"/>
      <c r="O80" s="33"/>
      <c r="P80" s="91"/>
      <c r="Q80" s="91"/>
      <c r="R80" s="91"/>
      <c r="S80" s="91"/>
      <c r="T80" s="33"/>
      <c r="U80" s="91"/>
      <c r="V80" s="91"/>
      <c r="W80" s="91"/>
      <c r="X80" s="33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</row>
    <row r="81" spans="1:36">
      <c r="A81" s="28"/>
      <c r="B81" s="32"/>
      <c r="C81" s="138"/>
      <c r="D81" s="91"/>
      <c r="E81" s="91"/>
      <c r="F81" s="91"/>
      <c r="G81" s="91"/>
      <c r="H81" s="91"/>
      <c r="I81" s="33"/>
      <c r="J81" s="91"/>
      <c r="K81" s="33"/>
      <c r="L81" s="33"/>
      <c r="M81" s="33"/>
      <c r="N81" s="33"/>
      <c r="O81" s="33"/>
      <c r="P81" s="91"/>
      <c r="Q81" s="91"/>
      <c r="R81" s="91"/>
      <c r="S81" s="91"/>
      <c r="T81" s="33"/>
      <c r="U81" s="91"/>
      <c r="V81" s="91"/>
      <c r="W81" s="91"/>
      <c r="X81" s="33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</row>
    <row r="82" spans="1:36">
      <c r="A82" s="28"/>
      <c r="B82" s="32"/>
      <c r="C82" s="138"/>
      <c r="D82" s="91"/>
      <c r="E82" s="91"/>
      <c r="F82" s="91"/>
      <c r="G82" s="91"/>
      <c r="H82" s="91"/>
      <c r="I82" s="33"/>
      <c r="J82" s="91"/>
      <c r="K82" s="33"/>
      <c r="L82" s="33"/>
      <c r="M82" s="33"/>
      <c r="N82" s="33"/>
      <c r="O82" s="33"/>
      <c r="P82" s="91"/>
      <c r="Q82" s="91"/>
      <c r="R82" s="91"/>
      <c r="S82" s="91"/>
      <c r="T82" s="33"/>
      <c r="U82" s="91"/>
      <c r="V82" s="91"/>
      <c r="W82" s="91"/>
      <c r="X82" s="33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</row>
    <row r="83" spans="1:36">
      <c r="A83" s="28"/>
      <c r="B83" s="32"/>
      <c r="C83" s="138"/>
      <c r="D83" s="91"/>
      <c r="E83" s="91"/>
      <c r="F83" s="91"/>
      <c r="G83" s="91"/>
      <c r="H83" s="91"/>
      <c r="I83" s="33"/>
      <c r="J83" s="91"/>
      <c r="K83" s="33"/>
      <c r="L83" s="33"/>
      <c r="M83" s="33"/>
      <c r="N83" s="33"/>
      <c r="O83" s="33"/>
      <c r="P83" s="91"/>
      <c r="Q83" s="91"/>
      <c r="R83" s="91"/>
      <c r="S83" s="91"/>
      <c r="T83" s="33"/>
      <c r="U83" s="91"/>
      <c r="V83" s="91"/>
      <c r="W83" s="91"/>
      <c r="X83" s="33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</row>
    <row r="84" spans="1:36">
      <c r="A84" s="28"/>
      <c r="B84" s="32"/>
      <c r="C84" s="138"/>
      <c r="D84" s="91"/>
      <c r="E84" s="91"/>
      <c r="F84" s="91"/>
      <c r="G84" s="91"/>
      <c r="H84" s="91"/>
      <c r="I84" s="33"/>
      <c r="J84" s="91"/>
      <c r="K84" s="33"/>
      <c r="L84" s="33"/>
      <c r="M84" s="33"/>
      <c r="N84" s="33"/>
      <c r="O84" s="33"/>
      <c r="P84" s="91"/>
      <c r="Q84" s="91"/>
      <c r="R84" s="91"/>
      <c r="S84" s="91"/>
      <c r="T84" s="33"/>
      <c r="U84" s="91"/>
      <c r="V84" s="91"/>
      <c r="W84" s="91"/>
      <c r="X84" s="33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</row>
    <row r="85" spans="1:36">
      <c r="A85" s="28"/>
      <c r="B85" s="32"/>
      <c r="C85" s="138"/>
      <c r="D85" s="91"/>
      <c r="E85" s="91"/>
      <c r="F85" s="91"/>
      <c r="G85" s="91"/>
      <c r="H85" s="91"/>
      <c r="I85" s="33"/>
      <c r="J85" s="91"/>
      <c r="K85" s="33"/>
      <c r="L85" s="33"/>
      <c r="M85" s="33"/>
      <c r="N85" s="33"/>
      <c r="O85" s="33"/>
      <c r="P85" s="91"/>
      <c r="Q85" s="91"/>
      <c r="R85" s="91"/>
      <c r="S85" s="91"/>
      <c r="T85" s="33"/>
      <c r="U85" s="91"/>
      <c r="V85" s="91"/>
      <c r="W85" s="91"/>
      <c r="X85" s="33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</row>
    <row r="86" spans="1:36">
      <c r="A86" s="28"/>
      <c r="B86" s="32"/>
      <c r="C86" s="138"/>
      <c r="D86" s="91"/>
      <c r="E86" s="91"/>
      <c r="F86" s="91"/>
      <c r="G86" s="91"/>
      <c r="H86" s="91"/>
      <c r="I86" s="33"/>
      <c r="J86" s="91"/>
      <c r="K86" s="33"/>
      <c r="L86" s="33"/>
      <c r="M86" s="33"/>
      <c r="N86" s="33"/>
      <c r="O86" s="33"/>
      <c r="P86" s="91"/>
      <c r="Q86" s="91"/>
      <c r="R86" s="91"/>
      <c r="S86" s="91"/>
      <c r="T86" s="33"/>
      <c r="U86" s="91"/>
      <c r="V86" s="91"/>
      <c r="W86" s="91"/>
      <c r="X86" s="33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</row>
    <row r="87" spans="1:36">
      <c r="A87" s="28"/>
      <c r="B87" s="32"/>
      <c r="C87" s="138"/>
      <c r="D87" s="91"/>
      <c r="E87" s="91"/>
      <c r="F87" s="91"/>
      <c r="G87" s="91"/>
      <c r="H87" s="91"/>
      <c r="I87" s="33"/>
      <c r="J87" s="91"/>
      <c r="K87" s="33"/>
      <c r="L87" s="33"/>
      <c r="M87" s="33"/>
      <c r="N87" s="33"/>
      <c r="O87" s="33"/>
      <c r="P87" s="91"/>
      <c r="Q87" s="91"/>
      <c r="R87" s="91"/>
      <c r="S87" s="91"/>
      <c r="T87" s="33"/>
      <c r="U87" s="91"/>
      <c r="V87" s="91"/>
      <c r="W87" s="91"/>
      <c r="X87" s="33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</row>
    <row r="88" spans="1:36">
      <c r="A88" s="28"/>
      <c r="B88" s="32"/>
      <c r="C88" s="138"/>
      <c r="D88" s="91"/>
      <c r="E88" s="91"/>
      <c r="F88" s="91"/>
      <c r="G88" s="91"/>
      <c r="H88" s="91"/>
      <c r="I88" s="33"/>
      <c r="J88" s="91"/>
      <c r="K88" s="33"/>
      <c r="L88" s="33"/>
      <c r="M88" s="33"/>
      <c r="N88" s="33"/>
      <c r="O88" s="33"/>
      <c r="P88" s="91"/>
      <c r="Q88" s="91"/>
      <c r="R88" s="91"/>
      <c r="S88" s="91"/>
      <c r="T88" s="33"/>
      <c r="U88" s="91"/>
      <c r="V88" s="91"/>
      <c r="W88" s="91"/>
      <c r="X88" s="33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</row>
    <row r="89" spans="1:36">
      <c r="A89" s="28"/>
      <c r="B89" s="32"/>
      <c r="C89" s="138"/>
      <c r="D89" s="91"/>
      <c r="E89" s="91"/>
      <c r="F89" s="91"/>
      <c r="G89" s="91"/>
      <c r="H89" s="91"/>
      <c r="I89" s="33"/>
      <c r="J89" s="91"/>
      <c r="K89" s="33"/>
      <c r="L89" s="33"/>
      <c r="M89" s="33"/>
      <c r="N89" s="33"/>
      <c r="O89" s="33"/>
      <c r="P89" s="91"/>
      <c r="Q89" s="91"/>
      <c r="R89" s="91"/>
      <c r="S89" s="91"/>
      <c r="T89" s="33"/>
      <c r="U89" s="91"/>
      <c r="V89" s="91"/>
      <c r="W89" s="91"/>
      <c r="X89" s="33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</row>
    <row r="90" spans="1:36">
      <c r="A90" s="28"/>
      <c r="B90" s="32"/>
      <c r="C90" s="138"/>
      <c r="D90" s="91"/>
      <c r="E90" s="91"/>
      <c r="F90" s="91"/>
      <c r="G90" s="91"/>
      <c r="H90" s="91"/>
      <c r="I90" s="33"/>
      <c r="J90" s="91"/>
      <c r="K90" s="33"/>
      <c r="L90" s="33"/>
      <c r="M90" s="33"/>
      <c r="N90" s="33"/>
      <c r="O90" s="33"/>
      <c r="P90" s="91"/>
      <c r="Q90" s="91"/>
      <c r="R90" s="91"/>
      <c r="S90" s="91"/>
      <c r="T90" s="33"/>
      <c r="U90" s="91"/>
      <c r="V90" s="91"/>
      <c r="W90" s="91"/>
      <c r="X90" s="33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</row>
    <row r="91" spans="1:36">
      <c r="A91" s="28"/>
      <c r="B91" s="32"/>
      <c r="C91" s="138"/>
      <c r="D91" s="91"/>
      <c r="E91" s="91"/>
      <c r="F91" s="91"/>
      <c r="G91" s="91"/>
      <c r="H91" s="91"/>
      <c r="I91" s="33"/>
      <c r="J91" s="91"/>
      <c r="K91" s="33"/>
      <c r="L91" s="33"/>
      <c r="M91" s="33"/>
      <c r="N91" s="33"/>
      <c r="O91" s="33"/>
      <c r="P91" s="91"/>
      <c r="Q91" s="91"/>
      <c r="R91" s="91"/>
      <c r="S91" s="91"/>
      <c r="T91" s="33"/>
      <c r="U91" s="91"/>
      <c r="V91" s="91"/>
      <c r="W91" s="91"/>
      <c r="X91" s="33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</row>
    <row r="92" spans="1:36">
      <c r="A92" s="28"/>
      <c r="B92" s="32"/>
      <c r="C92" s="138"/>
      <c r="D92" s="91"/>
      <c r="E92" s="91"/>
      <c r="F92" s="91"/>
      <c r="G92" s="91"/>
      <c r="H92" s="91"/>
      <c r="I92" s="33"/>
      <c r="J92" s="91"/>
      <c r="K92" s="33"/>
      <c r="L92" s="33"/>
      <c r="M92" s="33"/>
      <c r="N92" s="33"/>
      <c r="O92" s="33"/>
      <c r="P92" s="91"/>
      <c r="Q92" s="91"/>
      <c r="R92" s="91"/>
      <c r="S92" s="91"/>
      <c r="T92" s="33"/>
      <c r="U92" s="91"/>
      <c r="V92" s="91"/>
      <c r="W92" s="91"/>
      <c r="X92" s="33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</row>
    <row r="93" spans="1:36">
      <c r="A93" s="28"/>
      <c r="B93" s="32"/>
      <c r="C93" s="138"/>
      <c r="D93" s="91"/>
      <c r="E93" s="91"/>
      <c r="F93" s="91"/>
      <c r="G93" s="91"/>
      <c r="H93" s="91"/>
      <c r="I93" s="33"/>
      <c r="J93" s="91"/>
      <c r="K93" s="33"/>
      <c r="L93" s="33"/>
      <c r="M93" s="33"/>
      <c r="N93" s="33"/>
      <c r="O93" s="33"/>
      <c r="P93" s="91"/>
      <c r="Q93" s="91"/>
      <c r="R93" s="91"/>
      <c r="S93" s="91"/>
      <c r="T93" s="33"/>
      <c r="U93" s="91"/>
      <c r="V93" s="91"/>
      <c r="W93" s="91"/>
      <c r="X93" s="33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</row>
    <row r="94" spans="1:36">
      <c r="A94" s="28"/>
      <c r="B94" s="32"/>
      <c r="C94" s="138"/>
      <c r="D94" s="91"/>
      <c r="E94" s="91"/>
      <c r="F94" s="91"/>
      <c r="G94" s="91"/>
      <c r="H94" s="91"/>
      <c r="I94" s="33"/>
      <c r="J94" s="91"/>
      <c r="K94" s="33"/>
      <c r="L94" s="33"/>
      <c r="M94" s="33"/>
      <c r="N94" s="33"/>
      <c r="O94" s="33"/>
      <c r="P94" s="91"/>
      <c r="Q94" s="91"/>
      <c r="R94" s="91"/>
      <c r="S94" s="91"/>
      <c r="T94" s="33"/>
      <c r="U94" s="91"/>
      <c r="V94" s="91"/>
      <c r="W94" s="91"/>
      <c r="X94" s="33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</row>
    <row r="95" spans="1:36">
      <c r="A95" s="28"/>
      <c r="B95" s="32"/>
      <c r="C95" s="138"/>
      <c r="D95" s="91"/>
      <c r="E95" s="91"/>
      <c r="F95" s="91"/>
      <c r="G95" s="91"/>
      <c r="H95" s="91"/>
      <c r="I95" s="33"/>
      <c r="J95" s="91"/>
      <c r="K95" s="33"/>
      <c r="L95" s="33"/>
      <c r="M95" s="33"/>
      <c r="N95" s="33"/>
      <c r="O95" s="33"/>
      <c r="P95" s="91"/>
      <c r="Q95" s="91"/>
      <c r="R95" s="91"/>
      <c r="S95" s="91"/>
      <c r="T95" s="33"/>
      <c r="U95" s="91"/>
      <c r="V95" s="91"/>
      <c r="W95" s="91"/>
      <c r="X95" s="33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</row>
    <row r="96" spans="1:36">
      <c r="A96" s="28"/>
      <c r="B96" s="32"/>
      <c r="C96" s="138"/>
      <c r="D96" s="91"/>
      <c r="E96" s="91"/>
      <c r="F96" s="91"/>
      <c r="G96" s="91"/>
      <c r="H96" s="91"/>
      <c r="I96" s="33"/>
      <c r="J96" s="91"/>
      <c r="K96" s="33"/>
      <c r="L96" s="33"/>
      <c r="M96" s="33"/>
      <c r="N96" s="33"/>
      <c r="O96" s="33"/>
      <c r="P96" s="91"/>
      <c r="Q96" s="91"/>
      <c r="R96" s="91"/>
      <c r="S96" s="91"/>
      <c r="T96" s="33"/>
      <c r="U96" s="91"/>
      <c r="V96" s="91"/>
      <c r="W96" s="91"/>
      <c r="X96" s="33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</row>
    <row r="97" spans="1:36">
      <c r="A97" s="28"/>
      <c r="B97" s="32"/>
      <c r="C97" s="138"/>
      <c r="D97" s="91"/>
      <c r="E97" s="91"/>
      <c r="F97" s="91"/>
      <c r="G97" s="91"/>
      <c r="H97" s="91"/>
      <c r="I97" s="33"/>
      <c r="J97" s="91"/>
      <c r="K97" s="33"/>
      <c r="L97" s="33"/>
      <c r="M97" s="33"/>
      <c r="N97" s="33"/>
      <c r="O97" s="33"/>
      <c r="P97" s="91"/>
      <c r="Q97" s="91"/>
      <c r="R97" s="91"/>
      <c r="S97" s="91"/>
      <c r="T97" s="33"/>
      <c r="U97" s="91"/>
      <c r="V97" s="91"/>
      <c r="W97" s="91"/>
      <c r="X97" s="33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</row>
    <row r="98" spans="1:36">
      <c r="A98" s="28"/>
      <c r="B98" s="32"/>
      <c r="C98" s="138"/>
      <c r="D98" s="91"/>
      <c r="E98" s="91"/>
      <c r="F98" s="91"/>
      <c r="G98" s="91"/>
      <c r="H98" s="91"/>
      <c r="I98" s="33"/>
      <c r="J98" s="91"/>
      <c r="K98" s="33"/>
      <c r="L98" s="33"/>
      <c r="M98" s="33"/>
      <c r="N98" s="33"/>
      <c r="O98" s="33"/>
      <c r="P98" s="91"/>
      <c r="Q98" s="91"/>
      <c r="R98" s="91"/>
      <c r="S98" s="91"/>
      <c r="T98" s="33"/>
      <c r="U98" s="91"/>
      <c r="V98" s="91"/>
      <c r="W98" s="91"/>
      <c r="X98" s="33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</row>
    <row r="99" spans="1:36">
      <c r="A99" s="28"/>
      <c r="B99" s="32"/>
      <c r="C99" s="138"/>
      <c r="D99" s="91"/>
      <c r="E99" s="91"/>
      <c r="F99" s="91"/>
      <c r="G99" s="91"/>
      <c r="H99" s="91"/>
      <c r="I99" s="33"/>
      <c r="J99" s="91"/>
      <c r="K99" s="33"/>
      <c r="L99" s="33"/>
      <c r="M99" s="33"/>
      <c r="N99" s="33"/>
      <c r="O99" s="33"/>
      <c r="P99" s="91"/>
      <c r="Q99" s="91"/>
      <c r="R99" s="91"/>
      <c r="S99" s="91"/>
      <c r="T99" s="33"/>
      <c r="U99" s="91"/>
      <c r="V99" s="91"/>
      <c r="W99" s="91"/>
      <c r="X99" s="33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</row>
    <row r="100" spans="1:36">
      <c r="A100" s="28"/>
      <c r="B100" s="32"/>
      <c r="C100" s="138"/>
      <c r="D100" s="91"/>
      <c r="E100" s="91"/>
      <c r="F100" s="91"/>
      <c r="G100" s="91"/>
      <c r="H100" s="91"/>
      <c r="I100" s="33"/>
      <c r="J100" s="91"/>
      <c r="K100" s="33"/>
      <c r="L100" s="33"/>
      <c r="M100" s="33"/>
      <c r="N100" s="33"/>
      <c r="O100" s="33"/>
      <c r="P100" s="91"/>
      <c r="Q100" s="91"/>
      <c r="R100" s="91"/>
      <c r="S100" s="91"/>
      <c r="T100" s="33"/>
      <c r="U100" s="91"/>
      <c r="V100" s="91"/>
      <c r="W100" s="91"/>
      <c r="X100" s="33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</row>
    <row r="101" spans="1:36">
      <c r="A101" s="28"/>
      <c r="B101" s="32"/>
      <c r="C101" s="138"/>
      <c r="D101" s="91"/>
      <c r="E101" s="91"/>
      <c r="F101" s="91"/>
      <c r="G101" s="91"/>
      <c r="H101" s="91"/>
      <c r="I101" s="33"/>
      <c r="J101" s="91"/>
      <c r="K101" s="33"/>
      <c r="L101" s="33"/>
      <c r="M101" s="33"/>
      <c r="N101" s="33"/>
      <c r="O101" s="33"/>
      <c r="P101" s="91"/>
      <c r="Q101" s="91"/>
      <c r="R101" s="91"/>
      <c r="S101" s="91"/>
      <c r="T101" s="33"/>
      <c r="U101" s="91"/>
      <c r="V101" s="91"/>
      <c r="W101" s="91"/>
      <c r="X101" s="33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</row>
    <row r="102" spans="1:36">
      <c r="A102" s="28"/>
      <c r="B102" s="32"/>
      <c r="C102" s="138"/>
      <c r="D102" s="91"/>
      <c r="E102" s="91"/>
      <c r="F102" s="91"/>
      <c r="G102" s="91"/>
      <c r="H102" s="91"/>
      <c r="I102" s="33"/>
      <c r="J102" s="91"/>
      <c r="K102" s="33"/>
      <c r="L102" s="33"/>
      <c r="M102" s="33"/>
      <c r="N102" s="33"/>
      <c r="O102" s="33"/>
      <c r="P102" s="91"/>
      <c r="Q102" s="91"/>
      <c r="R102" s="91"/>
      <c r="S102" s="91"/>
      <c r="T102" s="33"/>
      <c r="U102" s="91"/>
      <c r="V102" s="91"/>
      <c r="W102" s="91"/>
      <c r="X102" s="33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</row>
    <row r="103" spans="1:36">
      <c r="A103" s="28"/>
      <c r="B103" s="32"/>
      <c r="C103" s="138"/>
      <c r="D103" s="91"/>
      <c r="E103" s="91"/>
      <c r="F103" s="91"/>
      <c r="G103" s="91"/>
      <c r="H103" s="91"/>
      <c r="I103" s="33"/>
      <c r="J103" s="91"/>
      <c r="K103" s="33"/>
      <c r="L103" s="33"/>
      <c r="M103" s="33"/>
      <c r="N103" s="33"/>
      <c r="O103" s="33"/>
      <c r="P103" s="91"/>
      <c r="Q103" s="91"/>
      <c r="R103" s="91"/>
      <c r="S103" s="91"/>
      <c r="T103" s="33"/>
      <c r="U103" s="91"/>
      <c r="V103" s="91"/>
      <c r="W103" s="91"/>
      <c r="X103" s="33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</row>
    <row r="104" spans="1:36">
      <c r="A104" s="28"/>
      <c r="B104" s="32"/>
      <c r="C104" s="138"/>
      <c r="D104" s="91"/>
      <c r="E104" s="91"/>
      <c r="F104" s="91"/>
      <c r="G104" s="91"/>
      <c r="H104" s="91"/>
      <c r="I104" s="33"/>
      <c r="J104" s="91"/>
      <c r="K104" s="33"/>
      <c r="L104" s="33"/>
      <c r="M104" s="33"/>
      <c r="N104" s="33"/>
      <c r="O104" s="33"/>
      <c r="P104" s="91"/>
      <c r="Q104" s="91"/>
      <c r="R104" s="91"/>
      <c r="S104" s="91"/>
      <c r="T104" s="33"/>
      <c r="U104" s="91"/>
      <c r="V104" s="91"/>
      <c r="W104" s="91"/>
      <c r="X104" s="33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</row>
    <row r="105" spans="1:36">
      <c r="A105" s="28"/>
      <c r="B105" s="32"/>
      <c r="C105" s="138"/>
      <c r="D105" s="91"/>
      <c r="E105" s="91"/>
      <c r="F105" s="91"/>
      <c r="G105" s="91"/>
      <c r="H105" s="91"/>
      <c r="I105" s="33"/>
      <c r="J105" s="91"/>
      <c r="K105" s="33"/>
      <c r="L105" s="33"/>
      <c r="M105" s="33"/>
      <c r="N105" s="33"/>
      <c r="O105" s="33"/>
      <c r="P105" s="91"/>
      <c r="Q105" s="91"/>
      <c r="R105" s="91"/>
      <c r="S105" s="91"/>
      <c r="T105" s="33"/>
      <c r="U105" s="91"/>
      <c r="V105" s="91"/>
      <c r="W105" s="91"/>
      <c r="X105" s="33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</row>
    <row r="106" spans="1:36">
      <c r="A106" s="28"/>
      <c r="B106" s="32"/>
      <c r="C106" s="138"/>
      <c r="D106" s="91"/>
      <c r="E106" s="91"/>
      <c r="F106" s="91"/>
      <c r="G106" s="91"/>
      <c r="H106" s="91"/>
      <c r="I106" s="33"/>
      <c r="J106" s="91"/>
      <c r="K106" s="33"/>
      <c r="L106" s="33"/>
      <c r="M106" s="33"/>
      <c r="N106" s="33"/>
      <c r="O106" s="33"/>
      <c r="P106" s="91"/>
      <c r="Q106" s="91"/>
      <c r="R106" s="91"/>
      <c r="S106" s="91"/>
      <c r="T106" s="33"/>
      <c r="U106" s="91"/>
      <c r="V106" s="91"/>
      <c r="W106" s="91"/>
      <c r="X106" s="33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</row>
    <row r="107" spans="1:36">
      <c r="A107" s="28"/>
      <c r="B107" s="32"/>
      <c r="C107" s="138"/>
      <c r="D107" s="91"/>
      <c r="E107" s="91"/>
      <c r="F107" s="91"/>
      <c r="G107" s="91"/>
      <c r="H107" s="91"/>
      <c r="I107" s="33"/>
      <c r="J107" s="91"/>
      <c r="K107" s="33"/>
      <c r="L107" s="33"/>
      <c r="M107" s="33"/>
      <c r="N107" s="33"/>
      <c r="O107" s="33"/>
      <c r="P107" s="91"/>
      <c r="Q107" s="91"/>
      <c r="R107" s="91"/>
      <c r="S107" s="91"/>
      <c r="T107" s="33"/>
      <c r="U107" s="91"/>
      <c r="V107" s="91"/>
      <c r="W107" s="91"/>
      <c r="X107" s="33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</row>
    <row r="108" spans="1:36">
      <c r="A108" s="28"/>
      <c r="B108" s="32"/>
      <c r="C108" s="138"/>
      <c r="D108" s="91"/>
      <c r="E108" s="91"/>
      <c r="F108" s="91"/>
      <c r="G108" s="91"/>
      <c r="H108" s="91"/>
      <c r="I108" s="33"/>
      <c r="J108" s="91"/>
      <c r="K108" s="33"/>
      <c r="L108" s="33"/>
      <c r="M108" s="33"/>
      <c r="N108" s="33"/>
      <c r="O108" s="33"/>
      <c r="P108" s="91"/>
      <c r="Q108" s="91"/>
      <c r="R108" s="91"/>
      <c r="S108" s="91"/>
      <c r="T108" s="33"/>
      <c r="U108" s="91"/>
      <c r="V108" s="91"/>
      <c r="W108" s="91"/>
      <c r="X108" s="33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</row>
    <row r="109" spans="1:36">
      <c r="A109" s="28"/>
      <c r="B109" s="32"/>
      <c r="C109" s="138"/>
      <c r="D109" s="91"/>
      <c r="E109" s="91"/>
      <c r="F109" s="91"/>
      <c r="G109" s="91"/>
      <c r="H109" s="91"/>
      <c r="I109" s="33"/>
      <c r="J109" s="91"/>
      <c r="K109" s="33"/>
      <c r="L109" s="33"/>
      <c r="M109" s="33"/>
      <c r="N109" s="33"/>
      <c r="O109" s="33"/>
      <c r="P109" s="91"/>
      <c r="Q109" s="91"/>
      <c r="R109" s="91"/>
      <c r="S109" s="91"/>
      <c r="T109" s="33"/>
      <c r="U109" s="91"/>
      <c r="V109" s="91"/>
      <c r="W109" s="91"/>
      <c r="X109" s="33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</row>
    <row r="110" spans="1:36">
      <c r="A110" s="28"/>
      <c r="B110" s="32"/>
      <c r="C110" s="138"/>
      <c r="D110" s="91"/>
      <c r="E110" s="91"/>
      <c r="F110" s="91"/>
      <c r="G110" s="91"/>
      <c r="H110" s="91"/>
      <c r="I110" s="33"/>
      <c r="J110" s="91"/>
      <c r="K110" s="33"/>
      <c r="L110" s="33"/>
      <c r="M110" s="33"/>
      <c r="N110" s="33"/>
      <c r="O110" s="33"/>
      <c r="P110" s="91"/>
      <c r="Q110" s="91"/>
      <c r="R110" s="91"/>
      <c r="S110" s="91"/>
      <c r="T110" s="33"/>
      <c r="U110" s="91"/>
      <c r="V110" s="91"/>
      <c r="W110" s="91"/>
      <c r="X110" s="33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</row>
    <row r="111" spans="1:36">
      <c r="A111" s="28"/>
      <c r="B111" s="32"/>
      <c r="C111" s="138"/>
      <c r="D111" s="91"/>
      <c r="E111" s="91"/>
      <c r="F111" s="91"/>
      <c r="G111" s="91"/>
      <c r="H111" s="91"/>
      <c r="I111" s="33"/>
      <c r="J111" s="91"/>
      <c r="K111" s="33"/>
      <c r="L111" s="33"/>
      <c r="M111" s="33"/>
      <c r="N111" s="33"/>
      <c r="O111" s="33"/>
      <c r="P111" s="91"/>
      <c r="Q111" s="91"/>
      <c r="R111" s="91"/>
      <c r="S111" s="91"/>
      <c r="T111" s="33"/>
      <c r="U111" s="91"/>
      <c r="V111" s="91"/>
      <c r="W111" s="91"/>
      <c r="X111" s="33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</row>
    <row r="112" spans="1:36">
      <c r="A112" s="28"/>
      <c r="B112" s="32"/>
      <c r="C112" s="138"/>
      <c r="D112" s="91"/>
      <c r="E112" s="91"/>
      <c r="F112" s="91"/>
      <c r="G112" s="91"/>
      <c r="H112" s="91"/>
      <c r="I112" s="33"/>
      <c r="J112" s="91"/>
      <c r="K112" s="33"/>
      <c r="L112" s="33"/>
      <c r="M112" s="33"/>
      <c r="N112" s="33"/>
      <c r="O112" s="33"/>
      <c r="P112" s="91"/>
      <c r="Q112" s="91"/>
      <c r="R112" s="91"/>
      <c r="S112" s="91"/>
      <c r="T112" s="33"/>
      <c r="U112" s="91"/>
      <c r="V112" s="91"/>
      <c r="W112" s="91"/>
      <c r="X112" s="33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</row>
    <row r="113" spans="1:36">
      <c r="A113" s="28"/>
      <c r="B113" s="32"/>
      <c r="C113" s="138"/>
      <c r="D113" s="91"/>
      <c r="E113" s="91"/>
      <c r="F113" s="91"/>
      <c r="G113" s="91"/>
      <c r="H113" s="91"/>
      <c r="I113" s="33"/>
      <c r="J113" s="91"/>
      <c r="K113" s="33"/>
      <c r="L113" s="33"/>
      <c r="M113" s="33"/>
      <c r="N113" s="33"/>
      <c r="O113" s="33"/>
      <c r="P113" s="91"/>
      <c r="Q113" s="91"/>
      <c r="R113" s="91"/>
      <c r="S113" s="91"/>
      <c r="T113" s="33"/>
      <c r="U113" s="91"/>
      <c r="V113" s="91"/>
      <c r="W113" s="91"/>
      <c r="X113" s="33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</row>
    <row r="114" spans="1:36">
      <c r="A114" s="28"/>
      <c r="B114" s="32"/>
      <c r="C114" s="138"/>
      <c r="D114" s="91"/>
      <c r="E114" s="91"/>
      <c r="F114" s="91"/>
      <c r="G114" s="91"/>
      <c r="H114" s="91"/>
      <c r="I114" s="33"/>
      <c r="J114" s="91"/>
      <c r="K114" s="33"/>
      <c r="L114" s="33"/>
      <c r="M114" s="33"/>
      <c r="N114" s="33"/>
      <c r="O114" s="33"/>
      <c r="P114" s="91"/>
      <c r="Q114" s="91"/>
      <c r="R114" s="91"/>
      <c r="S114" s="91"/>
      <c r="T114" s="33"/>
      <c r="U114" s="91"/>
      <c r="V114" s="91"/>
      <c r="W114" s="91"/>
      <c r="X114" s="33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</row>
    <row r="115" spans="1:36">
      <c r="A115" s="28"/>
      <c r="B115" s="32"/>
      <c r="C115" s="138"/>
      <c r="D115" s="91"/>
      <c r="E115" s="91"/>
      <c r="F115" s="91"/>
      <c r="G115" s="91"/>
      <c r="H115" s="91"/>
      <c r="I115" s="33"/>
      <c r="J115" s="91"/>
      <c r="K115" s="33"/>
      <c r="L115" s="33"/>
      <c r="M115" s="33"/>
      <c r="N115" s="33"/>
      <c r="O115" s="33"/>
      <c r="P115" s="91"/>
      <c r="Q115" s="91"/>
      <c r="R115" s="91"/>
      <c r="S115" s="91"/>
      <c r="T115" s="33"/>
      <c r="U115" s="91"/>
      <c r="V115" s="91"/>
      <c r="W115" s="91"/>
      <c r="X115" s="33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</row>
    <row r="116" spans="1:36">
      <c r="A116" s="28"/>
      <c r="B116" s="32"/>
      <c r="C116" s="138"/>
      <c r="D116" s="91"/>
      <c r="E116" s="91"/>
      <c r="F116" s="91"/>
      <c r="G116" s="91"/>
      <c r="H116" s="91"/>
      <c r="I116" s="33"/>
      <c r="J116" s="91"/>
      <c r="K116" s="33"/>
      <c r="L116" s="33"/>
      <c r="M116" s="33"/>
      <c r="N116" s="33"/>
      <c r="O116" s="33"/>
      <c r="P116" s="91"/>
      <c r="Q116" s="91"/>
      <c r="R116" s="91"/>
      <c r="S116" s="91"/>
      <c r="T116" s="33"/>
      <c r="U116" s="91"/>
      <c r="V116" s="91"/>
      <c r="W116" s="91"/>
      <c r="X116" s="33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</row>
    <row r="117" spans="1:36">
      <c r="A117" s="28"/>
      <c r="B117" s="32"/>
      <c r="C117" s="138"/>
      <c r="D117" s="91"/>
      <c r="E117" s="91"/>
      <c r="F117" s="91"/>
      <c r="G117" s="91"/>
      <c r="H117" s="91"/>
      <c r="I117" s="33"/>
      <c r="J117" s="91"/>
      <c r="K117" s="33"/>
      <c r="L117" s="33"/>
      <c r="M117" s="33"/>
      <c r="N117" s="33"/>
      <c r="O117" s="33"/>
      <c r="P117" s="91"/>
      <c r="Q117" s="91"/>
      <c r="R117" s="91"/>
      <c r="S117" s="91"/>
      <c r="T117" s="33"/>
      <c r="U117" s="91"/>
      <c r="V117" s="91"/>
      <c r="W117" s="91"/>
      <c r="X117" s="33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</row>
    <row r="118" spans="1:36">
      <c r="A118" s="28"/>
      <c r="B118" s="32"/>
      <c r="C118" s="138"/>
      <c r="D118" s="91"/>
      <c r="E118" s="91"/>
      <c r="F118" s="91"/>
      <c r="G118" s="91"/>
      <c r="H118" s="91"/>
      <c r="I118" s="33"/>
      <c r="J118" s="91"/>
      <c r="K118" s="33"/>
      <c r="L118" s="33"/>
      <c r="M118" s="33"/>
      <c r="N118" s="33"/>
      <c r="O118" s="33"/>
      <c r="P118" s="91"/>
      <c r="Q118" s="91"/>
      <c r="R118" s="91"/>
      <c r="S118" s="91"/>
      <c r="T118" s="33"/>
      <c r="U118" s="91"/>
      <c r="V118" s="91"/>
      <c r="W118" s="91"/>
      <c r="X118" s="33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</row>
    <row r="119" spans="1:36">
      <c r="A119" s="28"/>
      <c r="B119" s="32"/>
      <c r="C119" s="138"/>
      <c r="D119" s="91"/>
      <c r="E119" s="91"/>
      <c r="F119" s="91"/>
      <c r="G119" s="91"/>
      <c r="H119" s="91"/>
      <c r="I119" s="33"/>
      <c r="J119" s="91"/>
      <c r="K119" s="33"/>
      <c r="L119" s="33"/>
      <c r="M119" s="33"/>
      <c r="N119" s="33"/>
      <c r="O119" s="33"/>
      <c r="P119" s="91"/>
      <c r="Q119" s="91"/>
      <c r="R119" s="91"/>
      <c r="S119" s="91"/>
      <c r="T119" s="33"/>
      <c r="U119" s="91"/>
      <c r="V119" s="91"/>
      <c r="W119" s="91"/>
      <c r="X119" s="33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</row>
    <row r="120" spans="1:36">
      <c r="A120" s="28"/>
      <c r="B120" s="32"/>
      <c r="C120" s="138"/>
      <c r="D120" s="91"/>
      <c r="E120" s="91"/>
      <c r="F120" s="91"/>
      <c r="G120" s="91"/>
      <c r="H120" s="91"/>
      <c r="I120" s="33"/>
      <c r="J120" s="91"/>
      <c r="K120" s="33"/>
      <c r="L120" s="33"/>
      <c r="M120" s="33"/>
      <c r="N120" s="33"/>
      <c r="O120" s="33"/>
      <c r="P120" s="91"/>
      <c r="Q120" s="91"/>
      <c r="R120" s="91"/>
      <c r="S120" s="91"/>
      <c r="T120" s="33"/>
      <c r="U120" s="91"/>
      <c r="V120" s="91"/>
      <c r="W120" s="91"/>
      <c r="X120" s="33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</row>
    <row r="121" spans="1:36">
      <c r="A121" s="28"/>
      <c r="B121" s="32"/>
      <c r="C121" s="138"/>
      <c r="D121" s="91"/>
      <c r="E121" s="91"/>
      <c r="F121" s="91"/>
      <c r="G121" s="91"/>
      <c r="H121" s="91"/>
      <c r="I121" s="33"/>
      <c r="J121" s="91"/>
      <c r="K121" s="33"/>
      <c r="L121" s="33"/>
      <c r="M121" s="33"/>
      <c r="N121" s="33"/>
      <c r="O121" s="33"/>
      <c r="P121" s="91"/>
      <c r="Q121" s="91"/>
      <c r="R121" s="91"/>
      <c r="S121" s="91"/>
      <c r="T121" s="33"/>
      <c r="U121" s="91"/>
      <c r="V121" s="91"/>
      <c r="W121" s="91"/>
      <c r="X121" s="33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</row>
    <row r="122" spans="1:36">
      <c r="A122" s="28"/>
      <c r="B122" s="32"/>
      <c r="C122" s="138"/>
      <c r="D122" s="91"/>
      <c r="E122" s="91"/>
      <c r="F122" s="91"/>
      <c r="G122" s="91"/>
      <c r="H122" s="91"/>
      <c r="I122" s="33"/>
      <c r="J122" s="91"/>
      <c r="K122" s="33"/>
      <c r="L122" s="33"/>
      <c r="M122" s="33"/>
      <c r="N122" s="33"/>
      <c r="O122" s="33"/>
      <c r="P122" s="91"/>
      <c r="Q122" s="91"/>
      <c r="R122" s="91"/>
      <c r="S122" s="91"/>
      <c r="T122" s="33"/>
      <c r="U122" s="91"/>
      <c r="V122" s="91"/>
      <c r="W122" s="91"/>
      <c r="X122" s="33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</row>
    <row r="123" spans="1:36">
      <c r="A123" s="28"/>
      <c r="B123" s="32"/>
      <c r="C123" s="138"/>
      <c r="D123" s="91"/>
      <c r="E123" s="91"/>
      <c r="F123" s="91"/>
      <c r="G123" s="91"/>
      <c r="H123" s="91"/>
      <c r="I123" s="33"/>
      <c r="J123" s="91"/>
      <c r="K123" s="33"/>
      <c r="L123" s="33"/>
      <c r="M123" s="33"/>
      <c r="N123" s="33"/>
      <c r="O123" s="33"/>
      <c r="P123" s="91"/>
      <c r="Q123" s="91"/>
      <c r="R123" s="91"/>
      <c r="S123" s="91"/>
      <c r="T123" s="33"/>
      <c r="U123" s="91"/>
      <c r="V123" s="91"/>
      <c r="W123" s="91"/>
      <c r="X123" s="33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</row>
    <row r="124" spans="1:36">
      <c r="A124" s="28"/>
      <c r="B124" s="32"/>
      <c r="C124" s="138"/>
      <c r="D124" s="91"/>
      <c r="E124" s="91"/>
      <c r="F124" s="91"/>
      <c r="G124" s="91"/>
      <c r="H124" s="91"/>
      <c r="I124" s="33"/>
      <c r="J124" s="91"/>
      <c r="K124" s="33"/>
      <c r="L124" s="33"/>
      <c r="M124" s="33"/>
      <c r="N124" s="33"/>
      <c r="O124" s="33"/>
      <c r="P124" s="91"/>
      <c r="Q124" s="91"/>
      <c r="R124" s="91"/>
      <c r="S124" s="91"/>
      <c r="T124" s="33"/>
      <c r="U124" s="91"/>
      <c r="V124" s="91"/>
      <c r="W124" s="91"/>
      <c r="X124" s="33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</row>
    <row r="125" spans="1:36">
      <c r="A125" s="28"/>
      <c r="B125" s="32"/>
      <c r="C125" s="138"/>
      <c r="D125" s="91"/>
      <c r="E125" s="91"/>
      <c r="F125" s="91"/>
      <c r="G125" s="91"/>
      <c r="H125" s="91"/>
      <c r="I125" s="33"/>
      <c r="J125" s="91"/>
      <c r="K125" s="33"/>
      <c r="L125" s="33"/>
      <c r="M125" s="33"/>
      <c r="N125" s="33"/>
      <c r="O125" s="33"/>
      <c r="P125" s="91"/>
      <c r="Q125" s="91"/>
      <c r="R125" s="91"/>
      <c r="S125" s="91"/>
      <c r="T125" s="33"/>
      <c r="U125" s="91"/>
      <c r="V125" s="91"/>
      <c r="W125" s="91"/>
      <c r="X125" s="33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</row>
    <row r="126" spans="1:36">
      <c r="A126" s="28"/>
      <c r="B126" s="32"/>
      <c r="C126" s="138"/>
      <c r="D126" s="91"/>
      <c r="E126" s="91"/>
      <c r="F126" s="91"/>
      <c r="G126" s="91"/>
      <c r="H126" s="91"/>
      <c r="I126" s="33"/>
      <c r="J126" s="91"/>
      <c r="K126" s="33"/>
      <c r="L126" s="33"/>
      <c r="M126" s="33"/>
      <c r="N126" s="33"/>
      <c r="O126" s="33"/>
      <c r="P126" s="91"/>
      <c r="Q126" s="91"/>
      <c r="R126" s="91"/>
      <c r="S126" s="91"/>
      <c r="T126" s="33"/>
      <c r="U126" s="91"/>
      <c r="V126" s="91"/>
      <c r="W126" s="91"/>
      <c r="X126" s="33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</row>
    <row r="127" spans="1:36">
      <c r="A127" s="28"/>
      <c r="B127" s="32"/>
      <c r="C127" s="138"/>
      <c r="D127" s="91"/>
      <c r="E127" s="91"/>
      <c r="F127" s="91"/>
      <c r="G127" s="91"/>
      <c r="H127" s="91"/>
      <c r="I127" s="33"/>
      <c r="J127" s="91"/>
      <c r="K127" s="33"/>
      <c r="L127" s="33"/>
      <c r="M127" s="33"/>
      <c r="N127" s="33"/>
      <c r="O127" s="33"/>
      <c r="P127" s="91"/>
      <c r="Q127" s="91"/>
      <c r="R127" s="91"/>
      <c r="S127" s="91"/>
      <c r="T127" s="33"/>
      <c r="U127" s="91"/>
      <c r="V127" s="91"/>
      <c r="W127" s="91"/>
      <c r="X127" s="33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</row>
    <row r="128" spans="1:36">
      <c r="A128" s="28"/>
      <c r="B128" s="32"/>
      <c r="C128" s="138"/>
      <c r="D128" s="91"/>
      <c r="E128" s="91"/>
      <c r="F128" s="91"/>
      <c r="G128" s="91"/>
      <c r="H128" s="91"/>
      <c r="I128" s="33"/>
      <c r="J128" s="91"/>
      <c r="K128" s="33"/>
      <c r="L128" s="33"/>
      <c r="M128" s="33"/>
      <c r="N128" s="33"/>
      <c r="O128" s="33"/>
      <c r="P128" s="91"/>
      <c r="Q128" s="91"/>
      <c r="R128" s="91"/>
      <c r="S128" s="91"/>
      <c r="T128" s="33"/>
      <c r="U128" s="91"/>
      <c r="V128" s="91"/>
      <c r="W128" s="91"/>
      <c r="X128" s="33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</row>
    <row r="129" spans="1:36">
      <c r="A129" s="28"/>
      <c r="B129" s="32"/>
      <c r="C129" s="138"/>
      <c r="D129" s="91"/>
      <c r="E129" s="91"/>
      <c r="F129" s="91"/>
      <c r="G129" s="91"/>
      <c r="H129" s="91"/>
      <c r="I129" s="33"/>
      <c r="J129" s="91"/>
      <c r="K129" s="33"/>
      <c r="L129" s="33"/>
      <c r="M129" s="33"/>
      <c r="N129" s="33"/>
      <c r="O129" s="33"/>
      <c r="P129" s="91"/>
      <c r="Q129" s="91"/>
      <c r="R129" s="91"/>
      <c r="S129" s="91"/>
      <c r="T129" s="33"/>
      <c r="U129" s="91"/>
      <c r="V129" s="91"/>
      <c r="W129" s="91"/>
      <c r="X129" s="33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</row>
    <row r="130" spans="1:36">
      <c r="A130" s="28"/>
      <c r="B130" s="32"/>
      <c r="C130" s="138"/>
      <c r="D130" s="91"/>
      <c r="E130" s="91"/>
      <c r="F130" s="91"/>
      <c r="G130" s="91"/>
      <c r="H130" s="91"/>
      <c r="I130" s="33"/>
      <c r="J130" s="91"/>
      <c r="K130" s="33"/>
      <c r="L130" s="33"/>
      <c r="M130" s="33"/>
      <c r="N130" s="33"/>
      <c r="O130" s="33"/>
      <c r="P130" s="91"/>
      <c r="Q130" s="91"/>
      <c r="R130" s="91"/>
      <c r="S130" s="91"/>
      <c r="T130" s="33"/>
      <c r="U130" s="91"/>
      <c r="V130" s="91"/>
      <c r="W130" s="91"/>
      <c r="X130" s="33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</row>
    <row r="131" spans="1:36">
      <c r="A131" s="28"/>
      <c r="B131" s="32"/>
      <c r="C131" s="138"/>
      <c r="D131" s="91"/>
      <c r="E131" s="91"/>
      <c r="F131" s="91"/>
      <c r="G131" s="91"/>
      <c r="H131" s="91"/>
      <c r="I131" s="33"/>
      <c r="J131" s="91"/>
      <c r="K131" s="33"/>
      <c r="L131" s="33"/>
      <c r="M131" s="33"/>
      <c r="N131" s="33"/>
      <c r="O131" s="33"/>
      <c r="P131" s="91"/>
      <c r="Q131" s="91"/>
      <c r="R131" s="91"/>
      <c r="S131" s="91"/>
      <c r="T131" s="33"/>
      <c r="U131" s="91"/>
      <c r="V131" s="91"/>
      <c r="W131" s="91"/>
      <c r="X131" s="33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</row>
    <row r="132" spans="1:36">
      <c r="A132" s="28"/>
      <c r="B132" s="32"/>
      <c r="C132" s="138"/>
      <c r="D132" s="91"/>
      <c r="E132" s="91"/>
      <c r="F132" s="91"/>
      <c r="G132" s="91"/>
      <c r="H132" s="91"/>
      <c r="I132" s="33"/>
      <c r="J132" s="91"/>
      <c r="K132" s="33"/>
      <c r="L132" s="33"/>
      <c r="M132" s="33"/>
      <c r="N132" s="33"/>
      <c r="O132" s="33"/>
      <c r="P132" s="91"/>
      <c r="Q132" s="91"/>
      <c r="R132" s="91"/>
      <c r="S132" s="91"/>
      <c r="T132" s="33"/>
      <c r="U132" s="91"/>
      <c r="V132" s="91"/>
      <c r="W132" s="91"/>
      <c r="X132" s="33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</row>
    <row r="133" spans="1:36">
      <c r="A133" s="28"/>
      <c r="B133" s="32"/>
      <c r="C133" s="138"/>
      <c r="D133" s="91"/>
      <c r="E133" s="91"/>
      <c r="F133" s="91"/>
      <c r="G133" s="91"/>
      <c r="H133" s="91"/>
      <c r="I133" s="33"/>
      <c r="J133" s="91"/>
      <c r="K133" s="33"/>
      <c r="L133" s="33"/>
      <c r="M133" s="33"/>
      <c r="N133" s="33"/>
      <c r="O133" s="33"/>
      <c r="P133" s="91"/>
      <c r="Q133" s="91"/>
      <c r="R133" s="91"/>
      <c r="S133" s="91"/>
      <c r="T133" s="33"/>
      <c r="U133" s="91"/>
      <c r="V133" s="91"/>
      <c r="W133" s="91"/>
      <c r="X133" s="33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</row>
    <row r="134" spans="1:36">
      <c r="A134" s="28"/>
      <c r="B134" s="32"/>
      <c r="C134" s="138"/>
      <c r="D134" s="91"/>
      <c r="E134" s="91"/>
      <c r="F134" s="91"/>
      <c r="G134" s="91"/>
      <c r="H134" s="91"/>
      <c r="I134" s="33"/>
      <c r="J134" s="91"/>
      <c r="K134" s="33"/>
      <c r="L134" s="33"/>
      <c r="M134" s="33"/>
      <c r="N134" s="33"/>
      <c r="O134" s="33"/>
      <c r="P134" s="91"/>
      <c r="Q134" s="91"/>
      <c r="R134" s="91"/>
      <c r="S134" s="91"/>
      <c r="T134" s="33"/>
      <c r="U134" s="91"/>
      <c r="V134" s="91"/>
      <c r="W134" s="91"/>
      <c r="X134" s="33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</row>
    <row r="135" spans="1:36">
      <c r="A135" s="28"/>
      <c r="B135" s="32"/>
      <c r="C135" s="138"/>
      <c r="D135" s="91"/>
      <c r="E135" s="91"/>
      <c r="F135" s="91"/>
      <c r="G135" s="91"/>
      <c r="H135" s="91"/>
      <c r="I135" s="33"/>
      <c r="J135" s="91"/>
      <c r="K135" s="33"/>
      <c r="L135" s="33"/>
      <c r="M135" s="33"/>
      <c r="N135" s="33"/>
      <c r="O135" s="33"/>
      <c r="P135" s="91"/>
      <c r="Q135" s="91"/>
      <c r="R135" s="91"/>
      <c r="S135" s="91"/>
      <c r="T135" s="33"/>
      <c r="U135" s="91"/>
      <c r="V135" s="91"/>
      <c r="W135" s="91"/>
      <c r="X135" s="33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</row>
    <row r="136" spans="1:36">
      <c r="A136" s="28"/>
      <c r="B136" s="32"/>
      <c r="C136" s="138"/>
      <c r="D136" s="91"/>
      <c r="E136" s="91"/>
      <c r="F136" s="91"/>
      <c r="G136" s="91"/>
      <c r="H136" s="91"/>
      <c r="I136" s="33"/>
      <c r="J136" s="91"/>
      <c r="K136" s="33"/>
      <c r="L136" s="33"/>
      <c r="M136" s="33"/>
      <c r="N136" s="33"/>
      <c r="O136" s="33"/>
      <c r="P136" s="91"/>
      <c r="Q136" s="91"/>
      <c r="R136" s="91"/>
      <c r="S136" s="91"/>
      <c r="T136" s="33"/>
      <c r="U136" s="91"/>
      <c r="V136" s="91"/>
      <c r="W136" s="91"/>
      <c r="X136" s="33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</row>
    <row r="137" spans="1:36">
      <c r="A137" s="28"/>
      <c r="B137" s="32"/>
      <c r="C137" s="138"/>
      <c r="D137" s="91"/>
      <c r="E137" s="91"/>
      <c r="F137" s="91"/>
      <c r="G137" s="91"/>
      <c r="H137" s="91"/>
      <c r="I137" s="33"/>
      <c r="J137" s="91"/>
      <c r="K137" s="33"/>
      <c r="L137" s="33"/>
      <c r="M137" s="33"/>
      <c r="N137" s="33"/>
      <c r="O137" s="33"/>
      <c r="P137" s="91"/>
      <c r="Q137" s="91"/>
      <c r="R137" s="91"/>
      <c r="S137" s="91"/>
      <c r="T137" s="33"/>
      <c r="U137" s="91"/>
      <c r="V137" s="91"/>
      <c r="W137" s="91"/>
      <c r="X137" s="33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</row>
    <row r="138" spans="1:36">
      <c r="A138" s="28"/>
      <c r="B138" s="32"/>
      <c r="C138" s="138"/>
      <c r="D138" s="91"/>
      <c r="E138" s="91"/>
      <c r="F138" s="91"/>
      <c r="G138" s="91"/>
      <c r="H138" s="91"/>
      <c r="I138" s="33"/>
      <c r="J138" s="91"/>
      <c r="K138" s="33"/>
      <c r="L138" s="33"/>
      <c r="M138" s="33"/>
      <c r="N138" s="33"/>
      <c r="O138" s="33"/>
      <c r="P138" s="91"/>
      <c r="Q138" s="91"/>
      <c r="R138" s="91"/>
      <c r="S138" s="91"/>
      <c r="T138" s="33"/>
      <c r="U138" s="91"/>
      <c r="V138" s="91"/>
      <c r="W138" s="91"/>
      <c r="X138" s="33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</row>
    <row r="139" spans="1:36">
      <c r="A139" s="28"/>
      <c r="B139" s="32"/>
      <c r="C139" s="138"/>
      <c r="D139" s="91"/>
      <c r="E139" s="91"/>
      <c r="F139" s="91"/>
      <c r="G139" s="91"/>
      <c r="H139" s="91"/>
      <c r="I139" s="33"/>
      <c r="J139" s="91"/>
      <c r="K139" s="33"/>
      <c r="L139" s="33"/>
      <c r="M139" s="33"/>
      <c r="N139" s="33"/>
      <c r="O139" s="33"/>
      <c r="P139" s="91"/>
      <c r="Q139" s="91"/>
      <c r="R139" s="91"/>
      <c r="S139" s="91"/>
      <c r="T139" s="33"/>
      <c r="U139" s="91"/>
      <c r="V139" s="91"/>
      <c r="W139" s="91"/>
      <c r="X139" s="33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</row>
    <row r="140" spans="1:36">
      <c r="A140" s="28"/>
      <c r="B140" s="32"/>
      <c r="C140" s="138"/>
      <c r="D140" s="91"/>
      <c r="E140" s="91"/>
      <c r="F140" s="91"/>
      <c r="G140" s="91"/>
      <c r="H140" s="91"/>
      <c r="I140" s="33"/>
      <c r="J140" s="91"/>
      <c r="K140" s="33"/>
      <c r="L140" s="33"/>
      <c r="M140" s="33"/>
      <c r="N140" s="33"/>
      <c r="O140" s="33"/>
      <c r="P140" s="91"/>
      <c r="Q140" s="91"/>
      <c r="R140" s="91"/>
      <c r="S140" s="91"/>
      <c r="T140" s="33"/>
      <c r="U140" s="91"/>
      <c r="V140" s="91"/>
      <c r="W140" s="91"/>
      <c r="X140" s="33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</row>
    <row r="141" spans="1:36">
      <c r="A141" s="28"/>
      <c r="B141" s="32"/>
      <c r="C141" s="138"/>
      <c r="D141" s="91"/>
      <c r="E141" s="91"/>
      <c r="F141" s="91"/>
      <c r="G141" s="91"/>
      <c r="H141" s="91"/>
      <c r="I141" s="33"/>
      <c r="J141" s="91"/>
      <c r="K141" s="33"/>
      <c r="L141" s="33"/>
      <c r="M141" s="33"/>
      <c r="N141" s="33"/>
      <c r="O141" s="33"/>
      <c r="P141" s="91"/>
      <c r="Q141" s="91"/>
      <c r="R141" s="91"/>
      <c r="S141" s="91"/>
      <c r="T141" s="33"/>
      <c r="U141" s="91"/>
      <c r="V141" s="91"/>
      <c r="W141" s="91"/>
      <c r="X141" s="33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</row>
    <row r="142" spans="1:36">
      <c r="A142" s="28"/>
      <c r="B142" s="32"/>
      <c r="C142" s="138"/>
      <c r="D142" s="91"/>
      <c r="E142" s="91"/>
      <c r="F142" s="91"/>
      <c r="G142" s="91"/>
      <c r="H142" s="91"/>
      <c r="I142" s="33"/>
      <c r="J142" s="91"/>
      <c r="K142" s="33"/>
      <c r="L142" s="33"/>
      <c r="M142" s="33"/>
      <c r="N142" s="33"/>
      <c r="O142" s="33"/>
      <c r="P142" s="91"/>
      <c r="Q142" s="91"/>
      <c r="R142" s="91"/>
      <c r="S142" s="91"/>
      <c r="T142" s="33"/>
      <c r="U142" s="91"/>
      <c r="V142" s="91"/>
      <c r="W142" s="91"/>
      <c r="X142" s="33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</row>
    <row r="143" spans="1:36">
      <c r="A143" s="28"/>
      <c r="B143" s="32"/>
      <c r="C143" s="138"/>
      <c r="D143" s="91"/>
      <c r="E143" s="91"/>
      <c r="F143" s="91"/>
      <c r="G143" s="91"/>
      <c r="H143" s="91"/>
      <c r="I143" s="33"/>
      <c r="J143" s="91"/>
      <c r="K143" s="33"/>
      <c r="L143" s="33"/>
      <c r="M143" s="33"/>
      <c r="N143" s="33"/>
      <c r="O143" s="33"/>
      <c r="P143" s="91"/>
      <c r="Q143" s="91"/>
      <c r="R143" s="91"/>
      <c r="S143" s="91"/>
      <c r="T143" s="33"/>
      <c r="U143" s="91"/>
      <c r="V143" s="91"/>
      <c r="W143" s="91"/>
      <c r="X143" s="33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</row>
    <row r="144" spans="1:36">
      <c r="A144" s="28"/>
      <c r="B144" s="32"/>
      <c r="C144" s="138"/>
      <c r="D144" s="91"/>
      <c r="E144" s="91"/>
      <c r="F144" s="91"/>
      <c r="G144" s="91"/>
      <c r="H144" s="91"/>
      <c r="I144" s="33"/>
      <c r="J144" s="91"/>
      <c r="K144" s="33"/>
      <c r="L144" s="33"/>
      <c r="M144" s="33"/>
      <c r="N144" s="33"/>
      <c r="O144" s="33"/>
      <c r="P144" s="91"/>
      <c r="Q144" s="91"/>
      <c r="R144" s="91"/>
      <c r="S144" s="91"/>
      <c r="T144" s="33"/>
      <c r="U144" s="91"/>
      <c r="V144" s="91"/>
      <c r="W144" s="91"/>
      <c r="X144" s="33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</row>
    <row r="145" spans="1:36">
      <c r="A145" s="28"/>
      <c r="B145" s="32"/>
      <c r="C145" s="138"/>
      <c r="D145" s="91"/>
      <c r="E145" s="91"/>
      <c r="F145" s="91"/>
      <c r="G145" s="91"/>
      <c r="H145" s="91"/>
      <c r="I145" s="33"/>
      <c r="J145" s="91"/>
      <c r="K145" s="33"/>
      <c r="L145" s="33"/>
      <c r="M145" s="33"/>
      <c r="N145" s="33"/>
      <c r="O145" s="33"/>
      <c r="P145" s="91"/>
      <c r="Q145" s="91"/>
      <c r="R145" s="91"/>
      <c r="S145" s="91"/>
      <c r="T145" s="33"/>
      <c r="U145" s="91"/>
      <c r="V145" s="91"/>
      <c r="W145" s="91"/>
      <c r="X145" s="33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</row>
    <row r="146" spans="1:36">
      <c r="A146" s="28"/>
      <c r="B146" s="32"/>
      <c r="C146" s="138"/>
      <c r="D146" s="91"/>
      <c r="E146" s="91"/>
      <c r="F146" s="91"/>
      <c r="G146" s="91"/>
      <c r="H146" s="91"/>
      <c r="I146" s="33"/>
      <c r="J146" s="91"/>
      <c r="K146" s="33"/>
      <c r="L146" s="33"/>
      <c r="M146" s="33"/>
      <c r="N146" s="33"/>
      <c r="O146" s="33"/>
      <c r="P146" s="91"/>
      <c r="Q146" s="91"/>
      <c r="R146" s="91"/>
      <c r="S146" s="91"/>
      <c r="T146" s="33"/>
      <c r="U146" s="91"/>
      <c r="V146" s="91"/>
      <c r="W146" s="91"/>
      <c r="X146" s="33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</row>
    <row r="147" spans="1:36">
      <c r="A147" s="28"/>
      <c r="B147" s="32"/>
      <c r="C147" s="138"/>
      <c r="D147" s="91"/>
      <c r="E147" s="91"/>
      <c r="F147" s="91"/>
      <c r="G147" s="91"/>
      <c r="H147" s="91"/>
      <c r="I147" s="33"/>
      <c r="J147" s="91"/>
      <c r="K147" s="33"/>
      <c r="L147" s="33"/>
      <c r="M147" s="33"/>
      <c r="N147" s="33"/>
      <c r="O147" s="33"/>
      <c r="P147" s="91"/>
      <c r="Q147" s="91"/>
      <c r="R147" s="91"/>
      <c r="S147" s="91"/>
      <c r="T147" s="33"/>
      <c r="U147" s="91"/>
      <c r="V147" s="91"/>
      <c r="W147" s="91"/>
      <c r="X147" s="33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</row>
    <row r="148" spans="1:36">
      <c r="A148" s="28"/>
      <c r="B148" s="32"/>
      <c r="C148" s="138"/>
      <c r="D148" s="91"/>
      <c r="E148" s="91"/>
      <c r="F148" s="91"/>
      <c r="G148" s="91"/>
      <c r="H148" s="91"/>
      <c r="I148" s="33"/>
      <c r="J148" s="91"/>
      <c r="K148" s="33"/>
      <c r="L148" s="33"/>
      <c r="M148" s="33"/>
      <c r="N148" s="33"/>
      <c r="O148" s="33"/>
      <c r="P148" s="91"/>
      <c r="Q148" s="91"/>
      <c r="R148" s="91"/>
      <c r="S148" s="91"/>
      <c r="T148" s="33"/>
      <c r="U148" s="91"/>
      <c r="V148" s="91"/>
      <c r="W148" s="91"/>
      <c r="X148" s="33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</row>
    <row r="149" spans="1:36">
      <c r="A149" s="28"/>
      <c r="B149" s="32"/>
      <c r="C149" s="138"/>
      <c r="D149" s="91"/>
      <c r="E149" s="91"/>
      <c r="F149" s="91"/>
      <c r="G149" s="91"/>
      <c r="H149" s="91"/>
      <c r="I149" s="33"/>
      <c r="J149" s="91"/>
      <c r="K149" s="33"/>
      <c r="L149" s="33"/>
      <c r="M149" s="33"/>
      <c r="N149" s="33"/>
      <c r="O149" s="33"/>
      <c r="P149" s="91"/>
      <c r="Q149" s="91"/>
      <c r="R149" s="91"/>
      <c r="S149" s="91"/>
      <c r="T149" s="33"/>
      <c r="U149" s="91"/>
      <c r="V149" s="91"/>
      <c r="W149" s="91"/>
      <c r="X149" s="33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</row>
    <row r="150" spans="1:36">
      <c r="A150" s="28"/>
      <c r="B150" s="32"/>
      <c r="C150" s="138"/>
      <c r="D150" s="91"/>
      <c r="E150" s="91"/>
      <c r="F150" s="91"/>
      <c r="G150" s="91"/>
      <c r="H150" s="91"/>
      <c r="I150" s="33"/>
      <c r="J150" s="91"/>
      <c r="K150" s="33"/>
      <c r="L150" s="33"/>
      <c r="M150" s="33"/>
      <c r="N150" s="33"/>
      <c r="O150" s="33"/>
      <c r="P150" s="91"/>
      <c r="Q150" s="91"/>
      <c r="R150" s="91"/>
      <c r="S150" s="91"/>
      <c r="T150" s="33"/>
      <c r="U150" s="91"/>
      <c r="V150" s="91"/>
      <c r="W150" s="91"/>
      <c r="X150" s="33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</row>
    <row r="151" spans="1:36">
      <c r="A151" s="28"/>
      <c r="B151" s="32"/>
      <c r="C151" s="138"/>
      <c r="D151" s="91"/>
      <c r="E151" s="91"/>
      <c r="F151" s="91"/>
      <c r="G151" s="91"/>
      <c r="H151" s="91"/>
      <c r="I151" s="33"/>
      <c r="J151" s="91"/>
      <c r="K151" s="33"/>
      <c r="L151" s="33"/>
      <c r="M151" s="33"/>
      <c r="N151" s="33"/>
      <c r="O151" s="33"/>
      <c r="P151" s="91"/>
      <c r="Q151" s="91"/>
      <c r="R151" s="91"/>
      <c r="S151" s="91"/>
      <c r="T151" s="33"/>
      <c r="U151" s="91"/>
      <c r="V151" s="91"/>
      <c r="W151" s="91"/>
      <c r="X151" s="33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</row>
    <row r="152" spans="1:36">
      <c r="A152" s="28"/>
      <c r="B152" s="32"/>
      <c r="C152" s="138"/>
      <c r="D152" s="91"/>
      <c r="E152" s="91"/>
      <c r="F152" s="91"/>
      <c r="G152" s="91"/>
      <c r="H152" s="91"/>
      <c r="I152" s="33"/>
      <c r="J152" s="91"/>
      <c r="K152" s="33"/>
      <c r="L152" s="33"/>
      <c r="M152" s="33"/>
      <c r="N152" s="33"/>
      <c r="O152" s="33"/>
      <c r="P152" s="91"/>
      <c r="Q152" s="91"/>
      <c r="R152" s="91"/>
      <c r="S152" s="91"/>
      <c r="T152" s="33"/>
      <c r="U152" s="91"/>
      <c r="V152" s="91"/>
      <c r="W152" s="91"/>
      <c r="X152" s="33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</row>
    <row r="153" spans="1:36">
      <c r="A153" s="28"/>
      <c r="B153" s="32"/>
      <c r="C153" s="138"/>
      <c r="D153" s="91"/>
      <c r="E153" s="91"/>
      <c r="F153" s="91"/>
      <c r="G153" s="91"/>
      <c r="H153" s="91"/>
      <c r="I153" s="33"/>
      <c r="J153" s="91"/>
      <c r="K153" s="33"/>
      <c r="L153" s="33"/>
      <c r="M153" s="33"/>
      <c r="N153" s="33"/>
      <c r="O153" s="33"/>
      <c r="P153" s="91"/>
      <c r="Q153" s="91"/>
      <c r="R153" s="91"/>
      <c r="S153" s="91"/>
      <c r="T153" s="33"/>
      <c r="U153" s="91"/>
      <c r="V153" s="91"/>
      <c r="W153" s="91"/>
      <c r="X153" s="33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</row>
    <row r="154" spans="1:36">
      <c r="A154" s="28"/>
      <c r="B154" s="32"/>
      <c r="C154" s="138"/>
      <c r="D154" s="91"/>
      <c r="E154" s="91"/>
      <c r="F154" s="91"/>
      <c r="G154" s="91"/>
      <c r="H154" s="91"/>
      <c r="I154" s="33"/>
      <c r="J154" s="91"/>
      <c r="K154" s="33"/>
      <c r="L154" s="33"/>
      <c r="M154" s="33"/>
      <c r="N154" s="33"/>
      <c r="O154" s="33"/>
      <c r="P154" s="91"/>
      <c r="Q154" s="91"/>
      <c r="R154" s="91"/>
      <c r="S154" s="91"/>
      <c r="T154" s="33"/>
      <c r="U154" s="91"/>
      <c r="V154" s="91"/>
      <c r="W154" s="91"/>
      <c r="X154" s="33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</row>
    <row r="155" spans="1:36">
      <c r="A155" s="28"/>
      <c r="B155" s="32"/>
      <c r="C155" s="138"/>
      <c r="D155" s="91"/>
      <c r="E155" s="91"/>
      <c r="F155" s="91"/>
      <c r="G155" s="91"/>
      <c r="H155" s="91"/>
      <c r="I155" s="33"/>
      <c r="J155" s="91"/>
      <c r="K155" s="33"/>
      <c r="L155" s="33"/>
      <c r="M155" s="33"/>
      <c r="N155" s="33"/>
      <c r="O155" s="33"/>
      <c r="P155" s="91"/>
      <c r="Q155" s="91"/>
      <c r="R155" s="91"/>
      <c r="S155" s="91"/>
      <c r="T155" s="33"/>
      <c r="U155" s="91"/>
      <c r="V155" s="91"/>
      <c r="W155" s="91"/>
      <c r="X155" s="33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</row>
    <row r="156" spans="1:36">
      <c r="A156" s="28"/>
      <c r="B156" s="32"/>
      <c r="C156" s="138"/>
      <c r="D156" s="91"/>
      <c r="E156" s="91"/>
      <c r="F156" s="91"/>
      <c r="G156" s="91"/>
      <c r="H156" s="91"/>
      <c r="I156" s="33"/>
      <c r="J156" s="91"/>
      <c r="K156" s="33"/>
      <c r="L156" s="33"/>
      <c r="M156" s="33"/>
      <c r="N156" s="33"/>
      <c r="O156" s="33"/>
      <c r="P156" s="91"/>
      <c r="Q156" s="91"/>
      <c r="R156" s="91"/>
      <c r="S156" s="91"/>
      <c r="T156" s="33"/>
      <c r="U156" s="91"/>
      <c r="V156" s="91"/>
      <c r="W156" s="91"/>
      <c r="X156" s="33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</row>
    <row r="157" spans="1:36">
      <c r="A157" s="28"/>
      <c r="B157" s="32"/>
      <c r="C157" s="138"/>
      <c r="D157" s="91"/>
      <c r="E157" s="91"/>
      <c r="F157" s="91"/>
      <c r="G157" s="91"/>
      <c r="H157" s="91"/>
      <c r="I157" s="33"/>
      <c r="J157" s="91"/>
      <c r="K157" s="33"/>
      <c r="L157" s="33"/>
      <c r="M157" s="33"/>
      <c r="N157" s="33"/>
      <c r="O157" s="33"/>
      <c r="P157" s="91"/>
      <c r="Q157" s="91"/>
      <c r="R157" s="91"/>
      <c r="S157" s="91"/>
      <c r="T157" s="33"/>
      <c r="U157" s="91"/>
      <c r="V157" s="91"/>
      <c r="W157" s="91"/>
      <c r="X157" s="33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</row>
    <row r="158" spans="1:36">
      <c r="A158" s="28"/>
      <c r="B158" s="32"/>
      <c r="C158" s="138"/>
      <c r="D158" s="91"/>
      <c r="E158" s="91"/>
      <c r="F158" s="91"/>
      <c r="G158" s="91"/>
      <c r="H158" s="91"/>
      <c r="I158" s="33"/>
      <c r="J158" s="91"/>
      <c r="K158" s="33"/>
      <c r="L158" s="33"/>
      <c r="M158" s="33"/>
      <c r="N158" s="33"/>
      <c r="O158" s="33"/>
      <c r="P158" s="91"/>
      <c r="Q158" s="91"/>
      <c r="R158" s="91"/>
      <c r="S158" s="91"/>
      <c r="T158" s="33"/>
      <c r="U158" s="91"/>
      <c r="V158" s="91"/>
      <c r="W158" s="91"/>
      <c r="X158" s="33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</row>
    <row r="159" spans="1:36">
      <c r="A159" s="28"/>
      <c r="B159" s="32"/>
      <c r="C159" s="138"/>
      <c r="D159" s="91"/>
      <c r="E159" s="91"/>
      <c r="F159" s="91"/>
      <c r="G159" s="91"/>
      <c r="H159" s="91"/>
      <c r="I159" s="33"/>
      <c r="J159" s="91"/>
      <c r="K159" s="33"/>
      <c r="L159" s="33"/>
      <c r="M159" s="33"/>
      <c r="N159" s="33"/>
      <c r="O159" s="33"/>
      <c r="P159" s="91"/>
      <c r="Q159" s="91"/>
      <c r="R159" s="91"/>
      <c r="S159" s="91"/>
      <c r="T159" s="33"/>
      <c r="U159" s="91"/>
      <c r="V159" s="91"/>
      <c r="W159" s="91"/>
      <c r="X159" s="33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</row>
    <row r="160" spans="1:36">
      <c r="A160" s="28"/>
      <c r="B160" s="32"/>
      <c r="C160" s="138"/>
      <c r="D160" s="91"/>
      <c r="E160" s="91"/>
      <c r="F160" s="91"/>
      <c r="G160" s="91"/>
      <c r="H160" s="91"/>
      <c r="I160" s="33"/>
      <c r="J160" s="91"/>
      <c r="K160" s="33"/>
      <c r="L160" s="33"/>
      <c r="M160" s="33"/>
      <c r="N160" s="33"/>
      <c r="O160" s="33"/>
      <c r="P160" s="91"/>
      <c r="Q160" s="91"/>
      <c r="R160" s="91"/>
      <c r="S160" s="91"/>
      <c r="T160" s="33"/>
      <c r="U160" s="91"/>
      <c r="V160" s="91"/>
      <c r="W160" s="91"/>
      <c r="X160" s="33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</row>
    <row r="161" spans="1:36">
      <c r="A161" s="28"/>
      <c r="B161" s="32"/>
      <c r="C161" s="138"/>
      <c r="D161" s="91"/>
      <c r="E161" s="91"/>
      <c r="F161" s="91"/>
      <c r="G161" s="91"/>
      <c r="H161" s="91"/>
      <c r="I161" s="33"/>
      <c r="J161" s="91"/>
      <c r="K161" s="33"/>
      <c r="L161" s="33"/>
      <c r="M161" s="33"/>
      <c r="N161" s="33"/>
      <c r="O161" s="33"/>
      <c r="P161" s="91"/>
      <c r="Q161" s="91"/>
      <c r="R161" s="91"/>
      <c r="S161" s="91"/>
      <c r="T161" s="33"/>
      <c r="U161" s="91"/>
      <c r="V161" s="91"/>
      <c r="W161" s="91"/>
      <c r="X161" s="33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</row>
    <row r="162" spans="1:36">
      <c r="A162" s="28"/>
      <c r="B162" s="32"/>
      <c r="C162" s="138"/>
      <c r="D162" s="91"/>
      <c r="E162" s="91"/>
      <c r="F162" s="91"/>
      <c r="G162" s="91"/>
      <c r="H162" s="91"/>
      <c r="I162" s="33"/>
      <c r="J162" s="91"/>
      <c r="K162" s="33"/>
      <c r="L162" s="33"/>
      <c r="M162" s="33"/>
      <c r="N162" s="33"/>
      <c r="O162" s="33"/>
      <c r="P162" s="91"/>
      <c r="Q162" s="91"/>
      <c r="R162" s="91"/>
      <c r="S162" s="91"/>
      <c r="T162" s="33"/>
      <c r="U162" s="91"/>
      <c r="V162" s="91"/>
      <c r="W162" s="91"/>
      <c r="X162" s="33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</row>
    <row r="163" spans="1:36">
      <c r="A163" s="28"/>
      <c r="B163" s="32"/>
      <c r="C163" s="138"/>
      <c r="D163" s="91"/>
      <c r="E163" s="91"/>
      <c r="F163" s="91"/>
      <c r="G163" s="91"/>
      <c r="H163" s="91"/>
      <c r="I163" s="33"/>
      <c r="J163" s="91"/>
      <c r="K163" s="33"/>
      <c r="L163" s="33"/>
      <c r="M163" s="33"/>
      <c r="N163" s="33"/>
      <c r="O163" s="33"/>
      <c r="P163" s="91"/>
      <c r="Q163" s="91"/>
      <c r="R163" s="91"/>
      <c r="S163" s="91"/>
      <c r="T163" s="33"/>
      <c r="U163" s="91"/>
      <c r="V163" s="91"/>
      <c r="W163" s="91"/>
      <c r="X163" s="33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</row>
    <row r="164" spans="1:36">
      <c r="A164" s="28"/>
      <c r="B164" s="32"/>
      <c r="C164" s="138"/>
      <c r="D164" s="91"/>
      <c r="E164" s="91"/>
      <c r="F164" s="91"/>
      <c r="G164" s="91"/>
      <c r="H164" s="91"/>
      <c r="I164" s="33"/>
      <c r="J164" s="91"/>
      <c r="K164" s="33"/>
      <c r="L164" s="33"/>
      <c r="M164" s="33"/>
      <c r="N164" s="33"/>
      <c r="O164" s="33"/>
      <c r="P164" s="91"/>
      <c r="Q164" s="91"/>
      <c r="R164" s="91"/>
      <c r="S164" s="91"/>
      <c r="T164" s="33"/>
      <c r="U164" s="91"/>
      <c r="V164" s="91"/>
      <c r="W164" s="91"/>
      <c r="X164" s="33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</row>
    <row r="165" spans="1:36">
      <c r="A165" s="28"/>
      <c r="B165" s="32"/>
      <c r="C165" s="138"/>
      <c r="D165" s="91"/>
      <c r="E165" s="91"/>
      <c r="F165" s="91"/>
      <c r="G165" s="91"/>
      <c r="H165" s="91"/>
      <c r="I165" s="33"/>
      <c r="J165" s="91"/>
      <c r="K165" s="33"/>
      <c r="L165" s="33"/>
      <c r="M165" s="33"/>
      <c r="N165" s="33"/>
      <c r="O165" s="33"/>
      <c r="P165" s="91"/>
      <c r="Q165" s="91"/>
      <c r="R165" s="91"/>
      <c r="S165" s="91"/>
      <c r="T165" s="33"/>
      <c r="U165" s="91"/>
      <c r="V165" s="91"/>
      <c r="W165" s="91"/>
      <c r="X165" s="33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</row>
    <row r="166" spans="1:36">
      <c r="A166" s="28"/>
      <c r="B166" s="32"/>
      <c r="C166" s="138"/>
      <c r="D166" s="91"/>
      <c r="E166" s="91"/>
      <c r="F166" s="91"/>
      <c r="G166" s="91"/>
      <c r="H166" s="91"/>
      <c r="I166" s="33"/>
      <c r="J166" s="91"/>
      <c r="K166" s="33"/>
      <c r="L166" s="33"/>
      <c r="M166" s="33"/>
      <c r="N166" s="33"/>
      <c r="O166" s="33"/>
      <c r="P166" s="91"/>
      <c r="Q166" s="91"/>
      <c r="R166" s="91"/>
      <c r="S166" s="91"/>
      <c r="T166" s="33"/>
      <c r="U166" s="91"/>
      <c r="V166" s="91"/>
      <c r="W166" s="91"/>
      <c r="X166" s="33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</row>
    <row r="167" spans="1:36">
      <c r="A167" s="28"/>
      <c r="B167" s="32"/>
      <c r="C167" s="138"/>
      <c r="D167" s="91"/>
      <c r="E167" s="91"/>
      <c r="F167" s="91"/>
      <c r="G167" s="91"/>
      <c r="H167" s="91"/>
      <c r="I167" s="33"/>
      <c r="J167" s="91"/>
      <c r="K167" s="33"/>
      <c r="L167" s="33"/>
      <c r="M167" s="33"/>
      <c r="N167" s="33"/>
      <c r="O167" s="33"/>
      <c r="P167" s="91"/>
      <c r="Q167" s="91"/>
      <c r="R167" s="91"/>
      <c r="S167" s="91"/>
      <c r="T167" s="33"/>
      <c r="U167" s="91"/>
      <c r="V167" s="91"/>
      <c r="W167" s="91"/>
      <c r="X167" s="33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</row>
    <row r="168" spans="1:36">
      <c r="A168" s="28"/>
      <c r="B168" s="32"/>
      <c r="C168" s="138"/>
      <c r="D168" s="91"/>
      <c r="E168" s="91"/>
      <c r="F168" s="91"/>
      <c r="G168" s="91"/>
      <c r="H168" s="91"/>
      <c r="I168" s="33"/>
      <c r="J168" s="91"/>
      <c r="K168" s="33"/>
      <c r="L168" s="33"/>
      <c r="M168" s="33"/>
      <c r="N168" s="33"/>
      <c r="O168" s="33"/>
      <c r="P168" s="91"/>
      <c r="Q168" s="91"/>
      <c r="R168" s="91"/>
      <c r="S168" s="91"/>
      <c r="T168" s="33"/>
      <c r="U168" s="91"/>
      <c r="V168" s="91"/>
      <c r="W168" s="91"/>
      <c r="X168" s="33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</row>
    <row r="169" spans="1:36">
      <c r="A169" s="28"/>
      <c r="B169" s="32"/>
      <c r="C169" s="138"/>
      <c r="D169" s="91"/>
      <c r="E169" s="91"/>
      <c r="F169" s="91"/>
      <c r="G169" s="91"/>
      <c r="H169" s="91"/>
      <c r="I169" s="33"/>
      <c r="J169" s="91"/>
      <c r="K169" s="33"/>
      <c r="L169" s="33"/>
      <c r="M169" s="33"/>
      <c r="N169" s="33"/>
      <c r="O169" s="33"/>
      <c r="P169" s="91"/>
      <c r="Q169" s="91"/>
      <c r="R169" s="91"/>
      <c r="S169" s="91"/>
      <c r="T169" s="33"/>
      <c r="U169" s="91"/>
      <c r="V169" s="91"/>
      <c r="W169" s="91"/>
      <c r="X169" s="33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</row>
    <row r="170" spans="1:36">
      <c r="A170" s="28"/>
      <c r="B170" s="32"/>
      <c r="C170" s="138"/>
      <c r="D170" s="91"/>
      <c r="E170" s="91"/>
      <c r="F170" s="91"/>
      <c r="G170" s="91"/>
      <c r="H170" s="91"/>
      <c r="I170" s="33"/>
      <c r="J170" s="91"/>
      <c r="K170" s="33"/>
      <c r="L170" s="33"/>
      <c r="M170" s="33"/>
      <c r="N170" s="33"/>
      <c r="O170" s="33"/>
      <c r="P170" s="91"/>
      <c r="Q170" s="91"/>
      <c r="R170" s="91"/>
      <c r="S170" s="91"/>
      <c r="T170" s="33"/>
      <c r="U170" s="91"/>
      <c r="V170" s="91"/>
      <c r="W170" s="91"/>
      <c r="X170" s="33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</row>
    <row r="171" spans="1:36">
      <c r="A171" s="28"/>
      <c r="B171" s="32"/>
      <c r="C171" s="138"/>
      <c r="D171" s="91"/>
      <c r="E171" s="91"/>
      <c r="F171" s="91"/>
      <c r="G171" s="91"/>
      <c r="H171" s="91"/>
      <c r="I171" s="33"/>
      <c r="J171" s="91"/>
      <c r="K171" s="33"/>
      <c r="L171" s="33"/>
      <c r="M171" s="33"/>
      <c r="N171" s="33"/>
      <c r="O171" s="33"/>
      <c r="P171" s="91"/>
      <c r="Q171" s="91"/>
      <c r="R171" s="91"/>
      <c r="S171" s="91"/>
      <c r="T171" s="33"/>
      <c r="U171" s="91"/>
      <c r="V171" s="91"/>
      <c r="W171" s="91"/>
      <c r="X171" s="33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</row>
    <row r="172" spans="1:36">
      <c r="A172" s="28"/>
      <c r="B172" s="32"/>
      <c r="C172" s="138"/>
      <c r="D172" s="91"/>
      <c r="E172" s="91"/>
      <c r="F172" s="91"/>
      <c r="G172" s="91"/>
      <c r="H172" s="91"/>
      <c r="I172" s="33"/>
      <c r="J172" s="91"/>
      <c r="K172" s="33"/>
      <c r="L172" s="33"/>
      <c r="M172" s="33"/>
      <c r="N172" s="33"/>
      <c r="O172" s="33"/>
      <c r="P172" s="91"/>
      <c r="Q172" s="91"/>
      <c r="R172" s="91"/>
      <c r="S172" s="91"/>
      <c r="T172" s="33"/>
      <c r="U172" s="91"/>
      <c r="V172" s="91"/>
      <c r="W172" s="91"/>
      <c r="X172" s="33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</row>
    <row r="173" spans="1:36">
      <c r="A173" s="28"/>
      <c r="B173" s="32"/>
      <c r="C173" s="138"/>
      <c r="D173" s="91"/>
      <c r="E173" s="91"/>
      <c r="F173" s="91"/>
      <c r="G173" s="91"/>
      <c r="H173" s="91"/>
      <c r="I173" s="33"/>
      <c r="J173" s="91"/>
      <c r="K173" s="33"/>
      <c r="L173" s="33"/>
      <c r="M173" s="33"/>
      <c r="N173" s="33"/>
      <c r="O173" s="33"/>
      <c r="P173" s="91"/>
      <c r="Q173" s="91"/>
      <c r="R173" s="91"/>
      <c r="S173" s="91"/>
      <c r="T173" s="33"/>
      <c r="U173" s="91"/>
      <c r="V173" s="91"/>
      <c r="W173" s="91"/>
      <c r="X173" s="33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</row>
    <row r="174" spans="1:36">
      <c r="A174" s="28"/>
      <c r="B174" s="32"/>
      <c r="C174" s="138"/>
      <c r="D174" s="91"/>
      <c r="E174" s="91"/>
      <c r="F174" s="91"/>
      <c r="G174" s="91"/>
      <c r="H174" s="91"/>
      <c r="I174" s="33"/>
      <c r="J174" s="91"/>
      <c r="K174" s="33"/>
      <c r="L174" s="33"/>
      <c r="M174" s="33"/>
      <c r="N174" s="33"/>
      <c r="O174" s="33"/>
      <c r="P174" s="91"/>
      <c r="Q174" s="91"/>
      <c r="R174" s="91"/>
      <c r="S174" s="91"/>
      <c r="T174" s="33"/>
      <c r="U174" s="91"/>
      <c r="V174" s="91"/>
      <c r="W174" s="91"/>
      <c r="X174" s="33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</row>
    <row r="175" spans="1:36">
      <c r="A175" s="28"/>
      <c r="B175" s="32"/>
      <c r="C175" s="138"/>
      <c r="D175" s="91"/>
      <c r="E175" s="91"/>
      <c r="F175" s="91"/>
      <c r="G175" s="91"/>
      <c r="H175" s="91"/>
      <c r="I175" s="33"/>
      <c r="J175" s="91"/>
      <c r="K175" s="33"/>
      <c r="L175" s="33"/>
      <c r="M175" s="33"/>
      <c r="N175" s="33"/>
      <c r="O175" s="33"/>
      <c r="P175" s="91"/>
      <c r="Q175" s="91"/>
      <c r="R175" s="91"/>
      <c r="S175" s="91"/>
      <c r="T175" s="33"/>
      <c r="U175" s="91"/>
      <c r="V175" s="91"/>
      <c r="W175" s="91"/>
      <c r="X175" s="33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</row>
    <row r="176" spans="1:36">
      <c r="A176" s="28"/>
      <c r="B176" s="32"/>
      <c r="C176" s="138"/>
      <c r="D176" s="91"/>
      <c r="E176" s="91"/>
      <c r="F176" s="91"/>
      <c r="G176" s="91"/>
      <c r="H176" s="91"/>
      <c r="I176" s="33"/>
      <c r="J176" s="91"/>
      <c r="K176" s="33"/>
      <c r="L176" s="33"/>
      <c r="M176" s="33"/>
      <c r="N176" s="33"/>
      <c r="O176" s="33"/>
      <c r="P176" s="91"/>
      <c r="Q176" s="91"/>
      <c r="R176" s="91"/>
      <c r="S176" s="91"/>
      <c r="T176" s="33"/>
      <c r="U176" s="91"/>
      <c r="V176" s="91"/>
      <c r="W176" s="91"/>
      <c r="X176" s="33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</row>
    <row r="177" spans="1:36">
      <c r="A177" s="28"/>
      <c r="B177" s="32"/>
      <c r="C177" s="138"/>
      <c r="D177" s="91"/>
      <c r="E177" s="91"/>
      <c r="F177" s="91"/>
      <c r="G177" s="91"/>
      <c r="H177" s="91"/>
      <c r="I177" s="33"/>
      <c r="J177" s="91"/>
      <c r="K177" s="33"/>
      <c r="L177" s="33"/>
      <c r="M177" s="33"/>
      <c r="N177" s="33"/>
      <c r="O177" s="33"/>
      <c r="P177" s="91"/>
      <c r="Q177" s="91"/>
      <c r="R177" s="91"/>
      <c r="S177" s="91"/>
      <c r="T177" s="33"/>
      <c r="U177" s="91"/>
      <c r="V177" s="91"/>
      <c r="W177" s="91"/>
      <c r="X177" s="33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</row>
    <row r="178" spans="1:36">
      <c r="A178" s="28"/>
      <c r="B178" s="32"/>
      <c r="C178" s="138"/>
      <c r="D178" s="91"/>
      <c r="E178" s="91"/>
      <c r="F178" s="91"/>
      <c r="G178" s="91"/>
      <c r="H178" s="91"/>
      <c r="I178" s="33"/>
      <c r="J178" s="91"/>
      <c r="K178" s="33"/>
      <c r="L178" s="33"/>
      <c r="M178" s="33"/>
      <c r="N178" s="33"/>
      <c r="O178" s="33"/>
      <c r="P178" s="91"/>
      <c r="Q178" s="91"/>
      <c r="R178" s="91"/>
      <c r="S178" s="91"/>
      <c r="T178" s="33"/>
      <c r="U178" s="91"/>
      <c r="V178" s="91"/>
      <c r="W178" s="91"/>
      <c r="X178" s="33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</row>
    <row r="179" spans="1:36">
      <c r="A179" s="28"/>
      <c r="B179" s="32"/>
      <c r="C179" s="138"/>
      <c r="D179" s="91"/>
      <c r="E179" s="91"/>
      <c r="F179" s="91"/>
      <c r="G179" s="91"/>
      <c r="H179" s="91"/>
      <c r="I179" s="33"/>
      <c r="J179" s="91"/>
      <c r="K179" s="33"/>
      <c r="L179" s="33"/>
      <c r="M179" s="33"/>
      <c r="N179" s="33"/>
      <c r="O179" s="33"/>
      <c r="P179" s="91"/>
      <c r="Q179" s="91"/>
      <c r="R179" s="91"/>
      <c r="S179" s="91"/>
      <c r="T179" s="33"/>
      <c r="U179" s="91"/>
      <c r="V179" s="91"/>
      <c r="W179" s="91"/>
      <c r="X179" s="33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</row>
    <row r="180" spans="1:36">
      <c r="A180" s="28"/>
      <c r="B180" s="32"/>
      <c r="C180" s="138"/>
      <c r="D180" s="91"/>
      <c r="E180" s="91"/>
      <c r="F180" s="91"/>
      <c r="G180" s="91"/>
      <c r="H180" s="91"/>
      <c r="I180" s="33"/>
      <c r="J180" s="91"/>
      <c r="K180" s="33"/>
      <c r="L180" s="33"/>
      <c r="M180" s="33"/>
      <c r="N180" s="33"/>
      <c r="O180" s="33"/>
      <c r="P180" s="91"/>
      <c r="Q180" s="91"/>
      <c r="R180" s="91"/>
      <c r="S180" s="91"/>
      <c r="T180" s="33"/>
      <c r="U180" s="91"/>
      <c r="V180" s="91"/>
      <c r="W180" s="91"/>
      <c r="X180" s="33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</row>
    <row r="181" spans="1:36">
      <c r="A181" s="28"/>
      <c r="B181" s="32"/>
      <c r="C181" s="138"/>
      <c r="D181" s="91"/>
      <c r="E181" s="91"/>
      <c r="F181" s="91"/>
      <c r="G181" s="91"/>
      <c r="H181" s="91"/>
      <c r="I181" s="33"/>
      <c r="J181" s="91"/>
      <c r="K181" s="33"/>
      <c r="L181" s="33"/>
      <c r="M181" s="33"/>
      <c r="N181" s="33"/>
      <c r="O181" s="33"/>
      <c r="P181" s="91"/>
      <c r="Q181" s="91"/>
      <c r="R181" s="91"/>
      <c r="S181" s="91"/>
      <c r="T181" s="33"/>
      <c r="U181" s="91"/>
      <c r="V181" s="91"/>
      <c r="W181" s="91"/>
      <c r="X181" s="33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</row>
    <row r="182" spans="1:36">
      <c r="A182" s="28"/>
      <c r="B182" s="32"/>
      <c r="C182" s="138"/>
      <c r="D182" s="91"/>
      <c r="E182" s="91"/>
      <c r="F182" s="91"/>
      <c r="G182" s="91"/>
      <c r="H182" s="91"/>
      <c r="I182" s="33"/>
      <c r="J182" s="91"/>
      <c r="K182" s="33"/>
      <c r="L182" s="33"/>
      <c r="M182" s="33"/>
      <c r="N182" s="33"/>
      <c r="O182" s="33"/>
      <c r="P182" s="91"/>
      <c r="Q182" s="91"/>
      <c r="R182" s="91"/>
      <c r="S182" s="91"/>
      <c r="T182" s="33"/>
      <c r="U182" s="91"/>
      <c r="V182" s="91"/>
      <c r="W182" s="91"/>
      <c r="X182" s="33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</row>
    <row r="183" spans="1:36">
      <c r="A183" s="28"/>
      <c r="B183" s="32"/>
      <c r="C183" s="138"/>
      <c r="D183" s="91"/>
      <c r="E183" s="91"/>
      <c r="F183" s="91"/>
      <c r="G183" s="91"/>
      <c r="H183" s="91"/>
      <c r="I183" s="33"/>
      <c r="J183" s="91"/>
      <c r="K183" s="33"/>
      <c r="L183" s="33"/>
      <c r="M183" s="33"/>
      <c r="N183" s="33"/>
      <c r="O183" s="33"/>
      <c r="P183" s="91"/>
      <c r="Q183" s="91"/>
      <c r="R183" s="91"/>
      <c r="S183" s="91"/>
      <c r="T183" s="33"/>
      <c r="U183" s="91"/>
      <c r="V183" s="91"/>
      <c r="W183" s="91"/>
      <c r="X183" s="33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</row>
    <row r="184" spans="1:36">
      <c r="A184" s="28"/>
      <c r="B184" s="32"/>
      <c r="C184" s="138"/>
      <c r="D184" s="91"/>
      <c r="E184" s="91"/>
      <c r="F184" s="91"/>
      <c r="G184" s="91"/>
      <c r="H184" s="91"/>
      <c r="I184" s="33"/>
      <c r="J184" s="91"/>
      <c r="K184" s="33"/>
      <c r="L184" s="33"/>
      <c r="M184" s="33"/>
      <c r="N184" s="33"/>
      <c r="O184" s="33"/>
      <c r="P184" s="91"/>
      <c r="Q184" s="91"/>
      <c r="R184" s="91"/>
      <c r="S184" s="91"/>
      <c r="T184" s="33"/>
      <c r="U184" s="91"/>
      <c r="V184" s="91"/>
      <c r="W184" s="91"/>
      <c r="X184" s="33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</row>
    <row r="185" spans="1:36">
      <c r="A185" s="28"/>
      <c r="B185" s="32"/>
      <c r="C185" s="138"/>
      <c r="D185" s="91"/>
      <c r="E185" s="91"/>
      <c r="F185" s="91"/>
      <c r="G185" s="91"/>
      <c r="H185" s="91"/>
      <c r="I185" s="33"/>
      <c r="J185" s="91"/>
      <c r="K185" s="33"/>
      <c r="L185" s="33"/>
      <c r="M185" s="33"/>
      <c r="N185" s="33"/>
      <c r="O185" s="33"/>
      <c r="P185" s="91"/>
      <c r="Q185" s="91"/>
      <c r="R185" s="91"/>
      <c r="S185" s="91"/>
      <c r="T185" s="33"/>
      <c r="U185" s="91"/>
      <c r="V185" s="91"/>
      <c r="W185" s="91"/>
      <c r="X185" s="33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</row>
    <row r="186" spans="1:36">
      <c r="A186" s="28"/>
      <c r="B186" s="32"/>
      <c r="C186" s="138"/>
      <c r="D186" s="91"/>
      <c r="E186" s="91"/>
      <c r="F186" s="91"/>
      <c r="G186" s="91"/>
      <c r="H186" s="91"/>
      <c r="I186" s="33"/>
      <c r="J186" s="91"/>
      <c r="K186" s="33"/>
      <c r="L186" s="33"/>
      <c r="M186" s="33"/>
      <c r="N186" s="33"/>
      <c r="O186" s="33"/>
      <c r="P186" s="91"/>
      <c r="Q186" s="91"/>
      <c r="R186" s="91"/>
      <c r="S186" s="91"/>
      <c r="T186" s="33"/>
      <c r="U186" s="91"/>
      <c r="V186" s="91"/>
      <c r="W186" s="91"/>
      <c r="X186" s="33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</row>
    <row r="187" spans="1:36">
      <c r="A187" s="28"/>
      <c r="B187" s="32"/>
      <c r="C187" s="138"/>
      <c r="D187" s="91"/>
      <c r="E187" s="91"/>
      <c r="F187" s="91"/>
      <c r="G187" s="91"/>
      <c r="H187" s="91"/>
      <c r="I187" s="33"/>
      <c r="J187" s="91"/>
      <c r="K187" s="33"/>
      <c r="L187" s="33"/>
      <c r="M187" s="33"/>
      <c r="N187" s="33"/>
      <c r="O187" s="33"/>
      <c r="P187" s="91"/>
      <c r="Q187" s="91"/>
      <c r="R187" s="91"/>
      <c r="S187" s="91"/>
      <c r="T187" s="33"/>
      <c r="U187" s="91"/>
      <c r="V187" s="91"/>
      <c r="W187" s="91"/>
      <c r="X187" s="33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</row>
    <row r="188" spans="1:36">
      <c r="A188" s="28"/>
      <c r="B188" s="32"/>
      <c r="C188" s="138"/>
      <c r="D188" s="91"/>
      <c r="E188" s="91"/>
      <c r="F188" s="91"/>
      <c r="G188" s="91"/>
      <c r="H188" s="91"/>
      <c r="I188" s="33"/>
      <c r="J188" s="91"/>
      <c r="K188" s="33"/>
      <c r="L188" s="33"/>
      <c r="M188" s="33"/>
      <c r="N188" s="33"/>
      <c r="O188" s="33"/>
      <c r="P188" s="91"/>
      <c r="Q188" s="91"/>
      <c r="R188" s="91"/>
      <c r="S188" s="91"/>
      <c r="T188" s="33"/>
      <c r="U188" s="91"/>
      <c r="V188" s="91"/>
      <c r="W188" s="91"/>
      <c r="X188" s="33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</row>
    <row r="189" spans="1:36">
      <c r="A189" s="28"/>
      <c r="B189" s="32"/>
      <c r="C189" s="138"/>
      <c r="D189" s="91"/>
      <c r="E189" s="91"/>
      <c r="F189" s="91"/>
      <c r="G189" s="91"/>
      <c r="H189" s="91"/>
      <c r="I189" s="33"/>
      <c r="J189" s="91"/>
      <c r="K189" s="33"/>
      <c r="L189" s="33"/>
      <c r="M189" s="33"/>
      <c r="N189" s="33"/>
      <c r="O189" s="33"/>
      <c r="P189" s="91"/>
      <c r="Q189" s="91"/>
      <c r="R189" s="91"/>
      <c r="S189" s="91"/>
      <c r="T189" s="33"/>
      <c r="U189" s="91"/>
      <c r="V189" s="91"/>
      <c r="W189" s="91"/>
      <c r="X189" s="33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</row>
    <row r="190" spans="1:36">
      <c r="A190" s="28"/>
      <c r="B190" s="32"/>
      <c r="C190" s="138"/>
      <c r="D190" s="91"/>
      <c r="E190" s="91"/>
      <c r="F190" s="91"/>
      <c r="G190" s="91"/>
      <c r="H190" s="91"/>
      <c r="I190" s="33"/>
      <c r="J190" s="91"/>
      <c r="K190" s="33"/>
      <c r="L190" s="33"/>
      <c r="M190" s="33"/>
      <c r="N190" s="33"/>
      <c r="O190" s="33"/>
      <c r="P190" s="91"/>
      <c r="Q190" s="91"/>
      <c r="R190" s="91"/>
      <c r="S190" s="91"/>
      <c r="T190" s="33"/>
      <c r="U190" s="91"/>
      <c r="V190" s="91"/>
      <c r="W190" s="91"/>
      <c r="X190" s="33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</row>
    <row r="191" spans="1:36">
      <c r="A191" s="28"/>
      <c r="B191" s="32"/>
      <c r="C191" s="138"/>
      <c r="D191" s="91"/>
      <c r="E191" s="91"/>
      <c r="F191" s="91"/>
      <c r="G191" s="91"/>
      <c r="H191" s="91"/>
      <c r="I191" s="33"/>
      <c r="J191" s="91"/>
      <c r="K191" s="33"/>
      <c r="L191" s="33"/>
      <c r="M191" s="33"/>
      <c r="N191" s="33"/>
      <c r="O191" s="33"/>
      <c r="P191" s="91"/>
      <c r="Q191" s="91"/>
      <c r="R191" s="91"/>
      <c r="S191" s="91"/>
      <c r="T191" s="33"/>
      <c r="U191" s="91"/>
      <c r="V191" s="91"/>
      <c r="W191" s="91"/>
      <c r="X191" s="33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</row>
    <row r="192" spans="1:36">
      <c r="A192" s="28"/>
      <c r="B192" s="32"/>
      <c r="C192" s="138"/>
      <c r="D192" s="91"/>
      <c r="E192" s="91"/>
      <c r="F192" s="91"/>
      <c r="G192" s="91"/>
      <c r="H192" s="91"/>
      <c r="I192" s="33"/>
      <c r="J192" s="91"/>
      <c r="K192" s="33"/>
      <c r="L192" s="33"/>
      <c r="M192" s="33"/>
      <c r="N192" s="33"/>
      <c r="O192" s="33"/>
      <c r="P192" s="91"/>
      <c r="Q192" s="91"/>
      <c r="R192" s="91"/>
      <c r="S192" s="91"/>
      <c r="T192" s="33"/>
      <c r="U192" s="91"/>
      <c r="V192" s="91"/>
      <c r="W192" s="91"/>
      <c r="X192" s="33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</row>
    <row r="193" spans="1:36">
      <c r="A193" s="28"/>
      <c r="B193" s="32"/>
      <c r="C193" s="138"/>
      <c r="D193" s="91"/>
      <c r="E193" s="91"/>
      <c r="F193" s="91"/>
      <c r="G193" s="91"/>
      <c r="H193" s="91"/>
      <c r="I193" s="33"/>
      <c r="J193" s="91"/>
      <c r="K193" s="33"/>
      <c r="L193" s="33"/>
      <c r="M193" s="33"/>
      <c r="N193" s="33"/>
      <c r="O193" s="33"/>
      <c r="P193" s="91"/>
      <c r="Q193" s="91"/>
      <c r="R193" s="91"/>
      <c r="S193" s="91"/>
      <c r="T193" s="33"/>
      <c r="U193" s="91"/>
      <c r="V193" s="91"/>
      <c r="W193" s="91"/>
      <c r="X193" s="33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</row>
    <row r="194" spans="1:36">
      <c r="A194" s="28"/>
      <c r="B194" s="32"/>
      <c r="C194" s="138"/>
      <c r="D194" s="91"/>
      <c r="E194" s="91"/>
      <c r="F194" s="91"/>
      <c r="G194" s="91"/>
      <c r="H194" s="91"/>
      <c r="I194" s="33"/>
      <c r="J194" s="91"/>
      <c r="K194" s="33"/>
      <c r="L194" s="33"/>
      <c r="M194" s="33"/>
      <c r="N194" s="33"/>
      <c r="O194" s="33"/>
      <c r="P194" s="91"/>
      <c r="Q194" s="91"/>
      <c r="R194" s="91"/>
      <c r="S194" s="91"/>
      <c r="T194" s="33"/>
      <c r="U194" s="91"/>
      <c r="V194" s="91"/>
      <c r="W194" s="91"/>
      <c r="X194" s="33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</row>
    <row r="195" spans="1:36">
      <c r="A195" s="28"/>
      <c r="B195" s="32"/>
      <c r="C195" s="138"/>
      <c r="D195" s="91"/>
      <c r="E195" s="91"/>
      <c r="F195" s="91"/>
      <c r="G195" s="91"/>
      <c r="H195" s="91"/>
      <c r="I195" s="33"/>
      <c r="J195" s="91"/>
      <c r="K195" s="33"/>
      <c r="L195" s="33"/>
      <c r="M195" s="33"/>
      <c r="N195" s="33"/>
      <c r="O195" s="33"/>
      <c r="P195" s="91"/>
      <c r="Q195" s="91"/>
      <c r="R195" s="91"/>
      <c r="S195" s="91"/>
      <c r="T195" s="33"/>
      <c r="U195" s="91"/>
      <c r="V195" s="91"/>
      <c r="W195" s="91"/>
      <c r="X195" s="33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</row>
    <row r="196" spans="1:36">
      <c r="A196" s="28"/>
      <c r="B196" s="32"/>
      <c r="C196" s="138"/>
      <c r="D196" s="91"/>
      <c r="E196" s="91"/>
      <c r="F196" s="91"/>
      <c r="G196" s="91"/>
      <c r="H196" s="91"/>
      <c r="I196" s="33"/>
      <c r="J196" s="91"/>
      <c r="K196" s="33"/>
      <c r="L196" s="33"/>
      <c r="M196" s="33"/>
      <c r="N196" s="33"/>
      <c r="O196" s="33"/>
      <c r="P196" s="91"/>
      <c r="Q196" s="91"/>
      <c r="R196" s="91"/>
      <c r="S196" s="91"/>
      <c r="T196" s="33"/>
      <c r="U196" s="91"/>
      <c r="V196" s="91"/>
      <c r="W196" s="91"/>
      <c r="X196" s="33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</row>
    <row r="197" spans="1:36">
      <c r="A197" s="28"/>
      <c r="B197" s="32"/>
      <c r="C197" s="138"/>
      <c r="D197" s="91"/>
      <c r="E197" s="91"/>
      <c r="F197" s="91"/>
      <c r="G197" s="91"/>
      <c r="H197" s="91"/>
      <c r="I197" s="33"/>
      <c r="J197" s="91"/>
      <c r="K197" s="33"/>
      <c r="L197" s="33"/>
      <c r="M197" s="33"/>
      <c r="N197" s="33"/>
      <c r="O197" s="33"/>
      <c r="P197" s="91"/>
      <c r="Q197" s="91"/>
      <c r="R197" s="91"/>
      <c r="S197" s="91"/>
      <c r="T197" s="33"/>
      <c r="U197" s="91"/>
      <c r="V197" s="91"/>
      <c r="W197" s="91"/>
      <c r="X197" s="33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</row>
    <row r="198" spans="1:36">
      <c r="A198" s="28"/>
      <c r="B198" s="32"/>
      <c r="C198" s="138"/>
      <c r="D198" s="91"/>
      <c r="E198" s="91"/>
      <c r="F198" s="91"/>
      <c r="G198" s="91"/>
      <c r="H198" s="91"/>
      <c r="I198" s="33"/>
      <c r="J198" s="91"/>
      <c r="K198" s="33"/>
      <c r="L198" s="33"/>
      <c r="M198" s="33"/>
      <c r="N198" s="33"/>
      <c r="O198" s="33"/>
      <c r="P198" s="91"/>
      <c r="Q198" s="91"/>
      <c r="R198" s="91"/>
      <c r="S198" s="91"/>
      <c r="T198" s="33"/>
      <c r="U198" s="91"/>
      <c r="V198" s="91"/>
      <c r="W198" s="91"/>
      <c r="X198" s="33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</row>
    <row r="199" spans="1:36">
      <c r="A199" s="28"/>
      <c r="B199" s="32"/>
      <c r="C199" s="138"/>
      <c r="D199" s="91"/>
      <c r="E199" s="91"/>
      <c r="F199" s="91"/>
      <c r="G199" s="91"/>
      <c r="H199" s="91"/>
      <c r="I199" s="33"/>
      <c r="J199" s="91"/>
      <c r="K199" s="33"/>
      <c r="L199" s="33"/>
      <c r="M199" s="33"/>
      <c r="N199" s="33"/>
      <c r="O199" s="33"/>
      <c r="P199" s="91"/>
      <c r="Q199" s="91"/>
      <c r="R199" s="91"/>
      <c r="S199" s="91"/>
      <c r="T199" s="33"/>
      <c r="U199" s="91"/>
      <c r="V199" s="91"/>
      <c r="W199" s="91"/>
      <c r="X199" s="33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</row>
    <row r="200" spans="1:36">
      <c r="A200" s="28"/>
      <c r="B200" s="32"/>
      <c r="C200" s="138"/>
      <c r="D200" s="91"/>
      <c r="E200" s="91"/>
      <c r="F200" s="91"/>
      <c r="G200" s="91"/>
      <c r="H200" s="91"/>
      <c r="I200" s="33"/>
      <c r="J200" s="91"/>
      <c r="K200" s="33"/>
      <c r="L200" s="33"/>
      <c r="M200" s="33"/>
      <c r="N200" s="33"/>
      <c r="O200" s="33"/>
      <c r="P200" s="91"/>
      <c r="Q200" s="91"/>
      <c r="R200" s="91"/>
      <c r="S200" s="91"/>
      <c r="T200" s="33"/>
      <c r="U200" s="91"/>
      <c r="V200" s="91"/>
      <c r="W200" s="91"/>
      <c r="X200" s="33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</row>
    <row r="201" spans="1:36">
      <c r="A201" s="28"/>
      <c r="B201" s="32"/>
      <c r="C201" s="138"/>
      <c r="D201" s="91"/>
      <c r="E201" s="91"/>
      <c r="F201" s="91"/>
      <c r="G201" s="91"/>
      <c r="H201" s="91"/>
      <c r="I201" s="33"/>
      <c r="J201" s="91"/>
      <c r="K201" s="33"/>
      <c r="L201" s="33"/>
      <c r="M201" s="33"/>
      <c r="N201" s="33"/>
      <c r="O201" s="33"/>
      <c r="P201" s="91"/>
      <c r="Q201" s="91"/>
      <c r="R201" s="91"/>
      <c r="S201" s="91"/>
      <c r="T201" s="33"/>
      <c r="U201" s="91"/>
      <c r="V201" s="91"/>
      <c r="W201" s="91"/>
      <c r="X201" s="33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</row>
    <row r="202" spans="1:36">
      <c r="A202" s="28"/>
      <c r="B202" s="32"/>
      <c r="C202" s="138"/>
      <c r="D202" s="91"/>
      <c r="E202" s="91"/>
      <c r="F202" s="91"/>
      <c r="G202" s="91"/>
      <c r="H202" s="91"/>
      <c r="I202" s="33"/>
      <c r="J202" s="91"/>
      <c r="K202" s="33"/>
      <c r="L202" s="33"/>
      <c r="M202" s="33"/>
      <c r="N202" s="33"/>
      <c r="O202" s="33"/>
      <c r="P202" s="91"/>
      <c r="Q202" s="91"/>
      <c r="R202" s="91"/>
      <c r="S202" s="91"/>
      <c r="T202" s="33"/>
      <c r="U202" s="91"/>
      <c r="V202" s="91"/>
      <c r="W202" s="91"/>
      <c r="X202" s="33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</row>
    <row r="203" spans="1:36">
      <c r="A203" s="28"/>
      <c r="B203" s="32"/>
      <c r="C203" s="138"/>
      <c r="D203" s="91"/>
      <c r="E203" s="91"/>
      <c r="F203" s="91"/>
      <c r="G203" s="91"/>
      <c r="H203" s="91"/>
      <c r="I203" s="33"/>
      <c r="J203" s="91"/>
      <c r="K203" s="33"/>
      <c r="L203" s="33"/>
      <c r="M203" s="33"/>
      <c r="N203" s="33"/>
      <c r="O203" s="33"/>
      <c r="P203" s="91"/>
      <c r="Q203" s="91"/>
      <c r="R203" s="91"/>
      <c r="S203" s="91"/>
      <c r="T203" s="33"/>
      <c r="U203" s="91"/>
      <c r="V203" s="91"/>
      <c r="W203" s="91"/>
      <c r="X203" s="33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</row>
    <row r="204" spans="1:36">
      <c r="A204" s="28"/>
      <c r="B204" s="32"/>
      <c r="C204" s="138"/>
      <c r="D204" s="91"/>
      <c r="E204" s="91"/>
      <c r="F204" s="91"/>
      <c r="G204" s="91"/>
      <c r="H204" s="91"/>
      <c r="I204" s="33"/>
      <c r="J204" s="91"/>
      <c r="K204" s="33"/>
      <c r="L204" s="33"/>
      <c r="M204" s="33"/>
      <c r="N204" s="33"/>
      <c r="O204" s="33"/>
      <c r="P204" s="91"/>
      <c r="Q204" s="91"/>
      <c r="R204" s="91"/>
      <c r="S204" s="91"/>
      <c r="T204" s="33"/>
      <c r="U204" s="91"/>
      <c r="V204" s="91"/>
      <c r="W204" s="91"/>
      <c r="X204" s="33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</row>
    <row r="205" spans="1:36">
      <c r="A205" s="28"/>
      <c r="B205" s="32"/>
      <c r="C205" s="138"/>
      <c r="D205" s="91"/>
      <c r="E205" s="91"/>
      <c r="F205" s="91"/>
      <c r="G205" s="91"/>
      <c r="H205" s="91"/>
      <c r="I205" s="33"/>
      <c r="J205" s="91"/>
      <c r="K205" s="33"/>
      <c r="L205" s="33"/>
      <c r="M205" s="33"/>
      <c r="N205" s="33"/>
      <c r="O205" s="33"/>
      <c r="P205" s="91"/>
      <c r="Q205" s="91"/>
      <c r="R205" s="91"/>
      <c r="S205" s="91"/>
      <c r="T205" s="33"/>
      <c r="U205" s="91"/>
      <c r="V205" s="91"/>
      <c r="W205" s="91"/>
      <c r="X205" s="33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</row>
    <row r="206" spans="1:36">
      <c r="A206" s="28"/>
      <c r="B206" s="32"/>
      <c r="C206" s="138"/>
      <c r="D206" s="91"/>
      <c r="E206" s="91"/>
      <c r="F206" s="91"/>
      <c r="G206" s="91"/>
      <c r="H206" s="91"/>
      <c r="I206" s="33"/>
      <c r="J206" s="91"/>
      <c r="K206" s="33"/>
      <c r="L206" s="33"/>
      <c r="M206" s="33"/>
      <c r="N206" s="33"/>
      <c r="O206" s="33"/>
      <c r="P206" s="91"/>
      <c r="Q206" s="91"/>
      <c r="R206" s="91"/>
      <c r="S206" s="91"/>
      <c r="T206" s="33"/>
      <c r="U206" s="91"/>
      <c r="V206" s="91"/>
      <c r="W206" s="91"/>
      <c r="X206" s="33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</row>
    <row r="207" spans="1:36">
      <c r="A207" s="28"/>
      <c r="B207" s="32"/>
      <c r="C207" s="138"/>
      <c r="D207" s="91"/>
      <c r="E207" s="91"/>
      <c r="F207" s="91"/>
      <c r="G207" s="91"/>
      <c r="H207" s="91"/>
      <c r="I207" s="33"/>
      <c r="J207" s="91"/>
      <c r="K207" s="33"/>
      <c r="L207" s="33"/>
      <c r="M207" s="33"/>
      <c r="N207" s="33"/>
      <c r="O207" s="33"/>
      <c r="P207" s="91"/>
      <c r="Q207" s="91"/>
      <c r="R207" s="91"/>
      <c r="S207" s="91"/>
      <c r="T207" s="33"/>
      <c r="U207" s="91"/>
      <c r="V207" s="91"/>
      <c r="W207" s="91"/>
      <c r="X207" s="33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</row>
    <row r="208" spans="1:36">
      <c r="A208" s="28"/>
      <c r="B208" s="32"/>
      <c r="C208" s="138"/>
      <c r="D208" s="91"/>
      <c r="E208" s="91"/>
      <c r="F208" s="91"/>
      <c r="G208" s="91"/>
      <c r="H208" s="91"/>
      <c r="I208" s="33"/>
      <c r="J208" s="91"/>
      <c r="K208" s="33"/>
      <c r="L208" s="33"/>
      <c r="M208" s="33"/>
      <c r="N208" s="33"/>
      <c r="O208" s="33"/>
      <c r="P208" s="91"/>
      <c r="Q208" s="91"/>
      <c r="R208" s="91"/>
      <c r="S208" s="91"/>
      <c r="T208" s="33"/>
      <c r="U208" s="91"/>
      <c r="V208" s="91"/>
      <c r="W208" s="91"/>
      <c r="X208" s="33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</row>
    <row r="209" spans="1:36">
      <c r="A209" s="28"/>
      <c r="B209" s="32"/>
      <c r="C209" s="138"/>
      <c r="D209" s="91"/>
      <c r="E209" s="91"/>
      <c r="F209" s="91"/>
      <c r="G209" s="91"/>
      <c r="H209" s="91"/>
      <c r="I209" s="33"/>
      <c r="J209" s="91"/>
      <c r="K209" s="33"/>
      <c r="L209" s="33"/>
      <c r="M209" s="33"/>
      <c r="N209" s="33"/>
      <c r="O209" s="33"/>
      <c r="P209" s="91"/>
      <c r="Q209" s="91"/>
      <c r="R209" s="91"/>
      <c r="S209" s="91"/>
      <c r="T209" s="33"/>
      <c r="U209" s="91"/>
      <c r="V209" s="91"/>
      <c r="W209" s="91"/>
      <c r="X209" s="33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</row>
    <row r="210" spans="1:36">
      <c r="A210" s="28"/>
      <c r="B210" s="32"/>
      <c r="C210" s="138"/>
      <c r="D210" s="91"/>
      <c r="E210" s="91"/>
      <c r="F210" s="91"/>
      <c r="G210" s="91"/>
      <c r="H210" s="91"/>
      <c r="I210" s="33"/>
      <c r="J210" s="91"/>
      <c r="K210" s="33"/>
      <c r="L210" s="33"/>
      <c r="M210" s="33"/>
      <c r="N210" s="33"/>
      <c r="O210" s="33"/>
      <c r="P210" s="91"/>
      <c r="Q210" s="91"/>
      <c r="R210" s="91"/>
      <c r="S210" s="91"/>
      <c r="T210" s="33"/>
      <c r="U210" s="91"/>
      <c r="V210" s="91"/>
      <c r="W210" s="91"/>
      <c r="X210" s="33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</row>
    <row r="211" spans="1:36">
      <c r="A211" s="28"/>
      <c r="B211" s="32"/>
      <c r="C211" s="138"/>
      <c r="D211" s="91"/>
      <c r="E211" s="91"/>
      <c r="F211" s="91"/>
      <c r="G211" s="91"/>
      <c r="H211" s="91"/>
      <c r="I211" s="33"/>
      <c r="J211" s="91"/>
      <c r="K211" s="33"/>
      <c r="L211" s="33"/>
      <c r="M211" s="33"/>
      <c r="N211" s="33"/>
      <c r="O211" s="33"/>
      <c r="P211" s="91"/>
      <c r="Q211" s="91"/>
      <c r="R211" s="91"/>
      <c r="S211" s="91"/>
      <c r="T211" s="33"/>
      <c r="U211" s="91"/>
      <c r="V211" s="91"/>
      <c r="W211" s="91"/>
      <c r="X211" s="33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</row>
    <row r="212" spans="1:36">
      <c r="A212" s="28"/>
      <c r="B212" s="32"/>
      <c r="C212" s="138"/>
      <c r="D212" s="91"/>
      <c r="E212" s="91"/>
      <c r="F212" s="91"/>
      <c r="G212" s="91"/>
      <c r="H212" s="91"/>
      <c r="I212" s="33"/>
      <c r="J212" s="91"/>
      <c r="K212" s="33"/>
      <c r="L212" s="33"/>
      <c r="M212" s="33"/>
      <c r="N212" s="33"/>
      <c r="O212" s="33"/>
      <c r="P212" s="91"/>
      <c r="Q212" s="91"/>
      <c r="R212" s="91"/>
      <c r="S212" s="91"/>
      <c r="T212" s="33"/>
      <c r="U212" s="91"/>
      <c r="V212" s="91"/>
      <c r="W212" s="91"/>
      <c r="X212" s="33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</row>
    <row r="213" spans="1:36">
      <c r="A213" s="28"/>
      <c r="B213" s="32"/>
      <c r="C213" s="138"/>
      <c r="D213" s="91"/>
      <c r="E213" s="91"/>
      <c r="F213" s="91"/>
      <c r="G213" s="91"/>
      <c r="H213" s="91"/>
      <c r="I213" s="33"/>
      <c r="J213" s="91"/>
      <c r="K213" s="33"/>
      <c r="L213" s="33"/>
      <c r="M213" s="33"/>
      <c r="N213" s="33"/>
      <c r="O213" s="33"/>
      <c r="P213" s="91"/>
      <c r="Q213" s="91"/>
      <c r="R213" s="91"/>
      <c r="S213" s="91"/>
      <c r="T213" s="33"/>
      <c r="U213" s="91"/>
      <c r="V213" s="91"/>
      <c r="W213" s="91"/>
      <c r="X213" s="33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</row>
    <row r="214" spans="1:36">
      <c r="A214" s="28"/>
      <c r="B214" s="32"/>
      <c r="C214" s="138"/>
      <c r="D214" s="91"/>
      <c r="E214" s="91"/>
      <c r="F214" s="91"/>
      <c r="G214" s="91"/>
      <c r="H214" s="91"/>
      <c r="I214" s="33"/>
      <c r="J214" s="91"/>
      <c r="K214" s="33"/>
      <c r="L214" s="33"/>
      <c r="M214" s="33"/>
      <c r="N214" s="33"/>
      <c r="O214" s="33"/>
      <c r="P214" s="91"/>
      <c r="Q214" s="91"/>
      <c r="R214" s="91"/>
      <c r="S214" s="91"/>
      <c r="T214" s="33"/>
      <c r="U214" s="91"/>
      <c r="V214" s="91"/>
      <c r="W214" s="91"/>
      <c r="X214" s="33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</row>
    <row r="215" spans="1:36">
      <c r="A215" s="28"/>
      <c r="B215" s="32"/>
      <c r="C215" s="138"/>
      <c r="D215" s="91"/>
      <c r="E215" s="91"/>
      <c r="F215" s="91"/>
      <c r="G215" s="91"/>
      <c r="H215" s="91"/>
      <c r="I215" s="33"/>
      <c r="J215" s="91"/>
      <c r="K215" s="33"/>
      <c r="L215" s="33"/>
      <c r="M215" s="33"/>
      <c r="N215" s="33"/>
      <c r="O215" s="33"/>
      <c r="P215" s="91"/>
      <c r="Q215" s="91"/>
      <c r="R215" s="91"/>
      <c r="S215" s="91"/>
      <c r="T215" s="33"/>
      <c r="U215" s="91"/>
      <c r="V215" s="91"/>
      <c r="W215" s="91"/>
      <c r="X215" s="33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</row>
    <row r="216" spans="1:36">
      <c r="A216" s="28"/>
      <c r="B216" s="32"/>
      <c r="C216" s="138"/>
      <c r="D216" s="91"/>
      <c r="E216" s="91"/>
      <c r="F216" s="91"/>
      <c r="G216" s="91"/>
      <c r="H216" s="91"/>
      <c r="I216" s="33"/>
      <c r="J216" s="91"/>
      <c r="K216" s="33"/>
      <c r="L216" s="33"/>
      <c r="M216" s="33"/>
      <c r="N216" s="33"/>
      <c r="O216" s="33"/>
      <c r="P216" s="91"/>
      <c r="Q216" s="91"/>
      <c r="R216" s="91"/>
      <c r="S216" s="91"/>
      <c r="T216" s="33"/>
      <c r="U216" s="91"/>
      <c r="V216" s="91"/>
      <c r="W216" s="91"/>
      <c r="X216" s="33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</row>
    <row r="217" spans="1:36">
      <c r="A217" s="28"/>
      <c r="B217" s="32"/>
      <c r="C217" s="138"/>
      <c r="D217" s="91"/>
      <c r="E217" s="91"/>
      <c r="F217" s="91"/>
      <c r="G217" s="91"/>
      <c r="H217" s="91"/>
      <c r="I217" s="33"/>
      <c r="J217" s="91"/>
      <c r="K217" s="33"/>
      <c r="L217" s="33"/>
      <c r="M217" s="33"/>
      <c r="N217" s="33"/>
      <c r="O217" s="33"/>
      <c r="P217" s="91"/>
      <c r="Q217" s="91"/>
      <c r="R217" s="91"/>
      <c r="S217" s="91"/>
      <c r="T217" s="33"/>
      <c r="U217" s="91"/>
      <c r="V217" s="91"/>
      <c r="W217" s="91"/>
      <c r="X217" s="33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</row>
    <row r="218" spans="1:36">
      <c r="A218" s="28"/>
      <c r="B218" s="32"/>
      <c r="C218" s="138"/>
      <c r="D218" s="91"/>
      <c r="E218" s="91"/>
      <c r="F218" s="91"/>
      <c r="G218" s="91"/>
      <c r="H218" s="91"/>
      <c r="I218" s="33"/>
      <c r="J218" s="91"/>
      <c r="K218" s="33"/>
      <c r="L218" s="33"/>
      <c r="M218" s="33"/>
      <c r="N218" s="33"/>
      <c r="O218" s="33"/>
      <c r="P218" s="91"/>
      <c r="Q218" s="91"/>
      <c r="R218" s="91"/>
      <c r="S218" s="91"/>
      <c r="T218" s="33"/>
      <c r="U218" s="91"/>
      <c r="V218" s="91"/>
      <c r="W218" s="91"/>
      <c r="X218" s="33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</row>
    <row r="219" spans="1:36">
      <c r="A219" s="28"/>
      <c r="B219" s="32"/>
      <c r="C219" s="138"/>
      <c r="D219" s="91"/>
      <c r="E219" s="91"/>
      <c r="F219" s="91"/>
      <c r="G219" s="91"/>
      <c r="H219" s="91"/>
      <c r="I219" s="33"/>
      <c r="J219" s="91"/>
      <c r="K219" s="33"/>
      <c r="L219" s="33"/>
      <c r="M219" s="33"/>
      <c r="N219" s="33"/>
      <c r="O219" s="33"/>
      <c r="P219" s="91"/>
      <c r="Q219" s="91"/>
      <c r="R219" s="91"/>
      <c r="S219" s="91"/>
      <c r="T219" s="33"/>
      <c r="U219" s="91"/>
      <c r="V219" s="91"/>
      <c r="W219" s="91"/>
      <c r="X219" s="33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</row>
    <row r="220" spans="1:36">
      <c r="A220" s="28"/>
      <c r="B220" s="32"/>
      <c r="C220" s="138"/>
      <c r="D220" s="91"/>
      <c r="E220" s="91"/>
      <c r="F220" s="91"/>
      <c r="G220" s="91"/>
      <c r="H220" s="91"/>
      <c r="I220" s="33"/>
      <c r="J220" s="91"/>
      <c r="K220" s="33"/>
      <c r="L220" s="33"/>
      <c r="M220" s="33"/>
      <c r="N220" s="33"/>
      <c r="O220" s="33"/>
      <c r="P220" s="91"/>
      <c r="Q220" s="91"/>
      <c r="R220" s="91"/>
      <c r="S220" s="91"/>
      <c r="T220" s="33"/>
      <c r="U220" s="91"/>
      <c r="V220" s="91"/>
      <c r="W220" s="91"/>
      <c r="X220" s="33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</row>
    <row r="221" spans="1:36">
      <c r="A221" s="28"/>
      <c r="B221" s="32"/>
      <c r="C221" s="138"/>
      <c r="D221" s="91"/>
      <c r="E221" s="91"/>
      <c r="F221" s="91"/>
      <c r="G221" s="91"/>
      <c r="H221" s="91"/>
      <c r="I221" s="33"/>
      <c r="J221" s="91"/>
      <c r="K221" s="33"/>
      <c r="L221" s="33"/>
      <c r="M221" s="33"/>
      <c r="N221" s="33"/>
      <c r="O221" s="33"/>
      <c r="P221" s="91"/>
      <c r="Q221" s="91"/>
      <c r="R221" s="91"/>
      <c r="S221" s="91"/>
      <c r="T221" s="33"/>
      <c r="U221" s="91"/>
      <c r="V221" s="91"/>
      <c r="W221" s="91"/>
      <c r="X221" s="33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</row>
    <row r="222" spans="1:36">
      <c r="A222" s="28"/>
      <c r="B222" s="32"/>
      <c r="C222" s="138"/>
      <c r="D222" s="91"/>
      <c r="E222" s="91"/>
      <c r="F222" s="91"/>
      <c r="G222" s="91"/>
      <c r="H222" s="91"/>
      <c r="I222" s="33"/>
      <c r="J222" s="91"/>
      <c r="K222" s="33"/>
      <c r="L222" s="33"/>
      <c r="M222" s="33"/>
      <c r="N222" s="33"/>
      <c r="O222" s="33"/>
      <c r="P222" s="91"/>
      <c r="Q222" s="91"/>
      <c r="R222" s="91"/>
      <c r="S222" s="91"/>
      <c r="T222" s="33"/>
      <c r="U222" s="91"/>
      <c r="V222" s="91"/>
      <c r="W222" s="91"/>
      <c r="X222" s="33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</row>
    <row r="223" spans="1:36">
      <c r="A223" s="28"/>
      <c r="B223" s="32"/>
      <c r="C223" s="138"/>
      <c r="D223" s="91"/>
      <c r="E223" s="91"/>
      <c r="F223" s="91"/>
      <c r="G223" s="91"/>
      <c r="H223" s="91"/>
      <c r="I223" s="33"/>
      <c r="J223" s="91"/>
      <c r="K223" s="33"/>
      <c r="L223" s="33"/>
      <c r="M223" s="33"/>
      <c r="N223" s="33"/>
      <c r="O223" s="33"/>
      <c r="P223" s="91"/>
      <c r="Q223" s="91"/>
      <c r="R223" s="91"/>
      <c r="S223" s="91"/>
      <c r="T223" s="33"/>
      <c r="U223" s="91"/>
      <c r="V223" s="91"/>
      <c r="W223" s="91"/>
      <c r="X223" s="33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</row>
    <row r="224" spans="1:36">
      <c r="A224" s="28"/>
      <c r="B224" s="32"/>
      <c r="C224" s="138"/>
      <c r="D224" s="91"/>
      <c r="E224" s="91"/>
      <c r="F224" s="91"/>
      <c r="G224" s="91"/>
      <c r="H224" s="91"/>
      <c r="I224" s="33"/>
      <c r="J224" s="91"/>
      <c r="K224" s="33"/>
      <c r="L224" s="33"/>
      <c r="M224" s="33"/>
      <c r="N224" s="33"/>
      <c r="O224" s="33"/>
      <c r="P224" s="91"/>
      <c r="Q224" s="91"/>
      <c r="R224" s="91"/>
      <c r="S224" s="91"/>
      <c r="T224" s="33"/>
      <c r="U224" s="91"/>
      <c r="V224" s="91"/>
      <c r="W224" s="91"/>
      <c r="X224" s="33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</row>
    <row r="225" spans="1:36">
      <c r="A225" s="28"/>
      <c r="B225" s="32"/>
      <c r="C225" s="138"/>
      <c r="D225" s="91"/>
      <c r="E225" s="91"/>
      <c r="F225" s="91"/>
      <c r="G225" s="91"/>
      <c r="H225" s="91"/>
      <c r="I225" s="33"/>
      <c r="J225" s="91"/>
      <c r="K225" s="33"/>
      <c r="L225" s="33"/>
      <c r="M225" s="33"/>
      <c r="N225" s="33"/>
      <c r="O225" s="33"/>
      <c r="P225" s="91"/>
      <c r="Q225" s="91"/>
      <c r="R225" s="91"/>
      <c r="S225" s="91"/>
      <c r="T225" s="33"/>
      <c r="U225" s="91"/>
      <c r="V225" s="91"/>
      <c r="W225" s="91"/>
      <c r="X225" s="33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</row>
    <row r="226" spans="1:36">
      <c r="A226" s="28"/>
      <c r="B226" s="32"/>
      <c r="C226" s="138"/>
      <c r="D226" s="91"/>
      <c r="E226" s="91"/>
      <c r="F226" s="91"/>
      <c r="G226" s="91"/>
      <c r="H226" s="91"/>
      <c r="I226" s="33"/>
      <c r="J226" s="91"/>
      <c r="K226" s="33"/>
      <c r="L226" s="33"/>
      <c r="M226" s="33"/>
      <c r="N226" s="33"/>
      <c r="O226" s="33"/>
      <c r="P226" s="91"/>
      <c r="Q226" s="91"/>
      <c r="R226" s="91"/>
      <c r="S226" s="91"/>
      <c r="T226" s="33"/>
      <c r="U226" s="91"/>
      <c r="V226" s="91"/>
      <c r="W226" s="91"/>
      <c r="X226" s="33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</row>
    <row r="227" spans="1:36">
      <c r="A227" s="28"/>
      <c r="B227" s="32"/>
      <c r="C227" s="138"/>
      <c r="D227" s="91"/>
      <c r="E227" s="91"/>
      <c r="F227" s="91"/>
      <c r="G227" s="91"/>
      <c r="H227" s="91"/>
      <c r="I227" s="33"/>
      <c r="J227" s="91"/>
      <c r="K227" s="33"/>
      <c r="L227" s="33"/>
      <c r="M227" s="33"/>
      <c r="N227" s="33"/>
      <c r="O227" s="33"/>
      <c r="P227" s="91"/>
      <c r="Q227" s="91"/>
      <c r="R227" s="91"/>
      <c r="S227" s="91"/>
      <c r="T227" s="33"/>
      <c r="U227" s="91"/>
      <c r="V227" s="91"/>
      <c r="W227" s="91"/>
      <c r="X227" s="33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</row>
    <row r="228" spans="1:36">
      <c r="A228" s="28"/>
      <c r="B228" s="32"/>
      <c r="C228" s="138"/>
      <c r="D228" s="91"/>
      <c r="E228" s="91"/>
      <c r="F228" s="91"/>
      <c r="G228" s="91"/>
      <c r="H228" s="91"/>
      <c r="I228" s="33"/>
      <c r="J228" s="91"/>
      <c r="K228" s="33"/>
      <c r="L228" s="33"/>
      <c r="M228" s="33"/>
      <c r="N228" s="33"/>
      <c r="O228" s="33"/>
      <c r="P228" s="91"/>
      <c r="Q228" s="91"/>
      <c r="R228" s="91"/>
      <c r="S228" s="91"/>
      <c r="T228" s="33"/>
      <c r="U228" s="91"/>
      <c r="V228" s="91"/>
      <c r="W228" s="91"/>
      <c r="X228" s="33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</row>
    <row r="229" spans="1:36">
      <c r="A229" s="28"/>
      <c r="B229" s="32"/>
      <c r="C229" s="138"/>
      <c r="D229" s="91"/>
      <c r="E229" s="91"/>
      <c r="F229" s="91"/>
      <c r="G229" s="91"/>
      <c r="H229" s="91"/>
      <c r="I229" s="33"/>
      <c r="J229" s="91"/>
      <c r="K229" s="33"/>
      <c r="L229" s="33"/>
      <c r="M229" s="33"/>
      <c r="N229" s="33"/>
      <c r="O229" s="33"/>
      <c r="P229" s="91"/>
      <c r="Q229" s="91"/>
      <c r="R229" s="91"/>
      <c r="S229" s="91"/>
      <c r="T229" s="33"/>
      <c r="U229" s="91"/>
      <c r="V229" s="91"/>
      <c r="W229" s="91"/>
      <c r="X229" s="33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</row>
    <row r="230" spans="1:36">
      <c r="A230" s="28"/>
      <c r="B230" s="32"/>
      <c r="C230" s="138"/>
      <c r="D230" s="91"/>
      <c r="E230" s="91"/>
      <c r="F230" s="91"/>
      <c r="G230" s="91"/>
      <c r="H230" s="91"/>
      <c r="I230" s="33"/>
      <c r="J230" s="91"/>
      <c r="K230" s="33"/>
      <c r="L230" s="33"/>
      <c r="M230" s="33"/>
      <c r="N230" s="33"/>
      <c r="O230" s="33"/>
      <c r="P230" s="91"/>
      <c r="Q230" s="91"/>
      <c r="R230" s="91"/>
      <c r="S230" s="91"/>
      <c r="T230" s="33"/>
      <c r="U230" s="91"/>
      <c r="V230" s="91"/>
      <c r="W230" s="91"/>
      <c r="X230" s="33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</row>
    <row r="231" spans="1:36">
      <c r="A231" s="28"/>
      <c r="B231" s="32"/>
      <c r="C231" s="138"/>
      <c r="D231" s="91"/>
      <c r="E231" s="91"/>
      <c r="F231" s="91"/>
      <c r="G231" s="91"/>
      <c r="H231" s="91"/>
      <c r="I231" s="33"/>
      <c r="J231" s="91"/>
      <c r="K231" s="33"/>
      <c r="L231" s="33"/>
      <c r="M231" s="33"/>
      <c r="N231" s="33"/>
      <c r="O231" s="33"/>
      <c r="P231" s="91"/>
      <c r="Q231" s="91"/>
      <c r="R231" s="91"/>
      <c r="S231" s="91"/>
      <c r="T231" s="33"/>
      <c r="U231" s="91"/>
      <c r="V231" s="91"/>
      <c r="W231" s="91"/>
      <c r="X231" s="33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</row>
    <row r="232" spans="1:36">
      <c r="A232" s="28"/>
      <c r="B232" s="32"/>
      <c r="C232" s="138"/>
      <c r="D232" s="91"/>
      <c r="E232" s="91"/>
      <c r="F232" s="91"/>
      <c r="G232" s="91"/>
      <c r="H232" s="91"/>
      <c r="I232" s="33"/>
      <c r="J232" s="91"/>
      <c r="K232" s="33"/>
      <c r="L232" s="33"/>
      <c r="M232" s="33"/>
      <c r="N232" s="33"/>
      <c r="O232" s="33"/>
      <c r="P232" s="91"/>
      <c r="Q232" s="91"/>
      <c r="R232" s="91"/>
      <c r="S232" s="91"/>
      <c r="T232" s="33"/>
      <c r="U232" s="91"/>
      <c r="V232" s="91"/>
      <c r="W232" s="91"/>
      <c r="X232" s="33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</row>
    <row r="233" spans="1:36">
      <c r="A233" s="28"/>
      <c r="B233" s="32"/>
      <c r="C233" s="138"/>
      <c r="D233" s="91"/>
      <c r="E233" s="91"/>
      <c r="F233" s="91"/>
      <c r="G233" s="91"/>
      <c r="H233" s="91"/>
      <c r="I233" s="33"/>
      <c r="J233" s="91"/>
      <c r="K233" s="33"/>
      <c r="L233" s="33"/>
      <c r="M233" s="33"/>
      <c r="N233" s="33"/>
      <c r="O233" s="33"/>
      <c r="P233" s="91"/>
      <c r="Q233" s="91"/>
      <c r="R233" s="91"/>
      <c r="S233" s="91"/>
      <c r="T233" s="33"/>
      <c r="U233" s="91"/>
      <c r="V233" s="91"/>
      <c r="W233" s="91"/>
      <c r="X233" s="33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</row>
    <row r="234" spans="1:36">
      <c r="A234" s="28"/>
      <c r="B234" s="32"/>
      <c r="C234" s="138"/>
      <c r="D234" s="91"/>
      <c r="E234" s="91"/>
      <c r="F234" s="91"/>
      <c r="G234" s="91"/>
      <c r="H234" s="91"/>
      <c r="I234" s="33"/>
      <c r="J234" s="91"/>
      <c r="K234" s="33"/>
      <c r="L234" s="33"/>
      <c r="M234" s="33"/>
      <c r="N234" s="33"/>
      <c r="O234" s="33"/>
      <c r="P234" s="91"/>
      <c r="Q234" s="91"/>
      <c r="R234" s="91"/>
      <c r="S234" s="91"/>
      <c r="T234" s="33"/>
      <c r="U234" s="91"/>
      <c r="V234" s="91"/>
      <c r="W234" s="91"/>
      <c r="X234" s="33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</row>
    <row r="235" spans="1:36">
      <c r="A235" s="28"/>
      <c r="B235" s="32"/>
      <c r="C235" s="138"/>
      <c r="D235" s="91"/>
      <c r="E235" s="91"/>
      <c r="F235" s="91"/>
      <c r="G235" s="91"/>
      <c r="H235" s="91"/>
      <c r="I235" s="33"/>
      <c r="J235" s="91"/>
      <c r="K235" s="33"/>
      <c r="L235" s="33"/>
      <c r="M235" s="33"/>
      <c r="N235" s="33"/>
      <c r="O235" s="33"/>
      <c r="P235" s="91"/>
      <c r="Q235" s="91"/>
      <c r="R235" s="91"/>
      <c r="S235" s="91"/>
      <c r="T235" s="33"/>
      <c r="U235" s="91"/>
      <c r="V235" s="91"/>
      <c r="W235" s="91"/>
      <c r="X235" s="33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</row>
    <row r="236" spans="1:36">
      <c r="A236" s="28"/>
      <c r="B236" s="32"/>
      <c r="C236" s="138"/>
      <c r="D236" s="91"/>
      <c r="E236" s="91"/>
      <c r="F236" s="91"/>
      <c r="G236" s="91"/>
      <c r="H236" s="91"/>
      <c r="I236" s="33"/>
      <c r="J236" s="91"/>
      <c r="K236" s="33"/>
      <c r="L236" s="33"/>
      <c r="M236" s="33"/>
      <c r="N236" s="33"/>
      <c r="O236" s="33"/>
      <c r="P236" s="91"/>
      <c r="Q236" s="91"/>
      <c r="R236" s="91"/>
      <c r="S236" s="91"/>
      <c r="T236" s="33"/>
      <c r="U236" s="91"/>
      <c r="V236" s="91"/>
      <c r="W236" s="91"/>
      <c r="X236" s="33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</row>
    <row r="237" spans="1:36">
      <c r="A237" s="28"/>
      <c r="B237" s="32"/>
      <c r="C237" s="138"/>
      <c r="D237" s="91"/>
      <c r="E237" s="91"/>
      <c r="F237" s="91"/>
      <c r="G237" s="91"/>
      <c r="H237" s="91"/>
      <c r="I237" s="33"/>
      <c r="J237" s="91"/>
      <c r="K237" s="33"/>
      <c r="L237" s="33"/>
      <c r="M237" s="33"/>
      <c r="N237" s="33"/>
      <c r="O237" s="33"/>
      <c r="P237" s="91"/>
      <c r="Q237" s="91"/>
      <c r="R237" s="91"/>
      <c r="S237" s="91"/>
      <c r="T237" s="33"/>
      <c r="U237" s="91"/>
      <c r="V237" s="91"/>
      <c r="W237" s="91"/>
      <c r="X237" s="33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</row>
    <row r="238" spans="1:36">
      <c r="A238" s="28"/>
      <c r="B238" s="32"/>
      <c r="C238" s="138"/>
      <c r="D238" s="91"/>
      <c r="E238" s="91"/>
      <c r="F238" s="91"/>
      <c r="G238" s="91"/>
      <c r="H238" s="91"/>
      <c r="I238" s="33"/>
      <c r="J238" s="91"/>
      <c r="K238" s="33"/>
      <c r="L238" s="33"/>
      <c r="M238" s="33"/>
      <c r="N238" s="33"/>
      <c r="O238" s="33"/>
      <c r="P238" s="91"/>
      <c r="Q238" s="91"/>
      <c r="R238" s="91"/>
      <c r="S238" s="91"/>
      <c r="T238" s="33"/>
      <c r="U238" s="91"/>
      <c r="V238" s="91"/>
      <c r="W238" s="91"/>
      <c r="X238" s="33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</row>
    <row r="239" spans="1:36">
      <c r="A239" s="28"/>
      <c r="B239" s="32"/>
      <c r="C239" s="138"/>
      <c r="D239" s="91"/>
      <c r="E239" s="91"/>
      <c r="F239" s="91"/>
      <c r="G239" s="91"/>
      <c r="H239" s="91"/>
      <c r="I239" s="33"/>
      <c r="J239" s="91"/>
      <c r="K239" s="33"/>
      <c r="L239" s="33"/>
      <c r="M239" s="33"/>
      <c r="N239" s="33"/>
      <c r="O239" s="33"/>
      <c r="P239" s="91"/>
      <c r="Q239" s="91"/>
      <c r="R239" s="91"/>
      <c r="S239" s="91"/>
      <c r="T239" s="33"/>
      <c r="U239" s="91"/>
      <c r="V239" s="91"/>
      <c r="W239" s="91"/>
      <c r="X239" s="33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</row>
    <row r="240" spans="1:36">
      <c r="A240" s="28"/>
      <c r="B240" s="32"/>
      <c r="C240" s="138"/>
      <c r="D240" s="91"/>
      <c r="E240" s="91"/>
      <c r="F240" s="91"/>
      <c r="G240" s="91"/>
      <c r="H240" s="91"/>
      <c r="I240" s="33"/>
      <c r="J240" s="91"/>
      <c r="K240" s="33"/>
      <c r="L240" s="33"/>
      <c r="M240" s="33"/>
      <c r="N240" s="33"/>
      <c r="O240" s="33"/>
      <c r="P240" s="91"/>
      <c r="Q240" s="91"/>
      <c r="R240" s="91"/>
      <c r="S240" s="91"/>
      <c r="T240" s="33"/>
      <c r="U240" s="91"/>
      <c r="V240" s="91"/>
      <c r="W240" s="91"/>
      <c r="X240" s="33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</row>
    <row r="241" spans="1:36">
      <c r="A241" s="28"/>
      <c r="B241" s="32"/>
      <c r="C241" s="138"/>
      <c r="D241" s="91"/>
      <c r="E241" s="91"/>
      <c r="F241" s="91"/>
      <c r="G241" s="91"/>
      <c r="H241" s="91"/>
      <c r="I241" s="33"/>
      <c r="J241" s="91"/>
      <c r="K241" s="33"/>
      <c r="L241" s="33"/>
      <c r="M241" s="33"/>
      <c r="N241" s="33"/>
      <c r="O241" s="33"/>
      <c r="P241" s="91"/>
      <c r="Q241" s="91"/>
      <c r="R241" s="91"/>
      <c r="S241" s="91"/>
      <c r="T241" s="33"/>
      <c r="U241" s="91"/>
      <c r="V241" s="91"/>
      <c r="W241" s="91"/>
      <c r="X241" s="33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</row>
    <row r="242" spans="1:36">
      <c r="A242" s="28"/>
      <c r="B242" s="32"/>
      <c r="C242" s="138"/>
      <c r="D242" s="91"/>
      <c r="E242" s="91"/>
      <c r="F242" s="91"/>
      <c r="G242" s="91"/>
      <c r="H242" s="91"/>
      <c r="I242" s="33"/>
      <c r="J242" s="91"/>
      <c r="K242" s="33"/>
      <c r="L242" s="33"/>
      <c r="M242" s="33"/>
      <c r="N242" s="33"/>
      <c r="O242" s="33"/>
      <c r="P242" s="91"/>
      <c r="Q242" s="91"/>
      <c r="R242" s="91"/>
      <c r="S242" s="91"/>
      <c r="T242" s="33"/>
      <c r="U242" s="91"/>
      <c r="V242" s="91"/>
      <c r="W242" s="91"/>
      <c r="X242" s="33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</row>
    <row r="243" spans="1:36">
      <c r="A243" s="28"/>
      <c r="B243" s="32"/>
      <c r="C243" s="138"/>
      <c r="D243" s="91"/>
      <c r="E243" s="91"/>
      <c r="F243" s="91"/>
      <c r="G243" s="91"/>
      <c r="H243" s="91"/>
      <c r="I243" s="33"/>
      <c r="J243" s="91"/>
      <c r="K243" s="33"/>
      <c r="L243" s="33"/>
      <c r="M243" s="33"/>
      <c r="N243" s="33"/>
      <c r="O243" s="33"/>
      <c r="P243" s="91"/>
      <c r="Q243" s="91"/>
      <c r="R243" s="91"/>
      <c r="S243" s="91"/>
      <c r="T243" s="33"/>
      <c r="U243" s="91"/>
      <c r="V243" s="91"/>
      <c r="W243" s="91"/>
      <c r="X243" s="33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</row>
    <row r="244" spans="1:36">
      <c r="A244" s="28"/>
      <c r="B244" s="32"/>
      <c r="C244" s="138"/>
      <c r="D244" s="91"/>
      <c r="E244" s="91"/>
      <c r="F244" s="91"/>
      <c r="G244" s="91"/>
      <c r="H244" s="91"/>
      <c r="I244" s="33"/>
      <c r="J244" s="91"/>
      <c r="K244" s="33"/>
      <c r="L244" s="33"/>
      <c r="M244" s="33"/>
      <c r="N244" s="33"/>
      <c r="O244" s="33"/>
      <c r="P244" s="91"/>
      <c r="Q244" s="91"/>
      <c r="R244" s="91"/>
      <c r="S244" s="91"/>
      <c r="T244" s="33"/>
      <c r="U244" s="91"/>
      <c r="V244" s="91"/>
      <c r="W244" s="91"/>
      <c r="X244" s="33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</row>
    <row r="245" spans="1:36">
      <c r="A245" s="28"/>
      <c r="B245" s="32"/>
      <c r="C245" s="138"/>
      <c r="D245" s="91"/>
      <c r="E245" s="91"/>
      <c r="F245" s="91"/>
      <c r="G245" s="91"/>
      <c r="H245" s="91"/>
      <c r="I245" s="33"/>
      <c r="J245" s="91"/>
      <c r="K245" s="33"/>
      <c r="L245" s="33"/>
      <c r="M245" s="33"/>
      <c r="N245" s="33"/>
      <c r="O245" s="33"/>
      <c r="P245" s="91"/>
      <c r="Q245" s="91"/>
      <c r="R245" s="91"/>
      <c r="S245" s="91"/>
      <c r="T245" s="33"/>
      <c r="U245" s="91"/>
      <c r="V245" s="91"/>
      <c r="W245" s="91"/>
      <c r="X245" s="33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</row>
    <row r="246" spans="1:36">
      <c r="A246" s="28"/>
      <c r="B246" s="32"/>
      <c r="C246" s="138"/>
      <c r="D246" s="91"/>
      <c r="E246" s="91"/>
      <c r="F246" s="91"/>
      <c r="G246" s="91"/>
      <c r="H246" s="91"/>
      <c r="I246" s="33"/>
      <c r="J246" s="91"/>
      <c r="K246" s="33"/>
      <c r="L246" s="33"/>
      <c r="M246" s="33"/>
      <c r="N246" s="33"/>
      <c r="O246" s="33"/>
      <c r="P246" s="91"/>
      <c r="Q246" s="91"/>
      <c r="R246" s="91"/>
      <c r="S246" s="91"/>
      <c r="T246" s="33"/>
      <c r="U246" s="91"/>
      <c r="V246" s="91"/>
      <c r="W246" s="91"/>
      <c r="X246" s="33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</row>
    <row r="247" spans="1:36">
      <c r="A247" s="28"/>
      <c r="B247" s="32"/>
      <c r="C247" s="138"/>
      <c r="D247" s="91"/>
      <c r="E247" s="91"/>
      <c r="F247" s="91"/>
      <c r="G247" s="91"/>
      <c r="H247" s="91"/>
      <c r="I247" s="33"/>
      <c r="J247" s="91"/>
      <c r="K247" s="33"/>
      <c r="L247" s="33"/>
      <c r="M247" s="33"/>
      <c r="N247" s="33"/>
      <c r="O247" s="33"/>
      <c r="P247" s="91"/>
      <c r="Q247" s="91"/>
      <c r="R247" s="91"/>
      <c r="S247" s="91"/>
      <c r="T247" s="33"/>
      <c r="U247" s="91"/>
      <c r="V247" s="91"/>
      <c r="W247" s="91"/>
      <c r="X247" s="33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</row>
    <row r="248" spans="1:36">
      <c r="A248" s="28"/>
      <c r="B248" s="32"/>
      <c r="C248" s="138"/>
      <c r="D248" s="91"/>
      <c r="E248" s="91"/>
      <c r="F248" s="91"/>
      <c r="G248" s="91"/>
      <c r="H248" s="91"/>
      <c r="I248" s="33"/>
      <c r="J248" s="91"/>
      <c r="K248" s="33"/>
      <c r="L248" s="33"/>
      <c r="M248" s="33"/>
      <c r="N248" s="33"/>
      <c r="O248" s="33"/>
      <c r="P248" s="91"/>
      <c r="Q248" s="91"/>
      <c r="R248" s="91"/>
      <c r="S248" s="91"/>
      <c r="T248" s="33"/>
      <c r="U248" s="91"/>
      <c r="V248" s="91"/>
      <c r="W248" s="91"/>
      <c r="X248" s="33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</row>
    <row r="249" spans="1:36">
      <c r="A249" s="28"/>
      <c r="B249" s="32"/>
      <c r="C249" s="138"/>
      <c r="D249" s="91"/>
      <c r="E249" s="91"/>
      <c r="F249" s="91"/>
      <c r="G249" s="91"/>
      <c r="H249" s="91"/>
      <c r="I249" s="33"/>
      <c r="J249" s="91"/>
      <c r="K249" s="33"/>
      <c r="L249" s="33"/>
      <c r="M249" s="33"/>
      <c r="N249" s="33"/>
      <c r="O249" s="33"/>
      <c r="P249" s="91"/>
      <c r="Q249" s="91"/>
      <c r="R249" s="91"/>
      <c r="S249" s="91"/>
      <c r="T249" s="33"/>
      <c r="U249" s="91"/>
      <c r="V249" s="91"/>
      <c r="W249" s="91"/>
      <c r="X249" s="33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</row>
    <row r="250" spans="1:36">
      <c r="A250" s="28"/>
      <c r="B250" s="32"/>
      <c r="C250" s="138"/>
      <c r="D250" s="91"/>
      <c r="E250" s="91"/>
      <c r="F250" s="91"/>
      <c r="G250" s="91"/>
      <c r="H250" s="91"/>
      <c r="I250" s="33"/>
      <c r="J250" s="91"/>
      <c r="K250" s="33"/>
      <c r="L250" s="33"/>
      <c r="M250" s="33"/>
      <c r="N250" s="33"/>
      <c r="O250" s="33"/>
      <c r="P250" s="91"/>
      <c r="Q250" s="91"/>
      <c r="R250" s="91"/>
      <c r="S250" s="91"/>
      <c r="T250" s="33"/>
      <c r="U250" s="91"/>
      <c r="V250" s="91"/>
      <c r="W250" s="91"/>
      <c r="X250" s="33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</row>
    <row r="251" spans="1:36">
      <c r="A251" s="28"/>
      <c r="B251" s="32"/>
      <c r="C251" s="138"/>
      <c r="D251" s="91"/>
      <c r="E251" s="91"/>
      <c r="F251" s="91"/>
      <c r="G251" s="91"/>
      <c r="H251" s="91"/>
      <c r="I251" s="33"/>
      <c r="J251" s="91"/>
      <c r="K251" s="33"/>
      <c r="L251" s="33"/>
      <c r="M251" s="33"/>
      <c r="N251" s="33"/>
      <c r="O251" s="33"/>
      <c r="P251" s="91"/>
      <c r="Q251" s="91"/>
      <c r="R251" s="91"/>
      <c r="S251" s="91"/>
      <c r="T251" s="33"/>
      <c r="U251" s="91"/>
      <c r="V251" s="91"/>
      <c r="W251" s="91"/>
      <c r="X251" s="33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</row>
    <row r="252" spans="1:36">
      <c r="A252" s="28"/>
      <c r="B252" s="32"/>
      <c r="C252" s="138"/>
      <c r="D252" s="91"/>
      <c r="E252" s="91"/>
      <c r="F252" s="91"/>
      <c r="G252" s="91"/>
      <c r="H252" s="91"/>
      <c r="I252" s="33"/>
      <c r="J252" s="91"/>
      <c r="K252" s="33"/>
      <c r="L252" s="33"/>
      <c r="M252" s="33"/>
      <c r="N252" s="33"/>
      <c r="O252" s="33"/>
      <c r="P252" s="91"/>
      <c r="Q252" s="91"/>
      <c r="R252" s="91"/>
      <c r="S252" s="91"/>
      <c r="T252" s="33"/>
      <c r="U252" s="91"/>
      <c r="V252" s="91"/>
      <c r="W252" s="91"/>
      <c r="X252" s="33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</row>
    <row r="253" spans="1:36">
      <c r="A253" s="28"/>
      <c r="B253" s="32"/>
      <c r="C253" s="138"/>
      <c r="D253" s="91"/>
      <c r="E253" s="91"/>
      <c r="F253" s="91"/>
      <c r="G253" s="91"/>
      <c r="H253" s="91"/>
      <c r="I253" s="33"/>
      <c r="J253" s="91"/>
      <c r="K253" s="33"/>
      <c r="L253" s="33"/>
      <c r="M253" s="33"/>
      <c r="N253" s="33"/>
      <c r="O253" s="33"/>
      <c r="P253" s="91"/>
      <c r="Q253" s="91"/>
      <c r="R253" s="91"/>
      <c r="S253" s="91"/>
      <c r="T253" s="33"/>
      <c r="U253" s="91"/>
      <c r="V253" s="91"/>
      <c r="W253" s="91"/>
      <c r="X253" s="33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</row>
    <row r="254" spans="1:36">
      <c r="A254" s="28"/>
      <c r="B254" s="32"/>
      <c r="C254" s="138"/>
      <c r="D254" s="91"/>
      <c r="E254" s="91"/>
      <c r="F254" s="91"/>
      <c r="G254" s="91"/>
      <c r="H254" s="91"/>
      <c r="I254" s="33"/>
      <c r="J254" s="91"/>
      <c r="K254" s="33"/>
      <c r="L254" s="33"/>
      <c r="M254" s="33"/>
      <c r="N254" s="33"/>
      <c r="O254" s="33"/>
      <c r="P254" s="91"/>
      <c r="Q254" s="91"/>
      <c r="R254" s="91"/>
      <c r="S254" s="91"/>
      <c r="T254" s="33"/>
      <c r="U254" s="91"/>
      <c r="V254" s="91"/>
      <c r="W254" s="91"/>
      <c r="X254" s="33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</row>
    <row r="255" spans="1:36">
      <c r="A255" s="28"/>
      <c r="B255" s="32"/>
      <c r="C255" s="138"/>
      <c r="D255" s="91"/>
      <c r="E255" s="91"/>
      <c r="F255" s="91"/>
      <c r="G255" s="91"/>
      <c r="H255" s="91"/>
      <c r="I255" s="33"/>
      <c r="J255" s="91"/>
      <c r="K255" s="33"/>
      <c r="L255" s="33"/>
      <c r="M255" s="33"/>
      <c r="N255" s="33"/>
      <c r="O255" s="33"/>
      <c r="P255" s="91"/>
      <c r="Q255" s="91"/>
      <c r="R255" s="91"/>
      <c r="S255" s="91"/>
      <c r="T255" s="33"/>
      <c r="U255" s="91"/>
      <c r="V255" s="91"/>
      <c r="W255" s="91"/>
      <c r="X255" s="33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</row>
    <row r="256" spans="1:36">
      <c r="A256" s="28"/>
      <c r="B256" s="32"/>
      <c r="C256" s="138"/>
      <c r="D256" s="91"/>
      <c r="E256" s="91"/>
      <c r="F256" s="91"/>
      <c r="G256" s="91"/>
      <c r="H256" s="91"/>
      <c r="I256" s="33"/>
      <c r="J256" s="91"/>
      <c r="K256" s="33"/>
      <c r="L256" s="33"/>
      <c r="M256" s="33"/>
      <c r="N256" s="33"/>
      <c r="O256" s="33"/>
      <c r="P256" s="91"/>
      <c r="Q256" s="91"/>
      <c r="R256" s="91"/>
      <c r="S256" s="91"/>
      <c r="T256" s="33"/>
      <c r="U256" s="91"/>
      <c r="V256" s="91"/>
      <c r="W256" s="91"/>
      <c r="X256" s="33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</row>
    <row r="257" spans="1:36">
      <c r="A257" s="28"/>
      <c r="B257" s="32"/>
      <c r="C257" s="138"/>
      <c r="D257" s="91"/>
      <c r="E257" s="91"/>
      <c r="F257" s="91"/>
      <c r="G257" s="91"/>
      <c r="H257" s="91"/>
      <c r="I257" s="33"/>
      <c r="J257" s="91"/>
      <c r="K257" s="33"/>
      <c r="L257" s="33"/>
      <c r="M257" s="33"/>
      <c r="N257" s="33"/>
      <c r="O257" s="33"/>
      <c r="P257" s="91"/>
      <c r="Q257" s="91"/>
      <c r="R257" s="91"/>
      <c r="S257" s="91"/>
      <c r="T257" s="33"/>
      <c r="U257" s="91"/>
      <c r="V257" s="91"/>
      <c r="W257" s="91"/>
      <c r="X257" s="33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</row>
    <row r="258" spans="1:36">
      <c r="A258" s="28"/>
      <c r="B258" s="32"/>
      <c r="C258" s="138"/>
      <c r="D258" s="91"/>
      <c r="E258" s="91"/>
      <c r="F258" s="91"/>
      <c r="G258" s="91"/>
      <c r="H258" s="91"/>
      <c r="I258" s="33"/>
      <c r="J258" s="91"/>
      <c r="K258" s="33"/>
      <c r="L258" s="33"/>
      <c r="M258" s="33"/>
      <c r="N258" s="33"/>
      <c r="O258" s="33"/>
      <c r="P258" s="91"/>
      <c r="Q258" s="91"/>
      <c r="R258" s="91"/>
      <c r="S258" s="91"/>
      <c r="T258" s="33"/>
      <c r="U258" s="91"/>
      <c r="V258" s="91"/>
      <c r="W258" s="91"/>
      <c r="X258" s="33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</row>
    <row r="259" spans="1:36">
      <c r="A259" s="28"/>
      <c r="B259" s="32"/>
      <c r="C259" s="138"/>
      <c r="D259" s="91"/>
      <c r="E259" s="91"/>
      <c r="F259" s="91"/>
      <c r="G259" s="91"/>
      <c r="H259" s="91"/>
      <c r="I259" s="33"/>
      <c r="J259" s="91"/>
      <c r="K259" s="33"/>
      <c r="L259" s="33"/>
      <c r="M259" s="33"/>
      <c r="N259" s="33"/>
      <c r="O259" s="33"/>
      <c r="P259" s="91"/>
      <c r="Q259" s="91"/>
      <c r="R259" s="91"/>
      <c r="S259" s="91"/>
      <c r="T259" s="33"/>
      <c r="U259" s="91"/>
      <c r="V259" s="91"/>
      <c r="W259" s="91"/>
      <c r="X259" s="33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</row>
    <row r="260" spans="1:36">
      <c r="A260" s="28"/>
      <c r="B260" s="32"/>
      <c r="C260" s="138"/>
      <c r="D260" s="91"/>
      <c r="E260" s="91"/>
      <c r="F260" s="91"/>
      <c r="G260" s="91"/>
      <c r="H260" s="91"/>
      <c r="I260" s="33"/>
      <c r="J260" s="91"/>
      <c r="K260" s="33"/>
      <c r="L260" s="33"/>
      <c r="M260" s="33"/>
      <c r="N260" s="33"/>
      <c r="O260" s="33"/>
      <c r="P260" s="91"/>
      <c r="Q260" s="91"/>
      <c r="R260" s="91"/>
      <c r="S260" s="91"/>
      <c r="T260" s="33"/>
      <c r="U260" s="91"/>
      <c r="V260" s="91"/>
      <c r="W260" s="91"/>
      <c r="X260" s="33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</row>
    <row r="261" spans="1:36">
      <c r="A261" s="28"/>
      <c r="B261" s="32"/>
      <c r="C261" s="138"/>
      <c r="D261" s="91"/>
      <c r="E261" s="91"/>
      <c r="F261" s="91"/>
      <c r="G261" s="91"/>
      <c r="H261" s="91"/>
      <c r="I261" s="33"/>
      <c r="J261" s="91"/>
      <c r="K261" s="33"/>
      <c r="L261" s="33"/>
      <c r="M261" s="33"/>
      <c r="N261" s="33"/>
      <c r="O261" s="33"/>
      <c r="P261" s="91"/>
      <c r="Q261" s="91"/>
      <c r="R261" s="91"/>
      <c r="S261" s="91"/>
      <c r="T261" s="33"/>
      <c r="U261" s="91"/>
      <c r="V261" s="91"/>
      <c r="W261" s="91"/>
      <c r="X261" s="33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</row>
    <row r="262" spans="1:36">
      <c r="A262" s="28"/>
      <c r="B262" s="32"/>
      <c r="C262" s="138"/>
      <c r="D262" s="91"/>
      <c r="E262" s="91"/>
      <c r="F262" s="91"/>
      <c r="G262" s="91"/>
      <c r="H262" s="91"/>
      <c r="I262" s="33"/>
      <c r="J262" s="91"/>
      <c r="K262" s="33"/>
      <c r="L262" s="33"/>
      <c r="M262" s="33"/>
      <c r="N262" s="33"/>
      <c r="O262" s="33"/>
      <c r="P262" s="91"/>
      <c r="Q262" s="91"/>
      <c r="R262" s="91"/>
      <c r="S262" s="91"/>
      <c r="T262" s="33"/>
      <c r="U262" s="91"/>
      <c r="V262" s="91"/>
      <c r="W262" s="91"/>
      <c r="X262" s="33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</row>
    <row r="263" spans="1:36">
      <c r="A263" s="28"/>
      <c r="B263" s="32"/>
      <c r="C263" s="138"/>
      <c r="D263" s="91"/>
      <c r="E263" s="91"/>
      <c r="F263" s="91"/>
      <c r="G263" s="91"/>
      <c r="H263" s="91"/>
      <c r="I263" s="33"/>
      <c r="J263" s="91"/>
      <c r="K263" s="33"/>
      <c r="L263" s="33"/>
      <c r="M263" s="33"/>
      <c r="N263" s="33"/>
      <c r="O263" s="33"/>
      <c r="P263" s="91"/>
      <c r="Q263" s="91"/>
      <c r="R263" s="91"/>
      <c r="S263" s="91"/>
      <c r="T263" s="33"/>
      <c r="U263" s="91"/>
      <c r="V263" s="91"/>
      <c r="W263" s="91"/>
      <c r="X263" s="33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</row>
    <row r="264" spans="1:36">
      <c r="A264" s="28"/>
      <c r="B264" s="32"/>
      <c r="C264" s="138"/>
      <c r="D264" s="91"/>
      <c r="E264" s="91"/>
      <c r="F264" s="91"/>
      <c r="G264" s="91"/>
      <c r="H264" s="91"/>
      <c r="I264" s="33"/>
      <c r="J264" s="91"/>
      <c r="K264" s="33"/>
      <c r="L264" s="33"/>
      <c r="M264" s="33"/>
      <c r="N264" s="33"/>
      <c r="O264" s="33"/>
      <c r="P264" s="91"/>
      <c r="Q264" s="91"/>
      <c r="R264" s="91"/>
      <c r="S264" s="91"/>
      <c r="T264" s="33"/>
      <c r="U264" s="91"/>
      <c r="V264" s="91"/>
      <c r="W264" s="91"/>
      <c r="X264" s="33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</row>
    <row r="265" spans="1:36">
      <c r="A265" s="28"/>
      <c r="B265" s="32"/>
      <c r="C265" s="138"/>
      <c r="D265" s="91"/>
      <c r="E265" s="91"/>
      <c r="F265" s="91"/>
      <c r="G265" s="91"/>
      <c r="H265" s="91"/>
      <c r="I265" s="33"/>
      <c r="J265" s="91"/>
      <c r="K265" s="33"/>
      <c r="L265" s="33"/>
      <c r="M265" s="33"/>
      <c r="N265" s="33"/>
      <c r="O265" s="33"/>
      <c r="P265" s="91"/>
      <c r="Q265" s="91"/>
      <c r="R265" s="91"/>
      <c r="S265" s="91"/>
      <c r="T265" s="33"/>
      <c r="U265" s="91"/>
      <c r="V265" s="91"/>
      <c r="W265" s="91"/>
      <c r="X265" s="33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</row>
    <row r="266" spans="1:36">
      <c r="A266" s="28"/>
      <c r="B266" s="32"/>
      <c r="C266" s="138"/>
      <c r="D266" s="91"/>
      <c r="E266" s="91"/>
      <c r="F266" s="91"/>
      <c r="G266" s="91"/>
      <c r="H266" s="91"/>
      <c r="I266" s="33"/>
      <c r="J266" s="91"/>
      <c r="K266" s="33"/>
      <c r="L266" s="33"/>
      <c r="M266" s="33"/>
      <c r="N266" s="33"/>
      <c r="O266" s="33"/>
      <c r="P266" s="91"/>
      <c r="Q266" s="91"/>
      <c r="R266" s="91"/>
      <c r="S266" s="91"/>
      <c r="T266" s="33"/>
      <c r="U266" s="91"/>
      <c r="V266" s="91"/>
      <c r="W266" s="91"/>
      <c r="X266" s="33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</row>
    <row r="267" spans="1:36">
      <c r="A267" s="28"/>
      <c r="B267" s="32"/>
      <c r="C267" s="138"/>
      <c r="D267" s="91"/>
      <c r="E267" s="91"/>
      <c r="F267" s="91"/>
      <c r="G267" s="91"/>
      <c r="H267" s="91"/>
      <c r="I267" s="33"/>
      <c r="J267" s="91"/>
      <c r="K267" s="33"/>
      <c r="L267" s="33"/>
      <c r="M267" s="33"/>
      <c r="N267" s="33"/>
      <c r="O267" s="33"/>
      <c r="P267" s="91"/>
      <c r="Q267" s="91"/>
      <c r="R267" s="91"/>
      <c r="S267" s="91"/>
      <c r="T267" s="33"/>
      <c r="U267" s="91"/>
      <c r="V267" s="91"/>
      <c r="W267" s="91"/>
      <c r="X267" s="33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</row>
    <row r="268" spans="1:36">
      <c r="A268" s="28"/>
      <c r="B268" s="32"/>
      <c r="C268" s="138"/>
      <c r="D268" s="91"/>
      <c r="E268" s="91"/>
      <c r="F268" s="91"/>
      <c r="G268" s="91"/>
      <c r="H268" s="91"/>
      <c r="I268" s="33"/>
      <c r="J268" s="91"/>
      <c r="K268" s="33"/>
      <c r="L268" s="33"/>
      <c r="M268" s="33"/>
      <c r="N268" s="33"/>
      <c r="O268" s="33"/>
      <c r="P268" s="91"/>
      <c r="Q268" s="91"/>
      <c r="R268" s="91"/>
      <c r="S268" s="91"/>
      <c r="T268" s="33"/>
      <c r="U268" s="91"/>
      <c r="V268" s="91"/>
      <c r="W268" s="91"/>
      <c r="X268" s="33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</row>
    <row r="269" spans="1:36">
      <c r="A269" s="28"/>
      <c r="B269" s="32"/>
      <c r="C269" s="138"/>
      <c r="D269" s="91"/>
      <c r="E269" s="91"/>
      <c r="F269" s="91"/>
      <c r="G269" s="91"/>
      <c r="H269" s="91"/>
      <c r="I269" s="33"/>
      <c r="J269" s="91"/>
      <c r="K269" s="33"/>
      <c r="L269" s="33"/>
      <c r="M269" s="33"/>
      <c r="N269" s="33"/>
      <c r="O269" s="33"/>
      <c r="P269" s="91"/>
      <c r="Q269" s="91"/>
      <c r="R269" s="91"/>
      <c r="S269" s="91"/>
      <c r="T269" s="33"/>
      <c r="U269" s="91"/>
      <c r="V269" s="91"/>
      <c r="W269" s="91"/>
      <c r="X269" s="33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</row>
    <row r="270" spans="1:36">
      <c r="A270" s="28"/>
      <c r="B270" s="32"/>
      <c r="C270" s="138"/>
      <c r="D270" s="91"/>
      <c r="E270" s="91"/>
      <c r="F270" s="91"/>
      <c r="G270" s="91"/>
      <c r="H270" s="91"/>
      <c r="I270" s="33"/>
      <c r="J270" s="91"/>
      <c r="K270" s="33"/>
      <c r="L270" s="33"/>
      <c r="M270" s="33"/>
      <c r="N270" s="33"/>
      <c r="O270" s="33"/>
      <c r="P270" s="91"/>
      <c r="Q270" s="91"/>
      <c r="R270" s="91"/>
      <c r="S270" s="91"/>
      <c r="T270" s="33"/>
      <c r="U270" s="91"/>
      <c r="V270" s="91"/>
      <c r="W270" s="91"/>
      <c r="X270" s="33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</row>
    <row r="271" spans="1:36">
      <c r="A271" s="28"/>
      <c r="B271" s="32"/>
      <c r="C271" s="138"/>
      <c r="D271" s="91"/>
      <c r="E271" s="91"/>
      <c r="F271" s="91"/>
      <c r="G271" s="91"/>
      <c r="H271" s="91"/>
      <c r="I271" s="33"/>
      <c r="J271" s="91"/>
      <c r="K271" s="33"/>
      <c r="L271" s="33"/>
      <c r="M271" s="33"/>
      <c r="N271" s="33"/>
      <c r="O271" s="33"/>
      <c r="P271" s="91"/>
      <c r="Q271" s="91"/>
      <c r="R271" s="91"/>
      <c r="S271" s="91"/>
      <c r="T271" s="33"/>
      <c r="U271" s="91"/>
      <c r="V271" s="91"/>
      <c r="W271" s="91"/>
      <c r="X271" s="33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</row>
    <row r="272" spans="1:36">
      <c r="A272" s="28"/>
      <c r="B272" s="32"/>
      <c r="C272" s="138"/>
      <c r="D272" s="91"/>
      <c r="E272" s="91"/>
      <c r="F272" s="91"/>
      <c r="G272" s="91"/>
      <c r="H272" s="91"/>
      <c r="I272" s="33"/>
      <c r="J272" s="91"/>
      <c r="K272" s="33"/>
      <c r="L272" s="33"/>
      <c r="M272" s="33"/>
      <c r="N272" s="33"/>
      <c r="O272" s="33"/>
      <c r="P272" s="91"/>
      <c r="Q272" s="91"/>
      <c r="R272" s="91"/>
      <c r="S272" s="91"/>
      <c r="T272" s="33"/>
      <c r="U272" s="91"/>
      <c r="V272" s="91"/>
      <c r="W272" s="91"/>
      <c r="X272" s="33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</row>
    <row r="273" spans="1:36">
      <c r="A273" s="28"/>
      <c r="B273" s="32"/>
      <c r="C273" s="138"/>
      <c r="D273" s="91"/>
      <c r="E273" s="91"/>
      <c r="F273" s="91"/>
      <c r="G273" s="91"/>
      <c r="H273" s="91"/>
      <c r="I273" s="33"/>
      <c r="J273" s="91"/>
      <c r="K273" s="33"/>
      <c r="L273" s="33"/>
      <c r="M273" s="33"/>
      <c r="N273" s="33"/>
      <c r="O273" s="33"/>
      <c r="P273" s="91"/>
      <c r="Q273" s="91"/>
      <c r="R273" s="91"/>
      <c r="S273" s="91"/>
      <c r="T273" s="33"/>
      <c r="U273" s="91"/>
      <c r="V273" s="91"/>
      <c r="W273" s="91"/>
      <c r="X273" s="33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</row>
    <row r="274" spans="1:36">
      <c r="A274" s="28"/>
      <c r="B274" s="32"/>
      <c r="C274" s="138"/>
      <c r="D274" s="91"/>
      <c r="E274" s="91"/>
      <c r="F274" s="91"/>
      <c r="G274" s="91"/>
      <c r="H274" s="91"/>
      <c r="I274" s="33"/>
      <c r="J274" s="91"/>
      <c r="K274" s="33"/>
      <c r="L274" s="33"/>
      <c r="M274" s="33"/>
      <c r="N274" s="33"/>
      <c r="O274" s="33"/>
      <c r="P274" s="91"/>
      <c r="Q274" s="91"/>
      <c r="R274" s="91"/>
      <c r="S274" s="91"/>
      <c r="T274" s="33"/>
      <c r="U274" s="91"/>
      <c r="V274" s="91"/>
      <c r="W274" s="91"/>
      <c r="X274" s="33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</row>
    <row r="275" spans="1:36">
      <c r="A275" s="28"/>
      <c r="B275" s="32"/>
      <c r="C275" s="138"/>
      <c r="D275" s="91"/>
      <c r="E275" s="91"/>
      <c r="F275" s="91"/>
      <c r="G275" s="91"/>
      <c r="H275" s="91"/>
      <c r="I275" s="33"/>
      <c r="J275" s="91"/>
      <c r="K275" s="33"/>
      <c r="L275" s="33"/>
      <c r="M275" s="33"/>
      <c r="N275" s="33"/>
      <c r="O275" s="33"/>
      <c r="P275" s="91"/>
      <c r="Q275" s="91"/>
      <c r="R275" s="91"/>
      <c r="S275" s="91"/>
      <c r="T275" s="33"/>
      <c r="U275" s="91"/>
      <c r="V275" s="91"/>
      <c r="W275" s="91"/>
      <c r="X275" s="33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</row>
    <row r="276" spans="1:36">
      <c r="A276" s="28"/>
      <c r="B276" s="32"/>
      <c r="C276" s="138"/>
      <c r="D276" s="91"/>
      <c r="E276" s="91"/>
      <c r="F276" s="91"/>
      <c r="G276" s="91"/>
      <c r="H276" s="91"/>
      <c r="I276" s="33"/>
      <c r="J276" s="91"/>
      <c r="K276" s="33"/>
      <c r="L276" s="33"/>
      <c r="M276" s="33"/>
      <c r="N276" s="33"/>
      <c r="O276" s="33"/>
      <c r="P276" s="91"/>
      <c r="Q276" s="91"/>
      <c r="R276" s="91"/>
      <c r="S276" s="91"/>
      <c r="T276" s="33"/>
      <c r="U276" s="91"/>
      <c r="V276" s="91"/>
      <c r="W276" s="91"/>
      <c r="X276" s="33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</row>
    <row r="277" spans="1:36">
      <c r="A277" s="28"/>
      <c r="B277" s="32"/>
      <c r="C277" s="138"/>
      <c r="D277" s="91"/>
      <c r="E277" s="91"/>
      <c r="F277" s="91"/>
      <c r="G277" s="91"/>
      <c r="H277" s="91"/>
      <c r="I277" s="33"/>
      <c r="J277" s="91"/>
      <c r="K277" s="33"/>
      <c r="L277" s="33"/>
      <c r="M277" s="33"/>
      <c r="N277" s="33"/>
      <c r="O277" s="33"/>
      <c r="P277" s="91"/>
      <c r="Q277" s="91"/>
      <c r="R277" s="91"/>
      <c r="S277" s="91"/>
      <c r="T277" s="33"/>
      <c r="U277" s="91"/>
      <c r="V277" s="91"/>
      <c r="W277" s="91"/>
      <c r="X277" s="33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</row>
    <row r="278" spans="1:36">
      <c r="A278" s="28"/>
      <c r="B278" s="32"/>
      <c r="C278" s="138"/>
      <c r="D278" s="91"/>
      <c r="E278" s="91"/>
      <c r="F278" s="91"/>
      <c r="G278" s="91"/>
      <c r="H278" s="91"/>
      <c r="I278" s="33"/>
      <c r="J278" s="91"/>
      <c r="K278" s="33"/>
      <c r="L278" s="33"/>
      <c r="M278" s="33"/>
      <c r="N278" s="33"/>
      <c r="O278" s="33"/>
      <c r="P278" s="91"/>
      <c r="Q278" s="91"/>
      <c r="R278" s="91"/>
      <c r="S278" s="91"/>
      <c r="T278" s="33"/>
      <c r="U278" s="91"/>
      <c r="V278" s="91"/>
      <c r="W278" s="91"/>
      <c r="X278" s="33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</row>
    <row r="279" spans="1:36">
      <c r="A279" s="28"/>
      <c r="B279" s="32"/>
      <c r="C279" s="138"/>
      <c r="D279" s="91"/>
      <c r="E279" s="91"/>
      <c r="F279" s="91"/>
      <c r="G279" s="91"/>
      <c r="H279" s="91"/>
      <c r="I279" s="33"/>
      <c r="J279" s="91"/>
      <c r="K279" s="33"/>
      <c r="L279" s="33"/>
      <c r="M279" s="33"/>
      <c r="N279" s="33"/>
      <c r="O279" s="33"/>
      <c r="P279" s="91"/>
      <c r="Q279" s="91"/>
      <c r="R279" s="91"/>
      <c r="S279" s="91"/>
      <c r="T279" s="33"/>
      <c r="U279" s="91"/>
      <c r="V279" s="91"/>
      <c r="W279" s="91"/>
      <c r="X279" s="33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</row>
    <row r="280" spans="1:36">
      <c r="A280" s="28"/>
      <c r="B280" s="32"/>
      <c r="C280" s="138"/>
      <c r="D280" s="91"/>
      <c r="E280" s="91"/>
      <c r="F280" s="91"/>
      <c r="G280" s="91"/>
      <c r="H280" s="91"/>
      <c r="I280" s="33"/>
      <c r="J280" s="91"/>
      <c r="K280" s="33"/>
      <c r="L280" s="33"/>
      <c r="M280" s="33"/>
      <c r="N280" s="33"/>
      <c r="O280" s="33"/>
      <c r="P280" s="91"/>
      <c r="Q280" s="91"/>
      <c r="R280" s="91"/>
      <c r="S280" s="91"/>
      <c r="T280" s="33"/>
      <c r="U280" s="91"/>
      <c r="V280" s="91"/>
      <c r="W280" s="91"/>
      <c r="X280" s="33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</row>
    <row r="281" spans="1:36">
      <c r="A281" s="28"/>
      <c r="B281" s="32"/>
      <c r="C281" s="138"/>
      <c r="D281" s="91"/>
      <c r="E281" s="91"/>
      <c r="F281" s="91"/>
      <c r="G281" s="91"/>
      <c r="H281" s="91"/>
      <c r="I281" s="33"/>
      <c r="J281" s="91"/>
      <c r="K281" s="33"/>
      <c r="L281" s="33"/>
      <c r="M281" s="33"/>
      <c r="N281" s="33"/>
      <c r="O281" s="33"/>
      <c r="P281" s="91"/>
      <c r="Q281" s="91"/>
      <c r="R281" s="91"/>
      <c r="S281" s="91"/>
      <c r="T281" s="33"/>
      <c r="U281" s="91"/>
      <c r="V281" s="91"/>
      <c r="W281" s="91"/>
      <c r="X281" s="33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</row>
    <row r="282" spans="1:36">
      <c r="A282" s="28"/>
      <c r="B282" s="32"/>
      <c r="C282" s="138"/>
      <c r="D282" s="91"/>
      <c r="E282" s="91"/>
      <c r="F282" s="91"/>
      <c r="G282" s="91"/>
      <c r="H282" s="91"/>
      <c r="I282" s="33"/>
      <c r="J282" s="91"/>
      <c r="K282" s="33"/>
      <c r="L282" s="33"/>
      <c r="M282" s="33"/>
      <c r="N282" s="33"/>
      <c r="O282" s="33"/>
      <c r="P282" s="91"/>
      <c r="Q282" s="91"/>
      <c r="R282" s="91"/>
      <c r="S282" s="91"/>
      <c r="T282" s="33"/>
      <c r="U282" s="91"/>
      <c r="V282" s="91"/>
      <c r="W282" s="91"/>
      <c r="X282" s="33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</row>
    <row r="283" spans="1:36">
      <c r="A283" s="28"/>
      <c r="B283" s="32"/>
      <c r="C283" s="138"/>
      <c r="D283" s="91"/>
      <c r="E283" s="91"/>
      <c r="F283" s="91"/>
      <c r="G283" s="91"/>
      <c r="H283" s="91"/>
      <c r="I283" s="33"/>
      <c r="J283" s="91"/>
      <c r="K283" s="33"/>
      <c r="L283" s="33"/>
      <c r="M283" s="33"/>
      <c r="N283" s="33"/>
      <c r="O283" s="33"/>
      <c r="P283" s="91"/>
      <c r="Q283" s="91"/>
      <c r="R283" s="91"/>
      <c r="S283" s="91"/>
      <c r="T283" s="33"/>
      <c r="U283" s="91"/>
      <c r="V283" s="91"/>
      <c r="W283" s="91"/>
      <c r="X283" s="33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</row>
    <row r="284" spans="1:36">
      <c r="A284" s="28"/>
      <c r="B284" s="32"/>
      <c r="C284" s="138"/>
      <c r="D284" s="91"/>
      <c r="E284" s="91"/>
      <c r="F284" s="91"/>
      <c r="G284" s="91"/>
      <c r="H284" s="91"/>
      <c r="I284" s="33"/>
      <c r="J284" s="91"/>
      <c r="K284" s="33"/>
      <c r="L284" s="33"/>
      <c r="M284" s="33"/>
      <c r="N284" s="33"/>
      <c r="O284" s="33"/>
      <c r="P284" s="91"/>
      <c r="Q284" s="91"/>
      <c r="R284" s="91"/>
      <c r="S284" s="91"/>
      <c r="T284" s="33"/>
      <c r="U284" s="91"/>
      <c r="V284" s="91"/>
      <c r="W284" s="91"/>
      <c r="X284" s="33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</row>
    <row r="285" spans="1:36">
      <c r="A285" s="28"/>
      <c r="B285" s="32"/>
      <c r="C285" s="138"/>
      <c r="D285" s="91"/>
      <c r="E285" s="91"/>
      <c r="F285" s="91"/>
      <c r="G285" s="91"/>
      <c r="H285" s="91"/>
      <c r="I285" s="33"/>
      <c r="J285" s="91"/>
      <c r="K285" s="33"/>
      <c r="L285" s="33"/>
      <c r="M285" s="33"/>
      <c r="N285" s="33"/>
      <c r="O285" s="33"/>
      <c r="P285" s="91"/>
      <c r="Q285" s="91"/>
      <c r="R285" s="91"/>
      <c r="S285" s="91"/>
      <c r="T285" s="33"/>
      <c r="U285" s="91"/>
      <c r="V285" s="91"/>
      <c r="W285" s="91"/>
      <c r="X285" s="33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</row>
    <row r="286" spans="1:36">
      <c r="A286" s="28"/>
      <c r="B286" s="32"/>
      <c r="C286" s="138"/>
      <c r="D286" s="91"/>
      <c r="E286" s="91"/>
      <c r="F286" s="91"/>
      <c r="G286" s="91"/>
      <c r="H286" s="91"/>
      <c r="I286" s="33"/>
      <c r="J286" s="91"/>
      <c r="K286" s="33"/>
      <c r="L286" s="33"/>
      <c r="M286" s="33"/>
      <c r="N286" s="33"/>
      <c r="O286" s="33"/>
      <c r="P286" s="91"/>
      <c r="Q286" s="91"/>
      <c r="R286" s="91"/>
      <c r="S286" s="91"/>
      <c r="T286" s="33"/>
      <c r="U286" s="91"/>
      <c r="V286" s="91"/>
      <c r="W286" s="91"/>
      <c r="X286" s="33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</row>
    <row r="287" spans="1:36">
      <c r="A287" s="28"/>
      <c r="B287" s="32"/>
      <c r="C287" s="138"/>
      <c r="D287" s="91"/>
      <c r="E287" s="91"/>
      <c r="F287" s="91"/>
      <c r="G287" s="91"/>
      <c r="H287" s="91"/>
      <c r="I287" s="33"/>
      <c r="J287" s="91"/>
      <c r="K287" s="33"/>
      <c r="L287" s="33"/>
      <c r="M287" s="33"/>
      <c r="N287" s="33"/>
      <c r="O287" s="33"/>
      <c r="P287" s="91"/>
      <c r="Q287" s="91"/>
      <c r="R287" s="91"/>
      <c r="S287" s="91"/>
      <c r="T287" s="33"/>
      <c r="U287" s="91"/>
      <c r="V287" s="91"/>
      <c r="W287" s="91"/>
      <c r="X287" s="33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</row>
    <row r="288" spans="1:36">
      <c r="A288" s="28"/>
      <c r="B288" s="32"/>
      <c r="C288" s="138"/>
      <c r="D288" s="91"/>
      <c r="E288" s="91"/>
      <c r="F288" s="91"/>
      <c r="G288" s="91"/>
      <c r="H288" s="91"/>
      <c r="I288" s="33"/>
      <c r="J288" s="91"/>
      <c r="K288" s="33"/>
      <c r="L288" s="33"/>
      <c r="M288" s="33"/>
      <c r="N288" s="33"/>
      <c r="O288" s="33"/>
      <c r="P288" s="91"/>
      <c r="Q288" s="91"/>
      <c r="R288" s="91"/>
      <c r="S288" s="91"/>
      <c r="T288" s="33"/>
      <c r="U288" s="91"/>
      <c r="V288" s="91"/>
      <c r="W288" s="91"/>
      <c r="X288" s="33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</row>
    <row r="289" spans="1:36">
      <c r="A289" s="28"/>
      <c r="B289" s="32"/>
      <c r="C289" s="138"/>
      <c r="D289" s="91"/>
      <c r="E289" s="91"/>
      <c r="F289" s="91"/>
      <c r="G289" s="91"/>
      <c r="H289" s="91"/>
      <c r="I289" s="33"/>
      <c r="J289" s="91"/>
      <c r="K289" s="33"/>
      <c r="L289" s="33"/>
      <c r="M289" s="33"/>
      <c r="N289" s="33"/>
      <c r="O289" s="33"/>
      <c r="P289" s="91"/>
      <c r="Q289" s="91"/>
      <c r="R289" s="91"/>
      <c r="S289" s="91"/>
      <c r="T289" s="33"/>
      <c r="U289" s="91"/>
      <c r="V289" s="91"/>
      <c r="W289" s="91"/>
      <c r="X289" s="33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</row>
    <row r="290" spans="1:36">
      <c r="A290" s="28"/>
      <c r="B290" s="32"/>
      <c r="C290" s="138"/>
      <c r="D290" s="91"/>
      <c r="E290" s="91"/>
      <c r="F290" s="91"/>
      <c r="G290" s="91"/>
      <c r="H290" s="91"/>
      <c r="I290" s="33"/>
      <c r="J290" s="91"/>
      <c r="K290" s="33"/>
      <c r="L290" s="33"/>
      <c r="M290" s="33"/>
      <c r="N290" s="33"/>
      <c r="O290" s="33"/>
      <c r="P290" s="91"/>
      <c r="Q290" s="91"/>
      <c r="R290" s="91"/>
      <c r="S290" s="91"/>
      <c r="T290" s="33"/>
      <c r="U290" s="91"/>
      <c r="V290" s="91"/>
      <c r="W290" s="91"/>
      <c r="X290" s="33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</row>
    <row r="291" spans="1:36">
      <c r="A291" s="28"/>
      <c r="B291" s="32"/>
      <c r="C291" s="138"/>
      <c r="D291" s="91"/>
      <c r="E291" s="91"/>
      <c r="F291" s="91"/>
      <c r="G291" s="91"/>
      <c r="H291" s="91"/>
      <c r="I291" s="33"/>
      <c r="J291" s="91"/>
      <c r="K291" s="33"/>
      <c r="L291" s="33"/>
      <c r="M291" s="33"/>
      <c r="N291" s="33"/>
      <c r="O291" s="33"/>
      <c r="P291" s="91"/>
      <c r="Q291" s="91"/>
      <c r="R291" s="91"/>
      <c r="S291" s="91"/>
      <c r="T291" s="33"/>
      <c r="U291" s="91"/>
      <c r="V291" s="91"/>
      <c r="W291" s="91"/>
      <c r="X291" s="33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</row>
    <row r="292" spans="1:36">
      <c r="A292" s="28"/>
      <c r="B292" s="32"/>
      <c r="C292" s="138"/>
      <c r="D292" s="91"/>
      <c r="E292" s="91"/>
      <c r="F292" s="91"/>
      <c r="G292" s="91"/>
      <c r="H292" s="91"/>
      <c r="I292" s="33"/>
      <c r="J292" s="91"/>
      <c r="K292" s="33"/>
      <c r="L292" s="33"/>
      <c r="M292" s="33"/>
      <c r="N292" s="33"/>
      <c r="O292" s="33"/>
      <c r="P292" s="91"/>
      <c r="Q292" s="91"/>
      <c r="R292" s="91"/>
      <c r="S292" s="91"/>
      <c r="T292" s="33"/>
      <c r="U292" s="91"/>
      <c r="V292" s="91"/>
      <c r="W292" s="91"/>
      <c r="X292" s="33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</row>
    <row r="293" spans="1:36">
      <c r="A293" s="28"/>
      <c r="B293" s="32"/>
      <c r="C293" s="138"/>
      <c r="D293" s="91"/>
      <c r="E293" s="91"/>
      <c r="F293" s="91"/>
      <c r="G293" s="91"/>
      <c r="H293" s="91"/>
      <c r="I293" s="33"/>
      <c r="J293" s="91"/>
      <c r="K293" s="33"/>
      <c r="L293" s="33"/>
      <c r="M293" s="33"/>
      <c r="N293" s="33"/>
      <c r="O293" s="33"/>
      <c r="P293" s="91"/>
      <c r="Q293" s="91"/>
      <c r="R293" s="91"/>
      <c r="S293" s="91"/>
      <c r="T293" s="33"/>
      <c r="U293" s="91"/>
      <c r="V293" s="91"/>
      <c r="W293" s="91"/>
      <c r="X293" s="33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</row>
    <row r="294" spans="1:36">
      <c r="A294" s="28"/>
      <c r="B294" s="32"/>
      <c r="C294" s="138"/>
      <c r="D294" s="91"/>
      <c r="E294" s="91"/>
      <c r="F294" s="91"/>
      <c r="G294" s="91"/>
      <c r="H294" s="91"/>
      <c r="I294" s="33"/>
      <c r="J294" s="91"/>
      <c r="K294" s="33"/>
      <c r="L294" s="33"/>
      <c r="M294" s="33"/>
      <c r="N294" s="33"/>
      <c r="O294" s="33"/>
      <c r="P294" s="91"/>
      <c r="Q294" s="91"/>
      <c r="R294" s="91"/>
      <c r="S294" s="91"/>
      <c r="T294" s="33"/>
      <c r="U294" s="91"/>
      <c r="V294" s="91"/>
      <c r="W294" s="91"/>
      <c r="X294" s="33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</row>
    <row r="295" spans="1:36">
      <c r="A295" s="28"/>
      <c r="B295" s="32"/>
      <c r="C295" s="138"/>
      <c r="D295" s="91"/>
      <c r="E295" s="91"/>
      <c r="F295" s="91"/>
      <c r="G295" s="91"/>
      <c r="H295" s="91"/>
      <c r="I295" s="33"/>
      <c r="J295" s="91"/>
      <c r="K295" s="33"/>
      <c r="L295" s="33"/>
      <c r="M295" s="33"/>
      <c r="N295" s="33"/>
      <c r="O295" s="33"/>
      <c r="P295" s="91"/>
      <c r="Q295" s="91"/>
      <c r="R295" s="91"/>
      <c r="S295" s="91"/>
      <c r="T295" s="33"/>
      <c r="U295" s="91"/>
      <c r="V295" s="91"/>
      <c r="W295" s="91"/>
      <c r="X295" s="33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</row>
    <row r="296" spans="1:36">
      <c r="A296" s="28"/>
      <c r="B296" s="32"/>
      <c r="C296" s="138"/>
      <c r="D296" s="91"/>
      <c r="E296" s="91"/>
      <c r="F296" s="91"/>
      <c r="G296" s="91"/>
      <c r="H296" s="91"/>
      <c r="I296" s="33"/>
      <c r="J296" s="91"/>
      <c r="K296" s="33"/>
      <c r="L296" s="33"/>
      <c r="M296" s="33"/>
      <c r="N296" s="33"/>
      <c r="O296" s="33"/>
      <c r="P296" s="91"/>
      <c r="Q296" s="91"/>
      <c r="R296" s="91"/>
      <c r="S296" s="91"/>
      <c r="T296" s="33"/>
      <c r="U296" s="91"/>
      <c r="V296" s="91"/>
      <c r="W296" s="91"/>
      <c r="X296" s="33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</row>
    <row r="297" spans="1:36">
      <c r="A297" s="28"/>
      <c r="B297" s="32"/>
      <c r="C297" s="138"/>
      <c r="D297" s="91"/>
      <c r="E297" s="91"/>
      <c r="F297" s="91"/>
      <c r="G297" s="91"/>
      <c r="H297" s="91"/>
      <c r="I297" s="33"/>
      <c r="J297" s="91"/>
      <c r="K297" s="33"/>
      <c r="L297" s="33"/>
      <c r="M297" s="33"/>
      <c r="N297" s="33"/>
      <c r="O297" s="33"/>
      <c r="P297" s="91"/>
      <c r="Q297" s="91"/>
      <c r="R297" s="91"/>
      <c r="S297" s="91"/>
      <c r="T297" s="33"/>
      <c r="U297" s="91"/>
      <c r="V297" s="91"/>
      <c r="W297" s="91"/>
      <c r="X297" s="33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</row>
    <row r="298" spans="1:36">
      <c r="A298" s="28"/>
      <c r="B298" s="32"/>
      <c r="C298" s="138"/>
      <c r="D298" s="91"/>
      <c r="E298" s="91"/>
      <c r="F298" s="91"/>
      <c r="G298" s="91"/>
      <c r="H298" s="91"/>
      <c r="I298" s="33"/>
      <c r="J298" s="91"/>
      <c r="K298" s="33"/>
      <c r="L298" s="33"/>
      <c r="M298" s="33"/>
      <c r="N298" s="33"/>
      <c r="O298" s="33"/>
      <c r="P298" s="91"/>
      <c r="Q298" s="91"/>
      <c r="R298" s="91"/>
      <c r="S298" s="91"/>
      <c r="T298" s="33"/>
      <c r="U298" s="91"/>
      <c r="V298" s="91"/>
      <c r="W298" s="91"/>
      <c r="X298" s="33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</row>
    <row r="299" spans="1:36">
      <c r="A299" s="28"/>
      <c r="B299" s="32"/>
      <c r="C299" s="138"/>
      <c r="D299" s="91"/>
      <c r="E299" s="91"/>
      <c r="F299" s="91"/>
      <c r="G299" s="91"/>
      <c r="H299" s="91"/>
      <c r="I299" s="33"/>
      <c r="J299" s="91"/>
      <c r="K299" s="33"/>
      <c r="L299" s="33"/>
      <c r="M299" s="33"/>
      <c r="N299" s="33"/>
      <c r="O299" s="33"/>
      <c r="P299" s="91"/>
      <c r="Q299" s="91"/>
      <c r="R299" s="91"/>
      <c r="S299" s="91"/>
      <c r="T299" s="33"/>
      <c r="U299" s="91"/>
      <c r="V299" s="91"/>
      <c r="W299" s="91"/>
      <c r="X299" s="33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</row>
    <row r="300" spans="1:36">
      <c r="A300" s="28"/>
      <c r="B300" s="32"/>
      <c r="C300" s="138"/>
      <c r="D300" s="91"/>
      <c r="E300" s="91"/>
      <c r="F300" s="91"/>
      <c r="G300" s="91"/>
      <c r="H300" s="91"/>
      <c r="I300" s="33"/>
      <c r="J300" s="91"/>
      <c r="K300" s="33"/>
      <c r="L300" s="33"/>
      <c r="M300" s="33"/>
      <c r="N300" s="33"/>
      <c r="O300" s="33"/>
      <c r="P300" s="91"/>
      <c r="Q300" s="91"/>
      <c r="R300" s="91"/>
      <c r="S300" s="91"/>
      <c r="T300" s="33"/>
      <c r="U300" s="91"/>
      <c r="V300" s="91"/>
      <c r="W300" s="91"/>
      <c r="X300" s="33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</row>
    <row r="301" spans="1:36">
      <c r="A301" s="28"/>
      <c r="B301" s="32"/>
      <c r="C301" s="138"/>
      <c r="D301" s="91"/>
      <c r="E301" s="91"/>
      <c r="F301" s="91"/>
      <c r="G301" s="91"/>
      <c r="H301" s="91"/>
      <c r="I301" s="33"/>
      <c r="J301" s="91"/>
      <c r="K301" s="33"/>
      <c r="L301" s="33"/>
      <c r="M301" s="33"/>
      <c r="N301" s="33"/>
      <c r="O301" s="33"/>
      <c r="P301" s="91"/>
      <c r="Q301" s="91"/>
      <c r="R301" s="91"/>
      <c r="S301" s="91"/>
      <c r="T301" s="33"/>
      <c r="U301" s="91"/>
      <c r="V301" s="91"/>
      <c r="W301" s="91"/>
      <c r="X301" s="33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</row>
    <row r="302" spans="1:36">
      <c r="A302" s="28"/>
      <c r="B302" s="32"/>
      <c r="C302" s="138"/>
      <c r="D302" s="91"/>
      <c r="E302" s="91"/>
      <c r="F302" s="91"/>
      <c r="G302" s="91"/>
      <c r="H302" s="91"/>
      <c r="I302" s="33"/>
      <c r="J302" s="91"/>
      <c r="K302" s="33"/>
      <c r="L302" s="33"/>
      <c r="M302" s="33"/>
      <c r="N302" s="33"/>
      <c r="O302" s="33"/>
      <c r="P302" s="91"/>
      <c r="Q302" s="91"/>
      <c r="R302" s="91"/>
      <c r="S302" s="91"/>
      <c r="T302" s="33"/>
      <c r="U302" s="91"/>
      <c r="V302" s="91"/>
      <c r="W302" s="91"/>
      <c r="X302" s="33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</row>
    <row r="303" spans="1:36">
      <c r="A303" s="28"/>
      <c r="B303" s="32"/>
      <c r="C303" s="138"/>
      <c r="D303" s="91"/>
      <c r="E303" s="91"/>
      <c r="F303" s="91"/>
      <c r="G303" s="91"/>
      <c r="H303" s="91"/>
      <c r="I303" s="33"/>
      <c r="J303" s="91"/>
      <c r="K303" s="33"/>
      <c r="L303" s="33"/>
      <c r="M303" s="33"/>
      <c r="N303" s="33"/>
      <c r="O303" s="33"/>
      <c r="P303" s="91"/>
      <c r="Q303" s="91"/>
      <c r="R303" s="91"/>
      <c r="S303" s="91"/>
      <c r="T303" s="33"/>
      <c r="U303" s="91"/>
      <c r="V303" s="91"/>
      <c r="W303" s="91"/>
      <c r="X303" s="33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</row>
    <row r="304" spans="1:36">
      <c r="A304" s="28"/>
      <c r="B304" s="32"/>
      <c r="C304" s="138"/>
      <c r="D304" s="91"/>
      <c r="E304" s="91"/>
      <c r="F304" s="91"/>
      <c r="G304" s="91"/>
      <c r="H304" s="91"/>
      <c r="I304" s="33"/>
      <c r="J304" s="91"/>
      <c r="K304" s="33"/>
      <c r="L304" s="33"/>
      <c r="M304" s="33"/>
      <c r="N304" s="33"/>
      <c r="O304" s="33"/>
      <c r="P304" s="91"/>
      <c r="Q304" s="91"/>
      <c r="R304" s="91"/>
      <c r="S304" s="91"/>
      <c r="T304" s="33"/>
      <c r="U304" s="91"/>
      <c r="V304" s="91"/>
      <c r="W304" s="91"/>
      <c r="X304" s="33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</row>
    <row r="305" spans="1:36">
      <c r="A305" s="28"/>
      <c r="B305" s="32"/>
      <c r="C305" s="138"/>
      <c r="D305" s="91"/>
      <c r="E305" s="91"/>
      <c r="F305" s="91"/>
      <c r="G305" s="91"/>
      <c r="H305" s="91"/>
      <c r="I305" s="33"/>
      <c r="J305" s="91"/>
      <c r="K305" s="33"/>
      <c r="L305" s="33"/>
      <c r="M305" s="33"/>
      <c r="N305" s="33"/>
      <c r="O305" s="33"/>
      <c r="P305" s="91"/>
      <c r="Q305" s="91"/>
      <c r="R305" s="91"/>
      <c r="S305" s="91"/>
      <c r="T305" s="33"/>
      <c r="U305" s="91"/>
      <c r="V305" s="91"/>
      <c r="W305" s="91"/>
      <c r="X305" s="33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</row>
    <row r="306" spans="1:36">
      <c r="A306" s="28"/>
      <c r="B306" s="32"/>
      <c r="C306" s="138"/>
      <c r="D306" s="91"/>
      <c r="E306" s="91"/>
      <c r="F306" s="91"/>
      <c r="G306" s="91"/>
      <c r="H306" s="91"/>
      <c r="I306" s="33"/>
      <c r="J306" s="91"/>
      <c r="K306" s="33"/>
      <c r="L306" s="33"/>
      <c r="M306" s="33"/>
      <c r="N306" s="33"/>
      <c r="O306" s="33"/>
      <c r="P306" s="91"/>
      <c r="Q306" s="91"/>
      <c r="R306" s="91"/>
      <c r="S306" s="91"/>
      <c r="T306" s="33"/>
      <c r="U306" s="91"/>
      <c r="V306" s="91"/>
      <c r="W306" s="91"/>
      <c r="X306" s="33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</row>
    <row r="307" spans="1:36">
      <c r="A307" s="28"/>
      <c r="B307" s="32"/>
      <c r="C307" s="138"/>
      <c r="D307" s="91"/>
      <c r="E307" s="91"/>
      <c r="F307" s="91"/>
      <c r="G307" s="91"/>
      <c r="H307" s="91"/>
      <c r="I307" s="33"/>
      <c r="J307" s="91"/>
      <c r="K307" s="33"/>
      <c r="L307" s="33"/>
      <c r="M307" s="33"/>
      <c r="N307" s="33"/>
      <c r="O307" s="33"/>
      <c r="P307" s="91"/>
      <c r="Q307" s="91"/>
      <c r="R307" s="91"/>
      <c r="S307" s="91"/>
      <c r="T307" s="33"/>
      <c r="U307" s="91"/>
      <c r="V307" s="91"/>
      <c r="W307" s="91"/>
      <c r="X307" s="33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</row>
    <row r="308" spans="1:36">
      <c r="A308" s="28"/>
      <c r="B308" s="32"/>
      <c r="C308" s="138"/>
      <c r="D308" s="91"/>
      <c r="E308" s="91"/>
      <c r="F308" s="91"/>
      <c r="G308" s="91"/>
      <c r="H308" s="91"/>
      <c r="I308" s="33"/>
      <c r="J308" s="91"/>
      <c r="K308" s="33"/>
      <c r="L308" s="33"/>
      <c r="M308" s="33"/>
      <c r="N308" s="33"/>
      <c r="O308" s="33"/>
      <c r="P308" s="91"/>
      <c r="Q308" s="91"/>
      <c r="R308" s="91"/>
      <c r="S308" s="91"/>
      <c r="T308" s="33"/>
      <c r="U308" s="91"/>
      <c r="V308" s="91"/>
      <c r="W308" s="91"/>
      <c r="X308" s="33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</row>
    <row r="309" spans="1:36">
      <c r="A309" s="28"/>
      <c r="B309" s="32"/>
      <c r="C309" s="138"/>
      <c r="D309" s="91"/>
      <c r="E309" s="91"/>
      <c r="F309" s="91"/>
      <c r="G309" s="91"/>
      <c r="H309" s="91"/>
      <c r="I309" s="33"/>
      <c r="J309" s="91"/>
      <c r="K309" s="33"/>
      <c r="L309" s="33"/>
      <c r="M309" s="33"/>
      <c r="N309" s="33"/>
      <c r="O309" s="33"/>
      <c r="P309" s="91"/>
      <c r="Q309" s="91"/>
      <c r="R309" s="91"/>
      <c r="S309" s="91"/>
      <c r="T309" s="33"/>
      <c r="U309" s="91"/>
      <c r="V309" s="91"/>
      <c r="W309" s="91"/>
      <c r="X309" s="33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</row>
    <row r="310" spans="1:36">
      <c r="A310" s="28"/>
      <c r="B310" s="32"/>
      <c r="C310" s="138"/>
      <c r="D310" s="91"/>
      <c r="E310" s="91"/>
      <c r="F310" s="91"/>
      <c r="G310" s="91"/>
      <c r="H310" s="91"/>
      <c r="I310" s="33"/>
      <c r="J310" s="91"/>
      <c r="K310" s="33"/>
      <c r="L310" s="33"/>
      <c r="M310" s="33"/>
      <c r="N310" s="33"/>
      <c r="O310" s="33"/>
      <c r="P310" s="91"/>
      <c r="Q310" s="91"/>
      <c r="R310" s="91"/>
      <c r="S310" s="91"/>
      <c r="T310" s="33"/>
      <c r="U310" s="91"/>
      <c r="V310" s="91"/>
      <c r="W310" s="91"/>
      <c r="X310" s="33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</row>
    <row r="311" spans="1:36">
      <c r="A311" s="28"/>
      <c r="B311" s="32"/>
      <c r="C311" s="138"/>
      <c r="D311" s="91"/>
      <c r="E311" s="91"/>
      <c r="F311" s="91"/>
      <c r="G311" s="91"/>
      <c r="H311" s="91"/>
      <c r="I311" s="33"/>
      <c r="J311" s="91"/>
      <c r="K311" s="33"/>
      <c r="L311" s="33"/>
      <c r="M311" s="33"/>
      <c r="N311" s="33"/>
      <c r="O311" s="33"/>
      <c r="P311" s="91"/>
      <c r="Q311" s="91"/>
      <c r="R311" s="91"/>
      <c r="S311" s="91"/>
      <c r="T311" s="33"/>
      <c r="U311" s="91"/>
      <c r="V311" s="91"/>
      <c r="W311" s="91"/>
      <c r="X311" s="33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</row>
    <row r="312" spans="1:36">
      <c r="A312" s="28"/>
      <c r="B312" s="32"/>
      <c r="C312" s="138"/>
      <c r="D312" s="91"/>
      <c r="E312" s="91"/>
      <c r="F312" s="91"/>
      <c r="G312" s="91"/>
      <c r="H312" s="91"/>
      <c r="I312" s="33"/>
      <c r="J312" s="91"/>
      <c r="K312" s="33"/>
      <c r="L312" s="33"/>
      <c r="M312" s="33"/>
      <c r="N312" s="33"/>
      <c r="O312" s="33"/>
      <c r="P312" s="91"/>
      <c r="Q312" s="91"/>
      <c r="R312" s="91"/>
      <c r="S312" s="91"/>
      <c r="T312" s="33"/>
      <c r="U312" s="91"/>
      <c r="V312" s="91"/>
      <c r="W312" s="91"/>
      <c r="X312" s="33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</row>
    <row r="313" spans="1:36">
      <c r="A313" s="28"/>
      <c r="B313" s="32"/>
      <c r="C313" s="138"/>
      <c r="D313" s="91"/>
      <c r="E313" s="91"/>
      <c r="F313" s="91"/>
      <c r="G313" s="91"/>
      <c r="H313" s="91"/>
      <c r="I313" s="33"/>
      <c r="J313" s="91"/>
      <c r="K313" s="33"/>
      <c r="L313" s="33"/>
      <c r="M313" s="33"/>
      <c r="N313" s="33"/>
      <c r="O313" s="33"/>
      <c r="P313" s="91"/>
      <c r="Q313" s="91"/>
      <c r="R313" s="91"/>
      <c r="S313" s="91"/>
      <c r="T313" s="33"/>
      <c r="U313" s="91"/>
      <c r="V313" s="91"/>
      <c r="W313" s="91"/>
      <c r="X313" s="33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</row>
    <row r="314" spans="1:36">
      <c r="A314" s="28"/>
      <c r="B314" s="32"/>
      <c r="C314" s="138"/>
      <c r="D314" s="91"/>
      <c r="E314" s="91"/>
      <c r="F314" s="91"/>
      <c r="G314" s="91"/>
      <c r="H314" s="91"/>
      <c r="I314" s="33"/>
      <c r="J314" s="91"/>
      <c r="K314" s="33"/>
      <c r="L314" s="33"/>
      <c r="M314" s="33"/>
      <c r="N314" s="33"/>
      <c r="O314" s="33"/>
      <c r="P314" s="91"/>
      <c r="Q314" s="91"/>
      <c r="R314" s="91"/>
      <c r="S314" s="91"/>
      <c r="T314" s="33"/>
      <c r="U314" s="91"/>
      <c r="V314" s="91"/>
      <c r="W314" s="91"/>
      <c r="X314" s="33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</row>
    <row r="315" spans="1:36">
      <c r="A315" s="28"/>
      <c r="B315" s="32"/>
      <c r="C315" s="138"/>
      <c r="D315" s="91"/>
      <c r="E315" s="91"/>
      <c r="F315" s="91"/>
      <c r="G315" s="91"/>
      <c r="H315" s="91"/>
      <c r="I315" s="33"/>
      <c r="J315" s="91"/>
      <c r="K315" s="33"/>
      <c r="L315" s="33"/>
      <c r="M315" s="33"/>
      <c r="N315" s="33"/>
      <c r="O315" s="33"/>
      <c r="P315" s="91"/>
      <c r="Q315" s="91"/>
      <c r="R315" s="91"/>
      <c r="S315" s="91"/>
      <c r="T315" s="33"/>
      <c r="U315" s="91"/>
      <c r="V315" s="91"/>
      <c r="W315" s="91"/>
      <c r="X315" s="33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</row>
    <row r="316" spans="1:36">
      <c r="A316" s="28"/>
      <c r="B316" s="32"/>
      <c r="C316" s="138"/>
      <c r="D316" s="91"/>
      <c r="E316" s="91"/>
      <c r="F316" s="91"/>
      <c r="G316" s="91"/>
      <c r="H316" s="91"/>
      <c r="I316" s="33"/>
      <c r="J316" s="91"/>
      <c r="K316" s="33"/>
      <c r="L316" s="33"/>
      <c r="M316" s="33"/>
      <c r="N316" s="33"/>
      <c r="O316" s="33"/>
      <c r="P316" s="91"/>
      <c r="Q316" s="91"/>
      <c r="R316" s="91"/>
      <c r="S316" s="91"/>
      <c r="T316" s="33"/>
      <c r="U316" s="91"/>
      <c r="V316" s="91"/>
      <c r="W316" s="91"/>
      <c r="X316" s="33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</row>
    <row r="317" spans="1:36">
      <c r="A317" s="28"/>
      <c r="B317" s="32"/>
      <c r="C317" s="138"/>
      <c r="D317" s="91"/>
      <c r="E317" s="91"/>
      <c r="F317" s="91"/>
      <c r="G317" s="91"/>
      <c r="H317" s="91"/>
      <c r="I317" s="33"/>
      <c r="J317" s="91"/>
      <c r="K317" s="33"/>
      <c r="L317" s="33"/>
      <c r="M317" s="33"/>
      <c r="N317" s="33"/>
      <c r="O317" s="33"/>
      <c r="P317" s="91"/>
      <c r="Q317" s="91"/>
      <c r="R317" s="91"/>
      <c r="S317" s="91"/>
      <c r="T317" s="33"/>
      <c r="U317" s="91"/>
      <c r="V317" s="91"/>
      <c r="W317" s="91"/>
      <c r="X317" s="33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</row>
    <row r="318" spans="1:36">
      <c r="A318" s="28"/>
      <c r="B318" s="32"/>
      <c r="C318" s="138"/>
      <c r="D318" s="91"/>
      <c r="E318" s="91"/>
      <c r="F318" s="91"/>
      <c r="G318" s="91"/>
      <c r="H318" s="91"/>
      <c r="I318" s="33"/>
      <c r="J318" s="91"/>
      <c r="K318" s="33"/>
      <c r="L318" s="33"/>
      <c r="M318" s="33"/>
      <c r="N318" s="33"/>
      <c r="O318" s="33"/>
      <c r="P318" s="91"/>
      <c r="Q318" s="91"/>
      <c r="R318" s="91"/>
      <c r="S318" s="91"/>
      <c r="T318" s="33"/>
      <c r="U318" s="91"/>
      <c r="V318" s="91"/>
      <c r="W318" s="91"/>
      <c r="X318" s="33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</row>
    <row r="319" spans="1:36">
      <c r="A319" s="28"/>
      <c r="B319" s="32"/>
      <c r="C319" s="138"/>
      <c r="D319" s="91"/>
      <c r="E319" s="91"/>
      <c r="F319" s="91"/>
      <c r="G319" s="91"/>
      <c r="H319" s="91"/>
      <c r="I319" s="33"/>
      <c r="J319" s="91"/>
      <c r="K319" s="33"/>
      <c r="L319" s="33"/>
      <c r="M319" s="33"/>
      <c r="N319" s="33"/>
      <c r="O319" s="33"/>
      <c r="P319" s="91"/>
      <c r="Q319" s="91"/>
      <c r="R319" s="91"/>
      <c r="S319" s="91"/>
      <c r="T319" s="33"/>
      <c r="U319" s="91"/>
      <c r="V319" s="91"/>
      <c r="W319" s="91"/>
      <c r="X319" s="33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</row>
    <row r="320" spans="1:36">
      <c r="A320" s="28"/>
      <c r="B320" s="32"/>
      <c r="C320" s="138"/>
      <c r="D320" s="91"/>
      <c r="E320" s="91"/>
      <c r="F320" s="91"/>
      <c r="G320" s="91"/>
      <c r="H320" s="91"/>
      <c r="I320" s="33"/>
      <c r="J320" s="91"/>
      <c r="K320" s="33"/>
      <c r="L320" s="33"/>
      <c r="M320" s="33"/>
      <c r="N320" s="33"/>
      <c r="O320" s="33"/>
      <c r="P320" s="91"/>
      <c r="Q320" s="91"/>
      <c r="R320" s="91"/>
      <c r="S320" s="91"/>
      <c r="T320" s="33"/>
      <c r="U320" s="91"/>
      <c r="V320" s="91"/>
      <c r="W320" s="91"/>
      <c r="X320" s="33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</row>
    <row r="321" spans="1:36">
      <c r="A321" s="28"/>
      <c r="B321" s="32"/>
      <c r="C321" s="138"/>
      <c r="D321" s="91"/>
      <c r="E321" s="91"/>
      <c r="F321" s="91"/>
      <c r="G321" s="91"/>
      <c r="H321" s="91"/>
      <c r="I321" s="33"/>
      <c r="J321" s="91"/>
      <c r="K321" s="33"/>
      <c r="L321" s="33"/>
      <c r="M321" s="33"/>
      <c r="N321" s="33"/>
      <c r="O321" s="33"/>
      <c r="P321" s="91"/>
      <c r="Q321" s="91"/>
      <c r="R321" s="91"/>
      <c r="S321" s="91"/>
      <c r="T321" s="33"/>
      <c r="U321" s="91"/>
      <c r="V321" s="91"/>
      <c r="W321" s="91"/>
      <c r="X321" s="33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</row>
    <row r="322" spans="1:36">
      <c r="A322" s="28"/>
      <c r="B322" s="32"/>
      <c r="C322" s="138"/>
      <c r="D322" s="91"/>
      <c r="E322" s="91"/>
      <c r="F322" s="91"/>
      <c r="G322" s="91"/>
      <c r="H322" s="91"/>
      <c r="I322" s="33"/>
      <c r="J322" s="91"/>
      <c r="K322" s="33"/>
      <c r="L322" s="33"/>
      <c r="M322" s="33"/>
      <c r="N322" s="33"/>
      <c r="O322" s="33"/>
      <c r="P322" s="91"/>
      <c r="Q322" s="91"/>
      <c r="R322" s="91"/>
      <c r="S322" s="91"/>
      <c r="T322" s="33"/>
      <c r="U322" s="91"/>
      <c r="V322" s="91"/>
      <c r="W322" s="91"/>
      <c r="X322" s="33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</row>
    <row r="323" spans="1:36">
      <c r="A323" s="28"/>
      <c r="B323" s="32"/>
      <c r="C323" s="138"/>
      <c r="D323" s="91"/>
      <c r="E323" s="91"/>
      <c r="F323" s="91"/>
      <c r="G323" s="91"/>
      <c r="H323" s="91"/>
      <c r="I323" s="33"/>
      <c r="J323" s="91"/>
      <c r="K323" s="33"/>
      <c r="L323" s="33"/>
      <c r="M323" s="33"/>
      <c r="N323" s="33"/>
      <c r="O323" s="33"/>
      <c r="P323" s="91"/>
      <c r="Q323" s="91"/>
      <c r="R323" s="91"/>
      <c r="S323" s="91"/>
      <c r="T323" s="33"/>
      <c r="U323" s="91"/>
      <c r="V323" s="91"/>
      <c r="W323" s="91"/>
      <c r="X323" s="33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</row>
    <row r="324" spans="1:36">
      <c r="A324" s="28"/>
      <c r="B324" s="32"/>
      <c r="C324" s="138"/>
      <c r="D324" s="91"/>
      <c r="E324" s="91"/>
      <c r="F324" s="91"/>
      <c r="G324" s="91"/>
      <c r="H324" s="91"/>
      <c r="I324" s="33"/>
      <c r="J324" s="91"/>
      <c r="K324" s="33"/>
      <c r="L324" s="33"/>
      <c r="M324" s="33"/>
      <c r="N324" s="33"/>
      <c r="O324" s="33"/>
      <c r="P324" s="91"/>
      <c r="Q324" s="91"/>
      <c r="R324" s="91"/>
      <c r="S324" s="91"/>
      <c r="T324" s="33"/>
      <c r="U324" s="91"/>
      <c r="V324" s="91"/>
      <c r="W324" s="91"/>
      <c r="X324" s="33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</row>
    <row r="325" spans="1:36">
      <c r="A325" s="28"/>
      <c r="B325" s="32"/>
      <c r="C325" s="138"/>
      <c r="D325" s="91"/>
      <c r="E325" s="91"/>
      <c r="F325" s="91"/>
      <c r="G325" s="91"/>
      <c r="H325" s="91"/>
      <c r="I325" s="33"/>
      <c r="J325" s="91"/>
      <c r="K325" s="33"/>
      <c r="L325" s="33"/>
      <c r="M325" s="33"/>
      <c r="N325" s="33"/>
      <c r="O325" s="33"/>
      <c r="P325" s="91"/>
      <c r="Q325" s="91"/>
      <c r="R325" s="91"/>
      <c r="S325" s="91"/>
      <c r="T325" s="33"/>
      <c r="U325" s="91"/>
      <c r="V325" s="91"/>
      <c r="W325" s="91"/>
      <c r="X325" s="33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</row>
    <row r="326" spans="1:36">
      <c r="A326" s="28"/>
      <c r="B326" s="32"/>
      <c r="C326" s="138"/>
      <c r="D326" s="91"/>
      <c r="E326" s="91"/>
      <c r="F326" s="91"/>
      <c r="G326" s="91"/>
      <c r="H326" s="91"/>
      <c r="I326" s="33"/>
      <c r="J326" s="91"/>
      <c r="K326" s="33"/>
      <c r="L326" s="33"/>
      <c r="M326" s="33"/>
      <c r="N326" s="33"/>
      <c r="O326" s="33"/>
      <c r="P326" s="91"/>
      <c r="Q326" s="91"/>
      <c r="R326" s="91"/>
      <c r="S326" s="91"/>
      <c r="T326" s="33"/>
      <c r="U326" s="91"/>
      <c r="V326" s="91"/>
      <c r="W326" s="91"/>
      <c r="X326" s="33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</row>
    <row r="327" spans="1:36">
      <c r="A327" s="28"/>
      <c r="B327" s="32"/>
      <c r="C327" s="138"/>
      <c r="D327" s="91"/>
      <c r="E327" s="91"/>
      <c r="F327" s="91"/>
      <c r="G327" s="91"/>
      <c r="H327" s="91"/>
      <c r="I327" s="33"/>
      <c r="J327" s="91"/>
      <c r="K327" s="33"/>
      <c r="L327" s="33"/>
      <c r="M327" s="33"/>
      <c r="N327" s="33"/>
      <c r="O327" s="33"/>
      <c r="P327" s="91"/>
      <c r="Q327" s="91"/>
      <c r="R327" s="91"/>
      <c r="S327" s="91"/>
      <c r="T327" s="33"/>
      <c r="U327" s="91"/>
      <c r="V327" s="91"/>
      <c r="W327" s="91"/>
      <c r="X327" s="33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</row>
    <row r="328" spans="1:36">
      <c r="A328" s="28"/>
      <c r="B328" s="32"/>
      <c r="C328" s="138"/>
      <c r="D328" s="91"/>
      <c r="E328" s="91"/>
      <c r="F328" s="91"/>
      <c r="G328" s="91"/>
      <c r="H328" s="91"/>
      <c r="I328" s="33"/>
      <c r="J328" s="91"/>
      <c r="K328" s="33"/>
      <c r="L328" s="33"/>
      <c r="M328" s="33"/>
      <c r="N328" s="33"/>
      <c r="O328" s="33"/>
      <c r="P328" s="91"/>
      <c r="Q328" s="91"/>
      <c r="R328" s="91"/>
      <c r="S328" s="91"/>
      <c r="T328" s="33"/>
      <c r="U328" s="91"/>
      <c r="V328" s="91"/>
      <c r="W328" s="91"/>
      <c r="X328" s="33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</row>
    <row r="329" spans="1:36">
      <c r="A329" s="28"/>
      <c r="B329" s="32"/>
      <c r="C329" s="138"/>
      <c r="D329" s="91"/>
      <c r="E329" s="91"/>
      <c r="F329" s="91"/>
      <c r="G329" s="91"/>
      <c r="H329" s="91"/>
      <c r="I329" s="33"/>
      <c r="J329" s="91"/>
      <c r="K329" s="33"/>
      <c r="L329" s="33"/>
      <c r="M329" s="33"/>
      <c r="N329" s="33"/>
      <c r="O329" s="33"/>
      <c r="P329" s="91"/>
      <c r="Q329" s="91"/>
      <c r="R329" s="91"/>
      <c r="S329" s="91"/>
      <c r="T329" s="33"/>
      <c r="U329" s="91"/>
      <c r="V329" s="91"/>
      <c r="W329" s="91"/>
      <c r="X329" s="33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</row>
    <row r="330" spans="1:36">
      <c r="A330" s="28"/>
      <c r="B330" s="32"/>
      <c r="C330" s="138"/>
      <c r="D330" s="91"/>
      <c r="E330" s="91"/>
      <c r="F330" s="91"/>
      <c r="G330" s="91"/>
      <c r="H330" s="91"/>
      <c r="I330" s="33"/>
      <c r="J330" s="91"/>
      <c r="K330" s="33"/>
      <c r="L330" s="33"/>
      <c r="M330" s="33"/>
      <c r="N330" s="33"/>
      <c r="O330" s="33"/>
      <c r="P330" s="91"/>
      <c r="Q330" s="91"/>
      <c r="R330" s="91"/>
      <c r="S330" s="91"/>
      <c r="T330" s="33"/>
      <c r="U330" s="91"/>
      <c r="V330" s="91"/>
      <c r="W330" s="91"/>
      <c r="X330" s="33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</row>
    <row r="331" spans="1:36">
      <c r="A331" s="28"/>
      <c r="B331" s="32"/>
      <c r="C331" s="138"/>
      <c r="D331" s="91"/>
      <c r="E331" s="91"/>
      <c r="F331" s="91"/>
      <c r="G331" s="91"/>
      <c r="H331" s="91"/>
      <c r="I331" s="33"/>
      <c r="J331" s="91"/>
      <c r="K331" s="33"/>
      <c r="L331" s="33"/>
      <c r="M331" s="33"/>
      <c r="N331" s="33"/>
      <c r="O331" s="33"/>
      <c r="P331" s="91"/>
      <c r="Q331" s="91"/>
      <c r="R331" s="91"/>
      <c r="S331" s="91"/>
      <c r="T331" s="33"/>
      <c r="U331" s="91"/>
      <c r="V331" s="91"/>
      <c r="W331" s="91"/>
      <c r="X331" s="33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</row>
    <row r="332" spans="1:36">
      <c r="A332" s="28"/>
      <c r="B332" s="32"/>
      <c r="C332" s="138"/>
      <c r="D332" s="91"/>
      <c r="E332" s="91"/>
      <c r="F332" s="91"/>
      <c r="G332" s="91"/>
      <c r="H332" s="91"/>
      <c r="I332" s="33"/>
      <c r="J332" s="91"/>
      <c r="K332" s="33"/>
      <c r="L332" s="33"/>
      <c r="M332" s="33"/>
      <c r="N332" s="33"/>
      <c r="O332" s="33"/>
      <c r="P332" s="91"/>
      <c r="Q332" s="91"/>
      <c r="R332" s="91"/>
      <c r="S332" s="91"/>
      <c r="T332" s="33"/>
      <c r="U332" s="91"/>
      <c r="V332" s="91"/>
      <c r="W332" s="91"/>
      <c r="X332" s="33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</row>
    <row r="333" spans="1:36">
      <c r="A333" s="28"/>
      <c r="B333" s="32"/>
      <c r="C333" s="138"/>
      <c r="D333" s="91"/>
      <c r="E333" s="91"/>
      <c r="F333" s="91"/>
      <c r="G333" s="91"/>
      <c r="H333" s="91"/>
      <c r="I333" s="33"/>
      <c r="J333" s="91"/>
      <c r="K333" s="33"/>
      <c r="L333" s="33"/>
      <c r="M333" s="33"/>
      <c r="N333" s="33"/>
      <c r="O333" s="33"/>
      <c r="P333" s="91"/>
      <c r="Q333" s="91"/>
      <c r="R333" s="91"/>
      <c r="S333" s="91"/>
      <c r="T333" s="33"/>
      <c r="U333" s="91"/>
      <c r="V333" s="91"/>
      <c r="W333" s="91"/>
      <c r="X333" s="33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</row>
    <row r="334" spans="1:36">
      <c r="A334" s="28"/>
      <c r="B334" s="32"/>
      <c r="C334" s="138"/>
      <c r="D334" s="91"/>
      <c r="E334" s="91"/>
      <c r="F334" s="91"/>
      <c r="G334" s="91"/>
      <c r="H334" s="91"/>
      <c r="I334" s="33"/>
      <c r="J334" s="91"/>
      <c r="K334" s="33"/>
      <c r="L334" s="33"/>
      <c r="M334" s="33"/>
      <c r="N334" s="33"/>
      <c r="O334" s="33"/>
      <c r="P334" s="91"/>
      <c r="Q334" s="91"/>
      <c r="R334" s="91"/>
      <c r="S334" s="91"/>
      <c r="T334" s="33"/>
      <c r="U334" s="91"/>
      <c r="V334" s="91"/>
      <c r="W334" s="91"/>
      <c r="X334" s="33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</row>
    <row r="335" spans="1:36">
      <c r="A335" s="28"/>
      <c r="B335" s="32"/>
      <c r="C335" s="138"/>
      <c r="D335" s="91"/>
      <c r="E335" s="91"/>
      <c r="F335" s="91"/>
      <c r="G335" s="91"/>
      <c r="H335" s="91"/>
      <c r="I335" s="33"/>
      <c r="J335" s="91"/>
      <c r="K335" s="33"/>
      <c r="L335" s="33"/>
      <c r="M335" s="33"/>
      <c r="N335" s="33"/>
      <c r="O335" s="33"/>
      <c r="P335" s="91"/>
      <c r="Q335" s="91"/>
      <c r="R335" s="91"/>
      <c r="S335" s="91"/>
      <c r="T335" s="33"/>
      <c r="U335" s="91"/>
      <c r="V335" s="91"/>
      <c r="W335" s="91"/>
      <c r="X335" s="33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</row>
    <row r="336" spans="1:36">
      <c r="A336" s="28"/>
      <c r="B336" s="32"/>
      <c r="C336" s="138"/>
      <c r="D336" s="91"/>
      <c r="E336" s="91"/>
      <c r="F336" s="91"/>
      <c r="G336" s="91"/>
      <c r="H336" s="91"/>
      <c r="I336" s="33"/>
      <c r="J336" s="91"/>
      <c r="K336" s="33"/>
      <c r="L336" s="33"/>
      <c r="M336" s="33"/>
      <c r="N336" s="33"/>
      <c r="O336" s="33"/>
      <c r="P336" s="91"/>
      <c r="Q336" s="91"/>
      <c r="R336" s="91"/>
      <c r="S336" s="91"/>
      <c r="T336" s="33"/>
      <c r="U336" s="91"/>
      <c r="V336" s="91"/>
      <c r="W336" s="91"/>
      <c r="X336" s="33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</row>
    <row r="337" spans="1:36">
      <c r="A337" s="28"/>
      <c r="B337" s="32"/>
      <c r="C337" s="138"/>
      <c r="D337" s="91"/>
      <c r="E337" s="91"/>
      <c r="F337" s="91"/>
      <c r="G337" s="91"/>
      <c r="H337" s="91"/>
      <c r="I337" s="33"/>
      <c r="J337" s="91"/>
      <c r="K337" s="33"/>
      <c r="L337" s="33"/>
      <c r="M337" s="33"/>
      <c r="N337" s="33"/>
      <c r="O337" s="33"/>
      <c r="P337" s="91"/>
      <c r="Q337" s="91"/>
      <c r="R337" s="91"/>
      <c r="S337" s="91"/>
      <c r="T337" s="33"/>
      <c r="U337" s="91"/>
      <c r="V337" s="91"/>
      <c r="W337" s="91"/>
      <c r="X337" s="33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</row>
    <row r="338" spans="1:36">
      <c r="A338" s="28"/>
      <c r="B338" s="32"/>
      <c r="C338" s="138"/>
      <c r="D338" s="91"/>
      <c r="E338" s="91"/>
      <c r="F338" s="91"/>
      <c r="G338" s="91"/>
      <c r="H338" s="91"/>
      <c r="I338" s="33"/>
      <c r="J338" s="91"/>
      <c r="K338" s="33"/>
      <c r="L338" s="33"/>
      <c r="M338" s="33"/>
      <c r="N338" s="33"/>
      <c r="O338" s="33"/>
      <c r="P338" s="91"/>
      <c r="Q338" s="91"/>
      <c r="R338" s="91"/>
      <c r="S338" s="91"/>
      <c r="T338" s="33"/>
      <c r="U338" s="91"/>
      <c r="V338" s="91"/>
      <c r="W338" s="91"/>
      <c r="X338" s="33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</row>
    <row r="339" spans="1:36">
      <c r="A339" s="28"/>
      <c r="B339" s="32"/>
      <c r="C339" s="138"/>
      <c r="D339" s="91"/>
      <c r="E339" s="91"/>
      <c r="F339" s="91"/>
      <c r="G339" s="91"/>
      <c r="H339" s="91"/>
      <c r="I339" s="33"/>
      <c r="J339" s="91"/>
      <c r="K339" s="33"/>
      <c r="L339" s="33"/>
      <c r="M339" s="33"/>
      <c r="N339" s="33"/>
      <c r="O339" s="33"/>
      <c r="P339" s="91"/>
      <c r="Q339" s="91"/>
      <c r="R339" s="91"/>
      <c r="S339" s="91"/>
      <c r="T339" s="33"/>
      <c r="U339" s="91"/>
      <c r="V339" s="91"/>
      <c r="W339" s="91"/>
      <c r="X339" s="33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</row>
    <row r="340" spans="1:36">
      <c r="A340" s="28"/>
      <c r="B340" s="32"/>
      <c r="C340" s="138"/>
      <c r="D340" s="91"/>
      <c r="E340" s="91"/>
      <c r="F340" s="91"/>
      <c r="G340" s="91"/>
      <c r="H340" s="91"/>
      <c r="I340" s="33"/>
      <c r="J340" s="91"/>
      <c r="K340" s="33"/>
      <c r="L340" s="33"/>
      <c r="M340" s="33"/>
      <c r="N340" s="33"/>
      <c r="O340" s="33"/>
      <c r="P340" s="91"/>
      <c r="Q340" s="91"/>
      <c r="R340" s="91"/>
      <c r="S340" s="91"/>
      <c r="T340" s="33"/>
      <c r="U340" s="91"/>
      <c r="V340" s="91"/>
      <c r="W340" s="91"/>
      <c r="X340" s="33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</row>
    <row r="341" spans="1:36">
      <c r="A341" s="28"/>
      <c r="B341" s="32"/>
      <c r="C341" s="138"/>
      <c r="D341" s="91"/>
      <c r="E341" s="91"/>
      <c r="F341" s="91"/>
      <c r="G341" s="91"/>
      <c r="H341" s="91"/>
      <c r="I341" s="33"/>
      <c r="J341" s="91"/>
      <c r="K341" s="33"/>
      <c r="L341" s="33"/>
      <c r="M341" s="33"/>
      <c r="N341" s="33"/>
      <c r="O341" s="33"/>
      <c r="P341" s="91"/>
      <c r="Q341" s="91"/>
      <c r="R341" s="91"/>
      <c r="S341" s="91"/>
      <c r="T341" s="33"/>
      <c r="U341" s="91"/>
      <c r="V341" s="91"/>
      <c r="W341" s="91"/>
      <c r="X341" s="33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</row>
    <row r="342" spans="1:36">
      <c r="A342" s="28"/>
      <c r="B342" s="32"/>
      <c r="C342" s="138"/>
      <c r="D342" s="91"/>
      <c r="E342" s="91"/>
      <c r="F342" s="91"/>
      <c r="G342" s="91"/>
      <c r="H342" s="91"/>
      <c r="I342" s="33"/>
      <c r="J342" s="91"/>
      <c r="K342" s="33"/>
      <c r="L342" s="33"/>
      <c r="M342" s="33"/>
      <c r="N342" s="33"/>
      <c r="O342" s="33"/>
      <c r="P342" s="91"/>
      <c r="Q342" s="91"/>
      <c r="R342" s="91"/>
      <c r="S342" s="91"/>
      <c r="T342" s="33"/>
      <c r="U342" s="91"/>
      <c r="V342" s="91"/>
      <c r="W342" s="91"/>
      <c r="X342" s="33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</row>
    <row r="343" spans="1:36">
      <c r="A343" s="28"/>
      <c r="B343" s="32"/>
      <c r="C343" s="138"/>
      <c r="D343" s="91"/>
      <c r="E343" s="91"/>
      <c r="F343" s="91"/>
      <c r="G343" s="91"/>
      <c r="H343" s="91"/>
      <c r="I343" s="33"/>
      <c r="J343" s="91"/>
      <c r="K343" s="33"/>
      <c r="L343" s="33"/>
      <c r="M343" s="33"/>
      <c r="N343" s="33"/>
      <c r="O343" s="33"/>
      <c r="P343" s="91"/>
      <c r="Q343" s="91"/>
      <c r="R343" s="91"/>
      <c r="S343" s="91"/>
      <c r="T343" s="33"/>
      <c r="U343" s="91"/>
      <c r="V343" s="91"/>
      <c r="W343" s="91"/>
      <c r="X343" s="33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</row>
    <row r="344" spans="1:36">
      <c r="A344" s="28"/>
      <c r="B344" s="32"/>
      <c r="C344" s="138"/>
      <c r="D344" s="91"/>
      <c r="E344" s="91"/>
      <c r="F344" s="91"/>
      <c r="G344" s="91"/>
      <c r="H344" s="91"/>
      <c r="I344" s="33"/>
      <c r="J344" s="91"/>
      <c r="K344" s="33"/>
      <c r="L344" s="33"/>
      <c r="M344" s="33"/>
      <c r="N344" s="33"/>
      <c r="O344" s="33"/>
      <c r="P344" s="91"/>
      <c r="Q344" s="91"/>
      <c r="R344" s="91"/>
      <c r="S344" s="91"/>
      <c r="T344" s="33"/>
      <c r="U344" s="91"/>
      <c r="V344" s="91"/>
      <c r="W344" s="91"/>
      <c r="X344" s="33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</row>
    <row r="345" spans="1:36">
      <c r="A345" s="28"/>
      <c r="B345" s="32"/>
      <c r="C345" s="138"/>
      <c r="D345" s="91"/>
      <c r="E345" s="91"/>
      <c r="F345" s="91"/>
      <c r="G345" s="91"/>
      <c r="H345" s="91"/>
      <c r="I345" s="33"/>
      <c r="J345" s="91"/>
      <c r="K345" s="33"/>
      <c r="L345" s="33"/>
      <c r="M345" s="33"/>
      <c r="N345" s="33"/>
      <c r="O345" s="33"/>
      <c r="P345" s="91"/>
      <c r="Q345" s="91"/>
      <c r="R345" s="91"/>
      <c r="S345" s="91"/>
      <c r="T345" s="33"/>
      <c r="U345" s="91"/>
      <c r="V345" s="91"/>
      <c r="W345" s="91"/>
      <c r="X345" s="33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</row>
    <row r="346" spans="1:36">
      <c r="A346" s="28"/>
      <c r="B346" s="32"/>
      <c r="C346" s="138"/>
      <c r="D346" s="91"/>
      <c r="E346" s="91"/>
      <c r="F346" s="91"/>
      <c r="G346" s="91"/>
      <c r="H346" s="91"/>
      <c r="I346" s="33"/>
      <c r="J346" s="91"/>
      <c r="K346" s="33"/>
      <c r="L346" s="33"/>
      <c r="M346" s="33"/>
      <c r="N346" s="33"/>
      <c r="O346" s="33"/>
      <c r="P346" s="91"/>
      <c r="Q346" s="91"/>
      <c r="R346" s="91"/>
      <c r="S346" s="91"/>
      <c r="T346" s="33"/>
      <c r="U346" s="91"/>
      <c r="V346" s="91"/>
      <c r="W346" s="91"/>
      <c r="X346" s="33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</row>
    <row r="347" spans="1:36">
      <c r="A347" s="28"/>
      <c r="B347" s="32"/>
      <c r="C347" s="138"/>
      <c r="D347" s="91"/>
      <c r="E347" s="91"/>
      <c r="F347" s="91"/>
      <c r="G347" s="91"/>
      <c r="H347" s="91"/>
      <c r="I347" s="33"/>
      <c r="J347" s="91"/>
      <c r="K347" s="33"/>
      <c r="L347" s="33"/>
      <c r="M347" s="33"/>
      <c r="N347" s="33"/>
      <c r="O347" s="33"/>
      <c r="P347" s="91"/>
      <c r="Q347" s="91"/>
      <c r="R347" s="91"/>
      <c r="S347" s="91"/>
      <c r="T347" s="33"/>
      <c r="U347" s="91"/>
      <c r="V347" s="91"/>
      <c r="W347" s="91"/>
      <c r="X347" s="33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</row>
    <row r="348" spans="1:36">
      <c r="A348" s="28"/>
      <c r="B348" s="32"/>
      <c r="C348" s="138"/>
      <c r="D348" s="91"/>
      <c r="E348" s="91"/>
      <c r="F348" s="91"/>
      <c r="G348" s="91"/>
      <c r="H348" s="91"/>
      <c r="I348" s="33"/>
      <c r="J348" s="91"/>
      <c r="K348" s="33"/>
      <c r="L348" s="33"/>
      <c r="M348" s="33"/>
      <c r="N348" s="33"/>
      <c r="O348" s="33"/>
      <c r="P348" s="91"/>
      <c r="Q348" s="91"/>
      <c r="R348" s="91"/>
      <c r="S348" s="91"/>
      <c r="T348" s="33"/>
      <c r="U348" s="91"/>
      <c r="V348" s="91"/>
      <c r="W348" s="91"/>
      <c r="X348" s="33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</row>
    <row r="349" spans="1:36">
      <c r="A349" s="28"/>
      <c r="B349" s="32"/>
      <c r="C349" s="138"/>
      <c r="D349" s="91"/>
      <c r="E349" s="91"/>
      <c r="F349" s="91"/>
      <c r="G349" s="91"/>
      <c r="H349" s="91"/>
      <c r="I349" s="33"/>
      <c r="J349" s="91"/>
      <c r="K349" s="33"/>
      <c r="L349" s="33"/>
      <c r="M349" s="33"/>
      <c r="N349" s="33"/>
      <c r="O349" s="33"/>
      <c r="P349" s="91"/>
      <c r="Q349" s="91"/>
      <c r="R349" s="91"/>
      <c r="S349" s="91"/>
      <c r="T349" s="33"/>
      <c r="U349" s="91"/>
      <c r="V349" s="91"/>
      <c r="W349" s="91"/>
      <c r="X349" s="33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</row>
    <row r="350" spans="1:36">
      <c r="A350" s="28"/>
      <c r="B350" s="32"/>
      <c r="C350" s="138"/>
      <c r="D350" s="91"/>
      <c r="E350" s="91"/>
      <c r="F350" s="91"/>
      <c r="G350" s="91"/>
      <c r="H350" s="91"/>
      <c r="I350" s="33"/>
      <c r="J350" s="91"/>
      <c r="K350" s="33"/>
      <c r="L350" s="33"/>
      <c r="M350" s="33"/>
      <c r="N350" s="33"/>
      <c r="O350" s="33"/>
      <c r="P350" s="91"/>
      <c r="Q350" s="91"/>
      <c r="R350" s="91"/>
      <c r="S350" s="91"/>
      <c r="T350" s="33"/>
      <c r="U350" s="91"/>
      <c r="V350" s="91"/>
      <c r="W350" s="91"/>
      <c r="X350" s="33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</row>
    <row r="351" spans="1:36">
      <c r="A351" s="28"/>
      <c r="B351" s="32"/>
      <c r="C351" s="138"/>
      <c r="D351" s="91"/>
      <c r="E351" s="91"/>
      <c r="F351" s="91"/>
      <c r="G351" s="91"/>
      <c r="H351" s="91"/>
      <c r="I351" s="33"/>
      <c r="J351" s="91"/>
      <c r="K351" s="33"/>
      <c r="L351" s="33"/>
      <c r="M351" s="33"/>
      <c r="N351" s="33"/>
      <c r="O351" s="33"/>
      <c r="P351" s="91"/>
      <c r="Q351" s="91"/>
      <c r="R351" s="91"/>
      <c r="S351" s="91"/>
      <c r="T351" s="33"/>
      <c r="U351" s="91"/>
      <c r="V351" s="91"/>
      <c r="W351" s="91"/>
      <c r="X351" s="33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</row>
    <row r="352" spans="1:36">
      <c r="A352" s="28"/>
      <c r="B352" s="32"/>
      <c r="C352" s="138"/>
      <c r="D352" s="91"/>
      <c r="E352" s="91"/>
      <c r="F352" s="91"/>
      <c r="G352" s="91"/>
      <c r="H352" s="91"/>
      <c r="I352" s="33"/>
      <c r="J352" s="91"/>
      <c r="K352" s="33"/>
      <c r="L352" s="33"/>
      <c r="M352" s="33"/>
      <c r="N352" s="33"/>
      <c r="O352" s="33"/>
      <c r="P352" s="91"/>
      <c r="Q352" s="91"/>
      <c r="R352" s="91"/>
      <c r="S352" s="91"/>
      <c r="T352" s="33"/>
      <c r="U352" s="91"/>
      <c r="V352" s="91"/>
      <c r="W352" s="91"/>
      <c r="X352" s="33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</row>
    <row r="353" spans="1:36">
      <c r="A353" s="28"/>
      <c r="B353" s="32"/>
      <c r="C353" s="138"/>
      <c r="D353" s="91"/>
      <c r="E353" s="91"/>
      <c r="F353" s="91"/>
      <c r="G353" s="91"/>
      <c r="H353" s="91"/>
      <c r="I353" s="33"/>
      <c r="J353" s="91"/>
      <c r="K353" s="33"/>
      <c r="L353" s="33"/>
      <c r="M353" s="33"/>
      <c r="N353" s="33"/>
      <c r="O353" s="33"/>
      <c r="P353" s="91"/>
      <c r="Q353" s="91"/>
      <c r="R353" s="91"/>
      <c r="S353" s="91"/>
      <c r="T353" s="33"/>
      <c r="U353" s="91"/>
      <c r="V353" s="91"/>
      <c r="W353" s="91"/>
      <c r="X353" s="33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</row>
    <row r="354" spans="1:36">
      <c r="A354" s="28"/>
      <c r="B354" s="32"/>
      <c r="C354" s="138"/>
      <c r="D354" s="91"/>
      <c r="E354" s="91"/>
      <c r="F354" s="91"/>
      <c r="G354" s="91"/>
      <c r="H354" s="91"/>
      <c r="I354" s="33"/>
      <c r="J354" s="91"/>
      <c r="K354" s="33"/>
      <c r="L354" s="33"/>
      <c r="M354" s="33"/>
      <c r="N354" s="33"/>
      <c r="O354" s="33"/>
      <c r="P354" s="91"/>
      <c r="Q354" s="91"/>
      <c r="R354" s="91"/>
      <c r="S354" s="91"/>
      <c r="T354" s="33"/>
      <c r="U354" s="91"/>
      <c r="V354" s="91"/>
      <c r="W354" s="91"/>
      <c r="X354" s="33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</row>
    <row r="355" spans="1:36">
      <c r="A355" s="28"/>
      <c r="B355" s="32"/>
      <c r="C355" s="138"/>
      <c r="D355" s="91"/>
      <c r="E355" s="91"/>
      <c r="F355" s="91"/>
      <c r="G355" s="91"/>
      <c r="H355" s="91"/>
      <c r="I355" s="33"/>
      <c r="J355" s="91"/>
      <c r="K355" s="33"/>
      <c r="L355" s="33"/>
      <c r="M355" s="33"/>
      <c r="N355" s="33"/>
      <c r="O355" s="33"/>
      <c r="P355" s="91"/>
      <c r="Q355" s="91"/>
      <c r="R355" s="91"/>
      <c r="S355" s="91"/>
      <c r="T355" s="33"/>
      <c r="U355" s="91"/>
      <c r="V355" s="91"/>
      <c r="W355" s="91"/>
      <c r="X355" s="33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</row>
    <row r="356" spans="1:36">
      <c r="A356" s="28"/>
      <c r="B356" s="32"/>
      <c r="C356" s="138"/>
      <c r="D356" s="91"/>
      <c r="E356" s="91"/>
      <c r="F356" s="91"/>
      <c r="G356" s="91"/>
      <c r="H356" s="91"/>
      <c r="I356" s="33"/>
      <c r="J356" s="91"/>
      <c r="K356" s="33"/>
      <c r="L356" s="33"/>
      <c r="M356" s="33"/>
      <c r="N356" s="33"/>
      <c r="O356" s="33"/>
      <c r="P356" s="91"/>
      <c r="Q356" s="91"/>
      <c r="R356" s="91"/>
      <c r="S356" s="91"/>
      <c r="T356" s="33"/>
      <c r="U356" s="91"/>
      <c r="V356" s="91"/>
      <c r="W356" s="91"/>
      <c r="X356" s="33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</row>
    <row r="357" spans="1:36">
      <c r="A357" s="28"/>
      <c r="B357" s="32"/>
      <c r="C357" s="138"/>
      <c r="D357" s="91"/>
      <c r="E357" s="91"/>
      <c r="F357" s="91"/>
      <c r="G357" s="91"/>
      <c r="H357" s="91"/>
      <c r="I357" s="33"/>
      <c r="J357" s="91"/>
      <c r="K357" s="33"/>
      <c r="L357" s="33"/>
      <c r="M357" s="33"/>
      <c r="N357" s="33"/>
      <c r="O357" s="33"/>
      <c r="P357" s="91"/>
      <c r="Q357" s="91"/>
      <c r="R357" s="91"/>
      <c r="S357" s="91"/>
      <c r="T357" s="33"/>
      <c r="U357" s="91"/>
      <c r="V357" s="91"/>
      <c r="W357" s="91"/>
      <c r="X357" s="33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</row>
    <row r="358" spans="1:36">
      <c r="A358" s="28"/>
      <c r="B358" s="32"/>
      <c r="C358" s="138"/>
      <c r="D358" s="91"/>
      <c r="E358" s="91"/>
      <c r="F358" s="91"/>
      <c r="G358" s="91"/>
      <c r="H358" s="91"/>
      <c r="I358" s="33"/>
      <c r="J358" s="91"/>
      <c r="K358" s="33"/>
      <c r="L358" s="33"/>
      <c r="M358" s="33"/>
      <c r="N358" s="33"/>
      <c r="O358" s="33"/>
      <c r="P358" s="91"/>
      <c r="Q358" s="91"/>
      <c r="R358" s="91"/>
      <c r="S358" s="91"/>
      <c r="T358" s="33"/>
      <c r="U358" s="91"/>
      <c r="V358" s="91"/>
      <c r="W358" s="91"/>
      <c r="X358" s="33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</row>
    <row r="359" spans="1:36">
      <c r="A359" s="28"/>
      <c r="B359" s="32"/>
      <c r="C359" s="138"/>
      <c r="D359" s="91"/>
      <c r="E359" s="91"/>
      <c r="F359" s="91"/>
      <c r="G359" s="91"/>
      <c r="H359" s="91"/>
      <c r="I359" s="33"/>
      <c r="J359" s="91"/>
      <c r="K359" s="33"/>
      <c r="L359" s="33"/>
      <c r="M359" s="33"/>
      <c r="N359" s="33"/>
      <c r="O359" s="33"/>
      <c r="P359" s="91"/>
      <c r="Q359" s="91"/>
      <c r="R359" s="91"/>
      <c r="S359" s="91"/>
      <c r="T359" s="33"/>
      <c r="U359" s="91"/>
      <c r="V359" s="91"/>
      <c r="W359" s="91"/>
      <c r="X359" s="33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</row>
    <row r="360" spans="1:36">
      <c r="A360" s="28"/>
      <c r="B360" s="32"/>
      <c r="C360" s="138"/>
      <c r="D360" s="91"/>
      <c r="E360" s="91"/>
      <c r="F360" s="91"/>
      <c r="G360" s="91"/>
      <c r="H360" s="91"/>
      <c r="I360" s="33"/>
      <c r="J360" s="91"/>
      <c r="K360" s="33"/>
      <c r="L360" s="33"/>
      <c r="M360" s="33"/>
      <c r="N360" s="33"/>
      <c r="O360" s="33"/>
      <c r="P360" s="91"/>
      <c r="Q360" s="91"/>
      <c r="R360" s="91"/>
      <c r="S360" s="91"/>
      <c r="T360" s="33"/>
      <c r="U360" s="91"/>
      <c r="V360" s="91"/>
      <c r="W360" s="91"/>
      <c r="X360" s="33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</row>
    <row r="361" spans="1:36">
      <c r="A361" s="28"/>
      <c r="B361" s="32"/>
      <c r="C361" s="138"/>
      <c r="D361" s="91"/>
      <c r="E361" s="91"/>
      <c r="F361" s="91"/>
      <c r="G361" s="91"/>
      <c r="H361" s="91"/>
      <c r="I361" s="33"/>
      <c r="J361" s="91"/>
      <c r="K361" s="33"/>
      <c r="L361" s="33"/>
      <c r="M361" s="33"/>
      <c r="N361" s="33"/>
      <c r="O361" s="33"/>
      <c r="P361" s="91"/>
      <c r="Q361" s="91"/>
      <c r="R361" s="91"/>
      <c r="S361" s="91"/>
      <c r="T361" s="33"/>
      <c r="U361" s="91"/>
      <c r="V361" s="91"/>
      <c r="W361" s="91"/>
      <c r="X361" s="33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</row>
    <row r="362" spans="1:36">
      <c r="A362" s="28"/>
      <c r="B362" s="32"/>
      <c r="C362" s="138"/>
      <c r="D362" s="91"/>
      <c r="E362" s="91"/>
      <c r="F362" s="91"/>
      <c r="G362" s="91"/>
      <c r="H362" s="91"/>
      <c r="I362" s="33"/>
      <c r="J362" s="91"/>
      <c r="K362" s="33"/>
      <c r="L362" s="33"/>
      <c r="M362" s="33"/>
      <c r="N362" s="33"/>
      <c r="O362" s="33"/>
      <c r="P362" s="91"/>
      <c r="Q362" s="91"/>
      <c r="R362" s="91"/>
      <c r="S362" s="91"/>
      <c r="T362" s="33"/>
      <c r="U362" s="91"/>
      <c r="V362" s="91"/>
      <c r="W362" s="91"/>
      <c r="X362" s="33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</row>
    <row r="363" spans="1:36">
      <c r="A363" s="28"/>
      <c r="B363" s="32"/>
      <c r="C363" s="138"/>
      <c r="D363" s="91"/>
      <c r="E363" s="91"/>
      <c r="F363" s="91"/>
      <c r="G363" s="91"/>
      <c r="H363" s="91"/>
      <c r="I363" s="33"/>
      <c r="J363" s="91"/>
      <c r="K363" s="33"/>
      <c r="L363" s="33"/>
      <c r="M363" s="33"/>
      <c r="N363" s="33"/>
      <c r="O363" s="33"/>
      <c r="P363" s="91"/>
      <c r="Q363" s="91"/>
      <c r="R363" s="91"/>
      <c r="S363" s="91"/>
      <c r="T363" s="33"/>
      <c r="U363" s="91"/>
      <c r="V363" s="91"/>
      <c r="W363" s="91"/>
      <c r="X363" s="33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</row>
    <row r="364" spans="1:36">
      <c r="A364" s="28"/>
      <c r="B364" s="32"/>
      <c r="C364" s="138"/>
      <c r="D364" s="91"/>
      <c r="E364" s="91"/>
      <c r="F364" s="91"/>
      <c r="G364" s="91"/>
      <c r="H364" s="91"/>
      <c r="I364" s="33"/>
      <c r="J364" s="91"/>
      <c r="K364" s="33"/>
      <c r="L364" s="33"/>
      <c r="M364" s="33"/>
      <c r="N364" s="33"/>
      <c r="O364" s="33"/>
      <c r="P364" s="91"/>
      <c r="Q364" s="91"/>
      <c r="R364" s="91"/>
      <c r="S364" s="91"/>
      <c r="T364" s="33"/>
      <c r="U364" s="91"/>
      <c r="V364" s="91"/>
      <c r="W364" s="91"/>
      <c r="X364" s="33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</row>
    <row r="365" spans="1:36">
      <c r="A365" s="28"/>
      <c r="B365" s="32"/>
      <c r="C365" s="138"/>
      <c r="D365" s="91"/>
      <c r="E365" s="91"/>
      <c r="F365" s="91"/>
      <c r="G365" s="91"/>
      <c r="H365" s="91"/>
      <c r="I365" s="33"/>
      <c r="J365" s="91"/>
      <c r="K365" s="33"/>
      <c r="L365" s="33"/>
      <c r="M365" s="33"/>
      <c r="N365" s="33"/>
      <c r="O365" s="33"/>
      <c r="P365" s="91"/>
      <c r="Q365" s="91"/>
      <c r="R365" s="91"/>
      <c r="S365" s="91"/>
      <c r="T365" s="33"/>
      <c r="U365" s="91"/>
      <c r="V365" s="91"/>
      <c r="W365" s="91"/>
      <c r="X365" s="33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</row>
    <row r="366" spans="1:36">
      <c r="A366" s="28"/>
      <c r="B366" s="32"/>
      <c r="C366" s="138"/>
      <c r="D366" s="91"/>
      <c r="E366" s="91"/>
      <c r="F366" s="91"/>
      <c r="G366" s="91"/>
      <c r="H366" s="91"/>
      <c r="I366" s="33"/>
      <c r="J366" s="91"/>
      <c r="K366" s="33"/>
      <c r="L366" s="33"/>
      <c r="M366" s="33"/>
      <c r="N366" s="33"/>
      <c r="O366" s="33"/>
      <c r="P366" s="91"/>
      <c r="Q366" s="91"/>
      <c r="R366" s="91"/>
      <c r="S366" s="91"/>
      <c r="T366" s="33"/>
      <c r="U366" s="91"/>
      <c r="V366" s="91"/>
      <c r="W366" s="91"/>
      <c r="X366" s="33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</row>
    <row r="367" spans="1:36">
      <c r="A367" s="28"/>
      <c r="B367" s="32"/>
      <c r="C367" s="138"/>
      <c r="D367" s="91"/>
      <c r="E367" s="91"/>
      <c r="F367" s="91"/>
      <c r="G367" s="91"/>
      <c r="H367" s="91"/>
      <c r="I367" s="33"/>
      <c r="J367" s="91"/>
      <c r="K367" s="33"/>
      <c r="L367" s="33"/>
      <c r="M367" s="33"/>
      <c r="N367" s="33"/>
      <c r="O367" s="33"/>
      <c r="P367" s="91"/>
      <c r="Q367" s="91"/>
      <c r="R367" s="91"/>
      <c r="S367" s="91"/>
      <c r="T367" s="33"/>
      <c r="U367" s="91"/>
      <c r="V367" s="91"/>
      <c r="W367" s="91"/>
      <c r="X367" s="33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</row>
    <row r="368" spans="1:36">
      <c r="A368" s="28"/>
      <c r="B368" s="32"/>
      <c r="C368" s="138"/>
      <c r="D368" s="91"/>
      <c r="E368" s="91"/>
      <c r="F368" s="91"/>
      <c r="G368" s="91"/>
      <c r="H368" s="91"/>
      <c r="I368" s="33"/>
      <c r="J368" s="91"/>
      <c r="K368" s="33"/>
      <c r="L368" s="33"/>
      <c r="M368" s="33"/>
      <c r="N368" s="33"/>
      <c r="O368" s="33"/>
      <c r="P368" s="91"/>
      <c r="Q368" s="91"/>
      <c r="R368" s="91"/>
      <c r="S368" s="91"/>
      <c r="T368" s="33"/>
      <c r="U368" s="91"/>
      <c r="V368" s="91"/>
      <c r="W368" s="91"/>
      <c r="X368" s="33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</row>
    <row r="369" spans="1:36">
      <c r="A369" s="28"/>
      <c r="B369" s="32"/>
      <c r="C369" s="138"/>
      <c r="D369" s="91"/>
      <c r="E369" s="91"/>
      <c r="F369" s="91"/>
      <c r="G369" s="91"/>
      <c r="H369" s="91"/>
      <c r="I369" s="33"/>
      <c r="J369" s="91"/>
      <c r="K369" s="33"/>
      <c r="L369" s="33"/>
      <c r="M369" s="33"/>
      <c r="N369" s="33"/>
      <c r="O369" s="33"/>
      <c r="P369" s="91"/>
      <c r="Q369" s="91"/>
      <c r="R369" s="91"/>
      <c r="S369" s="91"/>
      <c r="T369" s="33"/>
      <c r="U369" s="91"/>
      <c r="V369" s="91"/>
      <c r="W369" s="91"/>
      <c r="X369" s="33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</row>
    <row r="370" spans="1:36">
      <c r="A370" s="28"/>
      <c r="B370" s="32"/>
      <c r="C370" s="138"/>
      <c r="D370" s="91"/>
      <c r="E370" s="91"/>
      <c r="F370" s="91"/>
      <c r="G370" s="91"/>
      <c r="H370" s="91"/>
      <c r="I370" s="33"/>
      <c r="J370" s="91"/>
      <c r="K370" s="33"/>
      <c r="L370" s="33"/>
      <c r="M370" s="33"/>
      <c r="N370" s="33"/>
      <c r="O370" s="33"/>
      <c r="P370" s="91"/>
      <c r="Q370" s="91"/>
      <c r="R370" s="91"/>
      <c r="S370" s="91"/>
      <c r="T370" s="33"/>
      <c r="U370" s="91"/>
      <c r="V370" s="91"/>
      <c r="W370" s="91"/>
      <c r="X370" s="33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</row>
    <row r="371" spans="1:36">
      <c r="A371" s="28"/>
      <c r="B371" s="32"/>
      <c r="C371" s="138"/>
      <c r="D371" s="91"/>
      <c r="E371" s="91"/>
      <c r="F371" s="91"/>
      <c r="G371" s="91"/>
      <c r="H371" s="91"/>
      <c r="I371" s="33"/>
      <c r="J371" s="91"/>
      <c r="K371" s="33"/>
      <c r="L371" s="33"/>
      <c r="M371" s="33"/>
      <c r="N371" s="33"/>
      <c r="O371" s="33"/>
      <c r="P371" s="91"/>
      <c r="Q371" s="91"/>
      <c r="R371" s="91"/>
      <c r="S371" s="91"/>
      <c r="T371" s="33"/>
      <c r="U371" s="91"/>
      <c r="V371" s="91"/>
      <c r="W371" s="91"/>
      <c r="X371" s="33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</row>
    <row r="372" spans="1:36">
      <c r="A372" s="28"/>
      <c r="B372" s="32"/>
      <c r="C372" s="138"/>
      <c r="D372" s="91"/>
      <c r="E372" s="91"/>
      <c r="F372" s="91"/>
      <c r="G372" s="91"/>
      <c r="H372" s="91"/>
      <c r="I372" s="33"/>
      <c r="J372" s="91"/>
      <c r="K372" s="33"/>
      <c r="L372" s="33"/>
      <c r="M372" s="33"/>
      <c r="N372" s="33"/>
      <c r="O372" s="33"/>
      <c r="P372" s="91"/>
      <c r="Q372" s="91"/>
      <c r="R372" s="91"/>
      <c r="S372" s="91"/>
      <c r="T372" s="33"/>
      <c r="U372" s="91"/>
      <c r="V372" s="91"/>
      <c r="W372" s="91"/>
      <c r="X372" s="33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</row>
    <row r="373" spans="1:36">
      <c r="A373" s="28"/>
      <c r="B373" s="32"/>
      <c r="C373" s="138"/>
      <c r="D373" s="91"/>
      <c r="E373" s="91"/>
      <c r="F373" s="91"/>
      <c r="G373" s="91"/>
      <c r="H373" s="91"/>
      <c r="I373" s="33"/>
      <c r="J373" s="91"/>
      <c r="K373" s="33"/>
      <c r="L373" s="33"/>
      <c r="M373" s="33"/>
      <c r="N373" s="33"/>
      <c r="O373" s="33"/>
      <c r="P373" s="91"/>
      <c r="Q373" s="91"/>
      <c r="R373" s="91"/>
      <c r="S373" s="91"/>
      <c r="T373" s="33"/>
      <c r="U373" s="91"/>
      <c r="V373" s="91"/>
      <c r="W373" s="91"/>
      <c r="X373" s="33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</row>
    <row r="374" spans="1:36">
      <c r="A374" s="28"/>
      <c r="B374" s="32"/>
      <c r="C374" s="138"/>
      <c r="D374" s="91"/>
      <c r="E374" s="91"/>
      <c r="F374" s="91"/>
      <c r="G374" s="91"/>
      <c r="H374" s="91"/>
      <c r="I374" s="33"/>
      <c r="J374" s="91"/>
      <c r="K374" s="33"/>
      <c r="L374" s="33"/>
      <c r="M374" s="33"/>
      <c r="N374" s="33"/>
      <c r="O374" s="33"/>
      <c r="P374" s="91"/>
      <c r="Q374" s="91"/>
      <c r="R374" s="91"/>
      <c r="S374" s="91"/>
      <c r="T374" s="33"/>
      <c r="U374" s="91"/>
      <c r="V374" s="91"/>
      <c r="W374" s="91"/>
      <c r="X374" s="33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</row>
    <row r="375" spans="1:36">
      <c r="A375" s="28"/>
      <c r="B375" s="32"/>
      <c r="C375" s="138"/>
      <c r="D375" s="91"/>
      <c r="E375" s="91"/>
      <c r="F375" s="91"/>
      <c r="G375" s="91"/>
      <c r="H375" s="91"/>
      <c r="I375" s="33"/>
      <c r="J375" s="91"/>
      <c r="K375" s="33"/>
      <c r="L375" s="33"/>
      <c r="M375" s="33"/>
      <c r="N375" s="33"/>
      <c r="O375" s="33"/>
      <c r="P375" s="91"/>
      <c r="Q375" s="91"/>
      <c r="R375" s="91"/>
      <c r="S375" s="91"/>
      <c r="T375" s="33"/>
      <c r="U375" s="91"/>
      <c r="V375" s="91"/>
      <c r="W375" s="91"/>
      <c r="X375" s="33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</row>
    <row r="376" spans="1:36">
      <c r="A376" s="28"/>
      <c r="B376" s="32"/>
      <c r="C376" s="138"/>
      <c r="D376" s="91"/>
      <c r="E376" s="91"/>
      <c r="F376" s="91"/>
      <c r="G376" s="91"/>
      <c r="H376" s="91"/>
      <c r="I376" s="33"/>
      <c r="J376" s="91"/>
      <c r="K376" s="33"/>
      <c r="L376" s="33"/>
      <c r="M376" s="33"/>
      <c r="N376" s="33"/>
      <c r="O376" s="33"/>
      <c r="P376" s="91"/>
      <c r="Q376" s="91"/>
      <c r="R376" s="91"/>
      <c r="S376" s="91"/>
      <c r="T376" s="33"/>
      <c r="U376" s="91"/>
      <c r="V376" s="91"/>
      <c r="W376" s="91"/>
      <c r="X376" s="33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</row>
    <row r="377" spans="1:36">
      <c r="A377" s="28"/>
      <c r="B377" s="32"/>
      <c r="C377" s="138"/>
      <c r="D377" s="91"/>
      <c r="E377" s="91"/>
      <c r="F377" s="91"/>
      <c r="G377" s="91"/>
      <c r="H377" s="91"/>
      <c r="I377" s="33"/>
      <c r="J377" s="91"/>
      <c r="K377" s="33"/>
      <c r="L377" s="33"/>
      <c r="M377" s="33"/>
      <c r="N377" s="33"/>
      <c r="O377" s="33"/>
      <c r="P377" s="91"/>
      <c r="Q377" s="91"/>
      <c r="R377" s="91"/>
      <c r="S377" s="91"/>
      <c r="T377" s="33"/>
      <c r="U377" s="91"/>
      <c r="V377" s="91"/>
      <c r="W377" s="91"/>
      <c r="X377" s="33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</row>
    <row r="378" spans="1:36">
      <c r="A378" s="28"/>
      <c r="B378" s="32"/>
      <c r="C378" s="138"/>
      <c r="D378" s="91"/>
      <c r="E378" s="91"/>
      <c r="F378" s="91"/>
      <c r="G378" s="91"/>
      <c r="H378" s="91"/>
      <c r="I378" s="33"/>
      <c r="J378" s="91"/>
      <c r="K378" s="33"/>
      <c r="L378" s="33"/>
      <c r="M378" s="33"/>
      <c r="N378" s="33"/>
      <c r="O378" s="33"/>
      <c r="P378" s="91"/>
      <c r="Q378" s="91"/>
      <c r="R378" s="91"/>
      <c r="S378" s="91"/>
      <c r="T378" s="33"/>
      <c r="U378" s="91"/>
      <c r="V378" s="91"/>
      <c r="W378" s="91"/>
      <c r="X378" s="33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</row>
    <row r="379" spans="1:36">
      <c r="A379" s="28"/>
      <c r="B379" s="32"/>
      <c r="C379" s="138"/>
      <c r="D379" s="91"/>
      <c r="E379" s="91"/>
      <c r="F379" s="91"/>
      <c r="G379" s="91"/>
      <c r="H379" s="91"/>
      <c r="I379" s="33"/>
      <c r="J379" s="91"/>
      <c r="K379" s="33"/>
      <c r="L379" s="33"/>
      <c r="M379" s="33"/>
      <c r="N379" s="33"/>
      <c r="O379" s="33"/>
      <c r="P379" s="91"/>
      <c r="Q379" s="91"/>
      <c r="R379" s="91"/>
      <c r="S379" s="91"/>
      <c r="T379" s="33"/>
      <c r="U379" s="91"/>
      <c r="V379" s="91"/>
      <c r="W379" s="91"/>
      <c r="X379" s="33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</row>
    <row r="380" spans="1:36">
      <c r="A380" s="28"/>
      <c r="B380" s="32"/>
      <c r="C380" s="138"/>
      <c r="D380" s="91"/>
      <c r="E380" s="91"/>
      <c r="F380" s="91"/>
      <c r="G380" s="91"/>
      <c r="H380" s="91"/>
      <c r="I380" s="33"/>
      <c r="J380" s="91"/>
      <c r="K380" s="33"/>
      <c r="L380" s="33"/>
      <c r="M380" s="33"/>
      <c r="N380" s="33"/>
      <c r="O380" s="33"/>
      <c r="P380" s="91"/>
      <c r="Q380" s="91"/>
      <c r="R380" s="91"/>
      <c r="S380" s="91"/>
      <c r="T380" s="33"/>
      <c r="U380" s="91"/>
      <c r="V380" s="91"/>
      <c r="W380" s="91"/>
      <c r="X380" s="33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</row>
    <row r="381" spans="1:36">
      <c r="A381" s="28"/>
      <c r="B381" s="32"/>
      <c r="C381" s="138"/>
      <c r="D381" s="91"/>
      <c r="E381" s="91"/>
      <c r="F381" s="91"/>
      <c r="G381" s="91"/>
      <c r="H381" s="91"/>
      <c r="I381" s="33"/>
      <c r="J381" s="91"/>
      <c r="K381" s="33"/>
      <c r="L381" s="33"/>
      <c r="M381" s="33"/>
      <c r="N381" s="33"/>
      <c r="O381" s="33"/>
      <c r="P381" s="91"/>
      <c r="Q381" s="91"/>
      <c r="R381" s="91"/>
      <c r="S381" s="91"/>
      <c r="T381" s="33"/>
      <c r="U381" s="91"/>
      <c r="V381" s="91"/>
      <c r="W381" s="91"/>
      <c r="X381" s="33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</row>
    <row r="382" spans="1:36">
      <c r="A382" s="28"/>
      <c r="B382" s="32"/>
      <c r="C382" s="138"/>
      <c r="D382" s="91"/>
      <c r="E382" s="91"/>
      <c r="F382" s="91"/>
      <c r="G382" s="91"/>
      <c r="H382" s="91"/>
      <c r="I382" s="33"/>
      <c r="J382" s="91"/>
      <c r="K382" s="33"/>
      <c r="L382" s="33"/>
      <c r="M382" s="33"/>
      <c r="N382" s="33"/>
      <c r="O382" s="33"/>
      <c r="P382" s="91"/>
      <c r="Q382" s="91"/>
      <c r="R382" s="91"/>
      <c r="S382" s="91"/>
      <c r="T382" s="33"/>
      <c r="U382" s="91"/>
      <c r="V382" s="91"/>
      <c r="W382" s="91"/>
      <c r="X382" s="33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</row>
    <row r="383" spans="1:36">
      <c r="A383" s="28"/>
      <c r="B383" s="32"/>
      <c r="C383" s="138"/>
      <c r="D383" s="91"/>
      <c r="E383" s="91"/>
      <c r="F383" s="91"/>
      <c r="G383" s="91"/>
      <c r="H383" s="91"/>
      <c r="I383" s="33"/>
      <c r="J383" s="91"/>
      <c r="K383" s="33"/>
      <c r="L383" s="33"/>
      <c r="M383" s="33"/>
      <c r="N383" s="33"/>
      <c r="O383" s="33"/>
      <c r="P383" s="91"/>
      <c r="Q383" s="91"/>
      <c r="R383" s="91"/>
      <c r="S383" s="91"/>
      <c r="T383" s="33"/>
      <c r="U383" s="91"/>
      <c r="V383" s="91"/>
      <c r="W383" s="91"/>
      <c r="X383" s="33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</row>
    <row r="384" spans="1:36">
      <c r="A384" s="28"/>
      <c r="B384" s="32"/>
      <c r="C384" s="138"/>
      <c r="D384" s="91"/>
      <c r="E384" s="91"/>
      <c r="F384" s="91"/>
      <c r="G384" s="91"/>
      <c r="H384" s="91"/>
      <c r="I384" s="33"/>
      <c r="J384" s="91"/>
      <c r="K384" s="33"/>
      <c r="L384" s="33"/>
      <c r="M384" s="33"/>
      <c r="N384" s="33"/>
      <c r="O384" s="33"/>
      <c r="P384" s="91"/>
      <c r="Q384" s="91"/>
      <c r="R384" s="91"/>
      <c r="S384" s="91"/>
      <c r="T384" s="33"/>
      <c r="U384" s="91"/>
      <c r="V384" s="91"/>
      <c r="W384" s="91"/>
      <c r="X384" s="33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</row>
    <row r="385" spans="1:36">
      <c r="A385" s="28"/>
      <c r="B385" s="32"/>
      <c r="C385" s="138"/>
      <c r="D385" s="91"/>
      <c r="E385" s="91"/>
      <c r="F385" s="91"/>
      <c r="G385" s="91"/>
      <c r="H385" s="91"/>
      <c r="I385" s="33"/>
      <c r="J385" s="91"/>
      <c r="K385" s="33"/>
      <c r="L385" s="33"/>
      <c r="M385" s="33"/>
      <c r="N385" s="33"/>
      <c r="O385" s="33"/>
      <c r="P385" s="91"/>
      <c r="Q385" s="91"/>
      <c r="R385" s="91"/>
      <c r="S385" s="91"/>
      <c r="T385" s="33"/>
      <c r="U385" s="91"/>
      <c r="V385" s="91"/>
      <c r="W385" s="91"/>
      <c r="X385" s="33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</row>
    <row r="386" spans="1:36">
      <c r="A386" s="28"/>
      <c r="B386" s="32"/>
      <c r="C386" s="138"/>
      <c r="D386" s="91"/>
      <c r="E386" s="91"/>
      <c r="F386" s="91"/>
      <c r="G386" s="91"/>
      <c r="H386" s="91"/>
      <c r="I386" s="33"/>
      <c r="J386" s="91"/>
      <c r="K386" s="33"/>
      <c r="L386" s="33"/>
      <c r="M386" s="33"/>
      <c r="N386" s="33"/>
      <c r="O386" s="33"/>
      <c r="P386" s="91"/>
      <c r="Q386" s="91"/>
      <c r="R386" s="91"/>
      <c r="S386" s="91"/>
      <c r="T386" s="33"/>
      <c r="U386" s="91"/>
      <c r="V386" s="91"/>
      <c r="W386" s="91"/>
      <c r="X386" s="33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</row>
    <row r="387" spans="1:36">
      <c r="A387" s="28"/>
      <c r="B387" s="32"/>
      <c r="C387" s="138"/>
      <c r="D387" s="91"/>
      <c r="E387" s="91"/>
      <c r="F387" s="91"/>
      <c r="G387" s="91"/>
      <c r="H387" s="91"/>
      <c r="I387" s="33"/>
      <c r="J387" s="91"/>
      <c r="K387" s="33"/>
      <c r="L387" s="33"/>
      <c r="M387" s="33"/>
      <c r="N387" s="33"/>
      <c r="O387" s="33"/>
      <c r="P387" s="91"/>
      <c r="Q387" s="91"/>
      <c r="R387" s="91"/>
      <c r="S387" s="91"/>
      <c r="T387" s="33"/>
      <c r="U387" s="91"/>
      <c r="V387" s="91"/>
      <c r="W387" s="91"/>
      <c r="X387" s="33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</row>
    <row r="388" spans="1:36">
      <c r="A388" s="28"/>
      <c r="B388" s="32"/>
      <c r="C388" s="138"/>
      <c r="D388" s="91"/>
      <c r="E388" s="91"/>
      <c r="F388" s="91"/>
      <c r="G388" s="91"/>
      <c r="H388" s="91"/>
      <c r="I388" s="33"/>
      <c r="J388" s="91"/>
      <c r="K388" s="33"/>
      <c r="L388" s="33"/>
      <c r="M388" s="33"/>
      <c r="N388" s="33"/>
      <c r="O388" s="33"/>
      <c r="P388" s="91"/>
      <c r="Q388" s="91"/>
      <c r="R388" s="91"/>
      <c r="S388" s="91"/>
      <c r="T388" s="33"/>
      <c r="U388" s="91"/>
      <c r="V388" s="91"/>
      <c r="W388" s="91"/>
      <c r="X388" s="33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  <c r="AJ388" s="91"/>
    </row>
    <row r="389" spans="1:36">
      <c r="A389" s="28"/>
      <c r="B389" s="32"/>
      <c r="C389" s="138"/>
      <c r="D389" s="91"/>
      <c r="E389" s="91"/>
      <c r="F389" s="91"/>
      <c r="G389" s="91"/>
      <c r="H389" s="91"/>
      <c r="I389" s="33"/>
      <c r="J389" s="91"/>
      <c r="K389" s="33"/>
      <c r="L389" s="33"/>
      <c r="M389" s="33"/>
      <c r="N389" s="33"/>
      <c r="O389" s="33"/>
      <c r="P389" s="91"/>
      <c r="Q389" s="91"/>
      <c r="R389" s="91"/>
      <c r="S389" s="91"/>
      <c r="T389" s="33"/>
      <c r="U389" s="91"/>
      <c r="V389" s="91"/>
      <c r="W389" s="91"/>
      <c r="X389" s="33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</row>
    <row r="390" spans="1:36">
      <c r="A390" s="28"/>
      <c r="B390" s="32"/>
      <c r="C390" s="138"/>
      <c r="D390" s="91"/>
      <c r="E390" s="91"/>
      <c r="F390" s="91"/>
      <c r="G390" s="91"/>
      <c r="H390" s="91"/>
      <c r="I390" s="33"/>
      <c r="J390" s="91"/>
      <c r="K390" s="33"/>
      <c r="L390" s="33"/>
      <c r="M390" s="33"/>
      <c r="N390" s="33"/>
      <c r="O390" s="33"/>
      <c r="P390" s="91"/>
      <c r="Q390" s="91"/>
      <c r="R390" s="91"/>
      <c r="S390" s="91"/>
      <c r="T390" s="33"/>
      <c r="U390" s="91"/>
      <c r="V390" s="91"/>
      <c r="W390" s="91"/>
      <c r="X390" s="33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</row>
    <row r="391" spans="1:36">
      <c r="A391" s="28"/>
      <c r="B391" s="32"/>
      <c r="C391" s="138"/>
      <c r="D391" s="91"/>
      <c r="E391" s="91"/>
      <c r="F391" s="91"/>
      <c r="G391" s="91"/>
      <c r="H391" s="91"/>
      <c r="I391" s="33"/>
      <c r="J391" s="91"/>
      <c r="K391" s="33"/>
      <c r="L391" s="33"/>
      <c r="M391" s="33"/>
      <c r="N391" s="33"/>
      <c r="O391" s="33"/>
      <c r="P391" s="91"/>
      <c r="Q391" s="91"/>
      <c r="R391" s="91"/>
      <c r="S391" s="91"/>
      <c r="T391" s="33"/>
      <c r="U391" s="91"/>
      <c r="V391" s="91"/>
      <c r="W391" s="91"/>
      <c r="X391" s="33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</row>
    <row r="392" spans="1:36">
      <c r="A392" s="28"/>
      <c r="B392" s="32"/>
      <c r="C392" s="138"/>
      <c r="D392" s="91"/>
      <c r="E392" s="91"/>
      <c r="F392" s="91"/>
      <c r="G392" s="91"/>
      <c r="H392" s="91"/>
      <c r="I392" s="33"/>
      <c r="J392" s="91"/>
      <c r="K392" s="33"/>
      <c r="L392" s="33"/>
      <c r="M392" s="33"/>
      <c r="N392" s="33"/>
      <c r="O392" s="33"/>
      <c r="P392" s="91"/>
      <c r="Q392" s="91"/>
      <c r="R392" s="91"/>
      <c r="S392" s="91"/>
      <c r="T392" s="33"/>
      <c r="U392" s="91"/>
      <c r="V392" s="91"/>
      <c r="W392" s="91"/>
      <c r="X392" s="33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</row>
    <row r="393" spans="1:36">
      <c r="A393" s="28"/>
      <c r="B393" s="32"/>
      <c r="C393" s="138"/>
      <c r="D393" s="91"/>
      <c r="E393" s="91"/>
      <c r="F393" s="91"/>
      <c r="G393" s="91"/>
      <c r="H393" s="91"/>
      <c r="I393" s="33"/>
      <c r="J393" s="91"/>
      <c r="K393" s="33"/>
      <c r="L393" s="33"/>
      <c r="M393" s="33"/>
      <c r="N393" s="33"/>
      <c r="O393" s="33"/>
      <c r="P393" s="91"/>
      <c r="Q393" s="91"/>
      <c r="R393" s="91"/>
      <c r="S393" s="91"/>
      <c r="T393" s="33"/>
      <c r="U393" s="91"/>
      <c r="V393" s="91"/>
      <c r="W393" s="91"/>
      <c r="X393" s="33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</row>
    <row r="394" spans="1:36">
      <c r="A394" s="28"/>
      <c r="B394" s="32"/>
      <c r="C394" s="138"/>
      <c r="D394" s="91"/>
      <c r="E394" s="91"/>
      <c r="F394" s="91"/>
      <c r="G394" s="91"/>
      <c r="H394" s="91"/>
      <c r="I394" s="33"/>
      <c r="J394" s="91"/>
      <c r="K394" s="33"/>
      <c r="L394" s="33"/>
      <c r="M394" s="33"/>
      <c r="N394" s="33"/>
      <c r="O394" s="33"/>
      <c r="P394" s="91"/>
      <c r="Q394" s="91"/>
      <c r="R394" s="91"/>
      <c r="S394" s="91"/>
      <c r="T394" s="33"/>
      <c r="U394" s="91"/>
      <c r="V394" s="91"/>
      <c r="W394" s="91"/>
      <c r="X394" s="33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</row>
    <row r="395" spans="1:36">
      <c r="A395" s="28"/>
      <c r="B395" s="32"/>
      <c r="C395" s="138"/>
      <c r="D395" s="91"/>
      <c r="E395" s="91"/>
      <c r="F395" s="91"/>
      <c r="G395" s="91"/>
      <c r="H395" s="91"/>
      <c r="I395" s="33"/>
      <c r="J395" s="91"/>
      <c r="K395" s="33"/>
      <c r="L395" s="33"/>
      <c r="M395" s="33"/>
      <c r="N395" s="33"/>
      <c r="O395" s="33"/>
      <c r="P395" s="91"/>
      <c r="Q395" s="91"/>
      <c r="R395" s="91"/>
      <c r="S395" s="91"/>
      <c r="T395" s="33"/>
      <c r="U395" s="91"/>
      <c r="V395" s="91"/>
      <c r="W395" s="91"/>
      <c r="X395" s="33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</row>
    <row r="396" spans="1:36">
      <c r="A396" s="28"/>
      <c r="B396" s="32"/>
      <c r="C396" s="138"/>
      <c r="D396" s="91"/>
      <c r="E396" s="91"/>
      <c r="F396" s="91"/>
      <c r="G396" s="91"/>
      <c r="H396" s="91"/>
      <c r="I396" s="33"/>
      <c r="J396" s="91"/>
      <c r="K396" s="33"/>
      <c r="L396" s="33"/>
      <c r="M396" s="33"/>
      <c r="N396" s="33"/>
      <c r="O396" s="33"/>
      <c r="P396" s="91"/>
      <c r="Q396" s="91"/>
      <c r="R396" s="91"/>
      <c r="S396" s="91"/>
      <c r="T396" s="33"/>
      <c r="U396" s="91"/>
      <c r="V396" s="91"/>
      <c r="W396" s="91"/>
      <c r="X396" s="33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</row>
    <row r="397" spans="1:36">
      <c r="A397" s="28"/>
      <c r="B397" s="32"/>
      <c r="C397" s="138"/>
      <c r="D397" s="91"/>
      <c r="E397" s="91"/>
      <c r="F397" s="91"/>
      <c r="G397" s="91"/>
      <c r="H397" s="91"/>
      <c r="I397" s="33"/>
      <c r="J397" s="91"/>
      <c r="K397" s="33"/>
      <c r="L397" s="33"/>
      <c r="M397" s="33"/>
      <c r="N397" s="33"/>
      <c r="O397" s="33"/>
      <c r="P397" s="91"/>
      <c r="Q397" s="91"/>
      <c r="R397" s="91"/>
      <c r="S397" s="91"/>
      <c r="T397" s="33"/>
      <c r="U397" s="91"/>
      <c r="V397" s="91"/>
      <c r="W397" s="91"/>
      <c r="X397" s="33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  <c r="AJ397" s="91"/>
    </row>
    <row r="398" spans="1:36">
      <c r="A398" s="28"/>
      <c r="B398" s="32"/>
      <c r="C398" s="138"/>
      <c r="D398" s="91"/>
      <c r="E398" s="91"/>
      <c r="F398" s="91"/>
      <c r="G398" s="91"/>
      <c r="H398" s="91"/>
      <c r="I398" s="33"/>
      <c r="J398" s="91"/>
      <c r="K398" s="33"/>
      <c r="L398" s="33"/>
      <c r="M398" s="33"/>
      <c r="N398" s="33"/>
      <c r="O398" s="33"/>
      <c r="P398" s="91"/>
      <c r="Q398" s="91"/>
      <c r="R398" s="91"/>
      <c r="S398" s="91"/>
      <c r="T398" s="33"/>
      <c r="U398" s="91"/>
      <c r="V398" s="91"/>
      <c r="W398" s="91"/>
      <c r="X398" s="33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</row>
    <row r="399" spans="1:36">
      <c r="A399" s="28"/>
      <c r="B399" s="32"/>
      <c r="C399" s="138"/>
      <c r="D399" s="91"/>
      <c r="E399" s="91"/>
      <c r="F399" s="91"/>
      <c r="G399" s="91"/>
      <c r="H399" s="91"/>
      <c r="I399" s="33"/>
      <c r="J399" s="91"/>
      <c r="K399" s="33"/>
      <c r="L399" s="33"/>
      <c r="M399" s="33"/>
      <c r="N399" s="33"/>
      <c r="O399" s="33"/>
      <c r="P399" s="91"/>
      <c r="Q399" s="91"/>
      <c r="R399" s="91"/>
      <c r="S399" s="91"/>
      <c r="T399" s="33"/>
      <c r="U399" s="91"/>
      <c r="V399" s="91"/>
      <c r="W399" s="91"/>
      <c r="X399" s="33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  <c r="AJ399" s="91"/>
    </row>
    <row r="400" spans="1:36">
      <c r="A400" s="28"/>
      <c r="B400" s="32"/>
      <c r="C400" s="138"/>
      <c r="D400" s="91"/>
      <c r="E400" s="91"/>
      <c r="F400" s="91"/>
      <c r="G400" s="91"/>
      <c r="H400" s="91"/>
      <c r="I400" s="33"/>
      <c r="J400" s="91"/>
      <c r="K400" s="33"/>
      <c r="L400" s="33"/>
      <c r="M400" s="33"/>
      <c r="N400" s="33"/>
      <c r="O400" s="33"/>
      <c r="P400" s="91"/>
      <c r="Q400" s="91"/>
      <c r="R400" s="91"/>
      <c r="S400" s="91"/>
      <c r="T400" s="33"/>
      <c r="U400" s="91"/>
      <c r="V400" s="91"/>
      <c r="W400" s="91"/>
      <c r="X400" s="33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  <c r="AJ400" s="91"/>
    </row>
    <row r="401" spans="1:36">
      <c r="A401" s="28"/>
      <c r="B401" s="32"/>
      <c r="C401" s="138"/>
      <c r="D401" s="91"/>
      <c r="E401" s="91"/>
      <c r="F401" s="91"/>
      <c r="G401" s="91"/>
      <c r="H401" s="91"/>
      <c r="I401" s="33"/>
      <c r="J401" s="91"/>
      <c r="K401" s="33"/>
      <c r="L401" s="33"/>
      <c r="M401" s="33"/>
      <c r="N401" s="33"/>
      <c r="O401" s="33"/>
      <c r="P401" s="91"/>
      <c r="Q401" s="91"/>
      <c r="R401" s="91"/>
      <c r="S401" s="91"/>
      <c r="T401" s="33"/>
      <c r="U401" s="91"/>
      <c r="V401" s="91"/>
      <c r="W401" s="91"/>
      <c r="X401" s="33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</row>
    <row r="402" spans="1:36">
      <c r="A402" s="28"/>
      <c r="B402" s="32"/>
      <c r="C402" s="138"/>
      <c r="D402" s="91"/>
      <c r="E402" s="91"/>
      <c r="F402" s="91"/>
      <c r="G402" s="91"/>
      <c r="H402" s="91"/>
      <c r="I402" s="33"/>
      <c r="J402" s="91"/>
      <c r="K402" s="33"/>
      <c r="L402" s="33"/>
      <c r="M402" s="33"/>
      <c r="N402" s="33"/>
      <c r="O402" s="33"/>
      <c r="P402" s="91"/>
      <c r="Q402" s="91"/>
      <c r="R402" s="91"/>
      <c r="S402" s="91"/>
      <c r="T402" s="33"/>
      <c r="U402" s="91"/>
      <c r="V402" s="91"/>
      <c r="W402" s="91"/>
      <c r="X402" s="33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</row>
    <row r="403" spans="1:36">
      <c r="A403" s="28"/>
      <c r="B403" s="32"/>
      <c r="C403" s="138"/>
      <c r="D403" s="91"/>
      <c r="E403" s="91"/>
      <c r="F403" s="91"/>
      <c r="G403" s="91"/>
      <c r="H403" s="91"/>
      <c r="I403" s="33"/>
      <c r="J403" s="91"/>
      <c r="K403" s="33"/>
      <c r="L403" s="33"/>
      <c r="M403" s="33"/>
      <c r="N403" s="33"/>
      <c r="O403" s="33"/>
      <c r="P403" s="91"/>
      <c r="Q403" s="91"/>
      <c r="R403" s="91"/>
      <c r="S403" s="91"/>
      <c r="T403" s="33"/>
      <c r="U403" s="91"/>
      <c r="V403" s="91"/>
      <c r="W403" s="91"/>
      <c r="X403" s="33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  <c r="AJ403" s="91"/>
    </row>
    <row r="404" spans="1:36">
      <c r="A404" s="28"/>
      <c r="B404" s="32"/>
      <c r="C404" s="138"/>
      <c r="D404" s="91"/>
      <c r="E404" s="91"/>
      <c r="F404" s="91"/>
      <c r="G404" s="91"/>
      <c r="H404" s="91"/>
      <c r="I404" s="33"/>
      <c r="J404" s="91"/>
      <c r="K404" s="33"/>
      <c r="L404" s="33"/>
      <c r="M404" s="33"/>
      <c r="N404" s="33"/>
      <c r="O404" s="33"/>
      <c r="P404" s="91"/>
      <c r="Q404" s="91"/>
      <c r="R404" s="91"/>
      <c r="S404" s="91"/>
      <c r="T404" s="33"/>
      <c r="U404" s="91"/>
      <c r="V404" s="91"/>
      <c r="W404" s="91"/>
      <c r="X404" s="33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1"/>
    </row>
    <row r="405" spans="1:36">
      <c r="A405" s="28"/>
      <c r="B405" s="32"/>
      <c r="C405" s="138"/>
      <c r="D405" s="91"/>
      <c r="E405" s="91"/>
      <c r="F405" s="91"/>
      <c r="G405" s="91"/>
      <c r="H405" s="91"/>
      <c r="I405" s="33"/>
      <c r="J405" s="91"/>
      <c r="K405" s="33"/>
      <c r="L405" s="33"/>
      <c r="M405" s="33"/>
      <c r="N405" s="33"/>
      <c r="O405" s="33"/>
      <c r="P405" s="91"/>
      <c r="Q405" s="91"/>
      <c r="R405" s="91"/>
      <c r="S405" s="91"/>
      <c r="T405" s="33"/>
      <c r="U405" s="91"/>
      <c r="V405" s="91"/>
      <c r="W405" s="91"/>
      <c r="X405" s="33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  <c r="AJ405" s="91"/>
    </row>
    <row r="406" spans="1:36">
      <c r="A406" s="28"/>
      <c r="B406" s="32"/>
      <c r="C406" s="138"/>
      <c r="D406" s="91"/>
      <c r="E406" s="91"/>
      <c r="F406" s="91"/>
      <c r="G406" s="91"/>
      <c r="H406" s="91"/>
      <c r="I406" s="33"/>
      <c r="J406" s="91"/>
      <c r="K406" s="33"/>
      <c r="L406" s="33"/>
      <c r="M406" s="33"/>
      <c r="N406" s="33"/>
      <c r="O406" s="33"/>
      <c r="P406" s="91"/>
      <c r="Q406" s="91"/>
      <c r="R406" s="91"/>
      <c r="S406" s="91"/>
      <c r="T406" s="33"/>
      <c r="U406" s="91"/>
      <c r="V406" s="91"/>
      <c r="W406" s="91"/>
      <c r="X406" s="33"/>
      <c r="Y406" s="91"/>
      <c r="Z406" s="91"/>
      <c r="AA406" s="91"/>
      <c r="AB406" s="91"/>
      <c r="AC406" s="91"/>
      <c r="AD406" s="91"/>
      <c r="AE406" s="91"/>
      <c r="AF406" s="91"/>
      <c r="AG406" s="91"/>
      <c r="AH406" s="91"/>
      <c r="AI406" s="91"/>
      <c r="AJ406" s="91"/>
    </row>
    <row r="407" spans="1:36">
      <c r="A407" s="28"/>
      <c r="B407" s="32"/>
      <c r="C407" s="138"/>
      <c r="D407" s="91"/>
      <c r="E407" s="91"/>
      <c r="F407" s="91"/>
      <c r="G407" s="91"/>
      <c r="H407" s="91"/>
      <c r="I407" s="33"/>
      <c r="J407" s="91"/>
      <c r="K407" s="33"/>
      <c r="L407" s="33"/>
      <c r="M407" s="33"/>
      <c r="N407" s="33"/>
      <c r="O407" s="33"/>
      <c r="P407" s="91"/>
      <c r="Q407" s="91"/>
      <c r="R407" s="91"/>
      <c r="S407" s="91"/>
      <c r="T407" s="33"/>
      <c r="U407" s="91"/>
      <c r="V407" s="91"/>
      <c r="W407" s="91"/>
      <c r="X407" s="33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  <c r="AJ407" s="91"/>
    </row>
    <row r="408" spans="1:36">
      <c r="A408" s="28"/>
      <c r="B408" s="32"/>
      <c r="C408" s="138"/>
      <c r="D408" s="91"/>
      <c r="E408" s="91"/>
      <c r="F408" s="91"/>
      <c r="G408" s="91"/>
      <c r="H408" s="91"/>
      <c r="I408" s="33"/>
      <c r="J408" s="91"/>
      <c r="K408" s="33"/>
      <c r="L408" s="33"/>
      <c r="M408" s="33"/>
      <c r="N408" s="33"/>
      <c r="O408" s="33"/>
      <c r="P408" s="91"/>
      <c r="Q408" s="91"/>
      <c r="R408" s="91"/>
      <c r="S408" s="91"/>
      <c r="T408" s="33"/>
      <c r="U408" s="91"/>
      <c r="V408" s="91"/>
      <c r="W408" s="91"/>
      <c r="X408" s="33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</row>
    <row r="409" spans="1:36">
      <c r="A409" s="28"/>
      <c r="B409" s="32"/>
      <c r="C409" s="138"/>
      <c r="D409" s="91"/>
      <c r="E409" s="91"/>
      <c r="F409" s="91"/>
      <c r="G409" s="91"/>
      <c r="H409" s="91"/>
      <c r="I409" s="33"/>
      <c r="J409" s="91"/>
      <c r="K409" s="33"/>
      <c r="L409" s="33"/>
      <c r="M409" s="33"/>
      <c r="N409" s="33"/>
      <c r="O409" s="33"/>
      <c r="P409" s="91"/>
      <c r="Q409" s="91"/>
      <c r="R409" s="91"/>
      <c r="S409" s="91"/>
      <c r="T409" s="33"/>
      <c r="U409" s="91"/>
      <c r="V409" s="91"/>
      <c r="W409" s="91"/>
      <c r="X409" s="33"/>
      <c r="Y409" s="91"/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  <c r="AJ409" s="91"/>
    </row>
    <row r="410" spans="1:36">
      <c r="A410" s="28"/>
      <c r="B410" s="32"/>
      <c r="C410" s="138"/>
      <c r="D410" s="91"/>
      <c r="E410" s="91"/>
      <c r="F410" s="91"/>
      <c r="G410" s="91"/>
      <c r="H410" s="91"/>
      <c r="I410" s="33"/>
      <c r="J410" s="91"/>
      <c r="K410" s="33"/>
      <c r="L410" s="33"/>
      <c r="M410" s="33"/>
      <c r="N410" s="33"/>
      <c r="O410" s="33"/>
      <c r="P410" s="91"/>
      <c r="Q410" s="91"/>
      <c r="R410" s="91"/>
      <c r="S410" s="91"/>
      <c r="T410" s="33"/>
      <c r="U410" s="91"/>
      <c r="V410" s="91"/>
      <c r="W410" s="91"/>
      <c r="X410" s="33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/>
    </row>
    <row r="411" spans="1:36">
      <c r="A411" s="28"/>
      <c r="B411" s="32"/>
      <c r="C411" s="138"/>
      <c r="D411" s="91"/>
      <c r="E411" s="91"/>
      <c r="F411" s="91"/>
      <c r="G411" s="91"/>
      <c r="H411" s="91"/>
      <c r="I411" s="33"/>
      <c r="J411" s="91"/>
      <c r="K411" s="33"/>
      <c r="L411" s="33"/>
      <c r="M411" s="33"/>
      <c r="N411" s="33"/>
      <c r="O411" s="33"/>
      <c r="P411" s="91"/>
      <c r="Q411" s="91"/>
      <c r="R411" s="91"/>
      <c r="S411" s="91"/>
      <c r="T411" s="33"/>
      <c r="U411" s="91"/>
      <c r="V411" s="91"/>
      <c r="W411" s="91"/>
      <c r="X411" s="33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</row>
    <row r="412" spans="1:36">
      <c r="A412" s="28"/>
      <c r="B412" s="32"/>
      <c r="C412" s="138"/>
      <c r="D412" s="91"/>
      <c r="E412" s="91"/>
      <c r="F412" s="91"/>
      <c r="G412" s="91"/>
      <c r="H412" s="91"/>
      <c r="I412" s="33"/>
      <c r="J412" s="91"/>
      <c r="K412" s="33"/>
      <c r="L412" s="33"/>
      <c r="M412" s="33"/>
      <c r="N412" s="33"/>
      <c r="O412" s="33"/>
      <c r="P412" s="91"/>
      <c r="Q412" s="91"/>
      <c r="R412" s="91"/>
      <c r="S412" s="91"/>
      <c r="T412" s="33"/>
      <c r="U412" s="91"/>
      <c r="V412" s="91"/>
      <c r="W412" s="91"/>
      <c r="X412" s="33"/>
      <c r="Y412" s="91"/>
      <c r="Z412" s="91"/>
      <c r="AA412" s="91"/>
      <c r="AB412" s="91"/>
      <c r="AC412" s="91"/>
      <c r="AD412" s="91"/>
      <c r="AE412" s="91"/>
      <c r="AF412" s="91"/>
      <c r="AG412" s="91"/>
      <c r="AH412" s="91"/>
      <c r="AI412" s="91"/>
      <c r="AJ412" s="91"/>
    </row>
    <row r="413" spans="1:36">
      <c r="A413" s="28"/>
      <c r="B413" s="32"/>
      <c r="C413" s="138"/>
      <c r="D413" s="91"/>
      <c r="E413" s="91"/>
      <c r="F413" s="91"/>
      <c r="G413" s="91"/>
      <c r="H413" s="91"/>
      <c r="I413" s="33"/>
      <c r="J413" s="91"/>
      <c r="K413" s="33"/>
      <c r="L413" s="33"/>
      <c r="M413" s="33"/>
      <c r="N413" s="33"/>
      <c r="O413" s="33"/>
      <c r="P413" s="91"/>
      <c r="Q413" s="91"/>
      <c r="R413" s="91"/>
      <c r="S413" s="91"/>
      <c r="T413" s="33"/>
      <c r="U413" s="91"/>
      <c r="V413" s="91"/>
      <c r="W413" s="91"/>
      <c r="X413" s="33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  <c r="AJ413" s="91"/>
    </row>
    <row r="414" spans="1:36">
      <c r="A414" s="28"/>
      <c r="B414" s="32"/>
      <c r="C414" s="138"/>
      <c r="D414" s="91"/>
      <c r="E414" s="91"/>
      <c r="F414" s="91"/>
      <c r="G414" s="91"/>
      <c r="H414" s="91"/>
      <c r="I414" s="33"/>
      <c r="J414" s="91"/>
      <c r="K414" s="33"/>
      <c r="L414" s="33"/>
      <c r="M414" s="33"/>
      <c r="N414" s="33"/>
      <c r="O414" s="33"/>
      <c r="P414" s="91"/>
      <c r="Q414" s="91"/>
      <c r="R414" s="91"/>
      <c r="S414" s="91"/>
      <c r="T414" s="33"/>
      <c r="U414" s="91"/>
      <c r="V414" s="91"/>
      <c r="W414" s="91"/>
      <c r="X414" s="33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</row>
    <row r="415" spans="1:36">
      <c r="A415" s="28"/>
      <c r="B415" s="32"/>
      <c r="C415" s="138"/>
      <c r="D415" s="91"/>
      <c r="E415" s="91"/>
      <c r="F415" s="91"/>
      <c r="G415" s="91"/>
      <c r="H415" s="91"/>
      <c r="I415" s="33"/>
      <c r="J415" s="91"/>
      <c r="K415" s="33"/>
      <c r="L415" s="33"/>
      <c r="M415" s="33"/>
      <c r="N415" s="33"/>
      <c r="O415" s="33"/>
      <c r="P415" s="91"/>
      <c r="Q415" s="91"/>
      <c r="R415" s="91"/>
      <c r="S415" s="91"/>
      <c r="T415" s="33"/>
      <c r="U415" s="91"/>
      <c r="V415" s="91"/>
      <c r="W415" s="91"/>
      <c r="X415" s="33"/>
      <c r="Y415" s="91"/>
      <c r="Z415" s="91"/>
      <c r="AA415" s="91"/>
      <c r="AB415" s="91"/>
      <c r="AC415" s="91"/>
      <c r="AD415" s="91"/>
      <c r="AE415" s="91"/>
      <c r="AF415" s="91"/>
      <c r="AG415" s="91"/>
      <c r="AH415" s="91"/>
      <c r="AI415" s="91"/>
      <c r="AJ415" s="91"/>
    </row>
    <row r="416" spans="1:36">
      <c r="A416" s="28"/>
      <c r="B416" s="32"/>
      <c r="C416" s="138"/>
      <c r="D416" s="91"/>
      <c r="E416" s="91"/>
      <c r="F416" s="91"/>
      <c r="G416" s="91"/>
      <c r="H416" s="91"/>
      <c r="I416" s="33"/>
      <c r="J416" s="91"/>
      <c r="K416" s="33"/>
      <c r="L416" s="33"/>
      <c r="M416" s="33"/>
      <c r="N416" s="33"/>
      <c r="O416" s="33"/>
      <c r="P416" s="91"/>
      <c r="Q416" s="91"/>
      <c r="R416" s="91"/>
      <c r="S416" s="91"/>
      <c r="T416" s="33"/>
      <c r="U416" s="91"/>
      <c r="V416" s="91"/>
      <c r="W416" s="91"/>
      <c r="X416" s="33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</row>
    <row r="417" spans="1:36">
      <c r="A417" s="28"/>
      <c r="B417" s="32"/>
      <c r="C417" s="138"/>
      <c r="D417" s="91"/>
      <c r="E417" s="91"/>
      <c r="F417" s="91"/>
      <c r="G417" s="91"/>
      <c r="H417" s="91"/>
      <c r="I417" s="33"/>
      <c r="J417" s="91"/>
      <c r="K417" s="33"/>
      <c r="L417" s="33"/>
      <c r="M417" s="33"/>
      <c r="N417" s="33"/>
      <c r="O417" s="33"/>
      <c r="P417" s="91"/>
      <c r="Q417" s="91"/>
      <c r="R417" s="91"/>
      <c r="S417" s="91"/>
      <c r="T417" s="33"/>
      <c r="U417" s="91"/>
      <c r="V417" s="91"/>
      <c r="W417" s="91"/>
      <c r="X417" s="33"/>
      <c r="Y417" s="91"/>
      <c r="Z417" s="91"/>
      <c r="AA417" s="91"/>
      <c r="AB417" s="91"/>
      <c r="AC417" s="91"/>
      <c r="AD417" s="91"/>
      <c r="AE417" s="91"/>
      <c r="AF417" s="91"/>
      <c r="AG417" s="91"/>
      <c r="AH417" s="91"/>
      <c r="AI417" s="91"/>
      <c r="AJ417" s="91"/>
    </row>
    <row r="418" spans="1:36">
      <c r="A418" s="28"/>
      <c r="B418" s="32"/>
      <c r="C418" s="138"/>
      <c r="D418" s="91"/>
      <c r="E418" s="91"/>
      <c r="F418" s="91"/>
      <c r="G418" s="91"/>
      <c r="H418" s="91"/>
      <c r="I418" s="33"/>
      <c r="J418" s="91"/>
      <c r="K418" s="33"/>
      <c r="L418" s="33"/>
      <c r="M418" s="33"/>
      <c r="N418" s="33"/>
      <c r="O418" s="33"/>
      <c r="P418" s="91"/>
      <c r="Q418" s="91"/>
      <c r="R418" s="91"/>
      <c r="S418" s="91"/>
      <c r="T418" s="33"/>
      <c r="U418" s="91"/>
      <c r="V418" s="91"/>
      <c r="W418" s="91"/>
      <c r="X418" s="33"/>
      <c r="Y418" s="91"/>
      <c r="Z418" s="91"/>
      <c r="AA418" s="91"/>
      <c r="AB418" s="91"/>
      <c r="AC418" s="91"/>
      <c r="AD418" s="91"/>
      <c r="AE418" s="91"/>
      <c r="AF418" s="91"/>
      <c r="AG418" s="91"/>
      <c r="AH418" s="91"/>
      <c r="AI418" s="91"/>
      <c r="AJ418" s="91"/>
    </row>
    <row r="419" spans="1:36">
      <c r="A419" s="28"/>
      <c r="B419" s="32"/>
      <c r="C419" s="138"/>
      <c r="D419" s="91"/>
      <c r="E419" s="91"/>
      <c r="F419" s="91"/>
      <c r="G419" s="91"/>
      <c r="H419" s="91"/>
      <c r="I419" s="33"/>
      <c r="J419" s="91"/>
      <c r="K419" s="33"/>
      <c r="L419" s="33"/>
      <c r="M419" s="33"/>
      <c r="N419" s="33"/>
      <c r="O419" s="33"/>
      <c r="P419" s="91"/>
      <c r="Q419" s="91"/>
      <c r="R419" s="91"/>
      <c r="S419" s="91"/>
      <c r="T419" s="33"/>
      <c r="U419" s="91"/>
      <c r="V419" s="91"/>
      <c r="W419" s="91"/>
      <c r="X419" s="33"/>
      <c r="Y419" s="91"/>
      <c r="Z419" s="91"/>
      <c r="AA419" s="91"/>
      <c r="AB419" s="91"/>
      <c r="AC419" s="91"/>
      <c r="AD419" s="91"/>
      <c r="AE419" s="91"/>
      <c r="AF419" s="91"/>
      <c r="AG419" s="91"/>
      <c r="AH419" s="91"/>
      <c r="AI419" s="91"/>
      <c r="AJ419" s="91"/>
    </row>
    <row r="420" spans="1:36">
      <c r="A420" s="28"/>
      <c r="B420" s="32"/>
      <c r="C420" s="138"/>
      <c r="D420" s="91"/>
      <c r="E420" s="91"/>
      <c r="F420" s="91"/>
      <c r="G420" s="91"/>
      <c r="H420" s="91"/>
      <c r="I420" s="33"/>
      <c r="J420" s="91"/>
      <c r="K420" s="33"/>
      <c r="L420" s="33"/>
      <c r="M420" s="33"/>
      <c r="N420" s="33"/>
      <c r="O420" s="33"/>
      <c r="P420" s="91"/>
      <c r="Q420" s="91"/>
      <c r="R420" s="91"/>
      <c r="S420" s="91"/>
      <c r="T420" s="33"/>
      <c r="U420" s="91"/>
      <c r="V420" s="91"/>
      <c r="W420" s="91"/>
      <c r="X420" s="33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</row>
    <row r="421" spans="1:36">
      <c r="A421" s="28"/>
      <c r="B421" s="32"/>
      <c r="C421" s="138"/>
      <c r="D421" s="91"/>
      <c r="E421" s="91"/>
      <c r="F421" s="91"/>
      <c r="G421" s="91"/>
      <c r="H421" s="91"/>
      <c r="I421" s="33"/>
      <c r="J421" s="91"/>
      <c r="K421" s="33"/>
      <c r="L421" s="33"/>
      <c r="M421" s="33"/>
      <c r="N421" s="33"/>
      <c r="O421" s="33"/>
      <c r="P421" s="91"/>
      <c r="Q421" s="91"/>
      <c r="R421" s="91"/>
      <c r="S421" s="91"/>
      <c r="T421" s="33"/>
      <c r="U421" s="91"/>
      <c r="V421" s="91"/>
      <c r="W421" s="91"/>
      <c r="X421" s="33"/>
      <c r="Y421" s="91"/>
      <c r="Z421" s="91"/>
      <c r="AA421" s="91"/>
      <c r="AB421" s="91"/>
      <c r="AC421" s="91"/>
      <c r="AD421" s="91"/>
      <c r="AE421" s="91"/>
      <c r="AF421" s="91"/>
      <c r="AG421" s="91"/>
      <c r="AH421" s="91"/>
      <c r="AI421" s="91"/>
      <c r="AJ421" s="91"/>
    </row>
    <row r="422" spans="1:36">
      <c r="A422" s="28"/>
      <c r="B422" s="32"/>
      <c r="C422" s="138"/>
      <c r="D422" s="91"/>
      <c r="E422" s="91"/>
      <c r="F422" s="91"/>
      <c r="G422" s="91"/>
      <c r="H422" s="91"/>
      <c r="I422" s="33"/>
      <c r="J422" s="91"/>
      <c r="K422" s="33"/>
      <c r="L422" s="33"/>
      <c r="M422" s="33"/>
      <c r="N422" s="33"/>
      <c r="O422" s="33"/>
      <c r="P422" s="91"/>
      <c r="Q422" s="91"/>
      <c r="R422" s="91"/>
      <c r="S422" s="91"/>
      <c r="T422" s="33"/>
      <c r="U422" s="91"/>
      <c r="V422" s="91"/>
      <c r="W422" s="91"/>
      <c r="X422" s="33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</row>
    <row r="423" spans="1:36">
      <c r="A423" s="28"/>
      <c r="B423" s="32"/>
      <c r="C423" s="138"/>
      <c r="D423" s="91"/>
      <c r="E423" s="91"/>
      <c r="F423" s="91"/>
      <c r="G423" s="91"/>
      <c r="H423" s="91"/>
      <c r="I423" s="33"/>
      <c r="J423" s="91"/>
      <c r="K423" s="33"/>
      <c r="L423" s="33"/>
      <c r="M423" s="33"/>
      <c r="N423" s="33"/>
      <c r="O423" s="33"/>
      <c r="P423" s="91"/>
      <c r="Q423" s="91"/>
      <c r="R423" s="91"/>
      <c r="S423" s="91"/>
      <c r="T423" s="33"/>
      <c r="U423" s="91"/>
      <c r="V423" s="91"/>
      <c r="W423" s="91"/>
      <c r="X423" s="33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</row>
    <row r="424" spans="1:36">
      <c r="A424" s="28"/>
      <c r="B424" s="32"/>
      <c r="C424" s="138"/>
      <c r="D424" s="91"/>
      <c r="E424" s="91"/>
      <c r="F424" s="91"/>
      <c r="G424" s="91"/>
      <c r="H424" s="91"/>
      <c r="I424" s="33"/>
      <c r="J424" s="91"/>
      <c r="K424" s="33"/>
      <c r="L424" s="33"/>
      <c r="M424" s="33"/>
      <c r="N424" s="33"/>
      <c r="O424" s="33"/>
      <c r="P424" s="91"/>
      <c r="Q424" s="91"/>
      <c r="R424" s="91"/>
      <c r="S424" s="91"/>
      <c r="T424" s="33"/>
      <c r="U424" s="91"/>
      <c r="V424" s="91"/>
      <c r="W424" s="91"/>
      <c r="X424" s="33"/>
      <c r="Y424" s="91"/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  <c r="AJ424" s="91"/>
    </row>
    <row r="425" spans="1:36">
      <c r="A425" s="28"/>
      <c r="B425" s="32"/>
      <c r="C425" s="138"/>
      <c r="D425" s="91"/>
      <c r="E425" s="91"/>
      <c r="F425" s="91"/>
      <c r="G425" s="91"/>
      <c r="H425" s="91"/>
      <c r="I425" s="33"/>
      <c r="J425" s="91"/>
      <c r="K425" s="33"/>
      <c r="L425" s="33"/>
      <c r="M425" s="33"/>
      <c r="N425" s="33"/>
      <c r="O425" s="33"/>
      <c r="P425" s="91"/>
      <c r="Q425" s="91"/>
      <c r="R425" s="91"/>
      <c r="S425" s="91"/>
      <c r="T425" s="33"/>
      <c r="U425" s="91"/>
      <c r="V425" s="91"/>
      <c r="W425" s="91"/>
      <c r="X425" s="33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  <c r="AJ425" s="91"/>
    </row>
    <row r="426" spans="1:36">
      <c r="A426" s="28"/>
      <c r="B426" s="32"/>
      <c r="C426" s="138"/>
      <c r="D426" s="91"/>
      <c r="E426" s="91"/>
      <c r="F426" s="91"/>
      <c r="G426" s="91"/>
      <c r="H426" s="91"/>
      <c r="I426" s="33"/>
      <c r="J426" s="91"/>
      <c r="K426" s="33"/>
      <c r="L426" s="33"/>
      <c r="M426" s="33"/>
      <c r="N426" s="33"/>
      <c r="O426" s="33"/>
      <c r="P426" s="91"/>
      <c r="Q426" s="91"/>
      <c r="R426" s="91"/>
      <c r="S426" s="91"/>
      <c r="T426" s="33"/>
      <c r="U426" s="91"/>
      <c r="V426" s="91"/>
      <c r="W426" s="91"/>
      <c r="X426" s="33"/>
      <c r="Y426" s="91"/>
      <c r="Z426" s="91"/>
      <c r="AA426" s="91"/>
      <c r="AB426" s="91"/>
      <c r="AC426" s="91"/>
      <c r="AD426" s="91"/>
      <c r="AE426" s="91"/>
      <c r="AF426" s="91"/>
      <c r="AG426" s="91"/>
      <c r="AH426" s="91"/>
      <c r="AI426" s="91"/>
      <c r="AJ426" s="91"/>
    </row>
    <row r="427" spans="1:36">
      <c r="A427" s="28"/>
      <c r="B427" s="32"/>
      <c r="C427" s="138"/>
      <c r="D427" s="91"/>
      <c r="E427" s="91"/>
      <c r="F427" s="91"/>
      <c r="G427" s="91"/>
      <c r="H427" s="91"/>
      <c r="I427" s="33"/>
      <c r="J427" s="91"/>
      <c r="K427" s="33"/>
      <c r="L427" s="33"/>
      <c r="M427" s="33"/>
      <c r="N427" s="33"/>
      <c r="O427" s="33"/>
      <c r="P427" s="91"/>
      <c r="Q427" s="91"/>
      <c r="R427" s="91"/>
      <c r="S427" s="91"/>
      <c r="T427" s="33"/>
      <c r="U427" s="91"/>
      <c r="V427" s="91"/>
      <c r="W427" s="91"/>
      <c r="X427" s="33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  <c r="AJ427" s="91"/>
    </row>
    <row r="428" spans="1:36">
      <c r="A428" s="28"/>
      <c r="B428" s="32"/>
      <c r="C428" s="138"/>
      <c r="D428" s="91"/>
      <c r="E428" s="91"/>
      <c r="F428" s="91"/>
      <c r="G428" s="91"/>
      <c r="H428" s="91"/>
      <c r="I428" s="33"/>
      <c r="J428" s="91"/>
      <c r="K428" s="33"/>
      <c r="L428" s="33"/>
      <c r="M428" s="33"/>
      <c r="N428" s="33"/>
      <c r="O428" s="33"/>
      <c r="P428" s="91"/>
      <c r="Q428" s="91"/>
      <c r="R428" s="91"/>
      <c r="S428" s="91"/>
      <c r="T428" s="33"/>
      <c r="U428" s="91"/>
      <c r="V428" s="91"/>
      <c r="W428" s="91"/>
      <c r="X428" s="33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  <c r="AJ428" s="91"/>
    </row>
    <row r="429" spans="1:36">
      <c r="A429" s="28"/>
      <c r="B429" s="32"/>
      <c r="C429" s="138"/>
      <c r="D429" s="91"/>
      <c r="E429" s="91"/>
      <c r="F429" s="91"/>
      <c r="G429" s="91"/>
      <c r="H429" s="91"/>
      <c r="I429" s="33"/>
      <c r="J429" s="91"/>
      <c r="K429" s="33"/>
      <c r="L429" s="33"/>
      <c r="M429" s="33"/>
      <c r="N429" s="33"/>
      <c r="O429" s="33"/>
      <c r="P429" s="91"/>
      <c r="Q429" s="91"/>
      <c r="R429" s="91"/>
      <c r="S429" s="91"/>
      <c r="T429" s="33"/>
      <c r="U429" s="91"/>
      <c r="V429" s="91"/>
      <c r="W429" s="91"/>
      <c r="X429" s="33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</row>
    <row r="430" spans="1:36">
      <c r="A430" s="28"/>
      <c r="B430" s="32"/>
      <c r="C430" s="138"/>
      <c r="D430" s="91"/>
      <c r="E430" s="91"/>
      <c r="F430" s="91"/>
      <c r="G430" s="91"/>
      <c r="H430" s="91"/>
      <c r="I430" s="33"/>
      <c r="J430" s="91"/>
      <c r="K430" s="33"/>
      <c r="L430" s="33"/>
      <c r="M430" s="33"/>
      <c r="N430" s="33"/>
      <c r="O430" s="33"/>
      <c r="P430" s="91"/>
      <c r="Q430" s="91"/>
      <c r="R430" s="91"/>
      <c r="S430" s="91"/>
      <c r="T430" s="33"/>
      <c r="U430" s="91"/>
      <c r="V430" s="91"/>
      <c r="W430" s="91"/>
      <c r="X430" s="33"/>
      <c r="Y430" s="91"/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  <c r="AJ430" s="91"/>
    </row>
    <row r="431" spans="1:36">
      <c r="A431" s="28"/>
      <c r="B431" s="32"/>
      <c r="C431" s="138"/>
      <c r="D431" s="91"/>
      <c r="E431" s="91"/>
      <c r="F431" s="91"/>
      <c r="G431" s="91"/>
      <c r="H431" s="91"/>
      <c r="I431" s="33"/>
      <c r="J431" s="91"/>
      <c r="K431" s="33"/>
      <c r="L431" s="33"/>
      <c r="M431" s="33"/>
      <c r="N431" s="33"/>
      <c r="O431" s="33"/>
      <c r="P431" s="91"/>
      <c r="Q431" s="91"/>
      <c r="R431" s="91"/>
      <c r="S431" s="91"/>
      <c r="T431" s="33"/>
      <c r="U431" s="91"/>
      <c r="V431" s="91"/>
      <c r="W431" s="91"/>
      <c r="X431" s="33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  <c r="AJ431" s="91"/>
    </row>
    <row r="432" spans="1:36">
      <c r="A432" s="28"/>
      <c r="B432" s="32"/>
      <c r="C432" s="138"/>
      <c r="D432" s="91"/>
      <c r="E432" s="91"/>
      <c r="F432" s="91"/>
      <c r="G432" s="91"/>
      <c r="H432" s="91"/>
      <c r="I432" s="33"/>
      <c r="J432" s="91"/>
      <c r="K432" s="33"/>
      <c r="L432" s="33"/>
      <c r="M432" s="33"/>
      <c r="N432" s="33"/>
      <c r="O432" s="33"/>
      <c r="P432" s="91"/>
      <c r="Q432" s="91"/>
      <c r="R432" s="91"/>
      <c r="S432" s="91"/>
      <c r="T432" s="33"/>
      <c r="U432" s="91"/>
      <c r="V432" s="91"/>
      <c r="W432" s="91"/>
      <c r="X432" s="33"/>
      <c r="Y432" s="91"/>
      <c r="Z432" s="91"/>
      <c r="AA432" s="91"/>
      <c r="AB432" s="91"/>
      <c r="AC432" s="91"/>
      <c r="AD432" s="91"/>
      <c r="AE432" s="91"/>
      <c r="AF432" s="91"/>
      <c r="AG432" s="91"/>
      <c r="AH432" s="91"/>
      <c r="AI432" s="91"/>
      <c r="AJ432" s="91"/>
    </row>
    <row r="433" spans="1:36">
      <c r="A433" s="28"/>
      <c r="B433" s="32"/>
      <c r="C433" s="138"/>
      <c r="D433" s="91"/>
      <c r="E433" s="91"/>
      <c r="F433" s="91"/>
      <c r="G433" s="91"/>
      <c r="H433" s="91"/>
      <c r="I433" s="33"/>
      <c r="J433" s="91"/>
      <c r="K433" s="33"/>
      <c r="L433" s="33"/>
      <c r="M433" s="33"/>
      <c r="N433" s="33"/>
      <c r="O433" s="33"/>
      <c r="P433" s="91"/>
      <c r="Q433" s="91"/>
      <c r="R433" s="91"/>
      <c r="S433" s="91"/>
      <c r="T433" s="33"/>
      <c r="U433" s="91"/>
      <c r="V433" s="91"/>
      <c r="W433" s="91"/>
      <c r="X433" s="33"/>
      <c r="Y433" s="91"/>
      <c r="Z433" s="91"/>
      <c r="AA433" s="91"/>
      <c r="AB433" s="91"/>
      <c r="AC433" s="91"/>
      <c r="AD433" s="91"/>
      <c r="AE433" s="91"/>
      <c r="AF433" s="91"/>
      <c r="AG433" s="91"/>
      <c r="AH433" s="91"/>
      <c r="AI433" s="91"/>
      <c r="AJ433" s="91"/>
    </row>
    <row r="434" spans="1:36">
      <c r="A434" s="28"/>
      <c r="B434" s="32"/>
      <c r="C434" s="138"/>
      <c r="D434" s="91"/>
      <c r="E434" s="91"/>
      <c r="F434" s="91"/>
      <c r="G434" s="91"/>
      <c r="H434" s="91"/>
      <c r="I434" s="33"/>
      <c r="J434" s="91"/>
      <c r="K434" s="33"/>
      <c r="L434" s="33"/>
      <c r="M434" s="33"/>
      <c r="N434" s="33"/>
      <c r="O434" s="33"/>
      <c r="P434" s="91"/>
      <c r="Q434" s="91"/>
      <c r="R434" s="91"/>
      <c r="S434" s="91"/>
      <c r="T434" s="33"/>
      <c r="U434" s="91"/>
      <c r="V434" s="91"/>
      <c r="W434" s="91"/>
      <c r="X434" s="33"/>
      <c r="Y434" s="91"/>
      <c r="Z434" s="91"/>
      <c r="AA434" s="91"/>
      <c r="AB434" s="91"/>
      <c r="AC434" s="91"/>
      <c r="AD434" s="91"/>
      <c r="AE434" s="91"/>
      <c r="AF434" s="91"/>
      <c r="AG434" s="91"/>
      <c r="AH434" s="91"/>
      <c r="AI434" s="91"/>
      <c r="AJ434" s="91"/>
    </row>
    <row r="435" spans="1:36">
      <c r="A435" s="28"/>
      <c r="B435" s="32"/>
      <c r="C435" s="138"/>
      <c r="D435" s="91"/>
      <c r="E435" s="91"/>
      <c r="F435" s="91"/>
      <c r="G435" s="91"/>
      <c r="H435" s="91"/>
      <c r="I435" s="33"/>
      <c r="J435" s="91"/>
      <c r="K435" s="33"/>
      <c r="L435" s="33"/>
      <c r="M435" s="33"/>
      <c r="N435" s="33"/>
      <c r="O435" s="33"/>
      <c r="P435" s="91"/>
      <c r="Q435" s="91"/>
      <c r="R435" s="91"/>
      <c r="S435" s="91"/>
      <c r="T435" s="33"/>
      <c r="U435" s="91"/>
      <c r="V435" s="91"/>
      <c r="W435" s="91"/>
      <c r="X435" s="33"/>
      <c r="Y435" s="91"/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  <c r="AJ435" s="91"/>
    </row>
    <row r="436" spans="1:36">
      <c r="A436" s="28"/>
      <c r="B436" s="32"/>
      <c r="C436" s="138"/>
      <c r="D436" s="91"/>
      <c r="E436" s="91"/>
      <c r="F436" s="91"/>
      <c r="G436" s="91"/>
      <c r="H436" s="91"/>
      <c r="I436" s="33"/>
      <c r="J436" s="91"/>
      <c r="K436" s="33"/>
      <c r="L436" s="33"/>
      <c r="M436" s="33"/>
      <c r="N436" s="33"/>
      <c r="O436" s="33"/>
      <c r="P436" s="91"/>
      <c r="Q436" s="91"/>
      <c r="R436" s="91"/>
      <c r="S436" s="91"/>
      <c r="T436" s="33"/>
      <c r="U436" s="91"/>
      <c r="V436" s="91"/>
      <c r="W436" s="91"/>
      <c r="X436" s="33"/>
      <c r="Y436" s="91"/>
      <c r="Z436" s="91"/>
      <c r="AA436" s="91"/>
      <c r="AB436" s="91"/>
      <c r="AC436" s="91"/>
      <c r="AD436" s="91"/>
      <c r="AE436" s="91"/>
      <c r="AF436" s="91"/>
      <c r="AG436" s="91"/>
      <c r="AH436" s="91"/>
      <c r="AI436" s="91"/>
      <c r="AJ436" s="91"/>
    </row>
    <row r="437" spans="1:36">
      <c r="A437" s="28"/>
      <c r="B437" s="32"/>
      <c r="C437" s="138"/>
      <c r="D437" s="91"/>
      <c r="E437" s="91"/>
      <c r="F437" s="91"/>
      <c r="G437" s="91"/>
      <c r="H437" s="91"/>
      <c r="I437" s="33"/>
      <c r="J437" s="91"/>
      <c r="K437" s="33"/>
      <c r="L437" s="33"/>
      <c r="M437" s="33"/>
      <c r="N437" s="33"/>
      <c r="O437" s="33"/>
      <c r="P437" s="91"/>
      <c r="Q437" s="91"/>
      <c r="R437" s="91"/>
      <c r="S437" s="91"/>
      <c r="T437" s="33"/>
      <c r="U437" s="91"/>
      <c r="V437" s="91"/>
      <c r="W437" s="91"/>
      <c r="X437" s="33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  <c r="AJ437" s="91"/>
    </row>
    <row r="438" spans="1:36">
      <c r="A438" s="28"/>
      <c r="B438" s="32"/>
      <c r="C438" s="138"/>
      <c r="D438" s="91"/>
      <c r="E438" s="91"/>
      <c r="F438" s="91"/>
      <c r="G438" s="91"/>
      <c r="H438" s="91"/>
      <c r="I438" s="33"/>
      <c r="J438" s="91"/>
      <c r="K438" s="33"/>
      <c r="L438" s="33"/>
      <c r="M438" s="33"/>
      <c r="N438" s="33"/>
      <c r="O438" s="33"/>
      <c r="P438" s="91"/>
      <c r="Q438" s="91"/>
      <c r="R438" s="91"/>
      <c r="S438" s="91"/>
      <c r="T438" s="33"/>
      <c r="U438" s="91"/>
      <c r="V438" s="91"/>
      <c r="W438" s="91"/>
      <c r="X438" s="33"/>
      <c r="Y438" s="91"/>
      <c r="Z438" s="91"/>
      <c r="AA438" s="91"/>
      <c r="AB438" s="91"/>
      <c r="AC438" s="91"/>
      <c r="AD438" s="91"/>
      <c r="AE438" s="91"/>
      <c r="AF438" s="91"/>
      <c r="AG438" s="91"/>
      <c r="AH438" s="91"/>
      <c r="AI438" s="91"/>
      <c r="AJ438" s="91"/>
    </row>
    <row r="439" spans="1:36">
      <c r="A439" s="28"/>
      <c r="B439" s="32"/>
      <c r="C439" s="138"/>
      <c r="D439" s="91"/>
      <c r="E439" s="91"/>
      <c r="F439" s="91"/>
      <c r="G439" s="91"/>
      <c r="H439" s="91"/>
      <c r="I439" s="33"/>
      <c r="J439" s="91"/>
      <c r="K439" s="33"/>
      <c r="L439" s="33"/>
      <c r="M439" s="33"/>
      <c r="N439" s="33"/>
      <c r="O439" s="33"/>
      <c r="P439" s="91"/>
      <c r="Q439" s="91"/>
      <c r="R439" s="91"/>
      <c r="S439" s="91"/>
      <c r="T439" s="33"/>
      <c r="U439" s="91"/>
      <c r="V439" s="91"/>
      <c r="W439" s="91"/>
      <c r="X439" s="33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  <c r="AJ439" s="91"/>
    </row>
    <row r="440" spans="1:36">
      <c r="A440" s="28"/>
      <c r="B440" s="32"/>
      <c r="C440" s="138"/>
      <c r="D440" s="91"/>
      <c r="E440" s="91"/>
      <c r="F440" s="91"/>
      <c r="G440" s="91"/>
      <c r="H440" s="91"/>
      <c r="I440" s="33"/>
      <c r="J440" s="91"/>
      <c r="K440" s="33"/>
      <c r="L440" s="33"/>
      <c r="M440" s="33"/>
      <c r="N440" s="33"/>
      <c r="O440" s="33"/>
      <c r="P440" s="91"/>
      <c r="Q440" s="91"/>
      <c r="R440" s="91"/>
      <c r="S440" s="91"/>
      <c r="T440" s="33"/>
      <c r="U440" s="91"/>
      <c r="V440" s="91"/>
      <c r="W440" s="91"/>
      <c r="X440" s="33"/>
      <c r="Y440" s="91"/>
      <c r="Z440" s="91"/>
      <c r="AA440" s="91"/>
      <c r="AB440" s="91"/>
      <c r="AC440" s="91"/>
      <c r="AD440" s="91"/>
      <c r="AE440" s="91"/>
      <c r="AF440" s="91"/>
      <c r="AG440" s="91"/>
      <c r="AH440" s="91"/>
      <c r="AI440" s="91"/>
      <c r="AJ440" s="91"/>
    </row>
    <row r="441" spans="1:36">
      <c r="A441" s="28"/>
      <c r="B441" s="32"/>
      <c r="C441" s="138"/>
      <c r="D441" s="91"/>
      <c r="E441" s="91"/>
      <c r="F441" s="91"/>
      <c r="G441" s="91"/>
      <c r="H441" s="91"/>
      <c r="I441" s="33"/>
      <c r="J441" s="91"/>
      <c r="K441" s="33"/>
      <c r="L441" s="33"/>
      <c r="M441" s="33"/>
      <c r="N441" s="33"/>
      <c r="O441" s="33"/>
      <c r="P441" s="91"/>
      <c r="Q441" s="91"/>
      <c r="R441" s="91"/>
      <c r="S441" s="91"/>
      <c r="T441" s="33"/>
      <c r="U441" s="91"/>
      <c r="V441" s="91"/>
      <c r="W441" s="91"/>
      <c r="X441" s="33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  <c r="AJ441" s="91"/>
    </row>
    <row r="442" spans="1:36">
      <c r="A442" s="28"/>
      <c r="B442" s="32"/>
      <c r="C442" s="138"/>
      <c r="D442" s="91"/>
      <c r="E442" s="91"/>
      <c r="F442" s="91"/>
      <c r="G442" s="91"/>
      <c r="H442" s="91"/>
      <c r="I442" s="33"/>
      <c r="J442" s="91"/>
      <c r="K442" s="33"/>
      <c r="L442" s="33"/>
      <c r="M442" s="33"/>
      <c r="N442" s="33"/>
      <c r="O442" s="33"/>
      <c r="P442" s="91"/>
      <c r="Q442" s="91"/>
      <c r="R442" s="91"/>
      <c r="S442" s="91"/>
      <c r="T442" s="33"/>
      <c r="U442" s="91"/>
      <c r="V442" s="91"/>
      <c r="W442" s="91"/>
      <c r="X442" s="33"/>
      <c r="Y442" s="91"/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  <c r="AJ442" s="91"/>
    </row>
    <row r="443" spans="1:36">
      <c r="A443" s="28"/>
      <c r="B443" s="32"/>
      <c r="C443" s="138"/>
      <c r="D443" s="91"/>
      <c r="E443" s="91"/>
      <c r="F443" s="91"/>
      <c r="G443" s="91"/>
      <c r="H443" s="91"/>
      <c r="I443" s="33"/>
      <c r="J443" s="91"/>
      <c r="K443" s="33"/>
      <c r="L443" s="33"/>
      <c r="M443" s="33"/>
      <c r="N443" s="33"/>
      <c r="O443" s="33"/>
      <c r="P443" s="91"/>
      <c r="Q443" s="91"/>
      <c r="R443" s="91"/>
      <c r="S443" s="91"/>
      <c r="T443" s="33"/>
      <c r="U443" s="91"/>
      <c r="V443" s="91"/>
      <c r="W443" s="91"/>
      <c r="X443" s="33"/>
      <c r="Y443" s="91"/>
      <c r="Z443" s="91"/>
      <c r="AA443" s="91"/>
      <c r="AB443" s="91"/>
      <c r="AC443" s="91"/>
      <c r="AD443" s="91"/>
      <c r="AE443" s="91"/>
      <c r="AF443" s="91"/>
      <c r="AG443" s="91"/>
      <c r="AH443" s="91"/>
      <c r="AI443" s="91"/>
      <c r="AJ443" s="91"/>
    </row>
    <row r="444" spans="1:36">
      <c r="A444" s="28"/>
      <c r="B444" s="32"/>
      <c r="C444" s="138"/>
      <c r="D444" s="91"/>
      <c r="E444" s="91"/>
      <c r="F444" s="91"/>
      <c r="G444" s="91"/>
      <c r="H444" s="91"/>
      <c r="I444" s="33"/>
      <c r="J444" s="91"/>
      <c r="K444" s="33"/>
      <c r="L444" s="33"/>
      <c r="M444" s="33"/>
      <c r="N444" s="33"/>
      <c r="O444" s="33"/>
      <c r="P444" s="91"/>
      <c r="Q444" s="91"/>
      <c r="R444" s="91"/>
      <c r="S444" s="91"/>
      <c r="T444" s="33"/>
      <c r="U444" s="91"/>
      <c r="V444" s="91"/>
      <c r="W444" s="91"/>
      <c r="X444" s="33"/>
      <c r="Y444" s="91"/>
      <c r="Z444" s="91"/>
      <c r="AA444" s="91"/>
      <c r="AB444" s="91"/>
      <c r="AC444" s="91"/>
      <c r="AD444" s="91"/>
      <c r="AE444" s="91"/>
      <c r="AF444" s="91"/>
      <c r="AG444" s="91"/>
      <c r="AH444" s="91"/>
      <c r="AI444" s="91"/>
      <c r="AJ444" s="91"/>
    </row>
    <row r="445" spans="1:36">
      <c r="A445" s="28"/>
      <c r="B445" s="32"/>
      <c r="C445" s="138"/>
      <c r="D445" s="91"/>
      <c r="E445" s="91"/>
      <c r="F445" s="91"/>
      <c r="G445" s="91"/>
      <c r="H445" s="91"/>
      <c r="I445" s="33"/>
      <c r="J445" s="91"/>
      <c r="K445" s="33"/>
      <c r="L445" s="33"/>
      <c r="M445" s="33"/>
      <c r="N445" s="33"/>
      <c r="O445" s="33"/>
      <c r="P445" s="91"/>
      <c r="Q445" s="91"/>
      <c r="R445" s="91"/>
      <c r="S445" s="91"/>
      <c r="T445" s="33"/>
      <c r="U445" s="91"/>
      <c r="V445" s="91"/>
      <c r="W445" s="91"/>
      <c r="X445" s="33"/>
      <c r="Y445" s="91"/>
      <c r="Z445" s="91"/>
      <c r="AA445" s="91"/>
      <c r="AB445" s="91"/>
      <c r="AC445" s="91"/>
      <c r="AD445" s="91"/>
      <c r="AE445" s="91"/>
      <c r="AF445" s="91"/>
      <c r="AG445" s="91"/>
      <c r="AH445" s="91"/>
      <c r="AI445" s="91"/>
      <c r="AJ445" s="91"/>
    </row>
    <row r="446" spans="1:36">
      <c r="A446" s="28"/>
      <c r="B446" s="32"/>
      <c r="C446" s="138"/>
      <c r="D446" s="91"/>
      <c r="E446" s="91"/>
      <c r="F446" s="91"/>
      <c r="G446" s="91"/>
      <c r="H446" s="91"/>
      <c r="I446" s="33"/>
      <c r="J446" s="91"/>
      <c r="K446" s="33"/>
      <c r="L446" s="33"/>
      <c r="M446" s="33"/>
      <c r="N446" s="33"/>
      <c r="O446" s="33"/>
      <c r="P446" s="91"/>
      <c r="Q446" s="91"/>
      <c r="R446" s="91"/>
      <c r="S446" s="91"/>
      <c r="T446" s="33"/>
      <c r="U446" s="91"/>
      <c r="V446" s="91"/>
      <c r="W446" s="91"/>
      <c r="X446" s="33"/>
      <c r="Y446" s="91"/>
      <c r="Z446" s="91"/>
      <c r="AA446" s="91"/>
      <c r="AB446" s="91"/>
      <c r="AC446" s="91"/>
      <c r="AD446" s="91"/>
      <c r="AE446" s="91"/>
      <c r="AF446" s="91"/>
      <c r="AG446" s="91"/>
      <c r="AH446" s="91"/>
      <c r="AI446" s="91"/>
      <c r="AJ446" s="91"/>
    </row>
    <row r="447" spans="1:36">
      <c r="A447" s="28"/>
      <c r="B447" s="32"/>
      <c r="C447" s="138"/>
      <c r="D447" s="91"/>
      <c r="E447" s="91"/>
      <c r="F447" s="91"/>
      <c r="G447" s="91"/>
      <c r="H447" s="91"/>
      <c r="I447" s="33"/>
      <c r="J447" s="91"/>
      <c r="K447" s="33"/>
      <c r="L447" s="33"/>
      <c r="M447" s="33"/>
      <c r="N447" s="33"/>
      <c r="O447" s="33"/>
      <c r="P447" s="91"/>
      <c r="Q447" s="91"/>
      <c r="R447" s="91"/>
      <c r="S447" s="91"/>
      <c r="T447" s="33"/>
      <c r="U447" s="91"/>
      <c r="V447" s="91"/>
      <c r="W447" s="91"/>
      <c r="X447" s="33"/>
      <c r="Y447" s="91"/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  <c r="AJ447" s="91"/>
    </row>
    <row r="448" spans="1:36">
      <c r="A448" s="28"/>
      <c r="B448" s="32"/>
      <c r="C448" s="138"/>
      <c r="D448" s="91"/>
      <c r="E448" s="91"/>
      <c r="F448" s="91"/>
      <c r="G448" s="91"/>
      <c r="H448" s="91"/>
      <c r="I448" s="33"/>
      <c r="J448" s="91"/>
      <c r="K448" s="33"/>
      <c r="L448" s="33"/>
      <c r="M448" s="33"/>
      <c r="N448" s="33"/>
      <c r="O448" s="33"/>
      <c r="P448" s="91"/>
      <c r="Q448" s="91"/>
      <c r="R448" s="91"/>
      <c r="S448" s="91"/>
      <c r="T448" s="33"/>
      <c r="U448" s="91"/>
      <c r="V448" s="91"/>
      <c r="W448" s="91"/>
      <c r="X448" s="33"/>
      <c r="Y448" s="91"/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  <c r="AJ448" s="91"/>
    </row>
    <row r="449" spans="1:36">
      <c r="A449" s="28"/>
      <c r="B449" s="32"/>
      <c r="C449" s="138"/>
      <c r="D449" s="91"/>
      <c r="E449" s="91"/>
      <c r="F449" s="91"/>
      <c r="G449" s="91"/>
      <c r="H449" s="91"/>
      <c r="I449" s="33"/>
      <c r="J449" s="91"/>
      <c r="K449" s="33"/>
      <c r="L449" s="33"/>
      <c r="M449" s="33"/>
      <c r="N449" s="33"/>
      <c r="O449" s="33"/>
      <c r="P449" s="91"/>
      <c r="Q449" s="91"/>
      <c r="R449" s="91"/>
      <c r="S449" s="91"/>
      <c r="T449" s="33"/>
      <c r="U449" s="91"/>
      <c r="V449" s="91"/>
      <c r="W449" s="91"/>
      <c r="X449" s="33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/>
    </row>
    <row r="450" spans="1:36">
      <c r="A450" s="28"/>
      <c r="B450" s="32"/>
      <c r="C450" s="138"/>
      <c r="D450" s="91"/>
      <c r="E450" s="91"/>
      <c r="F450" s="91"/>
      <c r="G450" s="91"/>
      <c r="H450" s="91"/>
      <c r="I450" s="33"/>
      <c r="J450" s="91"/>
      <c r="K450" s="33"/>
      <c r="L450" s="33"/>
      <c r="M450" s="33"/>
      <c r="N450" s="33"/>
      <c r="O450" s="33"/>
      <c r="P450" s="91"/>
      <c r="Q450" s="91"/>
      <c r="R450" s="91"/>
      <c r="S450" s="91"/>
      <c r="T450" s="33"/>
      <c r="U450" s="91"/>
      <c r="V450" s="91"/>
      <c r="W450" s="91"/>
      <c r="X450" s="33"/>
      <c r="Y450" s="91"/>
      <c r="Z450" s="91"/>
      <c r="AA450" s="91"/>
      <c r="AB450" s="91"/>
      <c r="AC450" s="91"/>
      <c r="AD450" s="91"/>
      <c r="AE450" s="91"/>
      <c r="AF450" s="91"/>
      <c r="AG450" s="91"/>
      <c r="AH450" s="91"/>
      <c r="AI450" s="91"/>
      <c r="AJ450" s="91"/>
    </row>
    <row r="451" spans="1:36">
      <c r="A451" s="28"/>
      <c r="B451" s="32"/>
      <c r="C451" s="138"/>
      <c r="D451" s="91"/>
      <c r="E451" s="91"/>
      <c r="F451" s="91"/>
      <c r="G451" s="91"/>
      <c r="H451" s="91"/>
      <c r="I451" s="33"/>
      <c r="J451" s="91"/>
      <c r="K451" s="33"/>
      <c r="L451" s="33"/>
      <c r="M451" s="33"/>
      <c r="N451" s="33"/>
      <c r="O451" s="33"/>
      <c r="P451" s="91"/>
      <c r="Q451" s="91"/>
      <c r="R451" s="91"/>
      <c r="S451" s="91"/>
      <c r="T451" s="33"/>
      <c r="U451" s="91"/>
      <c r="V451" s="91"/>
      <c r="W451" s="91"/>
      <c r="X451" s="33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  <c r="AJ451" s="91"/>
    </row>
    <row r="452" spans="1:36">
      <c r="A452" s="28"/>
      <c r="B452" s="32"/>
      <c r="C452" s="138"/>
      <c r="D452" s="91"/>
      <c r="E452" s="91"/>
      <c r="F452" s="91"/>
      <c r="G452" s="91"/>
      <c r="H452" s="91"/>
      <c r="I452" s="33"/>
      <c r="J452" s="91"/>
      <c r="K452" s="33"/>
      <c r="L452" s="33"/>
      <c r="M452" s="33"/>
      <c r="N452" s="33"/>
      <c r="O452" s="33"/>
      <c r="P452" s="91"/>
      <c r="Q452" s="91"/>
      <c r="R452" s="91"/>
      <c r="S452" s="91"/>
      <c r="T452" s="33"/>
      <c r="U452" s="91"/>
      <c r="V452" s="91"/>
      <c r="W452" s="91"/>
      <c r="X452" s="33"/>
      <c r="Y452" s="91"/>
      <c r="Z452" s="91"/>
      <c r="AA452" s="91"/>
      <c r="AB452" s="91"/>
      <c r="AC452" s="91"/>
      <c r="AD452" s="91"/>
      <c r="AE452" s="91"/>
      <c r="AF452" s="91"/>
      <c r="AG452" s="91"/>
      <c r="AH452" s="91"/>
      <c r="AI452" s="91"/>
      <c r="AJ452" s="91"/>
    </row>
    <row r="453" spans="1:36">
      <c r="A453" s="28"/>
      <c r="B453" s="32"/>
      <c r="C453" s="138"/>
      <c r="D453" s="91"/>
      <c r="E453" s="91"/>
      <c r="F453" s="91"/>
      <c r="G453" s="91"/>
      <c r="H453" s="91"/>
      <c r="I453" s="33"/>
      <c r="J453" s="91"/>
      <c r="K453" s="33"/>
      <c r="L453" s="33"/>
      <c r="M453" s="33"/>
      <c r="N453" s="33"/>
      <c r="O453" s="33"/>
      <c r="P453" s="91"/>
      <c r="Q453" s="91"/>
      <c r="R453" s="91"/>
      <c r="S453" s="91"/>
      <c r="T453" s="33"/>
      <c r="U453" s="91"/>
      <c r="V453" s="91"/>
      <c r="W453" s="91"/>
      <c r="X453" s="33"/>
      <c r="Y453" s="91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  <c r="AJ453" s="91"/>
    </row>
    <row r="454" spans="1:36">
      <c r="A454" s="28"/>
      <c r="B454" s="32"/>
      <c r="C454" s="138"/>
      <c r="D454" s="91"/>
      <c r="E454" s="91"/>
      <c r="F454" s="91"/>
      <c r="G454" s="91"/>
      <c r="H454" s="91"/>
      <c r="I454" s="33"/>
      <c r="J454" s="91"/>
      <c r="K454" s="33"/>
      <c r="L454" s="33"/>
      <c r="M454" s="33"/>
      <c r="N454" s="33"/>
      <c r="O454" s="33"/>
      <c r="P454" s="91"/>
      <c r="Q454" s="91"/>
      <c r="R454" s="91"/>
      <c r="S454" s="91"/>
      <c r="T454" s="33"/>
      <c r="U454" s="91"/>
      <c r="V454" s="91"/>
      <c r="W454" s="91"/>
      <c r="X454" s="33"/>
      <c r="Y454" s="91"/>
      <c r="Z454" s="91"/>
      <c r="AA454" s="91"/>
      <c r="AB454" s="91"/>
      <c r="AC454" s="91"/>
      <c r="AD454" s="91"/>
      <c r="AE454" s="91"/>
      <c r="AF454" s="91"/>
      <c r="AG454" s="91"/>
      <c r="AH454" s="91"/>
      <c r="AI454" s="91"/>
      <c r="AJ454" s="91"/>
    </row>
    <row r="455" spans="1:36">
      <c r="A455" s="28"/>
      <c r="B455" s="32"/>
      <c r="C455" s="138"/>
      <c r="D455" s="91"/>
      <c r="E455" s="91"/>
      <c r="F455" s="91"/>
      <c r="G455" s="91"/>
      <c r="H455" s="91"/>
      <c r="I455" s="33"/>
      <c r="J455" s="91"/>
      <c r="K455" s="33"/>
      <c r="L455" s="33"/>
      <c r="M455" s="33"/>
      <c r="N455" s="33"/>
      <c r="O455" s="33"/>
      <c r="P455" s="91"/>
      <c r="Q455" s="91"/>
      <c r="R455" s="91"/>
      <c r="S455" s="91"/>
      <c r="T455" s="33"/>
      <c r="U455" s="91"/>
      <c r="V455" s="91"/>
      <c r="W455" s="91"/>
      <c r="X455" s="33"/>
      <c r="Y455" s="91"/>
      <c r="Z455" s="91"/>
      <c r="AA455" s="91"/>
      <c r="AB455" s="91"/>
      <c r="AC455" s="91"/>
      <c r="AD455" s="91"/>
      <c r="AE455" s="91"/>
      <c r="AF455" s="91"/>
      <c r="AG455" s="91"/>
      <c r="AH455" s="91"/>
      <c r="AI455" s="91"/>
      <c r="AJ455" s="91"/>
    </row>
    <row r="456" spans="1:36">
      <c r="A456" s="28"/>
      <c r="B456" s="32"/>
      <c r="C456" s="138"/>
      <c r="D456" s="91"/>
      <c r="E456" s="91"/>
      <c r="F456" s="91"/>
      <c r="G456" s="91"/>
      <c r="H456" s="91"/>
      <c r="I456" s="33"/>
      <c r="J456" s="91"/>
      <c r="K456" s="33"/>
      <c r="L456" s="33"/>
      <c r="M456" s="33"/>
      <c r="N456" s="33"/>
      <c r="O456" s="33"/>
      <c r="P456" s="91"/>
      <c r="Q456" s="91"/>
      <c r="R456" s="91"/>
      <c r="S456" s="91"/>
      <c r="T456" s="33"/>
      <c r="U456" s="91"/>
      <c r="V456" s="91"/>
      <c r="W456" s="91"/>
      <c r="X456" s="33"/>
      <c r="Y456" s="91"/>
      <c r="Z456" s="91"/>
      <c r="AA456" s="91"/>
      <c r="AB456" s="91"/>
      <c r="AC456" s="91"/>
      <c r="AD456" s="91"/>
      <c r="AE456" s="91"/>
      <c r="AF456" s="91"/>
      <c r="AG456" s="91"/>
      <c r="AH456" s="91"/>
      <c r="AI456" s="91"/>
      <c r="AJ456" s="91"/>
    </row>
    <row r="457" spans="1:36">
      <c r="A457" s="28"/>
      <c r="B457" s="32"/>
      <c r="C457" s="138"/>
      <c r="D457" s="91"/>
      <c r="E457" s="91"/>
      <c r="F457" s="91"/>
      <c r="G457" s="91"/>
      <c r="H457" s="91"/>
      <c r="I457" s="33"/>
      <c r="J457" s="91"/>
      <c r="K457" s="33"/>
      <c r="L457" s="33"/>
      <c r="M457" s="33"/>
      <c r="N457" s="33"/>
      <c r="O457" s="33"/>
      <c r="P457" s="91"/>
      <c r="Q457" s="91"/>
      <c r="R457" s="91"/>
      <c r="S457" s="91"/>
      <c r="T457" s="33"/>
      <c r="U457" s="91"/>
      <c r="V457" s="91"/>
      <c r="W457" s="91"/>
      <c r="X457" s="33"/>
      <c r="Y457" s="91"/>
      <c r="Z457" s="91"/>
      <c r="AA457" s="91"/>
      <c r="AB457" s="91"/>
      <c r="AC457" s="91"/>
      <c r="AD457" s="91"/>
      <c r="AE457" s="91"/>
      <c r="AF457" s="91"/>
      <c r="AG457" s="91"/>
      <c r="AH457" s="91"/>
      <c r="AI457" s="91"/>
      <c r="AJ457" s="91"/>
    </row>
    <row r="458" spans="1:36">
      <c r="A458" s="28"/>
      <c r="B458" s="32"/>
      <c r="C458" s="138"/>
      <c r="D458" s="91"/>
      <c r="E458" s="91"/>
      <c r="F458" s="91"/>
      <c r="G458" s="91"/>
      <c r="H458" s="91"/>
      <c r="I458" s="33"/>
      <c r="J458" s="91"/>
      <c r="K458" s="33"/>
      <c r="L458" s="33"/>
      <c r="M458" s="33"/>
      <c r="N458" s="33"/>
      <c r="O458" s="33"/>
      <c r="P458" s="91"/>
      <c r="Q458" s="91"/>
      <c r="R458" s="91"/>
      <c r="S458" s="91"/>
      <c r="T458" s="33"/>
      <c r="U458" s="91"/>
      <c r="V458" s="91"/>
      <c r="W458" s="91"/>
      <c r="X458" s="33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  <c r="AJ458" s="91"/>
    </row>
    <row r="459" spans="1:36">
      <c r="A459" s="28"/>
      <c r="B459" s="32"/>
      <c r="C459" s="138"/>
      <c r="D459" s="91"/>
      <c r="E459" s="91"/>
      <c r="F459" s="91"/>
      <c r="G459" s="91"/>
      <c r="H459" s="91"/>
      <c r="I459" s="33"/>
      <c r="J459" s="91"/>
      <c r="K459" s="33"/>
      <c r="L459" s="33"/>
      <c r="M459" s="33"/>
      <c r="N459" s="33"/>
      <c r="O459" s="33"/>
      <c r="P459" s="91"/>
      <c r="Q459" s="91"/>
      <c r="R459" s="91"/>
      <c r="S459" s="91"/>
      <c r="T459" s="33"/>
      <c r="U459" s="91"/>
      <c r="V459" s="91"/>
      <c r="W459" s="91"/>
      <c r="X459" s="33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</row>
    <row r="460" spans="1:36">
      <c r="A460" s="28"/>
      <c r="B460" s="32"/>
      <c r="C460" s="138"/>
      <c r="D460" s="91"/>
      <c r="E460" s="91"/>
      <c r="F460" s="91"/>
      <c r="G460" s="91"/>
      <c r="H460" s="91"/>
      <c r="I460" s="33"/>
      <c r="J460" s="91"/>
      <c r="K460" s="33"/>
      <c r="L460" s="33"/>
      <c r="M460" s="33"/>
      <c r="N460" s="33"/>
      <c r="O460" s="33"/>
      <c r="P460" s="91"/>
      <c r="Q460" s="91"/>
      <c r="R460" s="91"/>
      <c r="S460" s="91"/>
      <c r="T460" s="33"/>
      <c r="U460" s="91"/>
      <c r="V460" s="91"/>
      <c r="W460" s="91"/>
      <c r="X460" s="33"/>
      <c r="Y460" s="91"/>
      <c r="Z460" s="91"/>
      <c r="AA460" s="91"/>
      <c r="AB460" s="91"/>
      <c r="AC460" s="91"/>
      <c r="AD460" s="91"/>
      <c r="AE460" s="91"/>
      <c r="AF460" s="91"/>
      <c r="AG460" s="91"/>
      <c r="AH460" s="91"/>
      <c r="AI460" s="91"/>
      <c r="AJ460" s="91"/>
    </row>
    <row r="461" spans="1:36">
      <c r="A461" s="28"/>
      <c r="B461" s="32"/>
      <c r="C461" s="138"/>
      <c r="D461" s="91"/>
      <c r="E461" s="91"/>
      <c r="F461" s="91"/>
      <c r="G461" s="91"/>
      <c r="H461" s="91"/>
      <c r="I461" s="33"/>
      <c r="J461" s="91"/>
      <c r="K461" s="33"/>
      <c r="L461" s="33"/>
      <c r="M461" s="33"/>
      <c r="N461" s="33"/>
      <c r="O461" s="33"/>
      <c r="P461" s="91"/>
      <c r="Q461" s="91"/>
      <c r="R461" s="91"/>
      <c r="S461" s="91"/>
      <c r="T461" s="33"/>
      <c r="U461" s="91"/>
      <c r="V461" s="91"/>
      <c r="W461" s="91"/>
      <c r="X461" s="33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</row>
    <row r="462" spans="1:36">
      <c r="A462" s="28"/>
      <c r="B462" s="32"/>
      <c r="C462" s="138"/>
      <c r="D462" s="91"/>
      <c r="E462" s="91"/>
      <c r="F462" s="91"/>
      <c r="G462" s="91"/>
      <c r="H462" s="91"/>
      <c r="I462" s="33"/>
      <c r="J462" s="91"/>
      <c r="K462" s="33"/>
      <c r="L462" s="33"/>
      <c r="M462" s="33"/>
      <c r="N462" s="33"/>
      <c r="O462" s="33"/>
      <c r="P462" s="91"/>
      <c r="Q462" s="91"/>
      <c r="R462" s="91"/>
      <c r="S462" s="91"/>
      <c r="T462" s="33"/>
      <c r="U462" s="91"/>
      <c r="V462" s="91"/>
      <c r="W462" s="91"/>
      <c r="X462" s="33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</row>
    <row r="463" spans="1:36">
      <c r="A463" s="28"/>
      <c r="B463" s="32"/>
      <c r="C463" s="138"/>
      <c r="D463" s="91"/>
      <c r="E463" s="91"/>
      <c r="F463" s="91"/>
      <c r="G463" s="91"/>
      <c r="H463" s="91"/>
      <c r="I463" s="33"/>
      <c r="J463" s="91"/>
      <c r="K463" s="33"/>
      <c r="L463" s="33"/>
      <c r="M463" s="33"/>
      <c r="N463" s="33"/>
      <c r="O463" s="33"/>
      <c r="P463" s="91"/>
      <c r="Q463" s="91"/>
      <c r="R463" s="91"/>
      <c r="S463" s="91"/>
      <c r="T463" s="33"/>
      <c r="U463" s="91"/>
      <c r="V463" s="91"/>
      <c r="W463" s="91"/>
      <c r="X463" s="33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  <c r="AJ463" s="91"/>
    </row>
    <row r="464" spans="1:36">
      <c r="A464" s="28"/>
      <c r="B464" s="32"/>
      <c r="C464" s="138"/>
      <c r="D464" s="91"/>
      <c r="E464" s="91"/>
      <c r="F464" s="91"/>
      <c r="G464" s="91"/>
      <c r="H464" s="91"/>
      <c r="I464" s="33"/>
      <c r="J464" s="91"/>
      <c r="K464" s="33"/>
      <c r="L464" s="33"/>
      <c r="M464" s="33"/>
      <c r="N464" s="33"/>
      <c r="O464" s="33"/>
      <c r="P464" s="91"/>
      <c r="Q464" s="91"/>
      <c r="R464" s="91"/>
      <c r="S464" s="91"/>
      <c r="T464" s="33"/>
      <c r="U464" s="91"/>
      <c r="V464" s="91"/>
      <c r="W464" s="91"/>
      <c r="X464" s="33"/>
      <c r="Y464" s="91"/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  <c r="AJ464" s="91"/>
    </row>
    <row r="465" spans="1:36">
      <c r="A465" s="28"/>
      <c r="B465" s="32"/>
      <c r="C465" s="138"/>
      <c r="D465" s="91"/>
      <c r="E465" s="91"/>
      <c r="F465" s="91"/>
      <c r="G465" s="91"/>
      <c r="H465" s="91"/>
      <c r="I465" s="33"/>
      <c r="J465" s="91"/>
      <c r="K465" s="33"/>
      <c r="L465" s="33"/>
      <c r="M465" s="33"/>
      <c r="N465" s="33"/>
      <c r="O465" s="33"/>
      <c r="P465" s="91"/>
      <c r="Q465" s="91"/>
      <c r="R465" s="91"/>
      <c r="S465" s="91"/>
      <c r="T465" s="33"/>
      <c r="U465" s="91"/>
      <c r="V465" s="91"/>
      <c r="W465" s="91"/>
      <c r="X465" s="33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  <c r="AJ465" s="91"/>
    </row>
    <row r="466" spans="1:36">
      <c r="A466" s="28"/>
      <c r="B466" s="32"/>
      <c r="C466" s="138"/>
      <c r="D466" s="91"/>
      <c r="E466" s="91"/>
      <c r="F466" s="91"/>
      <c r="G466" s="91"/>
      <c r="H466" s="91"/>
      <c r="I466" s="33"/>
      <c r="J466" s="91"/>
      <c r="K466" s="33"/>
      <c r="L466" s="33"/>
      <c r="M466" s="33"/>
      <c r="N466" s="33"/>
      <c r="O466" s="33"/>
      <c r="P466" s="91"/>
      <c r="Q466" s="91"/>
      <c r="R466" s="91"/>
      <c r="S466" s="91"/>
      <c r="T466" s="33"/>
      <c r="U466" s="91"/>
      <c r="V466" s="91"/>
      <c r="W466" s="91"/>
      <c r="X466" s="33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</row>
    <row r="467" spans="1:36">
      <c r="A467" s="28"/>
      <c r="B467" s="32"/>
      <c r="C467" s="138"/>
      <c r="D467" s="91"/>
      <c r="E467" s="91"/>
      <c r="F467" s="91"/>
      <c r="G467" s="91"/>
      <c r="H467" s="91"/>
      <c r="I467" s="33"/>
      <c r="J467" s="91"/>
      <c r="K467" s="33"/>
      <c r="L467" s="33"/>
      <c r="M467" s="33"/>
      <c r="N467" s="33"/>
      <c r="O467" s="33"/>
      <c r="P467" s="91"/>
      <c r="Q467" s="91"/>
      <c r="R467" s="91"/>
      <c r="S467" s="91"/>
      <c r="T467" s="33"/>
      <c r="U467" s="91"/>
      <c r="V467" s="91"/>
      <c r="W467" s="91"/>
      <c r="X467" s="33"/>
      <c r="Y467" s="91"/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  <c r="AJ467" s="91"/>
    </row>
    <row r="468" spans="1:36">
      <c r="A468" s="28"/>
      <c r="B468" s="32"/>
      <c r="C468" s="138"/>
      <c r="D468" s="91"/>
      <c r="E468" s="91"/>
      <c r="F468" s="91"/>
      <c r="G468" s="91"/>
      <c r="H468" s="91"/>
      <c r="I468" s="33"/>
      <c r="J468" s="91"/>
      <c r="K468" s="33"/>
      <c r="L468" s="33"/>
      <c r="M468" s="33"/>
      <c r="N468" s="33"/>
      <c r="O468" s="33"/>
      <c r="P468" s="91"/>
      <c r="Q468" s="91"/>
      <c r="R468" s="91"/>
      <c r="S468" s="91"/>
      <c r="T468" s="33"/>
      <c r="U468" s="91"/>
      <c r="V468" s="91"/>
      <c r="W468" s="91"/>
      <c r="X468" s="33"/>
      <c r="Y468" s="91"/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  <c r="AJ468" s="91"/>
    </row>
    <row r="469" spans="1:36">
      <c r="A469" s="28"/>
      <c r="B469" s="32"/>
      <c r="C469" s="138"/>
      <c r="D469" s="91"/>
      <c r="E469" s="91"/>
      <c r="F469" s="91"/>
      <c r="G469" s="91"/>
      <c r="H469" s="91"/>
      <c r="I469" s="33"/>
      <c r="J469" s="91"/>
      <c r="K469" s="33"/>
      <c r="L469" s="33"/>
      <c r="M469" s="33"/>
      <c r="N469" s="33"/>
      <c r="O469" s="33"/>
      <c r="P469" s="91"/>
      <c r="Q469" s="91"/>
      <c r="R469" s="91"/>
      <c r="S469" s="91"/>
      <c r="T469" s="33"/>
      <c r="U469" s="91"/>
      <c r="V469" s="91"/>
      <c r="W469" s="91"/>
      <c r="X469" s="33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  <c r="AJ469" s="91"/>
    </row>
    <row r="470" spans="1:36">
      <c r="A470" s="28"/>
      <c r="B470" s="32"/>
      <c r="C470" s="138"/>
      <c r="D470" s="91"/>
      <c r="E470" s="91"/>
      <c r="F470" s="91"/>
      <c r="G470" s="91"/>
      <c r="H470" s="91"/>
      <c r="I470" s="33"/>
      <c r="J470" s="91"/>
      <c r="K470" s="33"/>
      <c r="L470" s="33"/>
      <c r="M470" s="33"/>
      <c r="N470" s="33"/>
      <c r="O470" s="33"/>
      <c r="P470" s="91"/>
      <c r="Q470" s="91"/>
      <c r="R470" s="91"/>
      <c r="S470" s="91"/>
      <c r="T470" s="33"/>
      <c r="U470" s="91"/>
      <c r="V470" s="91"/>
      <c r="W470" s="91"/>
      <c r="X470" s="33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  <c r="AJ470" s="91"/>
    </row>
    <row r="471" spans="1:36">
      <c r="A471" s="28"/>
      <c r="B471" s="32"/>
      <c r="C471" s="138"/>
      <c r="D471" s="91"/>
      <c r="E471" s="91"/>
      <c r="F471" s="91"/>
      <c r="G471" s="91"/>
      <c r="H471" s="91"/>
      <c r="I471" s="33"/>
      <c r="J471" s="91"/>
      <c r="K471" s="33"/>
      <c r="L471" s="33"/>
      <c r="M471" s="33"/>
      <c r="N471" s="33"/>
      <c r="O471" s="33"/>
      <c r="P471" s="91"/>
      <c r="Q471" s="91"/>
      <c r="R471" s="91"/>
      <c r="S471" s="91"/>
      <c r="T471" s="33"/>
      <c r="U471" s="91"/>
      <c r="V471" s="91"/>
      <c r="W471" s="91"/>
      <c r="X471" s="33"/>
      <c r="Y471" s="91"/>
      <c r="Z471" s="91"/>
      <c r="AA471" s="91"/>
      <c r="AB471" s="91"/>
      <c r="AC471" s="91"/>
      <c r="AD471" s="91"/>
      <c r="AE471" s="91"/>
      <c r="AF471" s="91"/>
      <c r="AG471" s="91"/>
      <c r="AH471" s="91"/>
      <c r="AI471" s="91"/>
      <c r="AJ471" s="91"/>
    </row>
    <row r="472" spans="1:36">
      <c r="A472" s="28"/>
      <c r="B472" s="32"/>
      <c r="C472" s="138"/>
      <c r="D472" s="91"/>
      <c r="E472" s="91"/>
      <c r="F472" s="91"/>
      <c r="G472" s="91"/>
      <c r="H472" s="91"/>
      <c r="I472" s="33"/>
      <c r="J472" s="91"/>
      <c r="K472" s="33"/>
      <c r="L472" s="33"/>
      <c r="M472" s="33"/>
      <c r="N472" s="33"/>
      <c r="O472" s="33"/>
      <c r="P472" s="91"/>
      <c r="Q472" s="91"/>
      <c r="R472" s="91"/>
      <c r="S472" s="91"/>
      <c r="T472" s="33"/>
      <c r="U472" s="91"/>
      <c r="V472" s="91"/>
      <c r="W472" s="91"/>
      <c r="X472" s="33"/>
      <c r="Y472" s="91"/>
      <c r="Z472" s="91"/>
      <c r="AA472" s="91"/>
      <c r="AB472" s="91"/>
      <c r="AC472" s="91"/>
      <c r="AD472" s="91"/>
      <c r="AE472" s="91"/>
      <c r="AF472" s="91"/>
      <c r="AG472" s="91"/>
      <c r="AH472" s="91"/>
      <c r="AI472" s="91"/>
      <c r="AJ472" s="91"/>
    </row>
    <row r="473" spans="1:36">
      <c r="A473" s="28"/>
      <c r="B473" s="32"/>
      <c r="C473" s="138"/>
      <c r="D473" s="91"/>
      <c r="E473" s="91"/>
      <c r="F473" s="91"/>
      <c r="G473" s="91"/>
      <c r="H473" s="91"/>
      <c r="I473" s="33"/>
      <c r="J473" s="91"/>
      <c r="K473" s="33"/>
      <c r="L473" s="33"/>
      <c r="M473" s="33"/>
      <c r="N473" s="33"/>
      <c r="O473" s="33"/>
      <c r="P473" s="91"/>
      <c r="Q473" s="91"/>
      <c r="R473" s="91"/>
      <c r="S473" s="91"/>
      <c r="T473" s="33"/>
      <c r="U473" s="91"/>
      <c r="V473" s="91"/>
      <c r="W473" s="91"/>
      <c r="X473" s="33"/>
      <c r="Y473" s="91"/>
      <c r="Z473" s="91"/>
      <c r="AA473" s="91"/>
      <c r="AB473" s="91"/>
      <c r="AC473" s="91"/>
      <c r="AD473" s="91"/>
      <c r="AE473" s="91"/>
      <c r="AF473" s="91"/>
      <c r="AG473" s="91"/>
      <c r="AH473" s="91"/>
      <c r="AI473" s="91"/>
      <c r="AJ473" s="91"/>
    </row>
    <row r="474" spans="1:36">
      <c r="A474" s="28"/>
      <c r="B474" s="32"/>
      <c r="C474" s="138"/>
      <c r="D474" s="91"/>
      <c r="E474" s="91"/>
      <c r="F474" s="91"/>
      <c r="G474" s="91"/>
      <c r="H474" s="91"/>
      <c r="I474" s="33"/>
      <c r="J474" s="91"/>
      <c r="K474" s="33"/>
      <c r="L474" s="33"/>
      <c r="M474" s="33"/>
      <c r="N474" s="33"/>
      <c r="O474" s="33"/>
      <c r="P474" s="91"/>
      <c r="Q474" s="91"/>
      <c r="R474" s="91"/>
      <c r="S474" s="91"/>
      <c r="T474" s="33"/>
      <c r="U474" s="91"/>
      <c r="V474" s="91"/>
      <c r="W474" s="91"/>
      <c r="X474" s="33"/>
      <c r="Y474" s="91"/>
      <c r="Z474" s="91"/>
      <c r="AA474" s="91"/>
      <c r="AB474" s="91"/>
      <c r="AC474" s="91"/>
      <c r="AD474" s="91"/>
      <c r="AE474" s="91"/>
      <c r="AF474" s="91"/>
      <c r="AG474" s="91"/>
      <c r="AH474" s="91"/>
      <c r="AI474" s="91"/>
      <c r="AJ474" s="91"/>
    </row>
    <row r="475" spans="1:36">
      <c r="A475" s="28"/>
      <c r="B475" s="32"/>
      <c r="C475" s="138"/>
      <c r="D475" s="91"/>
      <c r="E475" s="91"/>
      <c r="F475" s="91"/>
      <c r="G475" s="91"/>
      <c r="H475" s="91"/>
      <c r="I475" s="33"/>
      <c r="J475" s="91"/>
      <c r="K475" s="33"/>
      <c r="L475" s="33"/>
      <c r="M475" s="33"/>
      <c r="N475" s="33"/>
      <c r="O475" s="33"/>
      <c r="P475" s="91"/>
      <c r="Q475" s="91"/>
      <c r="R475" s="91"/>
      <c r="S475" s="91"/>
      <c r="T475" s="33"/>
      <c r="U475" s="91"/>
      <c r="V475" s="91"/>
      <c r="W475" s="91"/>
      <c r="X475" s="33"/>
      <c r="Y475" s="91"/>
      <c r="Z475" s="91"/>
      <c r="AA475" s="91"/>
      <c r="AB475" s="91"/>
      <c r="AC475" s="91"/>
      <c r="AD475" s="91"/>
      <c r="AE475" s="91"/>
      <c r="AF475" s="91"/>
      <c r="AG475" s="91"/>
      <c r="AH475" s="91"/>
      <c r="AI475" s="91"/>
      <c r="AJ475" s="91"/>
    </row>
    <row r="476" spans="1:36">
      <c r="A476" s="28"/>
      <c r="B476" s="32"/>
      <c r="C476" s="138"/>
      <c r="D476" s="91"/>
      <c r="E476" s="91"/>
      <c r="F476" s="91"/>
      <c r="G476" s="91"/>
      <c r="H476" s="91"/>
      <c r="I476" s="33"/>
      <c r="J476" s="91"/>
      <c r="K476" s="33"/>
      <c r="L476" s="33"/>
      <c r="M476" s="33"/>
      <c r="N476" s="33"/>
      <c r="O476" s="33"/>
      <c r="P476" s="91"/>
      <c r="Q476" s="91"/>
      <c r="R476" s="91"/>
      <c r="S476" s="91"/>
      <c r="T476" s="33"/>
      <c r="U476" s="91"/>
      <c r="V476" s="91"/>
      <c r="W476" s="91"/>
      <c r="X476" s="33"/>
      <c r="Y476" s="91"/>
      <c r="Z476" s="91"/>
      <c r="AA476" s="91"/>
      <c r="AB476" s="91"/>
      <c r="AC476" s="91"/>
      <c r="AD476" s="91"/>
      <c r="AE476" s="91"/>
      <c r="AF476" s="91"/>
      <c r="AG476" s="91"/>
      <c r="AH476" s="91"/>
      <c r="AI476" s="91"/>
      <c r="AJ476" s="91"/>
    </row>
    <row r="477" spans="1:36">
      <c r="A477" s="28"/>
      <c r="B477" s="32"/>
      <c r="C477" s="138"/>
      <c r="D477" s="91"/>
      <c r="E477" s="91"/>
      <c r="F477" s="91"/>
      <c r="G477" s="91"/>
      <c r="H477" s="91"/>
      <c r="I477" s="33"/>
      <c r="J477" s="91"/>
      <c r="K477" s="33"/>
      <c r="L477" s="33"/>
      <c r="M477" s="33"/>
      <c r="N477" s="33"/>
      <c r="O477" s="33"/>
      <c r="P477" s="91"/>
      <c r="Q477" s="91"/>
      <c r="R477" s="91"/>
      <c r="S477" s="91"/>
      <c r="T477" s="33"/>
      <c r="U477" s="91"/>
      <c r="V477" s="91"/>
      <c r="W477" s="91"/>
      <c r="X477" s="33"/>
      <c r="Y477" s="91"/>
      <c r="Z477" s="91"/>
      <c r="AA477" s="91"/>
      <c r="AB477" s="91"/>
      <c r="AC477" s="91"/>
      <c r="AD477" s="91"/>
      <c r="AE477" s="91"/>
      <c r="AF477" s="91"/>
      <c r="AG477" s="91"/>
      <c r="AH477" s="91"/>
      <c r="AI477" s="91"/>
      <c r="AJ477" s="91"/>
    </row>
    <row r="478" spans="1:36">
      <c r="A478" s="28"/>
      <c r="B478" s="32"/>
      <c r="C478" s="138"/>
      <c r="D478" s="91"/>
      <c r="E478" s="91"/>
      <c r="F478" s="91"/>
      <c r="G478" s="91"/>
      <c r="H478" s="91"/>
      <c r="I478" s="33"/>
      <c r="J478" s="91"/>
      <c r="K478" s="33"/>
      <c r="L478" s="33"/>
      <c r="M478" s="33"/>
      <c r="N478" s="33"/>
      <c r="O478" s="33"/>
      <c r="P478" s="91"/>
      <c r="Q478" s="91"/>
      <c r="R478" s="91"/>
      <c r="S478" s="91"/>
      <c r="T478" s="33"/>
      <c r="U478" s="91"/>
      <c r="V478" s="91"/>
      <c r="W478" s="91"/>
      <c r="X478" s="33"/>
      <c r="Y478" s="91"/>
      <c r="Z478" s="91"/>
      <c r="AA478" s="91"/>
      <c r="AB478" s="91"/>
      <c r="AC478" s="91"/>
      <c r="AD478" s="91"/>
      <c r="AE478" s="91"/>
      <c r="AF478" s="91"/>
      <c r="AG478" s="91"/>
      <c r="AH478" s="91"/>
      <c r="AI478" s="91"/>
      <c r="AJ478" s="91"/>
    </row>
    <row r="479" spans="1:36">
      <c r="A479" s="28"/>
      <c r="B479" s="32"/>
      <c r="C479" s="138"/>
      <c r="D479" s="91"/>
      <c r="E479" s="91"/>
      <c r="F479" s="91"/>
      <c r="G479" s="91"/>
      <c r="H479" s="91"/>
      <c r="I479" s="33"/>
      <c r="J479" s="91"/>
      <c r="K479" s="33"/>
      <c r="L479" s="33"/>
      <c r="M479" s="33"/>
      <c r="N479" s="33"/>
      <c r="O479" s="33"/>
      <c r="P479" s="91"/>
      <c r="Q479" s="91"/>
      <c r="R479" s="91"/>
      <c r="S479" s="91"/>
      <c r="T479" s="33"/>
      <c r="U479" s="91"/>
      <c r="V479" s="91"/>
      <c r="W479" s="91"/>
      <c r="X479" s="33"/>
      <c r="Y479" s="91"/>
      <c r="Z479" s="91"/>
      <c r="AA479" s="91"/>
      <c r="AB479" s="91"/>
      <c r="AC479" s="91"/>
      <c r="AD479" s="91"/>
      <c r="AE479" s="91"/>
      <c r="AF479" s="91"/>
      <c r="AG479" s="91"/>
      <c r="AH479" s="91"/>
      <c r="AI479" s="91"/>
      <c r="AJ479" s="91"/>
    </row>
    <row r="480" spans="1:36">
      <c r="A480" s="28"/>
      <c r="B480" s="32"/>
      <c r="C480" s="138"/>
      <c r="D480" s="91"/>
      <c r="E480" s="91"/>
      <c r="F480" s="91"/>
      <c r="G480" s="91"/>
      <c r="H480" s="91"/>
      <c r="I480" s="33"/>
      <c r="J480" s="91"/>
      <c r="K480" s="33"/>
      <c r="L480" s="33"/>
      <c r="M480" s="33"/>
      <c r="N480" s="33"/>
      <c r="O480" s="33"/>
      <c r="P480" s="91"/>
      <c r="Q480" s="91"/>
      <c r="R480" s="91"/>
      <c r="S480" s="91"/>
      <c r="T480" s="33"/>
      <c r="U480" s="91"/>
      <c r="V480" s="91"/>
      <c r="W480" s="91"/>
      <c r="X480" s="33"/>
      <c r="Y480" s="91"/>
      <c r="Z480" s="91"/>
      <c r="AA480" s="91"/>
      <c r="AB480" s="91"/>
      <c r="AC480" s="91"/>
      <c r="AD480" s="91"/>
      <c r="AE480" s="91"/>
      <c r="AF480" s="91"/>
      <c r="AG480" s="91"/>
      <c r="AH480" s="91"/>
      <c r="AI480" s="91"/>
      <c r="AJ480" s="91"/>
    </row>
    <row r="481" spans="1:36">
      <c r="A481" s="28"/>
      <c r="B481" s="32"/>
      <c r="C481" s="138"/>
      <c r="D481" s="91"/>
      <c r="E481" s="91"/>
      <c r="F481" s="91"/>
      <c r="G481" s="91"/>
      <c r="H481" s="91"/>
      <c r="I481" s="33"/>
      <c r="J481" s="91"/>
      <c r="K481" s="33"/>
      <c r="L481" s="33"/>
      <c r="M481" s="33"/>
      <c r="N481" s="33"/>
      <c r="O481" s="33"/>
      <c r="P481" s="91"/>
      <c r="Q481" s="91"/>
      <c r="R481" s="91"/>
      <c r="S481" s="91"/>
      <c r="T481" s="33"/>
      <c r="U481" s="91"/>
      <c r="V481" s="91"/>
      <c r="W481" s="91"/>
      <c r="X481" s="33"/>
      <c r="Y481" s="91"/>
      <c r="Z481" s="91"/>
      <c r="AA481" s="91"/>
      <c r="AB481" s="91"/>
      <c r="AC481" s="91"/>
      <c r="AD481" s="91"/>
      <c r="AE481" s="91"/>
      <c r="AF481" s="91"/>
      <c r="AG481" s="91"/>
      <c r="AH481" s="91"/>
      <c r="AI481" s="91"/>
      <c r="AJ481" s="91"/>
    </row>
    <row r="482" spans="1:36">
      <c r="A482" s="28"/>
      <c r="B482" s="32"/>
      <c r="C482" s="138"/>
      <c r="D482" s="91"/>
      <c r="E482" s="91"/>
      <c r="F482" s="91"/>
      <c r="G482" s="91"/>
      <c r="H482" s="91"/>
      <c r="I482" s="33"/>
      <c r="J482" s="91"/>
      <c r="K482" s="33"/>
      <c r="L482" s="33"/>
      <c r="M482" s="33"/>
      <c r="N482" s="33"/>
      <c r="O482" s="33"/>
      <c r="P482" s="91"/>
      <c r="Q482" s="91"/>
      <c r="R482" s="91"/>
      <c r="S482" s="91"/>
      <c r="T482" s="33"/>
      <c r="U482" s="91"/>
      <c r="V482" s="91"/>
      <c r="W482" s="91"/>
      <c r="X482" s="33"/>
      <c r="Y482" s="91"/>
      <c r="Z482" s="91"/>
      <c r="AA482" s="91"/>
      <c r="AB482" s="91"/>
      <c r="AC482" s="91"/>
      <c r="AD482" s="91"/>
      <c r="AE482" s="91"/>
      <c r="AF482" s="91"/>
      <c r="AG482" s="91"/>
      <c r="AH482" s="91"/>
      <c r="AI482" s="91"/>
      <c r="AJ482" s="91"/>
    </row>
    <row r="483" spans="1:36">
      <c r="A483" s="28"/>
      <c r="B483" s="32"/>
      <c r="C483" s="138"/>
      <c r="D483" s="91"/>
      <c r="E483" s="91"/>
      <c r="F483" s="91"/>
      <c r="G483" s="91"/>
      <c r="H483" s="91"/>
      <c r="I483" s="33"/>
      <c r="J483" s="91"/>
      <c r="K483" s="33"/>
      <c r="L483" s="33"/>
      <c r="M483" s="33"/>
      <c r="N483" s="33"/>
      <c r="O483" s="33"/>
      <c r="P483" s="91"/>
      <c r="Q483" s="91"/>
      <c r="R483" s="91"/>
      <c r="S483" s="91"/>
      <c r="T483" s="33"/>
      <c r="U483" s="91"/>
      <c r="V483" s="91"/>
      <c r="W483" s="91"/>
      <c r="X483" s="33"/>
      <c r="Y483" s="91"/>
      <c r="Z483" s="91"/>
      <c r="AA483" s="91"/>
      <c r="AB483" s="91"/>
      <c r="AC483" s="91"/>
      <c r="AD483" s="91"/>
      <c r="AE483" s="91"/>
      <c r="AF483" s="91"/>
      <c r="AG483" s="91"/>
      <c r="AH483" s="91"/>
      <c r="AI483" s="91"/>
      <c r="AJ483" s="91"/>
    </row>
    <row r="484" spans="1:36">
      <c r="A484" s="28"/>
      <c r="B484" s="32"/>
      <c r="C484" s="138"/>
      <c r="D484" s="91"/>
      <c r="E484" s="91"/>
      <c r="F484" s="91"/>
      <c r="G484" s="91"/>
      <c r="H484" s="91"/>
      <c r="I484" s="33"/>
      <c r="J484" s="91"/>
      <c r="K484" s="33"/>
      <c r="L484" s="33"/>
      <c r="M484" s="33"/>
      <c r="N484" s="33"/>
      <c r="O484" s="33"/>
      <c r="P484" s="91"/>
      <c r="Q484" s="91"/>
      <c r="R484" s="91"/>
      <c r="S484" s="91"/>
      <c r="T484" s="33"/>
      <c r="U484" s="91"/>
      <c r="V484" s="91"/>
      <c r="W484" s="91"/>
      <c r="X484" s="33"/>
      <c r="Y484" s="91"/>
      <c r="Z484" s="91"/>
      <c r="AA484" s="91"/>
      <c r="AB484" s="91"/>
      <c r="AC484" s="91"/>
      <c r="AD484" s="91"/>
      <c r="AE484" s="91"/>
      <c r="AF484" s="91"/>
      <c r="AG484" s="91"/>
      <c r="AH484" s="91"/>
      <c r="AI484" s="91"/>
      <c r="AJ484" s="91"/>
    </row>
    <row r="485" spans="1:36">
      <c r="A485" s="28"/>
      <c r="B485" s="32"/>
      <c r="C485" s="138"/>
      <c r="D485" s="91"/>
      <c r="E485" s="91"/>
      <c r="F485" s="91"/>
      <c r="G485" s="91"/>
      <c r="H485" s="91"/>
      <c r="I485" s="33"/>
      <c r="J485" s="91"/>
      <c r="K485" s="33"/>
      <c r="L485" s="33"/>
      <c r="M485" s="33"/>
      <c r="N485" s="33"/>
      <c r="O485" s="33"/>
      <c r="P485" s="91"/>
      <c r="Q485" s="91"/>
      <c r="R485" s="91"/>
      <c r="S485" s="91"/>
      <c r="T485" s="33"/>
      <c r="U485" s="91"/>
      <c r="V485" s="91"/>
      <c r="W485" s="91"/>
      <c r="X485" s="33"/>
      <c r="Y485" s="91"/>
      <c r="Z485" s="91"/>
      <c r="AA485" s="91"/>
      <c r="AB485" s="91"/>
      <c r="AC485" s="91"/>
      <c r="AD485" s="91"/>
      <c r="AE485" s="91"/>
      <c r="AF485" s="91"/>
      <c r="AG485" s="91"/>
      <c r="AH485" s="91"/>
      <c r="AI485" s="91"/>
      <c r="AJ485" s="91"/>
    </row>
    <row r="486" spans="1:36">
      <c r="A486" s="28"/>
      <c r="B486" s="32"/>
      <c r="C486" s="138"/>
      <c r="D486" s="91"/>
      <c r="E486" s="91"/>
      <c r="F486" s="91"/>
      <c r="G486" s="91"/>
      <c r="H486" s="91"/>
      <c r="I486" s="33"/>
      <c r="J486" s="91"/>
      <c r="K486" s="33"/>
      <c r="L486" s="33"/>
      <c r="M486" s="33"/>
      <c r="N486" s="33"/>
      <c r="O486" s="33"/>
      <c r="P486" s="91"/>
      <c r="Q486" s="91"/>
      <c r="R486" s="91"/>
      <c r="S486" s="91"/>
      <c r="T486" s="33"/>
      <c r="U486" s="91"/>
      <c r="V486" s="91"/>
      <c r="W486" s="91"/>
      <c r="X486" s="33"/>
      <c r="Y486" s="91"/>
      <c r="Z486" s="91"/>
      <c r="AA486" s="91"/>
      <c r="AB486" s="91"/>
      <c r="AC486" s="91"/>
      <c r="AD486" s="91"/>
      <c r="AE486" s="91"/>
      <c r="AF486" s="91"/>
      <c r="AG486" s="91"/>
      <c r="AH486" s="91"/>
      <c r="AI486" s="91"/>
      <c r="AJ486" s="91"/>
    </row>
    <row r="487" spans="1:36">
      <c r="A487" s="28"/>
      <c r="B487" s="32"/>
      <c r="C487" s="138"/>
      <c r="D487" s="91"/>
      <c r="E487" s="91"/>
      <c r="F487" s="91"/>
      <c r="G487" s="91"/>
      <c r="H487" s="91"/>
      <c r="I487" s="33"/>
      <c r="J487" s="91"/>
      <c r="K487" s="33"/>
      <c r="L487" s="33"/>
      <c r="M487" s="33"/>
      <c r="N487" s="33"/>
      <c r="O487" s="33"/>
      <c r="P487" s="91"/>
      <c r="Q487" s="91"/>
      <c r="R487" s="91"/>
      <c r="S487" s="91"/>
      <c r="T487" s="33"/>
      <c r="U487" s="91"/>
      <c r="V487" s="91"/>
      <c r="W487" s="91"/>
      <c r="X487" s="33"/>
      <c r="Y487" s="91"/>
      <c r="Z487" s="91"/>
      <c r="AA487" s="91"/>
      <c r="AB487" s="91"/>
      <c r="AC487" s="91"/>
      <c r="AD487" s="91"/>
      <c r="AE487" s="91"/>
      <c r="AF487" s="91"/>
      <c r="AG487" s="91"/>
      <c r="AH487" s="91"/>
      <c r="AI487" s="91"/>
      <c r="AJ487" s="91"/>
    </row>
    <row r="488" spans="1:36">
      <c r="A488" s="28"/>
      <c r="B488" s="32"/>
      <c r="C488" s="138"/>
      <c r="D488" s="91"/>
      <c r="E488" s="91"/>
      <c r="F488" s="91"/>
      <c r="G488" s="91"/>
      <c r="H488" s="91"/>
      <c r="I488" s="33"/>
      <c r="J488" s="91"/>
      <c r="K488" s="33"/>
      <c r="L488" s="33"/>
      <c r="M488" s="33"/>
      <c r="N488" s="33"/>
      <c r="O488" s="33"/>
      <c r="P488" s="91"/>
      <c r="Q488" s="91"/>
      <c r="R488" s="91"/>
      <c r="S488" s="91"/>
      <c r="T488" s="33"/>
      <c r="U488" s="91"/>
      <c r="V488" s="91"/>
      <c r="W488" s="91"/>
      <c r="X488" s="33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  <c r="AJ488" s="91"/>
    </row>
    <row r="489" spans="1:36">
      <c r="A489" s="28"/>
      <c r="B489" s="32"/>
      <c r="C489" s="138"/>
      <c r="D489" s="91"/>
      <c r="E489" s="91"/>
      <c r="F489" s="91"/>
      <c r="G489" s="91"/>
      <c r="H489" s="91"/>
      <c r="I489" s="33"/>
      <c r="J489" s="91"/>
      <c r="K489" s="33"/>
      <c r="L489" s="33"/>
      <c r="M489" s="33"/>
      <c r="N489" s="33"/>
      <c r="O489" s="33"/>
      <c r="P489" s="91"/>
      <c r="Q489" s="91"/>
      <c r="R489" s="91"/>
      <c r="S489" s="91"/>
      <c r="T489" s="33"/>
      <c r="U489" s="91"/>
      <c r="V489" s="91"/>
      <c r="W489" s="91"/>
      <c r="X489" s="33"/>
      <c r="Y489" s="91"/>
      <c r="Z489" s="91"/>
      <c r="AA489" s="91"/>
      <c r="AB489" s="91"/>
      <c r="AC489" s="91"/>
      <c r="AD489" s="91"/>
      <c r="AE489" s="91"/>
      <c r="AF489" s="91"/>
      <c r="AG489" s="91"/>
      <c r="AH489" s="91"/>
      <c r="AI489" s="91"/>
      <c r="AJ489" s="91"/>
    </row>
    <row r="490" spans="1:36">
      <c r="A490" s="28"/>
      <c r="B490" s="32"/>
      <c r="C490" s="138"/>
      <c r="D490" s="91"/>
      <c r="E490" s="91"/>
      <c r="F490" s="91"/>
      <c r="G490" s="91"/>
      <c r="H490" s="91"/>
      <c r="I490" s="33"/>
      <c r="J490" s="91"/>
      <c r="K490" s="33"/>
      <c r="L490" s="33"/>
      <c r="M490" s="33"/>
      <c r="N490" s="33"/>
      <c r="O490" s="33"/>
      <c r="P490" s="91"/>
      <c r="Q490" s="91"/>
      <c r="R490" s="91"/>
      <c r="S490" s="91"/>
      <c r="T490" s="33"/>
      <c r="U490" s="91"/>
      <c r="V490" s="91"/>
      <c r="W490" s="91"/>
      <c r="X490" s="33"/>
      <c r="Y490" s="91"/>
      <c r="Z490" s="91"/>
      <c r="AA490" s="91"/>
      <c r="AB490" s="91"/>
      <c r="AC490" s="91"/>
      <c r="AD490" s="91"/>
      <c r="AE490" s="91"/>
      <c r="AF490" s="91"/>
      <c r="AG490" s="91"/>
      <c r="AH490" s="91"/>
      <c r="AI490" s="91"/>
      <c r="AJ490" s="91"/>
    </row>
    <row r="491" spans="1:36">
      <c r="A491" s="28"/>
      <c r="B491" s="32"/>
      <c r="C491" s="138"/>
      <c r="D491" s="91"/>
      <c r="E491" s="91"/>
      <c r="F491" s="91"/>
      <c r="G491" s="91"/>
      <c r="H491" s="91"/>
      <c r="I491" s="33"/>
      <c r="J491" s="91"/>
      <c r="K491" s="33"/>
      <c r="L491" s="33"/>
      <c r="M491" s="33"/>
      <c r="N491" s="33"/>
      <c r="O491" s="33"/>
      <c r="P491" s="91"/>
      <c r="Q491" s="91"/>
      <c r="R491" s="91"/>
      <c r="S491" s="91"/>
      <c r="T491" s="33"/>
      <c r="U491" s="91"/>
      <c r="V491" s="91"/>
      <c r="W491" s="91"/>
      <c r="X491" s="33"/>
      <c r="Y491" s="91"/>
      <c r="Z491" s="91"/>
      <c r="AA491" s="91"/>
      <c r="AB491" s="91"/>
      <c r="AC491" s="91"/>
      <c r="AD491" s="91"/>
      <c r="AE491" s="91"/>
      <c r="AF491" s="91"/>
      <c r="AG491" s="91"/>
      <c r="AH491" s="91"/>
      <c r="AI491" s="91"/>
      <c r="AJ491" s="91"/>
    </row>
    <row r="492" spans="1:36">
      <c r="A492" s="28"/>
      <c r="B492" s="32"/>
      <c r="C492" s="138"/>
      <c r="D492" s="91"/>
      <c r="E492" s="91"/>
      <c r="F492" s="91"/>
      <c r="G492" s="91"/>
      <c r="H492" s="91"/>
      <c r="I492" s="33"/>
      <c r="J492" s="91"/>
      <c r="K492" s="33"/>
      <c r="L492" s="33"/>
      <c r="M492" s="33"/>
      <c r="N492" s="33"/>
      <c r="O492" s="33"/>
      <c r="P492" s="91"/>
      <c r="Q492" s="91"/>
      <c r="R492" s="91"/>
      <c r="S492" s="91"/>
      <c r="T492" s="33"/>
      <c r="U492" s="91"/>
      <c r="V492" s="91"/>
      <c r="W492" s="91"/>
      <c r="X492" s="33"/>
      <c r="Y492" s="91"/>
      <c r="Z492" s="91"/>
      <c r="AA492" s="91"/>
      <c r="AB492" s="91"/>
      <c r="AC492" s="91"/>
      <c r="AD492" s="91"/>
      <c r="AE492" s="91"/>
      <c r="AF492" s="91"/>
      <c r="AG492" s="91"/>
      <c r="AH492" s="91"/>
      <c r="AI492" s="91"/>
      <c r="AJ492" s="91"/>
    </row>
    <row r="493" spans="1:36">
      <c r="A493" s="28"/>
      <c r="B493" s="32"/>
      <c r="C493" s="138"/>
      <c r="D493" s="91"/>
      <c r="E493" s="91"/>
      <c r="F493" s="91"/>
      <c r="G493" s="91"/>
      <c r="H493" s="91"/>
      <c r="I493" s="33"/>
      <c r="J493" s="91"/>
      <c r="K493" s="33"/>
      <c r="L493" s="33"/>
      <c r="M493" s="33"/>
      <c r="N493" s="33"/>
      <c r="O493" s="33"/>
      <c r="P493" s="91"/>
      <c r="Q493" s="91"/>
      <c r="R493" s="91"/>
      <c r="S493" s="91"/>
      <c r="T493" s="33"/>
      <c r="U493" s="91"/>
      <c r="V493" s="91"/>
      <c r="W493" s="91"/>
      <c r="X493" s="33"/>
      <c r="Y493" s="91"/>
      <c r="Z493" s="91"/>
      <c r="AA493" s="91"/>
      <c r="AB493" s="91"/>
      <c r="AC493" s="91"/>
      <c r="AD493" s="91"/>
      <c r="AE493" s="91"/>
      <c r="AF493" s="91"/>
      <c r="AG493" s="91"/>
      <c r="AH493" s="91"/>
      <c r="AI493" s="91"/>
      <c r="AJ493" s="91"/>
    </row>
    <row r="494" spans="1:36">
      <c r="A494" s="28"/>
      <c r="B494" s="32"/>
      <c r="C494" s="138"/>
      <c r="D494" s="91"/>
      <c r="E494" s="91"/>
      <c r="F494" s="91"/>
      <c r="G494" s="91"/>
      <c r="H494" s="91"/>
      <c r="I494" s="33"/>
      <c r="J494" s="91"/>
      <c r="K494" s="33"/>
      <c r="L494" s="33"/>
      <c r="M494" s="33"/>
      <c r="N494" s="33"/>
      <c r="O494" s="33"/>
      <c r="P494" s="91"/>
      <c r="Q494" s="91"/>
      <c r="R494" s="91"/>
      <c r="S494" s="91"/>
      <c r="T494" s="33"/>
      <c r="U494" s="91"/>
      <c r="V494" s="91"/>
      <c r="W494" s="91"/>
      <c r="X494" s="33"/>
      <c r="Y494" s="91"/>
      <c r="Z494" s="91"/>
      <c r="AA494" s="91"/>
      <c r="AB494" s="91"/>
      <c r="AC494" s="91"/>
      <c r="AD494" s="91"/>
      <c r="AE494" s="91"/>
      <c r="AF494" s="91"/>
      <c r="AG494" s="91"/>
      <c r="AH494" s="91"/>
      <c r="AI494" s="91"/>
      <c r="AJ494" s="91"/>
    </row>
    <row r="495" spans="1:36">
      <c r="A495" s="28"/>
      <c r="B495" s="32"/>
      <c r="C495" s="138"/>
      <c r="D495" s="91"/>
      <c r="E495" s="91"/>
      <c r="F495" s="91"/>
      <c r="G495" s="91"/>
      <c r="H495" s="91"/>
      <c r="I495" s="33"/>
      <c r="J495" s="91"/>
      <c r="K495" s="33"/>
      <c r="L495" s="33"/>
      <c r="M495" s="33"/>
      <c r="N495" s="33"/>
      <c r="O495" s="33"/>
      <c r="P495" s="91"/>
      <c r="Q495" s="91"/>
      <c r="R495" s="91"/>
      <c r="S495" s="91"/>
      <c r="T495" s="33"/>
      <c r="U495" s="91"/>
      <c r="V495" s="91"/>
      <c r="W495" s="91"/>
      <c r="X495" s="33"/>
      <c r="Y495" s="91"/>
      <c r="Z495" s="91"/>
      <c r="AA495" s="91"/>
      <c r="AB495" s="91"/>
      <c r="AC495" s="91"/>
      <c r="AD495" s="91"/>
      <c r="AE495" s="91"/>
      <c r="AF495" s="91"/>
      <c r="AG495" s="91"/>
      <c r="AH495" s="91"/>
      <c r="AI495" s="91"/>
      <c r="AJ495" s="91"/>
    </row>
    <row r="496" spans="1:36">
      <c r="A496" s="28"/>
      <c r="B496" s="32"/>
      <c r="C496" s="138"/>
      <c r="D496" s="91"/>
      <c r="E496" s="91"/>
      <c r="F496" s="91"/>
      <c r="G496" s="91"/>
      <c r="H496" s="91"/>
      <c r="I496" s="33"/>
      <c r="J496" s="91"/>
      <c r="K496" s="33"/>
      <c r="L496" s="33"/>
      <c r="M496" s="33"/>
      <c r="N496" s="33"/>
      <c r="O496" s="33"/>
      <c r="P496" s="91"/>
      <c r="Q496" s="91"/>
      <c r="R496" s="91"/>
      <c r="S496" s="91"/>
      <c r="T496" s="33"/>
      <c r="U496" s="91"/>
      <c r="V496" s="91"/>
      <c r="W496" s="91"/>
      <c r="X496" s="33"/>
      <c r="Y496" s="91"/>
      <c r="Z496" s="91"/>
      <c r="AA496" s="91"/>
      <c r="AB496" s="91"/>
      <c r="AC496" s="91"/>
      <c r="AD496" s="91"/>
      <c r="AE496" s="91"/>
      <c r="AF496" s="91"/>
      <c r="AG496" s="91"/>
      <c r="AH496" s="91"/>
      <c r="AI496" s="91"/>
      <c r="AJ496" s="91"/>
    </row>
    <row r="497" spans="1:36">
      <c r="A497" s="28"/>
      <c r="B497" s="32"/>
      <c r="C497" s="138"/>
      <c r="D497" s="91"/>
      <c r="E497" s="91"/>
      <c r="F497" s="91"/>
      <c r="G497" s="91"/>
      <c r="H497" s="91"/>
      <c r="I497" s="33"/>
      <c r="J497" s="91"/>
      <c r="K497" s="33"/>
      <c r="L497" s="33"/>
      <c r="M497" s="33"/>
      <c r="N497" s="33"/>
      <c r="O497" s="33"/>
      <c r="P497" s="91"/>
      <c r="Q497" s="91"/>
      <c r="R497" s="91"/>
      <c r="S497" s="91"/>
      <c r="T497" s="33"/>
      <c r="U497" s="91"/>
      <c r="V497" s="91"/>
      <c r="W497" s="91"/>
      <c r="X497" s="33"/>
      <c r="Y497" s="91"/>
      <c r="Z497" s="91"/>
      <c r="AA497" s="91"/>
      <c r="AB497" s="91"/>
      <c r="AC497" s="91"/>
      <c r="AD497" s="91"/>
      <c r="AE497" s="91"/>
      <c r="AF497" s="91"/>
      <c r="AG497" s="91"/>
      <c r="AH497" s="91"/>
      <c r="AI497" s="91"/>
      <c r="AJ497" s="91"/>
    </row>
    <row r="498" spans="1:36">
      <c r="A498" s="28"/>
      <c r="B498" s="32"/>
      <c r="C498" s="138"/>
      <c r="D498" s="91"/>
      <c r="E498" s="91"/>
      <c r="F498" s="91"/>
      <c r="G498" s="91"/>
      <c r="H498" s="91"/>
      <c r="I498" s="33"/>
      <c r="J498" s="91"/>
      <c r="K498" s="33"/>
      <c r="L498" s="33"/>
      <c r="M498" s="33"/>
      <c r="N498" s="33"/>
      <c r="O498" s="33"/>
      <c r="P498" s="91"/>
      <c r="Q498" s="91"/>
      <c r="R498" s="91"/>
      <c r="S498" s="91"/>
      <c r="T498" s="33"/>
      <c r="U498" s="91"/>
      <c r="V498" s="91"/>
      <c r="W498" s="91"/>
      <c r="X498" s="33"/>
      <c r="Y498" s="91"/>
      <c r="Z498" s="91"/>
      <c r="AA498" s="91"/>
      <c r="AB498" s="91"/>
      <c r="AC498" s="91"/>
      <c r="AD498" s="91"/>
      <c r="AE498" s="91"/>
      <c r="AF498" s="91"/>
      <c r="AG498" s="91"/>
      <c r="AH498" s="91"/>
      <c r="AI498" s="91"/>
      <c r="AJ498" s="91"/>
    </row>
    <row r="499" spans="1:36">
      <c r="A499" s="28"/>
      <c r="B499" s="32"/>
      <c r="C499" s="138"/>
      <c r="D499" s="91"/>
      <c r="E499" s="91"/>
      <c r="F499" s="91"/>
      <c r="G499" s="91"/>
      <c r="H499" s="91"/>
      <c r="I499" s="33"/>
      <c r="J499" s="91"/>
      <c r="K499" s="33"/>
      <c r="L499" s="33"/>
      <c r="M499" s="33"/>
      <c r="N499" s="33"/>
      <c r="O499" s="33"/>
      <c r="P499" s="91"/>
      <c r="Q499" s="91"/>
      <c r="R499" s="91"/>
      <c r="S499" s="91"/>
      <c r="T499" s="33"/>
      <c r="U499" s="91"/>
      <c r="V499" s="91"/>
      <c r="W499" s="91"/>
      <c r="X499" s="33"/>
      <c r="Y499" s="91"/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  <c r="AJ499" s="91"/>
    </row>
    <row r="500" spans="1:36">
      <c r="A500" s="28"/>
      <c r="B500" s="32"/>
      <c r="C500" s="138"/>
      <c r="D500" s="91"/>
      <c r="E500" s="91"/>
      <c r="F500" s="91"/>
      <c r="G500" s="91"/>
      <c r="H500" s="91"/>
      <c r="I500" s="33"/>
      <c r="J500" s="91"/>
      <c r="K500" s="33"/>
      <c r="L500" s="33"/>
      <c r="M500" s="33"/>
      <c r="N500" s="33"/>
      <c r="O500" s="33"/>
      <c r="P500" s="91"/>
      <c r="Q500" s="91"/>
      <c r="R500" s="91"/>
      <c r="S500" s="91"/>
      <c r="T500" s="33"/>
      <c r="U500" s="91"/>
      <c r="V500" s="91"/>
      <c r="W500" s="91"/>
      <c r="X500" s="33"/>
      <c r="Y500" s="91"/>
      <c r="Z500" s="91"/>
      <c r="AA500" s="91"/>
      <c r="AB500" s="91"/>
      <c r="AC500" s="91"/>
      <c r="AD500" s="91"/>
      <c r="AE500" s="91"/>
      <c r="AF500" s="91"/>
      <c r="AG500" s="91"/>
      <c r="AH500" s="91"/>
      <c r="AI500" s="91"/>
      <c r="AJ500" s="91"/>
    </row>
    <row r="501" spans="1:36">
      <c r="A501" s="28"/>
      <c r="B501" s="32"/>
      <c r="C501" s="138"/>
      <c r="D501" s="91"/>
      <c r="E501" s="91"/>
      <c r="F501" s="91"/>
      <c r="G501" s="91"/>
      <c r="H501" s="91"/>
      <c r="I501" s="33"/>
      <c r="J501" s="91"/>
      <c r="K501" s="33"/>
      <c r="L501" s="33"/>
      <c r="M501" s="33"/>
      <c r="N501" s="33"/>
      <c r="O501" s="33"/>
      <c r="P501" s="91"/>
      <c r="Q501" s="91"/>
      <c r="R501" s="91"/>
      <c r="S501" s="91"/>
      <c r="T501" s="33"/>
      <c r="U501" s="91"/>
      <c r="V501" s="91"/>
      <c r="W501" s="91"/>
      <c r="X501" s="33"/>
      <c r="Y501" s="91"/>
      <c r="Z501" s="91"/>
      <c r="AA501" s="91"/>
      <c r="AB501" s="91"/>
      <c r="AC501" s="91"/>
      <c r="AD501" s="91"/>
      <c r="AE501" s="91"/>
      <c r="AF501" s="91"/>
      <c r="AG501" s="91"/>
      <c r="AH501" s="91"/>
      <c r="AI501" s="91"/>
      <c r="AJ501" s="91"/>
    </row>
    <row r="502" spans="1:36">
      <c r="A502" s="28"/>
      <c r="B502" s="32"/>
      <c r="C502" s="138"/>
      <c r="D502" s="91"/>
      <c r="E502" s="91"/>
      <c r="F502" s="91"/>
      <c r="G502" s="91"/>
      <c r="H502" s="91"/>
      <c r="I502" s="33"/>
      <c r="J502" s="91"/>
      <c r="K502" s="33"/>
      <c r="L502" s="33"/>
      <c r="M502" s="33"/>
      <c r="N502" s="33"/>
      <c r="O502" s="33"/>
      <c r="P502" s="91"/>
      <c r="Q502" s="91"/>
      <c r="R502" s="91"/>
      <c r="S502" s="91"/>
      <c r="T502" s="33"/>
      <c r="U502" s="91"/>
      <c r="V502" s="91"/>
      <c r="W502" s="91"/>
      <c r="X502" s="33"/>
      <c r="Y502" s="91"/>
      <c r="Z502" s="91"/>
      <c r="AA502" s="91"/>
      <c r="AB502" s="91"/>
      <c r="AC502" s="91"/>
      <c r="AD502" s="91"/>
      <c r="AE502" s="91"/>
      <c r="AF502" s="91"/>
      <c r="AG502" s="91"/>
      <c r="AH502" s="91"/>
      <c r="AI502" s="91"/>
      <c r="AJ502" s="91"/>
    </row>
    <row r="503" spans="1:36">
      <c r="A503" s="28"/>
      <c r="B503" s="32"/>
      <c r="C503" s="138"/>
      <c r="D503" s="91"/>
      <c r="E503" s="91"/>
      <c r="F503" s="91"/>
      <c r="G503" s="91"/>
      <c r="H503" s="91"/>
      <c r="I503" s="33"/>
      <c r="J503" s="91"/>
      <c r="K503" s="33"/>
      <c r="L503" s="33"/>
      <c r="M503" s="33"/>
      <c r="N503" s="33"/>
      <c r="O503" s="33"/>
      <c r="P503" s="91"/>
      <c r="Q503" s="91"/>
      <c r="R503" s="91"/>
      <c r="S503" s="91"/>
      <c r="T503" s="33"/>
      <c r="U503" s="91"/>
      <c r="V503" s="91"/>
      <c r="W503" s="91"/>
      <c r="X503" s="33"/>
      <c r="Y503" s="91"/>
      <c r="Z503" s="91"/>
      <c r="AA503" s="91"/>
      <c r="AB503" s="91"/>
      <c r="AC503" s="91"/>
      <c r="AD503" s="91"/>
      <c r="AE503" s="91"/>
      <c r="AF503" s="91"/>
      <c r="AG503" s="91"/>
      <c r="AH503" s="91"/>
      <c r="AI503" s="91"/>
      <c r="AJ503" s="91"/>
    </row>
    <row r="504" spans="1:36">
      <c r="A504" s="28"/>
      <c r="B504" s="32"/>
      <c r="C504" s="138"/>
      <c r="D504" s="91"/>
      <c r="E504" s="91"/>
      <c r="F504" s="91"/>
      <c r="G504" s="91"/>
      <c r="H504" s="91"/>
      <c r="I504" s="33"/>
      <c r="J504" s="91"/>
      <c r="K504" s="33"/>
      <c r="L504" s="33"/>
      <c r="M504" s="33"/>
      <c r="N504" s="33"/>
      <c r="O504" s="33"/>
      <c r="P504" s="91"/>
      <c r="Q504" s="91"/>
      <c r="R504" s="91"/>
      <c r="S504" s="91"/>
      <c r="T504" s="33"/>
      <c r="U504" s="91"/>
      <c r="V504" s="91"/>
      <c r="W504" s="91"/>
      <c r="X504" s="33"/>
      <c r="Y504" s="91"/>
      <c r="Z504" s="91"/>
      <c r="AA504" s="91"/>
      <c r="AB504" s="91"/>
      <c r="AC504" s="91"/>
      <c r="AD504" s="91"/>
      <c r="AE504" s="91"/>
      <c r="AF504" s="91"/>
      <c r="AG504" s="91"/>
      <c r="AH504" s="91"/>
      <c r="AI504" s="91"/>
      <c r="AJ504" s="91"/>
    </row>
    <row r="505" spans="1:36">
      <c r="A505" s="28"/>
      <c r="B505" s="32"/>
      <c r="C505" s="138"/>
      <c r="D505" s="91"/>
      <c r="E505" s="91"/>
      <c r="F505" s="91"/>
      <c r="G505" s="91"/>
      <c r="H505" s="91"/>
      <c r="I505" s="33"/>
      <c r="J505" s="91"/>
      <c r="K505" s="33"/>
      <c r="L505" s="33"/>
      <c r="M505" s="33"/>
      <c r="N505" s="33"/>
      <c r="O505" s="33"/>
      <c r="P505" s="91"/>
      <c r="Q505" s="91"/>
      <c r="R505" s="91"/>
      <c r="S505" s="91"/>
      <c r="T505" s="33"/>
      <c r="U505" s="91"/>
      <c r="V505" s="91"/>
      <c r="W505" s="91"/>
      <c r="X505" s="33"/>
      <c r="Y505" s="91"/>
      <c r="Z505" s="91"/>
      <c r="AA505" s="91"/>
      <c r="AB505" s="91"/>
      <c r="AC505" s="91"/>
      <c r="AD505" s="91"/>
      <c r="AE505" s="91"/>
      <c r="AF505" s="91"/>
      <c r="AG505" s="91"/>
      <c r="AH505" s="91"/>
      <c r="AI505" s="91"/>
      <c r="AJ505" s="91"/>
    </row>
    <row r="506" spans="1:36">
      <c r="A506" s="28"/>
      <c r="B506" s="32"/>
      <c r="C506" s="138"/>
      <c r="D506" s="91"/>
      <c r="E506" s="91"/>
      <c r="F506" s="91"/>
      <c r="G506" s="91"/>
      <c r="H506" s="91"/>
      <c r="I506" s="33"/>
      <c r="J506" s="91"/>
      <c r="K506" s="33"/>
      <c r="L506" s="33"/>
      <c r="M506" s="33"/>
      <c r="N506" s="33"/>
      <c r="O506" s="33"/>
      <c r="P506" s="91"/>
      <c r="Q506" s="91"/>
      <c r="R506" s="91"/>
      <c r="S506" s="91"/>
      <c r="T506" s="33"/>
      <c r="U506" s="91"/>
      <c r="V506" s="91"/>
      <c r="W506" s="91"/>
      <c r="X506" s="33"/>
      <c r="Y506" s="91"/>
      <c r="Z506" s="91"/>
      <c r="AA506" s="91"/>
      <c r="AB506" s="91"/>
      <c r="AC506" s="91"/>
      <c r="AD506" s="91"/>
      <c r="AE506" s="91"/>
      <c r="AF506" s="91"/>
      <c r="AG506" s="91"/>
      <c r="AH506" s="91"/>
      <c r="AI506" s="91"/>
      <c r="AJ506" s="91"/>
    </row>
    <row r="507" spans="1:36">
      <c r="A507" s="28"/>
      <c r="B507" s="32"/>
      <c r="C507" s="138"/>
      <c r="D507" s="91"/>
      <c r="E507" s="91"/>
      <c r="F507" s="91"/>
      <c r="G507" s="91"/>
      <c r="H507" s="91"/>
      <c r="I507" s="33"/>
      <c r="J507" s="91"/>
      <c r="K507" s="33"/>
      <c r="L507" s="33"/>
      <c r="M507" s="33"/>
      <c r="N507" s="33"/>
      <c r="O507" s="33"/>
      <c r="P507" s="91"/>
      <c r="Q507" s="91"/>
      <c r="R507" s="91"/>
      <c r="S507" s="91"/>
      <c r="T507" s="33"/>
      <c r="U507" s="91"/>
      <c r="V507" s="91"/>
      <c r="W507" s="91"/>
      <c r="X507" s="33"/>
      <c r="Y507" s="91"/>
      <c r="Z507" s="91"/>
      <c r="AA507" s="91"/>
      <c r="AB507" s="91"/>
      <c r="AC507" s="91"/>
      <c r="AD507" s="91"/>
      <c r="AE507" s="91"/>
      <c r="AF507" s="91"/>
      <c r="AG507" s="91"/>
      <c r="AH507" s="91"/>
      <c r="AI507" s="91"/>
      <c r="AJ507" s="91"/>
    </row>
    <row r="508" spans="1:36">
      <c r="A508" s="28"/>
      <c r="B508" s="32"/>
      <c r="C508" s="138"/>
      <c r="D508" s="91"/>
      <c r="E508" s="91"/>
      <c r="F508" s="91"/>
      <c r="G508" s="91"/>
      <c r="H508" s="91"/>
      <c r="I508" s="33"/>
      <c r="J508" s="91"/>
      <c r="K508" s="33"/>
      <c r="L508" s="33"/>
      <c r="M508" s="33"/>
      <c r="N508" s="33"/>
      <c r="O508" s="33"/>
      <c r="P508" s="91"/>
      <c r="Q508" s="91"/>
      <c r="R508" s="91"/>
      <c r="S508" s="91"/>
      <c r="T508" s="33"/>
      <c r="U508" s="91"/>
      <c r="V508" s="91"/>
      <c r="W508" s="91"/>
      <c r="X508" s="33"/>
      <c r="Y508" s="91"/>
      <c r="Z508" s="91"/>
      <c r="AA508" s="91"/>
      <c r="AB508" s="91"/>
      <c r="AC508" s="91"/>
      <c r="AD508" s="91"/>
      <c r="AE508" s="91"/>
      <c r="AF508" s="91"/>
      <c r="AG508" s="91"/>
      <c r="AH508" s="91"/>
      <c r="AI508" s="91"/>
      <c r="AJ508" s="91"/>
    </row>
    <row r="509" spans="1:36">
      <c r="A509" s="28"/>
      <c r="B509" s="32"/>
      <c r="C509" s="138"/>
      <c r="D509" s="91"/>
      <c r="E509" s="91"/>
      <c r="F509" s="91"/>
      <c r="G509" s="91"/>
      <c r="H509" s="91"/>
      <c r="I509" s="33"/>
      <c r="J509" s="91"/>
      <c r="K509" s="33"/>
      <c r="L509" s="33"/>
      <c r="M509" s="33"/>
      <c r="N509" s="33"/>
      <c r="O509" s="33"/>
      <c r="P509" s="91"/>
      <c r="Q509" s="91"/>
      <c r="R509" s="91"/>
      <c r="S509" s="91"/>
      <c r="T509" s="33"/>
      <c r="U509" s="91"/>
      <c r="V509" s="91"/>
      <c r="W509" s="91"/>
      <c r="X509" s="33"/>
      <c r="Y509" s="91"/>
      <c r="Z509" s="91"/>
      <c r="AA509" s="91"/>
      <c r="AB509" s="91"/>
      <c r="AC509" s="91"/>
      <c r="AD509" s="91"/>
      <c r="AE509" s="91"/>
      <c r="AF509" s="91"/>
      <c r="AG509" s="91"/>
      <c r="AH509" s="91"/>
      <c r="AI509" s="91"/>
      <c r="AJ509" s="91"/>
    </row>
    <row r="510" spans="1:36">
      <c r="A510" s="28"/>
      <c r="B510" s="32"/>
      <c r="C510" s="138"/>
      <c r="D510" s="91"/>
      <c r="E510" s="91"/>
      <c r="F510" s="91"/>
      <c r="G510" s="91"/>
      <c r="H510" s="91"/>
      <c r="I510" s="33"/>
      <c r="J510" s="91"/>
      <c r="K510" s="33"/>
      <c r="L510" s="33"/>
      <c r="M510" s="33"/>
      <c r="N510" s="33"/>
      <c r="O510" s="33"/>
      <c r="P510" s="91"/>
      <c r="Q510" s="91"/>
      <c r="R510" s="91"/>
      <c r="S510" s="91"/>
      <c r="T510" s="33"/>
      <c r="U510" s="91"/>
      <c r="V510" s="91"/>
      <c r="W510" s="91"/>
      <c r="X510" s="33"/>
      <c r="Y510" s="91"/>
      <c r="Z510" s="91"/>
      <c r="AA510" s="91"/>
      <c r="AB510" s="91"/>
      <c r="AC510" s="91"/>
      <c r="AD510" s="91"/>
      <c r="AE510" s="91"/>
      <c r="AF510" s="91"/>
      <c r="AG510" s="91"/>
      <c r="AH510" s="91"/>
      <c r="AI510" s="91"/>
      <c r="AJ510" s="91"/>
    </row>
    <row r="511" spans="1:36">
      <c r="A511" s="28"/>
      <c r="B511" s="32"/>
      <c r="C511" s="138"/>
      <c r="D511" s="91"/>
      <c r="E511" s="91"/>
      <c r="F511" s="91"/>
      <c r="G511" s="91"/>
      <c r="H511" s="91"/>
      <c r="I511" s="33"/>
      <c r="J511" s="91"/>
      <c r="K511" s="33"/>
      <c r="L511" s="33"/>
      <c r="M511" s="33"/>
      <c r="N511" s="33"/>
      <c r="O511" s="33"/>
      <c r="P511" s="91"/>
      <c r="Q511" s="91"/>
      <c r="R511" s="91"/>
      <c r="S511" s="91"/>
      <c r="T511" s="33"/>
      <c r="U511" s="91"/>
      <c r="V511" s="91"/>
      <c r="W511" s="91"/>
      <c r="X511" s="33"/>
      <c r="Y511" s="91"/>
      <c r="Z511" s="91"/>
      <c r="AA511" s="91"/>
      <c r="AB511" s="91"/>
      <c r="AC511" s="91"/>
      <c r="AD511" s="91"/>
      <c r="AE511" s="91"/>
      <c r="AF511" s="91"/>
      <c r="AG511" s="91"/>
      <c r="AH511" s="91"/>
      <c r="AI511" s="91"/>
      <c r="AJ511" s="91"/>
    </row>
    <row r="512" spans="1:36">
      <c r="A512" s="28"/>
      <c r="B512" s="32"/>
      <c r="C512" s="138"/>
      <c r="D512" s="91"/>
      <c r="E512" s="91"/>
      <c r="F512" s="91"/>
      <c r="G512" s="91"/>
      <c r="H512" s="91"/>
      <c r="I512" s="33"/>
      <c r="J512" s="91"/>
      <c r="K512" s="33"/>
      <c r="L512" s="33"/>
      <c r="M512" s="33"/>
      <c r="N512" s="33"/>
      <c r="O512" s="33"/>
      <c r="P512" s="91"/>
      <c r="Q512" s="91"/>
      <c r="R512" s="91"/>
      <c r="S512" s="91"/>
      <c r="T512" s="33"/>
      <c r="U512" s="91"/>
      <c r="V512" s="91"/>
      <c r="W512" s="91"/>
      <c r="X512" s="33"/>
      <c r="Y512" s="91"/>
      <c r="Z512" s="91"/>
      <c r="AA512" s="91"/>
      <c r="AB512" s="91"/>
      <c r="AC512" s="91"/>
      <c r="AD512" s="91"/>
      <c r="AE512" s="91"/>
      <c r="AF512" s="91"/>
      <c r="AG512" s="91"/>
      <c r="AH512" s="91"/>
      <c r="AI512" s="91"/>
      <c r="AJ512" s="91"/>
    </row>
    <row r="513" spans="1:36">
      <c r="A513" s="28"/>
      <c r="B513" s="32"/>
      <c r="C513" s="138"/>
      <c r="D513" s="91"/>
      <c r="E513" s="91"/>
      <c r="F513" s="91"/>
      <c r="G513" s="91"/>
      <c r="H513" s="91"/>
      <c r="I513" s="33"/>
      <c r="J513" s="91"/>
      <c r="K513" s="33"/>
      <c r="L513" s="33"/>
      <c r="M513" s="33"/>
      <c r="N513" s="33"/>
      <c r="O513" s="33"/>
      <c r="P513" s="91"/>
      <c r="Q513" s="91"/>
      <c r="R513" s="91"/>
      <c r="S513" s="91"/>
      <c r="T513" s="33"/>
      <c r="U513" s="91"/>
      <c r="V513" s="91"/>
      <c r="W513" s="91"/>
      <c r="X513" s="33"/>
      <c r="Y513" s="91"/>
      <c r="Z513" s="91"/>
      <c r="AA513" s="91"/>
      <c r="AB513" s="91"/>
      <c r="AC513" s="91"/>
      <c r="AD513" s="91"/>
      <c r="AE513" s="91"/>
      <c r="AF513" s="91"/>
      <c r="AG513" s="91"/>
      <c r="AH513" s="91"/>
      <c r="AI513" s="91"/>
      <c r="AJ513" s="91"/>
    </row>
    <row r="514" spans="1:36">
      <c r="A514" s="28"/>
      <c r="B514" s="32"/>
      <c r="C514" s="138"/>
      <c r="D514" s="91"/>
      <c r="E514" s="91"/>
      <c r="F514" s="91"/>
      <c r="G514" s="91"/>
      <c r="H514" s="91"/>
      <c r="I514" s="33"/>
      <c r="J514" s="91"/>
      <c r="K514" s="33"/>
      <c r="L514" s="33"/>
      <c r="M514" s="33"/>
      <c r="N514" s="33"/>
      <c r="O514" s="33"/>
      <c r="P514" s="91"/>
      <c r="Q514" s="91"/>
      <c r="R514" s="91"/>
      <c r="S514" s="91"/>
      <c r="T514" s="33"/>
      <c r="U514" s="91"/>
      <c r="V514" s="91"/>
      <c r="W514" s="91"/>
      <c r="X514" s="33"/>
      <c r="Y514" s="91"/>
      <c r="Z514" s="91"/>
      <c r="AA514" s="91"/>
      <c r="AB514" s="91"/>
      <c r="AC514" s="91"/>
      <c r="AD514" s="91"/>
      <c r="AE514" s="91"/>
      <c r="AF514" s="91"/>
      <c r="AG514" s="91"/>
      <c r="AH514" s="91"/>
      <c r="AI514" s="91"/>
      <c r="AJ514" s="91"/>
    </row>
    <row r="515" spans="1:36">
      <c r="A515" s="28"/>
      <c r="B515" s="32"/>
      <c r="C515" s="138"/>
      <c r="D515" s="91"/>
      <c r="E515" s="91"/>
      <c r="F515" s="91"/>
      <c r="G515" s="91"/>
      <c r="H515" s="91"/>
      <c r="I515" s="33"/>
      <c r="J515" s="91"/>
      <c r="K515" s="33"/>
      <c r="L515" s="33"/>
      <c r="M515" s="33"/>
      <c r="N515" s="33"/>
      <c r="O515" s="33"/>
      <c r="P515" s="91"/>
      <c r="Q515" s="91"/>
      <c r="R515" s="91"/>
      <c r="S515" s="91"/>
      <c r="T515" s="33"/>
      <c r="U515" s="91"/>
      <c r="V515" s="91"/>
      <c r="W515" s="91"/>
      <c r="X515" s="33"/>
      <c r="Y515" s="91"/>
      <c r="Z515" s="91"/>
      <c r="AA515" s="91"/>
      <c r="AB515" s="91"/>
      <c r="AC515" s="91"/>
      <c r="AD515" s="91"/>
      <c r="AE515" s="91"/>
      <c r="AF515" s="91"/>
      <c r="AG515" s="91"/>
      <c r="AH515" s="91"/>
      <c r="AI515" s="91"/>
      <c r="AJ515" s="91"/>
    </row>
    <row r="516" spans="1:36">
      <c r="A516" s="28"/>
      <c r="B516" s="32"/>
      <c r="C516" s="138"/>
      <c r="D516" s="91"/>
      <c r="E516" s="91"/>
      <c r="F516" s="91"/>
      <c r="G516" s="91"/>
      <c r="H516" s="91"/>
      <c r="I516" s="33"/>
      <c r="J516" s="91"/>
      <c r="K516" s="33"/>
      <c r="L516" s="33"/>
      <c r="M516" s="33"/>
      <c r="N516" s="33"/>
      <c r="O516" s="33"/>
      <c r="P516" s="91"/>
      <c r="Q516" s="91"/>
      <c r="R516" s="91"/>
      <c r="S516" s="91"/>
      <c r="T516" s="33"/>
      <c r="U516" s="91"/>
      <c r="V516" s="91"/>
      <c r="W516" s="91"/>
      <c r="X516" s="33"/>
      <c r="Y516" s="91"/>
      <c r="Z516" s="91"/>
      <c r="AA516" s="91"/>
      <c r="AB516" s="91"/>
      <c r="AC516" s="91"/>
      <c r="AD516" s="91"/>
      <c r="AE516" s="91"/>
      <c r="AF516" s="91"/>
      <c r="AG516" s="91"/>
      <c r="AH516" s="91"/>
      <c r="AI516" s="91"/>
      <c r="AJ516" s="91"/>
    </row>
    <row r="517" spans="1:36">
      <c r="A517" s="28"/>
      <c r="B517" s="32"/>
      <c r="C517" s="138"/>
      <c r="D517" s="91"/>
      <c r="E517" s="91"/>
      <c r="F517" s="91"/>
      <c r="G517" s="91"/>
      <c r="H517" s="91"/>
      <c r="I517" s="33"/>
      <c r="J517" s="91"/>
      <c r="K517" s="33"/>
      <c r="L517" s="33"/>
      <c r="M517" s="33"/>
      <c r="N517" s="33"/>
      <c r="O517" s="33"/>
      <c r="P517" s="91"/>
      <c r="Q517" s="91"/>
      <c r="R517" s="91"/>
      <c r="S517" s="91"/>
      <c r="T517" s="33"/>
      <c r="U517" s="91"/>
      <c r="V517" s="91"/>
      <c r="W517" s="91"/>
      <c r="X517" s="33"/>
      <c r="Y517" s="91"/>
      <c r="Z517" s="91"/>
      <c r="AA517" s="91"/>
      <c r="AB517" s="91"/>
      <c r="AC517" s="91"/>
      <c r="AD517" s="91"/>
      <c r="AE517" s="91"/>
      <c r="AF517" s="91"/>
      <c r="AG517" s="91"/>
      <c r="AH517" s="91"/>
      <c r="AI517" s="91"/>
      <c r="AJ517" s="91"/>
    </row>
    <row r="518" spans="1:36">
      <c r="A518" s="28"/>
      <c r="B518" s="32"/>
      <c r="C518" s="138"/>
      <c r="D518" s="91"/>
      <c r="E518" s="91"/>
      <c r="F518" s="91"/>
      <c r="G518" s="91"/>
      <c r="H518" s="91"/>
      <c r="I518" s="33"/>
      <c r="J518" s="91"/>
      <c r="K518" s="33"/>
      <c r="L518" s="33"/>
      <c r="M518" s="33"/>
      <c r="N518" s="33"/>
      <c r="O518" s="33"/>
      <c r="P518" s="91"/>
      <c r="Q518" s="91"/>
      <c r="R518" s="91"/>
      <c r="S518" s="91"/>
      <c r="T518" s="33"/>
      <c r="U518" s="91"/>
      <c r="V518" s="91"/>
      <c r="W518" s="91"/>
      <c r="X518" s="33"/>
      <c r="Y518" s="91"/>
      <c r="Z518" s="91"/>
      <c r="AA518" s="91"/>
      <c r="AB518" s="91"/>
      <c r="AC518" s="91"/>
      <c r="AD518" s="91"/>
      <c r="AE518" s="91"/>
      <c r="AF518" s="91"/>
      <c r="AG518" s="91"/>
      <c r="AH518" s="91"/>
      <c r="AI518" s="91"/>
      <c r="AJ518" s="91"/>
    </row>
    <row r="519" spans="1:36">
      <c r="A519" s="28"/>
      <c r="B519" s="32"/>
      <c r="C519" s="138"/>
      <c r="D519" s="91"/>
      <c r="E519" s="91"/>
      <c r="F519" s="91"/>
      <c r="G519" s="91"/>
      <c r="H519" s="91"/>
      <c r="I519" s="33"/>
      <c r="J519" s="91"/>
      <c r="K519" s="33"/>
      <c r="L519" s="33"/>
      <c r="M519" s="33"/>
      <c r="N519" s="33"/>
      <c r="O519" s="33"/>
      <c r="P519" s="91"/>
      <c r="Q519" s="91"/>
      <c r="R519" s="91"/>
      <c r="S519" s="91"/>
      <c r="T519" s="33"/>
      <c r="U519" s="91"/>
      <c r="V519" s="91"/>
      <c r="W519" s="91"/>
      <c r="X519" s="33"/>
      <c r="Y519" s="91"/>
      <c r="Z519" s="91"/>
      <c r="AA519" s="91"/>
      <c r="AB519" s="91"/>
      <c r="AC519" s="91"/>
      <c r="AD519" s="91"/>
      <c r="AE519" s="91"/>
      <c r="AF519" s="91"/>
      <c r="AG519" s="91"/>
      <c r="AH519" s="91"/>
      <c r="AI519" s="91"/>
      <c r="AJ519" s="91"/>
    </row>
    <row r="520" spans="1:36">
      <c r="A520" s="28"/>
      <c r="B520" s="32"/>
      <c r="C520" s="138"/>
      <c r="D520" s="91"/>
      <c r="E520" s="91"/>
      <c r="F520" s="91"/>
      <c r="G520" s="91"/>
      <c r="H520" s="91"/>
      <c r="I520" s="33"/>
      <c r="J520" s="91"/>
      <c r="K520" s="33"/>
      <c r="L520" s="33"/>
      <c r="M520" s="33"/>
      <c r="N520" s="33"/>
      <c r="O520" s="33"/>
      <c r="P520" s="91"/>
      <c r="Q520" s="91"/>
      <c r="R520" s="91"/>
      <c r="S520" s="91"/>
      <c r="T520" s="33"/>
      <c r="U520" s="91"/>
      <c r="V520" s="91"/>
      <c r="W520" s="91"/>
      <c r="X520" s="33"/>
      <c r="Y520" s="91"/>
      <c r="Z520" s="91"/>
      <c r="AA520" s="91"/>
      <c r="AB520" s="91"/>
      <c r="AC520" s="91"/>
      <c r="AD520" s="91"/>
      <c r="AE520" s="91"/>
      <c r="AF520" s="91"/>
      <c r="AG520" s="91"/>
      <c r="AH520" s="91"/>
      <c r="AI520" s="91"/>
      <c r="AJ520" s="91"/>
    </row>
    <row r="521" spans="1:36">
      <c r="A521" s="28"/>
      <c r="B521" s="32"/>
      <c r="C521" s="138"/>
      <c r="D521" s="91"/>
      <c r="E521" s="91"/>
      <c r="F521" s="91"/>
      <c r="G521" s="91"/>
      <c r="H521" s="91"/>
      <c r="I521" s="33"/>
      <c r="J521" s="91"/>
      <c r="K521" s="33"/>
      <c r="L521" s="33"/>
      <c r="M521" s="33"/>
      <c r="N521" s="33"/>
      <c r="O521" s="33"/>
      <c r="P521" s="91"/>
      <c r="Q521" s="91"/>
      <c r="R521" s="91"/>
      <c r="S521" s="91"/>
      <c r="T521" s="33"/>
      <c r="U521" s="91"/>
      <c r="V521" s="91"/>
      <c r="W521" s="91"/>
      <c r="X521" s="33"/>
      <c r="Y521" s="91"/>
      <c r="Z521" s="91"/>
      <c r="AA521" s="91"/>
      <c r="AB521" s="91"/>
      <c r="AC521" s="91"/>
      <c r="AD521" s="91"/>
      <c r="AE521" s="91"/>
      <c r="AF521" s="91"/>
      <c r="AG521" s="91"/>
      <c r="AH521" s="91"/>
      <c r="AI521" s="91"/>
      <c r="AJ521" s="91"/>
    </row>
    <row r="522" spans="1:36">
      <c r="A522" s="28"/>
      <c r="B522" s="32"/>
      <c r="C522" s="138"/>
      <c r="D522" s="91"/>
      <c r="E522" s="91"/>
      <c r="F522" s="91"/>
      <c r="G522" s="91"/>
      <c r="H522" s="91"/>
      <c r="I522" s="33"/>
      <c r="J522" s="91"/>
      <c r="K522" s="33"/>
      <c r="L522" s="33"/>
      <c r="M522" s="33"/>
      <c r="N522" s="33"/>
      <c r="O522" s="33"/>
      <c r="P522" s="91"/>
      <c r="Q522" s="91"/>
      <c r="R522" s="91"/>
      <c r="S522" s="91"/>
      <c r="T522" s="33"/>
      <c r="U522" s="91"/>
      <c r="V522" s="91"/>
      <c r="W522" s="91"/>
      <c r="X522" s="33"/>
      <c r="Y522" s="91"/>
      <c r="Z522" s="91"/>
      <c r="AA522" s="91"/>
      <c r="AB522" s="91"/>
      <c r="AC522" s="91"/>
      <c r="AD522" s="91"/>
      <c r="AE522" s="91"/>
      <c r="AF522" s="91"/>
      <c r="AG522" s="91"/>
      <c r="AH522" s="91"/>
      <c r="AI522" s="91"/>
      <c r="AJ522" s="91"/>
    </row>
    <row r="523" spans="1:36">
      <c r="A523" s="28"/>
      <c r="B523" s="32"/>
      <c r="C523" s="138"/>
      <c r="D523" s="91"/>
      <c r="E523" s="91"/>
      <c r="F523" s="91"/>
      <c r="G523" s="91"/>
      <c r="H523" s="91"/>
      <c r="I523" s="33"/>
      <c r="J523" s="91"/>
      <c r="K523" s="33"/>
      <c r="L523" s="33"/>
      <c r="M523" s="33"/>
      <c r="N523" s="33"/>
      <c r="O523" s="33"/>
      <c r="P523" s="91"/>
      <c r="Q523" s="91"/>
      <c r="R523" s="91"/>
      <c r="S523" s="91"/>
      <c r="T523" s="33"/>
      <c r="U523" s="91"/>
      <c r="V523" s="91"/>
      <c r="W523" s="91"/>
      <c r="X523" s="33"/>
      <c r="Y523" s="91"/>
      <c r="Z523" s="91"/>
      <c r="AA523" s="91"/>
      <c r="AB523" s="91"/>
      <c r="AC523" s="91"/>
      <c r="AD523" s="91"/>
      <c r="AE523" s="91"/>
      <c r="AF523" s="91"/>
      <c r="AG523" s="91"/>
      <c r="AH523" s="91"/>
      <c r="AI523" s="91"/>
      <c r="AJ523" s="91"/>
    </row>
    <row r="524" spans="1:36">
      <c r="A524" s="28"/>
      <c r="B524" s="32"/>
      <c r="C524" s="138"/>
      <c r="D524" s="91"/>
      <c r="E524" s="91"/>
      <c r="F524" s="91"/>
      <c r="G524" s="91"/>
      <c r="H524" s="91"/>
      <c r="I524" s="33"/>
      <c r="J524" s="91"/>
      <c r="K524" s="33"/>
      <c r="L524" s="33"/>
      <c r="M524" s="33"/>
      <c r="N524" s="33"/>
      <c r="O524" s="33"/>
      <c r="P524" s="91"/>
      <c r="Q524" s="91"/>
      <c r="R524" s="91"/>
      <c r="S524" s="91"/>
      <c r="T524" s="33"/>
      <c r="U524" s="91"/>
      <c r="V524" s="91"/>
      <c r="W524" s="91"/>
      <c r="X524" s="33"/>
      <c r="Y524" s="91"/>
      <c r="Z524" s="91"/>
      <c r="AA524" s="91"/>
      <c r="AB524" s="91"/>
      <c r="AC524" s="91"/>
      <c r="AD524" s="91"/>
      <c r="AE524" s="91"/>
      <c r="AF524" s="91"/>
      <c r="AG524" s="91"/>
      <c r="AH524" s="91"/>
      <c r="AI524" s="91"/>
      <c r="AJ524" s="91"/>
    </row>
    <row r="525" spans="1:36">
      <c r="A525" s="28"/>
      <c r="B525" s="32"/>
      <c r="C525" s="138"/>
      <c r="D525" s="91"/>
      <c r="E525" s="91"/>
      <c r="F525" s="91"/>
      <c r="G525" s="91"/>
      <c r="H525" s="91"/>
      <c r="I525" s="33"/>
      <c r="J525" s="91"/>
      <c r="K525" s="33"/>
      <c r="L525" s="33"/>
      <c r="M525" s="33"/>
      <c r="N525" s="33"/>
      <c r="O525" s="33"/>
      <c r="P525" s="91"/>
      <c r="Q525" s="91"/>
      <c r="R525" s="91"/>
      <c r="S525" s="91"/>
      <c r="T525" s="33"/>
      <c r="U525" s="91"/>
      <c r="V525" s="91"/>
      <c r="W525" s="91"/>
      <c r="X525" s="33"/>
      <c r="Y525" s="91"/>
      <c r="Z525" s="91"/>
      <c r="AA525" s="91"/>
      <c r="AB525" s="91"/>
      <c r="AC525" s="91"/>
      <c r="AD525" s="91"/>
      <c r="AE525" s="91"/>
      <c r="AF525" s="91"/>
      <c r="AG525" s="91"/>
      <c r="AH525" s="91"/>
      <c r="AI525" s="91"/>
      <c r="AJ525" s="91"/>
    </row>
    <row r="526" spans="1:36">
      <c r="A526" s="28"/>
      <c r="B526" s="32"/>
      <c r="C526" s="138"/>
      <c r="D526" s="91"/>
      <c r="E526" s="91"/>
      <c r="F526" s="91"/>
      <c r="G526" s="91"/>
      <c r="H526" s="91"/>
      <c r="I526" s="33"/>
      <c r="J526" s="91"/>
      <c r="K526" s="33"/>
      <c r="L526" s="33"/>
      <c r="M526" s="33"/>
      <c r="N526" s="33"/>
      <c r="O526" s="33"/>
      <c r="P526" s="91"/>
      <c r="Q526" s="91"/>
      <c r="R526" s="91"/>
      <c r="S526" s="91"/>
      <c r="T526" s="33"/>
      <c r="U526" s="91"/>
      <c r="V526" s="91"/>
      <c r="W526" s="91"/>
      <c r="X526" s="33"/>
      <c r="Y526" s="91"/>
      <c r="Z526" s="91"/>
      <c r="AA526" s="91"/>
      <c r="AB526" s="91"/>
      <c r="AC526" s="91"/>
      <c r="AD526" s="91"/>
      <c r="AE526" s="91"/>
      <c r="AF526" s="91"/>
      <c r="AG526" s="91"/>
      <c r="AH526" s="91"/>
      <c r="AI526" s="91"/>
      <c r="AJ526" s="91"/>
    </row>
    <row r="527" spans="1:36">
      <c r="A527" s="28"/>
      <c r="B527" s="32"/>
      <c r="C527" s="138"/>
      <c r="D527" s="91"/>
      <c r="E527" s="91"/>
      <c r="F527" s="91"/>
      <c r="G527" s="91"/>
      <c r="H527" s="91"/>
      <c r="I527" s="33"/>
      <c r="J527" s="91"/>
      <c r="K527" s="33"/>
      <c r="L527" s="33"/>
      <c r="M527" s="33"/>
      <c r="N527" s="33"/>
      <c r="O527" s="33"/>
      <c r="P527" s="91"/>
      <c r="Q527" s="91"/>
      <c r="R527" s="91"/>
      <c r="S527" s="91"/>
      <c r="T527" s="33"/>
      <c r="U527" s="91"/>
      <c r="V527" s="91"/>
      <c r="W527" s="91"/>
      <c r="X527" s="33"/>
      <c r="Y527" s="91"/>
      <c r="Z527" s="91"/>
      <c r="AA527" s="91"/>
      <c r="AB527" s="91"/>
      <c r="AC527" s="91"/>
      <c r="AD527" s="91"/>
      <c r="AE527" s="91"/>
      <c r="AF527" s="91"/>
      <c r="AG527" s="91"/>
      <c r="AH527" s="91"/>
      <c r="AI527" s="91"/>
      <c r="AJ527" s="91"/>
    </row>
    <row r="528" spans="1:36">
      <c r="A528" s="28"/>
      <c r="B528" s="32"/>
      <c r="C528" s="138"/>
      <c r="D528" s="91"/>
      <c r="E528" s="91"/>
      <c r="F528" s="91"/>
      <c r="G528" s="91"/>
      <c r="H528" s="91"/>
      <c r="I528" s="33"/>
      <c r="J528" s="91"/>
      <c r="K528" s="33"/>
      <c r="L528" s="33"/>
      <c r="M528" s="33"/>
      <c r="N528" s="33"/>
      <c r="O528" s="33"/>
      <c r="P528" s="91"/>
      <c r="Q528" s="91"/>
      <c r="R528" s="91"/>
      <c r="S528" s="91"/>
      <c r="T528" s="33"/>
      <c r="U528" s="91"/>
      <c r="V528" s="91"/>
      <c r="W528" s="91"/>
      <c r="X528" s="33"/>
      <c r="Y528" s="91"/>
      <c r="Z528" s="91"/>
      <c r="AA528" s="91"/>
      <c r="AB528" s="91"/>
      <c r="AC528" s="91"/>
      <c r="AD528" s="91"/>
      <c r="AE528" s="91"/>
      <c r="AF528" s="91"/>
      <c r="AG528" s="91"/>
      <c r="AH528" s="91"/>
      <c r="AI528" s="91"/>
      <c r="AJ528" s="91"/>
    </row>
    <row r="529" spans="1:36">
      <c r="A529" s="28"/>
      <c r="B529" s="32"/>
      <c r="C529" s="138"/>
      <c r="D529" s="91"/>
      <c r="E529" s="91"/>
      <c r="F529" s="91"/>
      <c r="G529" s="91"/>
      <c r="H529" s="91"/>
      <c r="I529" s="33"/>
      <c r="J529" s="91"/>
      <c r="K529" s="33"/>
      <c r="L529" s="33"/>
      <c r="M529" s="33"/>
      <c r="N529" s="33"/>
      <c r="O529" s="33"/>
      <c r="P529" s="91"/>
      <c r="Q529" s="91"/>
      <c r="R529" s="91"/>
      <c r="S529" s="91"/>
      <c r="T529" s="33"/>
      <c r="U529" s="91"/>
      <c r="V529" s="91"/>
      <c r="W529" s="91"/>
      <c r="X529" s="33"/>
      <c r="Y529" s="91"/>
      <c r="Z529" s="91"/>
      <c r="AA529" s="91"/>
      <c r="AB529" s="91"/>
      <c r="AC529" s="91"/>
      <c r="AD529" s="91"/>
      <c r="AE529" s="91"/>
      <c r="AF529" s="91"/>
      <c r="AG529" s="91"/>
      <c r="AH529" s="91"/>
      <c r="AI529" s="91"/>
      <c r="AJ529" s="91"/>
    </row>
    <row r="530" spans="1:36">
      <c r="A530" s="28"/>
      <c r="B530" s="32"/>
      <c r="C530" s="138"/>
      <c r="D530" s="91"/>
      <c r="E530" s="91"/>
      <c r="F530" s="91"/>
      <c r="G530" s="91"/>
      <c r="H530" s="91"/>
      <c r="I530" s="33"/>
      <c r="J530" s="91"/>
      <c r="K530" s="33"/>
      <c r="L530" s="33"/>
      <c r="M530" s="33"/>
      <c r="N530" s="33"/>
      <c r="O530" s="33"/>
      <c r="P530" s="91"/>
      <c r="Q530" s="91"/>
      <c r="R530" s="91"/>
      <c r="S530" s="91"/>
      <c r="T530" s="33"/>
      <c r="U530" s="91"/>
      <c r="V530" s="91"/>
      <c r="W530" s="91"/>
      <c r="X530" s="33"/>
      <c r="Y530" s="91"/>
      <c r="Z530" s="91"/>
      <c r="AA530" s="91"/>
      <c r="AB530" s="91"/>
      <c r="AC530" s="91"/>
      <c r="AD530" s="91"/>
      <c r="AE530" s="91"/>
      <c r="AF530" s="91"/>
      <c r="AG530" s="91"/>
      <c r="AH530" s="91"/>
      <c r="AI530" s="91"/>
      <c r="AJ530" s="91"/>
    </row>
    <row r="531" spans="1:36">
      <c r="A531" s="28"/>
      <c r="B531" s="32"/>
      <c r="C531" s="138"/>
      <c r="D531" s="91"/>
      <c r="E531" s="91"/>
      <c r="F531" s="91"/>
      <c r="G531" s="91"/>
      <c r="H531" s="91"/>
      <c r="I531" s="33"/>
      <c r="J531" s="91"/>
      <c r="K531" s="33"/>
      <c r="L531" s="33"/>
      <c r="M531" s="33"/>
      <c r="N531" s="33"/>
      <c r="O531" s="33"/>
      <c r="P531" s="91"/>
      <c r="Q531" s="91"/>
      <c r="R531" s="91"/>
      <c r="S531" s="91"/>
      <c r="T531" s="33"/>
      <c r="U531" s="91"/>
      <c r="V531" s="91"/>
      <c r="W531" s="91"/>
      <c r="X531" s="33"/>
      <c r="Y531" s="91"/>
      <c r="Z531" s="91"/>
      <c r="AA531" s="91"/>
      <c r="AB531" s="91"/>
      <c r="AC531" s="91"/>
      <c r="AD531" s="91"/>
      <c r="AE531" s="91"/>
      <c r="AF531" s="91"/>
      <c r="AG531" s="91"/>
      <c r="AH531" s="91"/>
      <c r="AI531" s="91"/>
      <c r="AJ531" s="91"/>
    </row>
    <row r="532" spans="1:36">
      <c r="A532" s="28"/>
      <c r="B532" s="32"/>
      <c r="C532" s="138"/>
      <c r="D532" s="91"/>
      <c r="E532" s="91"/>
      <c r="F532" s="91"/>
      <c r="G532" s="91"/>
      <c r="H532" s="91"/>
      <c r="I532" s="33"/>
      <c r="J532" s="91"/>
      <c r="K532" s="33"/>
      <c r="L532" s="33"/>
      <c r="M532" s="33"/>
      <c r="N532" s="33"/>
      <c r="O532" s="33"/>
      <c r="P532" s="91"/>
      <c r="Q532" s="91"/>
      <c r="R532" s="91"/>
      <c r="S532" s="91"/>
      <c r="T532" s="33"/>
      <c r="U532" s="91"/>
      <c r="V532" s="91"/>
      <c r="W532" s="91"/>
      <c r="X532" s="33"/>
      <c r="Y532" s="91"/>
      <c r="Z532" s="91"/>
      <c r="AA532" s="91"/>
      <c r="AB532" s="91"/>
      <c r="AC532" s="91"/>
      <c r="AD532" s="91"/>
      <c r="AE532" s="91"/>
      <c r="AF532" s="91"/>
      <c r="AG532" s="91"/>
      <c r="AH532" s="91"/>
      <c r="AI532" s="91"/>
      <c r="AJ532" s="91"/>
    </row>
    <row r="533" spans="1:36">
      <c r="A533" s="28"/>
      <c r="B533" s="32"/>
      <c r="C533" s="138"/>
      <c r="D533" s="91"/>
      <c r="E533" s="91"/>
      <c r="F533" s="91"/>
      <c r="G533" s="91"/>
      <c r="H533" s="91"/>
      <c r="I533" s="33"/>
      <c r="J533" s="91"/>
      <c r="K533" s="33"/>
      <c r="L533" s="33"/>
      <c r="M533" s="33"/>
      <c r="N533" s="33"/>
      <c r="O533" s="33"/>
      <c r="P533" s="91"/>
      <c r="Q533" s="91"/>
      <c r="R533" s="91"/>
      <c r="S533" s="91"/>
      <c r="T533" s="33"/>
      <c r="U533" s="91"/>
      <c r="V533" s="91"/>
      <c r="W533" s="91"/>
      <c r="X533" s="33"/>
      <c r="Y533" s="91"/>
      <c r="Z533" s="91"/>
      <c r="AA533" s="91"/>
      <c r="AB533" s="91"/>
      <c r="AC533" s="91"/>
      <c r="AD533" s="91"/>
      <c r="AE533" s="91"/>
      <c r="AF533" s="91"/>
      <c r="AG533" s="91"/>
      <c r="AH533" s="91"/>
      <c r="AI533" s="91"/>
      <c r="AJ533" s="91"/>
    </row>
    <row r="534" spans="1:36">
      <c r="A534" s="28"/>
      <c r="B534" s="32"/>
      <c r="C534" s="138"/>
      <c r="D534" s="91"/>
      <c r="E534" s="91"/>
      <c r="F534" s="91"/>
      <c r="G534" s="91"/>
      <c r="H534" s="91"/>
      <c r="I534" s="33"/>
      <c r="J534" s="91"/>
      <c r="K534" s="33"/>
      <c r="L534" s="33"/>
      <c r="M534" s="33"/>
      <c r="N534" s="33"/>
      <c r="O534" s="33"/>
      <c r="P534" s="91"/>
      <c r="Q534" s="91"/>
      <c r="R534" s="91"/>
      <c r="S534" s="91"/>
      <c r="T534" s="33"/>
      <c r="U534" s="91"/>
      <c r="V534" s="91"/>
      <c r="W534" s="91"/>
      <c r="X534" s="33"/>
      <c r="Y534" s="91"/>
      <c r="Z534" s="91"/>
      <c r="AA534" s="91"/>
      <c r="AB534" s="91"/>
      <c r="AC534" s="91"/>
      <c r="AD534" s="91"/>
      <c r="AE534" s="91"/>
      <c r="AF534" s="91"/>
      <c r="AG534" s="91"/>
      <c r="AH534" s="91"/>
      <c r="AI534" s="91"/>
      <c r="AJ534" s="91"/>
    </row>
    <row r="535" spans="1:36">
      <c r="A535" s="28"/>
      <c r="B535" s="32"/>
      <c r="C535" s="138"/>
      <c r="D535" s="91"/>
      <c r="E535" s="91"/>
      <c r="F535" s="91"/>
      <c r="G535" s="91"/>
      <c r="H535" s="91"/>
      <c r="I535" s="33"/>
      <c r="J535" s="91"/>
      <c r="K535" s="33"/>
      <c r="L535" s="33"/>
      <c r="M535" s="33"/>
      <c r="N535" s="33"/>
      <c r="O535" s="33"/>
      <c r="P535" s="91"/>
      <c r="Q535" s="91"/>
      <c r="R535" s="91"/>
      <c r="S535" s="91"/>
      <c r="T535" s="33"/>
      <c r="U535" s="91"/>
      <c r="V535" s="91"/>
      <c r="W535" s="91"/>
      <c r="X535" s="33"/>
      <c r="Y535" s="91"/>
      <c r="Z535" s="91"/>
      <c r="AA535" s="91"/>
      <c r="AB535" s="91"/>
      <c r="AC535" s="91"/>
      <c r="AD535" s="91"/>
      <c r="AE535" s="91"/>
      <c r="AF535" s="91"/>
      <c r="AG535" s="91"/>
      <c r="AH535" s="91"/>
      <c r="AI535" s="91"/>
      <c r="AJ535" s="91"/>
    </row>
    <row r="536" spans="1:36">
      <c r="A536" s="28"/>
      <c r="B536" s="32"/>
      <c r="C536" s="138"/>
      <c r="D536" s="91"/>
      <c r="E536" s="91"/>
      <c r="F536" s="91"/>
      <c r="G536" s="91"/>
      <c r="H536" s="91"/>
      <c r="I536" s="33"/>
      <c r="J536" s="91"/>
      <c r="K536" s="33"/>
      <c r="L536" s="33"/>
      <c r="M536" s="33"/>
      <c r="N536" s="33"/>
      <c r="O536" s="33"/>
      <c r="P536" s="91"/>
      <c r="Q536" s="91"/>
      <c r="R536" s="91"/>
      <c r="S536" s="91"/>
      <c r="T536" s="33"/>
      <c r="U536" s="91"/>
      <c r="V536" s="91"/>
      <c r="W536" s="91"/>
      <c r="X536" s="33"/>
      <c r="Y536" s="91"/>
      <c r="Z536" s="91"/>
      <c r="AA536" s="91"/>
      <c r="AB536" s="91"/>
      <c r="AC536" s="91"/>
      <c r="AD536" s="91"/>
      <c r="AE536" s="91"/>
      <c r="AF536" s="91"/>
      <c r="AG536" s="91"/>
      <c r="AH536" s="91"/>
      <c r="AI536" s="91"/>
      <c r="AJ536" s="91"/>
    </row>
    <row r="537" spans="1:36">
      <c r="A537" s="28"/>
      <c r="B537" s="32"/>
      <c r="C537" s="138"/>
      <c r="D537" s="91"/>
      <c r="E537" s="91"/>
      <c r="F537" s="91"/>
      <c r="G537" s="91"/>
      <c r="H537" s="91"/>
      <c r="I537" s="33"/>
      <c r="J537" s="91"/>
      <c r="K537" s="33"/>
      <c r="L537" s="33"/>
      <c r="M537" s="33"/>
      <c r="N537" s="33"/>
      <c r="O537" s="33"/>
      <c r="P537" s="91"/>
      <c r="Q537" s="91"/>
      <c r="R537" s="91"/>
      <c r="S537" s="91"/>
      <c r="T537" s="33"/>
      <c r="U537" s="91"/>
      <c r="V537" s="91"/>
      <c r="W537" s="91"/>
      <c r="X537" s="33"/>
      <c r="Y537" s="91"/>
      <c r="Z537" s="91"/>
      <c r="AA537" s="91"/>
      <c r="AB537" s="91"/>
      <c r="AC537" s="91"/>
      <c r="AD537" s="91"/>
      <c r="AE537" s="91"/>
      <c r="AF537" s="91"/>
      <c r="AG537" s="91"/>
      <c r="AH537" s="91"/>
      <c r="AI537" s="91"/>
      <c r="AJ537" s="91"/>
    </row>
    <row r="538" spans="1:36">
      <c r="A538" s="28"/>
      <c r="B538" s="32"/>
      <c r="C538" s="138"/>
      <c r="D538" s="91"/>
      <c r="E538" s="91"/>
      <c r="F538" s="91"/>
      <c r="G538" s="91"/>
      <c r="H538" s="91"/>
      <c r="I538" s="33"/>
      <c r="J538" s="91"/>
      <c r="K538" s="33"/>
      <c r="L538" s="33"/>
      <c r="M538" s="33"/>
      <c r="N538" s="33"/>
      <c r="O538" s="33"/>
      <c r="P538" s="91"/>
      <c r="Q538" s="91"/>
      <c r="R538" s="91"/>
      <c r="S538" s="91"/>
      <c r="T538" s="33"/>
      <c r="U538" s="91"/>
      <c r="V538" s="91"/>
      <c r="W538" s="91"/>
      <c r="X538" s="33"/>
      <c r="Y538" s="91"/>
      <c r="Z538" s="91"/>
      <c r="AA538" s="91"/>
      <c r="AB538" s="91"/>
      <c r="AC538" s="91"/>
      <c r="AD538" s="91"/>
      <c r="AE538" s="91"/>
      <c r="AF538" s="91"/>
      <c r="AG538" s="91"/>
      <c r="AH538" s="91"/>
      <c r="AI538" s="91"/>
      <c r="AJ538" s="91"/>
    </row>
    <row r="539" spans="1:36">
      <c r="A539" s="28"/>
      <c r="B539" s="32"/>
      <c r="C539" s="138"/>
      <c r="D539" s="91"/>
      <c r="E539" s="91"/>
      <c r="F539" s="91"/>
      <c r="G539" s="91"/>
      <c r="H539" s="91"/>
      <c r="I539" s="33"/>
      <c r="J539" s="91"/>
      <c r="K539" s="33"/>
      <c r="L539" s="33"/>
      <c r="M539" s="33"/>
      <c r="N539" s="33"/>
      <c r="O539" s="33"/>
      <c r="P539" s="91"/>
      <c r="Q539" s="91"/>
      <c r="R539" s="91"/>
      <c r="S539" s="91"/>
      <c r="T539" s="33"/>
      <c r="U539" s="91"/>
      <c r="V539" s="91"/>
      <c r="W539" s="91"/>
      <c r="X539" s="33"/>
      <c r="Y539" s="91"/>
      <c r="Z539" s="91"/>
      <c r="AA539" s="91"/>
      <c r="AB539" s="91"/>
      <c r="AC539" s="91"/>
      <c r="AD539" s="91"/>
      <c r="AE539" s="91"/>
      <c r="AF539" s="91"/>
      <c r="AG539" s="91"/>
      <c r="AH539" s="91"/>
      <c r="AI539" s="91"/>
      <c r="AJ539" s="91"/>
    </row>
    <row r="540" spans="1:36">
      <c r="A540" s="28"/>
      <c r="B540" s="32"/>
      <c r="C540" s="138"/>
      <c r="D540" s="91"/>
      <c r="E540" s="91"/>
      <c r="F540" s="91"/>
      <c r="G540" s="91"/>
      <c r="H540" s="91"/>
      <c r="I540" s="33"/>
      <c r="J540" s="91"/>
      <c r="K540" s="33"/>
      <c r="L540" s="33"/>
      <c r="M540" s="33"/>
      <c r="N540" s="33"/>
      <c r="O540" s="33"/>
      <c r="P540" s="91"/>
      <c r="Q540" s="91"/>
      <c r="R540" s="91"/>
      <c r="S540" s="91"/>
      <c r="T540" s="33"/>
      <c r="U540" s="91"/>
      <c r="V540" s="91"/>
      <c r="W540" s="91"/>
      <c r="X540" s="33"/>
      <c r="Y540" s="91"/>
      <c r="Z540" s="91"/>
      <c r="AA540" s="91"/>
      <c r="AB540" s="91"/>
      <c r="AC540" s="91"/>
      <c r="AD540" s="91"/>
      <c r="AE540" s="91"/>
      <c r="AF540" s="91"/>
      <c r="AG540" s="91"/>
      <c r="AH540" s="91"/>
      <c r="AI540" s="91"/>
      <c r="AJ540" s="91"/>
    </row>
    <row r="541" spans="1:36">
      <c r="A541" s="28"/>
      <c r="B541" s="32"/>
      <c r="C541" s="138"/>
      <c r="D541" s="91"/>
      <c r="E541" s="91"/>
      <c r="F541" s="91"/>
      <c r="G541" s="91"/>
      <c r="H541" s="91"/>
      <c r="I541" s="33"/>
      <c r="J541" s="91"/>
      <c r="K541" s="33"/>
      <c r="L541" s="33"/>
      <c r="M541" s="33"/>
      <c r="N541" s="33"/>
      <c r="O541" s="33"/>
      <c r="P541" s="91"/>
      <c r="Q541" s="91"/>
      <c r="R541" s="91"/>
      <c r="S541" s="91"/>
      <c r="T541" s="33"/>
      <c r="U541" s="91"/>
      <c r="V541" s="91"/>
      <c r="W541" s="91"/>
      <c r="X541" s="33"/>
      <c r="Y541" s="91"/>
      <c r="Z541" s="91"/>
      <c r="AA541" s="91"/>
      <c r="AB541" s="91"/>
      <c r="AC541" s="91"/>
      <c r="AD541" s="91"/>
      <c r="AE541" s="91"/>
      <c r="AF541" s="91"/>
      <c r="AG541" s="91"/>
      <c r="AH541" s="91"/>
      <c r="AI541" s="91"/>
      <c r="AJ541" s="91"/>
    </row>
    <row r="542" spans="1:36">
      <c r="A542" s="28"/>
      <c r="B542" s="32"/>
      <c r="C542" s="138"/>
      <c r="D542" s="91"/>
      <c r="E542" s="91"/>
      <c r="F542" s="91"/>
      <c r="G542" s="91"/>
      <c r="H542" s="91"/>
      <c r="I542" s="33"/>
      <c r="J542" s="91"/>
      <c r="K542" s="33"/>
      <c r="L542" s="33"/>
      <c r="M542" s="33"/>
      <c r="N542" s="33"/>
      <c r="O542" s="33"/>
      <c r="P542" s="91"/>
      <c r="Q542" s="91"/>
      <c r="R542" s="91"/>
      <c r="S542" s="91"/>
      <c r="T542" s="33"/>
      <c r="U542" s="91"/>
      <c r="V542" s="91"/>
      <c r="W542" s="91"/>
      <c r="X542" s="33"/>
      <c r="Y542" s="91"/>
      <c r="Z542" s="91"/>
      <c r="AA542" s="91"/>
      <c r="AB542" s="91"/>
      <c r="AC542" s="91"/>
      <c r="AD542" s="91"/>
      <c r="AE542" s="91"/>
      <c r="AF542" s="91"/>
      <c r="AG542" s="91"/>
      <c r="AH542" s="91"/>
      <c r="AI542" s="91"/>
      <c r="AJ542" s="91"/>
    </row>
    <row r="543" spans="1:36">
      <c r="A543" s="28"/>
      <c r="B543" s="32"/>
      <c r="C543" s="138"/>
      <c r="D543" s="91"/>
      <c r="E543" s="91"/>
      <c r="F543" s="91"/>
      <c r="G543" s="91"/>
      <c r="H543" s="91"/>
      <c r="I543" s="33"/>
      <c r="J543" s="91"/>
      <c r="K543" s="33"/>
      <c r="L543" s="33"/>
      <c r="M543" s="33"/>
      <c r="N543" s="33"/>
      <c r="O543" s="33"/>
      <c r="P543" s="91"/>
      <c r="Q543" s="91"/>
      <c r="R543" s="91"/>
      <c r="S543" s="91"/>
      <c r="T543" s="33"/>
      <c r="U543" s="91"/>
      <c r="V543" s="91"/>
      <c r="W543" s="91"/>
      <c r="X543" s="33"/>
      <c r="Y543" s="91"/>
      <c r="Z543" s="91"/>
      <c r="AA543" s="91"/>
      <c r="AB543" s="91"/>
      <c r="AC543" s="91"/>
      <c r="AD543" s="91"/>
      <c r="AE543" s="91"/>
      <c r="AF543" s="91"/>
      <c r="AG543" s="91"/>
      <c r="AH543" s="91"/>
      <c r="AI543" s="91"/>
      <c r="AJ543" s="91"/>
    </row>
    <row r="544" spans="1:36">
      <c r="A544" s="28"/>
      <c r="B544" s="32"/>
      <c r="C544" s="138"/>
      <c r="D544" s="91"/>
      <c r="E544" s="91"/>
      <c r="F544" s="91"/>
      <c r="G544" s="91"/>
      <c r="H544" s="91"/>
      <c r="I544" s="33"/>
      <c r="J544" s="91"/>
      <c r="K544" s="33"/>
      <c r="L544" s="33"/>
      <c r="M544" s="33"/>
      <c r="N544" s="33"/>
      <c r="O544" s="33"/>
      <c r="P544" s="91"/>
      <c r="Q544" s="91"/>
      <c r="R544" s="91"/>
      <c r="S544" s="91"/>
      <c r="T544" s="33"/>
      <c r="U544" s="91"/>
      <c r="V544" s="91"/>
      <c r="W544" s="91"/>
      <c r="X544" s="33"/>
      <c r="Y544" s="91"/>
      <c r="Z544" s="91"/>
      <c r="AA544" s="91"/>
      <c r="AB544" s="91"/>
      <c r="AC544" s="91"/>
      <c r="AD544" s="91"/>
      <c r="AE544" s="91"/>
      <c r="AF544" s="91"/>
      <c r="AG544" s="91"/>
      <c r="AH544" s="91"/>
      <c r="AI544" s="91"/>
      <c r="AJ544" s="91"/>
    </row>
    <row r="545" spans="1:36">
      <c r="A545" s="28"/>
      <c r="B545" s="32"/>
      <c r="C545" s="138"/>
      <c r="D545" s="91"/>
      <c r="E545" s="91"/>
      <c r="F545" s="91"/>
      <c r="G545" s="91"/>
      <c r="H545" s="91"/>
      <c r="I545" s="33"/>
      <c r="J545" s="91"/>
      <c r="K545" s="33"/>
      <c r="L545" s="33"/>
      <c r="M545" s="33"/>
      <c r="N545" s="33"/>
      <c r="O545" s="33"/>
      <c r="P545" s="91"/>
      <c r="Q545" s="91"/>
      <c r="R545" s="91"/>
      <c r="S545" s="91"/>
      <c r="T545" s="33"/>
      <c r="U545" s="91"/>
      <c r="V545" s="91"/>
      <c r="W545" s="91"/>
      <c r="X545" s="33"/>
      <c r="Y545" s="91"/>
      <c r="Z545" s="91"/>
      <c r="AA545" s="91"/>
      <c r="AB545" s="91"/>
      <c r="AC545" s="91"/>
      <c r="AD545" s="91"/>
      <c r="AE545" s="91"/>
      <c r="AF545" s="91"/>
      <c r="AG545" s="91"/>
      <c r="AH545" s="91"/>
      <c r="AI545" s="91"/>
      <c r="AJ545" s="91"/>
    </row>
    <row r="546" spans="1:36">
      <c r="A546" s="28"/>
      <c r="B546" s="32"/>
      <c r="C546" s="138"/>
      <c r="D546" s="91"/>
      <c r="E546" s="91"/>
      <c r="F546" s="91"/>
      <c r="G546" s="91"/>
      <c r="H546" s="91"/>
      <c r="I546" s="33"/>
      <c r="J546" s="91"/>
      <c r="K546" s="33"/>
      <c r="L546" s="33"/>
      <c r="M546" s="33"/>
      <c r="N546" s="33"/>
      <c r="O546" s="33"/>
      <c r="P546" s="91"/>
      <c r="Q546" s="91"/>
      <c r="R546" s="91"/>
      <c r="S546" s="91"/>
      <c r="T546" s="33"/>
      <c r="U546" s="91"/>
      <c r="V546" s="91"/>
      <c r="W546" s="91"/>
      <c r="X546" s="33"/>
      <c r="Y546" s="91"/>
      <c r="Z546" s="91"/>
      <c r="AA546" s="91"/>
      <c r="AB546" s="91"/>
      <c r="AC546" s="91"/>
      <c r="AD546" s="91"/>
      <c r="AE546" s="91"/>
      <c r="AF546" s="91"/>
      <c r="AG546" s="91"/>
      <c r="AH546" s="91"/>
      <c r="AI546" s="91"/>
      <c r="AJ546" s="91"/>
    </row>
    <row r="547" spans="1:36">
      <c r="A547" s="28"/>
      <c r="B547" s="32"/>
      <c r="C547" s="138"/>
      <c r="D547" s="91"/>
      <c r="E547" s="91"/>
      <c r="F547" s="91"/>
      <c r="G547" s="91"/>
      <c r="H547" s="91"/>
      <c r="I547" s="33"/>
      <c r="J547" s="91"/>
      <c r="K547" s="33"/>
      <c r="L547" s="33"/>
      <c r="M547" s="33"/>
      <c r="N547" s="33"/>
      <c r="O547" s="33"/>
      <c r="P547" s="91"/>
      <c r="Q547" s="91"/>
      <c r="R547" s="91"/>
      <c r="S547" s="91"/>
      <c r="T547" s="33"/>
      <c r="U547" s="91"/>
      <c r="V547" s="91"/>
      <c r="W547" s="91"/>
      <c r="X547" s="33"/>
      <c r="Y547" s="91"/>
      <c r="Z547" s="91"/>
      <c r="AA547" s="91"/>
      <c r="AB547" s="91"/>
      <c r="AC547" s="91"/>
      <c r="AD547" s="91"/>
      <c r="AE547" s="91"/>
      <c r="AF547" s="91"/>
      <c r="AG547" s="91"/>
      <c r="AH547" s="91"/>
      <c r="AI547" s="91"/>
      <c r="AJ547" s="91"/>
    </row>
    <row r="548" spans="1:36">
      <c r="A548" s="28"/>
      <c r="B548" s="32"/>
      <c r="C548" s="138"/>
      <c r="D548" s="91"/>
      <c r="E548" s="91"/>
      <c r="F548" s="91"/>
      <c r="G548" s="91"/>
      <c r="H548" s="91"/>
      <c r="I548" s="33"/>
      <c r="J548" s="91"/>
      <c r="K548" s="33"/>
      <c r="L548" s="33"/>
      <c r="M548" s="33"/>
      <c r="N548" s="33"/>
      <c r="O548" s="33"/>
      <c r="P548" s="91"/>
      <c r="Q548" s="91"/>
      <c r="R548" s="91"/>
      <c r="S548" s="91"/>
      <c r="T548" s="33"/>
      <c r="U548" s="91"/>
      <c r="V548" s="91"/>
      <c r="W548" s="91"/>
      <c r="X548" s="33"/>
      <c r="Y548" s="91"/>
      <c r="Z548" s="91"/>
      <c r="AA548" s="91"/>
      <c r="AB548" s="91"/>
      <c r="AC548" s="91"/>
      <c r="AD548" s="91"/>
      <c r="AE548" s="91"/>
      <c r="AF548" s="91"/>
      <c r="AG548" s="91"/>
      <c r="AH548" s="91"/>
      <c r="AI548" s="91"/>
      <c r="AJ548" s="91"/>
    </row>
    <row r="549" spans="1:36">
      <c r="A549" s="28"/>
      <c r="B549" s="32"/>
      <c r="C549" s="138"/>
      <c r="D549" s="91"/>
      <c r="E549" s="91"/>
      <c r="F549" s="91"/>
      <c r="G549" s="91"/>
      <c r="H549" s="91"/>
      <c r="I549" s="33"/>
      <c r="J549" s="91"/>
      <c r="K549" s="33"/>
      <c r="L549" s="33"/>
      <c r="M549" s="33"/>
      <c r="N549" s="33"/>
      <c r="O549" s="33"/>
      <c r="P549" s="91"/>
      <c r="Q549" s="91"/>
      <c r="R549" s="91"/>
      <c r="S549" s="91"/>
      <c r="T549" s="33"/>
      <c r="U549" s="91"/>
      <c r="V549" s="91"/>
      <c r="W549" s="91"/>
      <c r="X549" s="33"/>
      <c r="Y549" s="91"/>
      <c r="Z549" s="91"/>
      <c r="AA549" s="91"/>
      <c r="AB549" s="91"/>
      <c r="AC549" s="91"/>
      <c r="AD549" s="91"/>
      <c r="AE549" s="91"/>
      <c r="AF549" s="91"/>
      <c r="AG549" s="91"/>
      <c r="AH549" s="91"/>
      <c r="AI549" s="91"/>
      <c r="AJ549" s="91"/>
    </row>
    <row r="550" spans="1:36">
      <c r="A550" s="28"/>
      <c r="B550" s="32"/>
      <c r="C550" s="138"/>
      <c r="D550" s="91"/>
      <c r="E550" s="91"/>
      <c r="F550" s="91"/>
      <c r="G550" s="91"/>
      <c r="H550" s="91"/>
      <c r="I550" s="33"/>
      <c r="J550" s="91"/>
      <c r="K550" s="33"/>
      <c r="L550" s="33"/>
      <c r="M550" s="33"/>
      <c r="N550" s="33"/>
      <c r="O550" s="33"/>
      <c r="P550" s="91"/>
      <c r="Q550" s="91"/>
      <c r="R550" s="91"/>
      <c r="S550" s="91"/>
      <c r="T550" s="33"/>
      <c r="U550" s="91"/>
      <c r="V550" s="91"/>
      <c r="W550" s="91"/>
      <c r="X550" s="33"/>
      <c r="Y550" s="91"/>
      <c r="Z550" s="91"/>
      <c r="AA550" s="91"/>
      <c r="AB550" s="91"/>
      <c r="AC550" s="91"/>
      <c r="AD550" s="91"/>
      <c r="AE550" s="91"/>
      <c r="AF550" s="91"/>
      <c r="AG550" s="91"/>
      <c r="AH550" s="91"/>
      <c r="AI550" s="91"/>
      <c r="AJ550" s="91"/>
    </row>
    <row r="551" spans="1:36">
      <c r="A551" s="28"/>
      <c r="B551" s="32"/>
      <c r="C551" s="138"/>
      <c r="D551" s="91"/>
      <c r="E551" s="91"/>
      <c r="F551" s="91"/>
      <c r="G551" s="91"/>
      <c r="H551" s="91"/>
      <c r="I551" s="33"/>
      <c r="J551" s="91"/>
      <c r="K551" s="33"/>
      <c r="L551" s="33"/>
      <c r="M551" s="33"/>
      <c r="N551" s="33"/>
      <c r="O551" s="33"/>
      <c r="P551" s="91"/>
      <c r="Q551" s="91"/>
      <c r="R551" s="91"/>
      <c r="S551" s="91"/>
      <c r="T551" s="33"/>
      <c r="U551" s="91"/>
      <c r="V551" s="91"/>
      <c r="W551" s="91"/>
      <c r="X551" s="33"/>
      <c r="Y551" s="91"/>
      <c r="Z551" s="91"/>
      <c r="AA551" s="91"/>
      <c r="AB551" s="91"/>
      <c r="AC551" s="91"/>
      <c r="AD551" s="91"/>
      <c r="AE551" s="91"/>
      <c r="AF551" s="91"/>
      <c r="AG551" s="91"/>
      <c r="AH551" s="91"/>
      <c r="AI551" s="91"/>
      <c r="AJ551" s="91"/>
    </row>
    <row r="552" spans="1:36">
      <c r="A552" s="28"/>
      <c r="B552" s="32"/>
      <c r="C552" s="138"/>
      <c r="D552" s="91"/>
      <c r="E552" s="91"/>
      <c r="F552" s="91"/>
      <c r="G552" s="91"/>
      <c r="H552" s="91"/>
      <c r="I552" s="33"/>
      <c r="J552" s="91"/>
      <c r="K552" s="33"/>
      <c r="L552" s="33"/>
      <c r="M552" s="33"/>
      <c r="N552" s="33"/>
      <c r="O552" s="33"/>
      <c r="P552" s="91"/>
      <c r="Q552" s="91"/>
      <c r="R552" s="91"/>
      <c r="S552" s="91"/>
      <c r="T552" s="33"/>
      <c r="U552" s="91"/>
      <c r="V552" s="91"/>
      <c r="W552" s="91"/>
      <c r="X552" s="33"/>
      <c r="Y552" s="91"/>
      <c r="Z552" s="91"/>
      <c r="AA552" s="91"/>
      <c r="AB552" s="91"/>
      <c r="AC552" s="91"/>
      <c r="AD552" s="91"/>
      <c r="AE552" s="91"/>
      <c r="AF552" s="91"/>
      <c r="AG552" s="91"/>
      <c r="AH552" s="91"/>
      <c r="AI552" s="91"/>
      <c r="AJ552" s="91"/>
    </row>
    <row r="553" spans="1:36">
      <c r="A553" s="28"/>
      <c r="B553" s="32"/>
      <c r="C553" s="138"/>
      <c r="D553" s="91"/>
      <c r="E553" s="91"/>
      <c r="F553" s="91"/>
      <c r="G553" s="91"/>
      <c r="H553" s="91"/>
      <c r="I553" s="33"/>
      <c r="J553" s="91"/>
      <c r="K553" s="33"/>
      <c r="L553" s="33"/>
      <c r="M553" s="33"/>
      <c r="N553" s="33"/>
      <c r="O553" s="33"/>
      <c r="P553" s="91"/>
      <c r="Q553" s="91"/>
      <c r="R553" s="91"/>
      <c r="S553" s="91"/>
      <c r="T553" s="33"/>
      <c r="U553" s="91"/>
      <c r="V553" s="91"/>
      <c r="W553" s="91"/>
      <c r="X553" s="33"/>
      <c r="Y553" s="91"/>
      <c r="Z553" s="91"/>
      <c r="AA553" s="91"/>
      <c r="AB553" s="91"/>
      <c r="AC553" s="91"/>
      <c r="AD553" s="91"/>
      <c r="AE553" s="91"/>
      <c r="AF553" s="91"/>
      <c r="AG553" s="91"/>
      <c r="AH553" s="91"/>
      <c r="AI553" s="91"/>
      <c r="AJ553" s="91"/>
    </row>
    <row r="554" spans="1:36">
      <c r="A554" s="28"/>
      <c r="B554" s="32"/>
      <c r="C554" s="138"/>
      <c r="D554" s="91"/>
      <c r="E554" s="91"/>
      <c r="F554" s="91"/>
      <c r="G554" s="91"/>
      <c r="H554" s="91"/>
      <c r="I554" s="33"/>
      <c r="J554" s="91"/>
      <c r="K554" s="33"/>
      <c r="L554" s="33"/>
      <c r="M554" s="33"/>
      <c r="N554" s="33"/>
      <c r="O554" s="33"/>
      <c r="P554" s="91"/>
      <c r="Q554" s="91"/>
      <c r="R554" s="91"/>
      <c r="S554" s="91"/>
      <c r="T554" s="33"/>
      <c r="U554" s="91"/>
      <c r="V554" s="91"/>
      <c r="W554" s="91"/>
      <c r="X554" s="33"/>
      <c r="Y554" s="91"/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</row>
    <row r="555" spans="1:36">
      <c r="A555" s="28"/>
      <c r="B555" s="32"/>
      <c r="C555" s="138"/>
      <c r="D555" s="91"/>
      <c r="E555" s="91"/>
      <c r="F555" s="91"/>
      <c r="G555" s="91"/>
      <c r="H555" s="91"/>
      <c r="I555" s="33"/>
      <c r="J555" s="91"/>
      <c r="K555" s="33"/>
      <c r="L555" s="33"/>
      <c r="M555" s="33"/>
      <c r="N555" s="33"/>
      <c r="O555" s="33"/>
      <c r="P555" s="91"/>
      <c r="Q555" s="91"/>
      <c r="R555" s="91"/>
      <c r="S555" s="91"/>
      <c r="T555" s="33"/>
      <c r="U555" s="91"/>
      <c r="V555" s="91"/>
      <c r="W555" s="91"/>
      <c r="X555" s="33"/>
      <c r="Y555" s="91"/>
      <c r="Z555" s="91"/>
      <c r="AA555" s="91"/>
      <c r="AB555" s="91"/>
      <c r="AC555" s="91"/>
      <c r="AD555" s="91"/>
      <c r="AE555" s="91"/>
      <c r="AF555" s="91"/>
      <c r="AG555" s="91"/>
      <c r="AH555" s="91"/>
      <c r="AI555" s="91"/>
      <c r="AJ555" s="91"/>
    </row>
    <row r="556" spans="1:36">
      <c r="A556" s="28"/>
      <c r="B556" s="32"/>
      <c r="C556" s="138"/>
      <c r="D556" s="91"/>
      <c r="E556" s="91"/>
      <c r="F556" s="91"/>
      <c r="G556" s="91"/>
      <c r="H556" s="91"/>
      <c r="I556" s="33"/>
      <c r="J556" s="91"/>
      <c r="K556" s="33"/>
      <c r="L556" s="33"/>
      <c r="M556" s="33"/>
      <c r="N556" s="33"/>
      <c r="O556" s="33"/>
      <c r="P556" s="91"/>
      <c r="Q556" s="91"/>
      <c r="R556" s="91"/>
      <c r="S556" s="91"/>
      <c r="T556" s="33"/>
      <c r="U556" s="91"/>
      <c r="V556" s="91"/>
      <c r="W556" s="91"/>
      <c r="X556" s="33"/>
      <c r="Y556" s="91"/>
      <c r="Z556" s="91"/>
      <c r="AA556" s="91"/>
      <c r="AB556" s="91"/>
      <c r="AC556" s="91"/>
      <c r="AD556" s="91"/>
      <c r="AE556" s="91"/>
      <c r="AF556" s="91"/>
      <c r="AG556" s="91"/>
      <c r="AH556" s="91"/>
      <c r="AI556" s="91"/>
      <c r="AJ556" s="91"/>
    </row>
    <row r="557" spans="1:36">
      <c r="A557" s="28"/>
      <c r="B557" s="32"/>
      <c r="C557" s="138"/>
      <c r="D557" s="91"/>
      <c r="E557" s="91"/>
      <c r="F557" s="91"/>
      <c r="G557" s="91"/>
      <c r="H557" s="91"/>
      <c r="I557" s="33"/>
      <c r="J557" s="91"/>
      <c r="K557" s="33"/>
      <c r="L557" s="33"/>
      <c r="M557" s="33"/>
      <c r="N557" s="33"/>
      <c r="O557" s="33"/>
      <c r="P557" s="91"/>
      <c r="Q557" s="91"/>
      <c r="R557" s="91"/>
      <c r="S557" s="91"/>
      <c r="T557" s="33"/>
      <c r="U557" s="91"/>
      <c r="V557" s="91"/>
      <c r="W557" s="91"/>
      <c r="X557" s="33"/>
      <c r="Y557" s="91"/>
      <c r="Z557" s="91"/>
      <c r="AA557" s="91"/>
      <c r="AB557" s="91"/>
      <c r="AC557" s="91"/>
      <c r="AD557" s="91"/>
      <c r="AE557" s="91"/>
      <c r="AF557" s="91"/>
      <c r="AG557" s="91"/>
      <c r="AH557" s="91"/>
      <c r="AI557" s="91"/>
      <c r="AJ557" s="91"/>
    </row>
    <row r="558" spans="1:36">
      <c r="A558" s="28"/>
      <c r="B558" s="32"/>
      <c r="C558" s="138"/>
      <c r="D558" s="91"/>
      <c r="E558" s="91"/>
      <c r="F558" s="91"/>
      <c r="G558" s="91"/>
      <c r="H558" s="91"/>
      <c r="I558" s="33"/>
      <c r="J558" s="91"/>
      <c r="K558" s="33"/>
      <c r="L558" s="33"/>
      <c r="M558" s="33"/>
      <c r="N558" s="33"/>
      <c r="O558" s="33"/>
      <c r="P558" s="91"/>
      <c r="Q558" s="91"/>
      <c r="R558" s="91"/>
      <c r="S558" s="91"/>
      <c r="T558" s="33"/>
      <c r="U558" s="91"/>
      <c r="V558" s="91"/>
      <c r="W558" s="91"/>
      <c r="X558" s="33"/>
      <c r="Y558" s="91"/>
      <c r="Z558" s="91"/>
      <c r="AA558" s="91"/>
      <c r="AB558" s="91"/>
      <c r="AC558" s="91"/>
      <c r="AD558" s="91"/>
      <c r="AE558" s="91"/>
      <c r="AF558" s="91"/>
      <c r="AG558" s="91"/>
      <c r="AH558" s="91"/>
      <c r="AI558" s="91"/>
      <c r="AJ558" s="91"/>
    </row>
    <row r="559" spans="1:36">
      <c r="A559" s="28"/>
      <c r="B559" s="32"/>
      <c r="C559" s="138"/>
      <c r="D559" s="91"/>
      <c r="E559" s="91"/>
      <c r="F559" s="91"/>
      <c r="G559" s="91"/>
      <c r="H559" s="91"/>
      <c r="I559" s="33"/>
      <c r="J559" s="91"/>
      <c r="K559" s="33"/>
      <c r="L559" s="33"/>
      <c r="M559" s="33"/>
      <c r="N559" s="33"/>
      <c r="O559" s="33"/>
      <c r="P559" s="91"/>
      <c r="Q559" s="91"/>
      <c r="R559" s="91"/>
      <c r="S559" s="91"/>
      <c r="T559" s="33"/>
      <c r="U559" s="91"/>
      <c r="V559" s="91"/>
      <c r="W559" s="91"/>
      <c r="X559" s="33"/>
      <c r="Y559" s="91"/>
      <c r="Z559" s="91"/>
      <c r="AA559" s="91"/>
      <c r="AB559" s="91"/>
      <c r="AC559" s="91"/>
      <c r="AD559" s="91"/>
      <c r="AE559" s="91"/>
      <c r="AF559" s="91"/>
      <c r="AG559" s="91"/>
      <c r="AH559" s="91"/>
      <c r="AI559" s="91"/>
      <c r="AJ559" s="91"/>
    </row>
    <row r="560" spans="1:36">
      <c r="A560" s="28"/>
      <c r="B560" s="32"/>
      <c r="C560" s="138"/>
      <c r="D560" s="91"/>
      <c r="E560" s="91"/>
      <c r="F560" s="91"/>
      <c r="G560" s="91"/>
      <c r="H560" s="91"/>
      <c r="I560" s="33"/>
      <c r="J560" s="91"/>
      <c r="K560" s="33"/>
      <c r="L560" s="33"/>
      <c r="M560" s="33"/>
      <c r="N560" s="33"/>
      <c r="O560" s="33"/>
      <c r="P560" s="91"/>
      <c r="Q560" s="91"/>
      <c r="R560" s="91"/>
      <c r="S560" s="91"/>
      <c r="T560" s="33"/>
      <c r="U560" s="91"/>
      <c r="V560" s="91"/>
      <c r="W560" s="91"/>
      <c r="X560" s="33"/>
      <c r="Y560" s="91"/>
      <c r="Z560" s="91"/>
      <c r="AA560" s="91"/>
      <c r="AB560" s="91"/>
      <c r="AC560" s="91"/>
      <c r="AD560" s="91"/>
      <c r="AE560" s="91"/>
      <c r="AF560" s="91"/>
      <c r="AG560" s="91"/>
      <c r="AH560" s="91"/>
      <c r="AI560" s="91"/>
      <c r="AJ560" s="91"/>
    </row>
    <row r="561" spans="1:36">
      <c r="A561" s="28"/>
      <c r="B561" s="32"/>
      <c r="C561" s="138"/>
      <c r="D561" s="91"/>
      <c r="E561" s="91"/>
      <c r="F561" s="91"/>
      <c r="G561" s="91"/>
      <c r="H561" s="91"/>
      <c r="I561" s="33"/>
      <c r="J561" s="91"/>
      <c r="K561" s="33"/>
      <c r="L561" s="33"/>
      <c r="M561" s="33"/>
      <c r="N561" s="33"/>
      <c r="O561" s="33"/>
      <c r="P561" s="91"/>
      <c r="Q561" s="91"/>
      <c r="R561" s="91"/>
      <c r="S561" s="91"/>
      <c r="T561" s="33"/>
      <c r="U561" s="91"/>
      <c r="V561" s="91"/>
      <c r="W561" s="91"/>
      <c r="X561" s="33"/>
      <c r="Y561" s="91"/>
      <c r="Z561" s="91"/>
      <c r="AA561" s="91"/>
      <c r="AB561" s="91"/>
      <c r="AC561" s="91"/>
      <c r="AD561" s="91"/>
      <c r="AE561" s="91"/>
      <c r="AF561" s="91"/>
      <c r="AG561" s="91"/>
      <c r="AH561" s="91"/>
      <c r="AI561" s="91"/>
      <c r="AJ561" s="91"/>
    </row>
    <row r="562" spans="1:36">
      <c r="A562" s="28"/>
      <c r="B562" s="32"/>
      <c r="C562" s="138"/>
      <c r="D562" s="91"/>
      <c r="E562" s="91"/>
      <c r="F562" s="91"/>
      <c r="G562" s="91"/>
      <c r="H562" s="91"/>
      <c r="I562" s="33"/>
      <c r="J562" s="91"/>
      <c r="K562" s="33"/>
      <c r="L562" s="33"/>
      <c r="M562" s="33"/>
      <c r="N562" s="33"/>
      <c r="O562" s="33"/>
      <c r="P562" s="91"/>
      <c r="Q562" s="91"/>
      <c r="R562" s="91"/>
      <c r="S562" s="91"/>
      <c r="T562" s="33"/>
      <c r="U562" s="91"/>
      <c r="V562" s="91"/>
      <c r="W562" s="91"/>
      <c r="X562" s="33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</row>
    <row r="563" spans="1:36">
      <c r="A563" s="28"/>
      <c r="B563" s="32"/>
      <c r="C563" s="138"/>
      <c r="D563" s="91"/>
      <c r="E563" s="91"/>
      <c r="F563" s="91"/>
      <c r="G563" s="91"/>
      <c r="H563" s="91"/>
      <c r="I563" s="33"/>
      <c r="J563" s="91"/>
      <c r="K563" s="33"/>
      <c r="L563" s="33"/>
      <c r="M563" s="33"/>
      <c r="N563" s="33"/>
      <c r="O563" s="33"/>
      <c r="P563" s="91"/>
      <c r="Q563" s="91"/>
      <c r="R563" s="91"/>
      <c r="S563" s="91"/>
      <c r="T563" s="33"/>
      <c r="U563" s="91"/>
      <c r="V563" s="91"/>
      <c r="W563" s="91"/>
      <c r="X563" s="33"/>
      <c r="Y563" s="91"/>
      <c r="Z563" s="91"/>
      <c r="AA563" s="91"/>
      <c r="AB563" s="91"/>
      <c r="AC563" s="91"/>
      <c r="AD563" s="91"/>
      <c r="AE563" s="91"/>
      <c r="AF563" s="91"/>
      <c r="AG563" s="91"/>
      <c r="AH563" s="91"/>
      <c r="AI563" s="91"/>
      <c r="AJ563" s="91"/>
    </row>
    <row r="564" spans="1:36">
      <c r="A564" s="28"/>
      <c r="B564" s="32"/>
      <c r="C564" s="138"/>
      <c r="D564" s="91"/>
      <c r="E564" s="91"/>
      <c r="F564" s="91"/>
      <c r="G564" s="91"/>
      <c r="H564" s="91"/>
      <c r="I564" s="33"/>
      <c r="J564" s="91"/>
      <c r="K564" s="33"/>
      <c r="L564" s="33"/>
      <c r="M564" s="33"/>
      <c r="N564" s="33"/>
      <c r="O564" s="33"/>
      <c r="P564" s="91"/>
      <c r="Q564" s="91"/>
      <c r="R564" s="91"/>
      <c r="S564" s="91"/>
      <c r="T564" s="33"/>
      <c r="U564" s="91"/>
      <c r="V564" s="91"/>
      <c r="W564" s="91"/>
      <c r="X564" s="33"/>
      <c r="Y564" s="91"/>
      <c r="Z564" s="91"/>
      <c r="AA564" s="91"/>
      <c r="AB564" s="91"/>
      <c r="AC564" s="91"/>
      <c r="AD564" s="91"/>
      <c r="AE564" s="91"/>
      <c r="AF564" s="91"/>
      <c r="AG564" s="91"/>
      <c r="AH564" s="91"/>
      <c r="AI564" s="91"/>
      <c r="AJ564" s="91"/>
    </row>
    <row r="565" spans="1:36">
      <c r="A565" s="28"/>
      <c r="B565" s="32"/>
      <c r="C565" s="138"/>
      <c r="D565" s="91"/>
      <c r="E565" s="91"/>
      <c r="F565" s="91"/>
      <c r="G565" s="91"/>
      <c r="H565" s="91"/>
      <c r="I565" s="33"/>
      <c r="J565" s="91"/>
      <c r="K565" s="33"/>
      <c r="L565" s="33"/>
      <c r="M565" s="33"/>
      <c r="N565" s="33"/>
      <c r="O565" s="33"/>
      <c r="P565" s="91"/>
      <c r="Q565" s="91"/>
      <c r="R565" s="91"/>
      <c r="S565" s="91"/>
      <c r="T565" s="33"/>
      <c r="U565" s="91"/>
      <c r="V565" s="91"/>
      <c r="W565" s="91"/>
      <c r="X565" s="33"/>
      <c r="Y565" s="91"/>
      <c r="Z565" s="91"/>
      <c r="AA565" s="91"/>
      <c r="AB565" s="91"/>
      <c r="AC565" s="91"/>
      <c r="AD565" s="91"/>
      <c r="AE565" s="91"/>
      <c r="AF565" s="91"/>
      <c r="AG565" s="91"/>
      <c r="AH565" s="91"/>
      <c r="AI565" s="91"/>
      <c r="AJ565" s="91"/>
    </row>
    <row r="566" spans="1:36">
      <c r="A566" s="28"/>
      <c r="B566" s="32"/>
      <c r="C566" s="138"/>
      <c r="D566" s="91"/>
      <c r="E566" s="91"/>
      <c r="F566" s="91"/>
      <c r="G566" s="91"/>
      <c r="H566" s="91"/>
      <c r="I566" s="33"/>
      <c r="J566" s="91"/>
      <c r="K566" s="33"/>
      <c r="L566" s="33"/>
      <c r="M566" s="33"/>
      <c r="N566" s="33"/>
      <c r="O566" s="33"/>
      <c r="P566" s="91"/>
      <c r="Q566" s="91"/>
      <c r="R566" s="91"/>
      <c r="S566" s="91"/>
      <c r="T566" s="33"/>
      <c r="U566" s="91"/>
      <c r="V566" s="91"/>
      <c r="W566" s="91"/>
      <c r="X566" s="33"/>
      <c r="Y566" s="91"/>
      <c r="Z566" s="91"/>
      <c r="AA566" s="91"/>
      <c r="AB566" s="91"/>
      <c r="AC566" s="91"/>
      <c r="AD566" s="91"/>
      <c r="AE566" s="91"/>
      <c r="AF566" s="91"/>
      <c r="AG566" s="91"/>
      <c r="AH566" s="91"/>
      <c r="AI566" s="91"/>
      <c r="AJ566" s="91"/>
    </row>
    <row r="567" spans="1:36">
      <c r="A567" s="28"/>
      <c r="B567" s="32"/>
      <c r="C567" s="138"/>
      <c r="D567" s="91"/>
      <c r="E567" s="91"/>
      <c r="F567" s="91"/>
      <c r="G567" s="91"/>
      <c r="H567" s="91"/>
      <c r="I567" s="33"/>
      <c r="J567" s="91"/>
      <c r="K567" s="33"/>
      <c r="L567" s="33"/>
      <c r="M567" s="33"/>
      <c r="N567" s="33"/>
      <c r="O567" s="33"/>
      <c r="P567" s="91"/>
      <c r="Q567" s="91"/>
      <c r="R567" s="91"/>
      <c r="S567" s="91"/>
      <c r="T567" s="33"/>
      <c r="U567" s="91"/>
      <c r="V567" s="91"/>
      <c r="W567" s="91"/>
      <c r="X567" s="33"/>
      <c r="Y567" s="91"/>
      <c r="Z567" s="91"/>
      <c r="AA567" s="91"/>
      <c r="AB567" s="91"/>
      <c r="AC567" s="91"/>
      <c r="AD567" s="91"/>
      <c r="AE567" s="91"/>
      <c r="AF567" s="91"/>
      <c r="AG567" s="91"/>
      <c r="AH567" s="91"/>
      <c r="AI567" s="91"/>
      <c r="AJ567" s="91"/>
    </row>
    <row r="568" spans="1:36">
      <c r="A568" s="28"/>
      <c r="B568" s="32"/>
      <c r="C568" s="138"/>
      <c r="D568" s="91"/>
      <c r="E568" s="91"/>
      <c r="F568" s="91"/>
      <c r="G568" s="91"/>
      <c r="H568" s="91"/>
      <c r="I568" s="33"/>
      <c r="J568" s="91"/>
      <c r="K568" s="33"/>
      <c r="L568" s="33"/>
      <c r="M568" s="33"/>
      <c r="N568" s="33"/>
      <c r="O568" s="33"/>
      <c r="P568" s="91"/>
      <c r="Q568" s="91"/>
      <c r="R568" s="91"/>
      <c r="S568" s="91"/>
      <c r="T568" s="33"/>
      <c r="U568" s="91"/>
      <c r="V568" s="91"/>
      <c r="W568" s="91"/>
      <c r="X568" s="33"/>
      <c r="Y568" s="91"/>
      <c r="Z568" s="91"/>
      <c r="AA568" s="91"/>
      <c r="AB568" s="91"/>
      <c r="AC568" s="91"/>
      <c r="AD568" s="91"/>
      <c r="AE568" s="91"/>
      <c r="AF568" s="91"/>
      <c r="AG568" s="91"/>
      <c r="AH568" s="91"/>
      <c r="AI568" s="91"/>
      <c r="AJ568" s="91"/>
    </row>
    <row r="569" spans="1:36">
      <c r="A569" s="28"/>
      <c r="B569" s="32"/>
      <c r="C569" s="138"/>
      <c r="D569" s="91"/>
      <c r="E569" s="91"/>
      <c r="F569" s="91"/>
      <c r="G569" s="91"/>
      <c r="H569" s="91"/>
      <c r="I569" s="33"/>
      <c r="J569" s="91"/>
      <c r="K569" s="33"/>
      <c r="L569" s="33"/>
      <c r="M569" s="33"/>
      <c r="N569" s="33"/>
      <c r="O569" s="33"/>
      <c r="P569" s="91"/>
      <c r="Q569" s="91"/>
      <c r="R569" s="91"/>
      <c r="S569" s="91"/>
      <c r="T569" s="33"/>
      <c r="U569" s="91"/>
      <c r="V569" s="91"/>
      <c r="W569" s="91"/>
      <c r="X569" s="33"/>
      <c r="Y569" s="91"/>
      <c r="Z569" s="91"/>
      <c r="AA569" s="91"/>
      <c r="AB569" s="91"/>
      <c r="AC569" s="91"/>
      <c r="AD569" s="91"/>
      <c r="AE569" s="91"/>
      <c r="AF569" s="91"/>
      <c r="AG569" s="91"/>
      <c r="AH569" s="91"/>
      <c r="AI569" s="91"/>
      <c r="AJ569" s="91"/>
    </row>
    <row r="570" spans="1:36">
      <c r="A570" s="28"/>
      <c r="B570" s="32"/>
      <c r="C570" s="138"/>
      <c r="D570" s="91"/>
      <c r="E570" s="91"/>
      <c r="F570" s="91"/>
      <c r="G570" s="91"/>
      <c r="H570" s="91"/>
      <c r="I570" s="33"/>
      <c r="J570" s="91"/>
      <c r="K570" s="33"/>
      <c r="L570" s="33"/>
      <c r="M570" s="33"/>
      <c r="N570" s="33"/>
      <c r="O570" s="33"/>
      <c r="P570" s="91"/>
      <c r="Q570" s="91"/>
      <c r="R570" s="91"/>
      <c r="S570" s="91"/>
      <c r="T570" s="33"/>
      <c r="U570" s="91"/>
      <c r="V570" s="91"/>
      <c r="W570" s="91"/>
      <c r="X570" s="33"/>
      <c r="Y570" s="91"/>
      <c r="Z570" s="91"/>
      <c r="AA570" s="91"/>
      <c r="AB570" s="91"/>
      <c r="AC570" s="91"/>
      <c r="AD570" s="91"/>
      <c r="AE570" s="91"/>
      <c r="AF570" s="91"/>
      <c r="AG570" s="91"/>
      <c r="AH570" s="91"/>
      <c r="AI570" s="91"/>
      <c r="AJ570" s="91"/>
    </row>
    <row r="571" spans="1:36">
      <c r="A571" s="28"/>
      <c r="B571" s="32"/>
      <c r="C571" s="138"/>
      <c r="D571" s="91"/>
      <c r="E571" s="91"/>
      <c r="F571" s="91"/>
      <c r="G571" s="91"/>
      <c r="H571" s="91"/>
      <c r="I571" s="33"/>
      <c r="J571" s="91"/>
      <c r="K571" s="33"/>
      <c r="L571" s="33"/>
      <c r="M571" s="33"/>
      <c r="N571" s="33"/>
      <c r="O571" s="33"/>
      <c r="P571" s="91"/>
      <c r="Q571" s="91"/>
      <c r="R571" s="91"/>
      <c r="S571" s="91"/>
      <c r="T571" s="33"/>
      <c r="U571" s="91"/>
      <c r="V571" s="91"/>
      <c r="W571" s="91"/>
      <c r="X571" s="33"/>
      <c r="Y571" s="91"/>
      <c r="Z571" s="91"/>
      <c r="AA571" s="91"/>
      <c r="AB571" s="91"/>
      <c r="AC571" s="91"/>
      <c r="AD571" s="91"/>
      <c r="AE571" s="91"/>
      <c r="AF571" s="91"/>
      <c r="AG571" s="91"/>
      <c r="AH571" s="91"/>
      <c r="AI571" s="91"/>
      <c r="AJ571" s="91"/>
    </row>
    <row r="572" spans="1:36">
      <c r="A572" s="28"/>
      <c r="B572" s="32"/>
      <c r="C572" s="138"/>
      <c r="D572" s="91"/>
      <c r="E572" s="91"/>
      <c r="F572" s="91"/>
      <c r="G572" s="91"/>
      <c r="H572" s="91"/>
      <c r="I572" s="33"/>
      <c r="J572" s="91"/>
      <c r="K572" s="33"/>
      <c r="L572" s="33"/>
      <c r="M572" s="33"/>
      <c r="N572" s="33"/>
      <c r="O572" s="33"/>
      <c r="P572" s="91"/>
      <c r="Q572" s="91"/>
      <c r="R572" s="91"/>
      <c r="S572" s="91"/>
      <c r="T572" s="33"/>
      <c r="U572" s="91"/>
      <c r="V572" s="91"/>
      <c r="W572" s="91"/>
      <c r="X572" s="33"/>
      <c r="Y572" s="91"/>
      <c r="Z572" s="91"/>
      <c r="AA572" s="91"/>
      <c r="AB572" s="91"/>
      <c r="AC572" s="91"/>
      <c r="AD572" s="91"/>
      <c r="AE572" s="91"/>
      <c r="AF572" s="91"/>
      <c r="AG572" s="91"/>
      <c r="AH572" s="91"/>
      <c r="AI572" s="91"/>
      <c r="AJ572" s="91"/>
    </row>
    <row r="573" spans="1:36">
      <c r="A573" s="28"/>
      <c r="B573" s="32"/>
      <c r="C573" s="138"/>
      <c r="D573" s="91"/>
      <c r="E573" s="91"/>
      <c r="F573" s="91"/>
      <c r="G573" s="91"/>
      <c r="H573" s="91"/>
      <c r="I573" s="33"/>
      <c r="J573" s="91"/>
      <c r="K573" s="33"/>
      <c r="L573" s="33"/>
      <c r="M573" s="33"/>
      <c r="N573" s="33"/>
      <c r="O573" s="33"/>
      <c r="P573" s="91"/>
      <c r="Q573" s="91"/>
      <c r="R573" s="91"/>
      <c r="S573" s="91"/>
      <c r="T573" s="33"/>
      <c r="U573" s="91"/>
      <c r="V573" s="91"/>
      <c r="W573" s="91"/>
      <c r="X573" s="33"/>
      <c r="Y573" s="91"/>
      <c r="Z573" s="91"/>
      <c r="AA573" s="91"/>
      <c r="AB573" s="91"/>
      <c r="AC573" s="91"/>
      <c r="AD573" s="91"/>
      <c r="AE573" s="91"/>
      <c r="AF573" s="91"/>
      <c r="AG573" s="91"/>
      <c r="AH573" s="91"/>
      <c r="AI573" s="91"/>
      <c r="AJ573" s="91"/>
    </row>
    <row r="574" spans="1:36">
      <c r="A574" s="28"/>
      <c r="B574" s="32"/>
      <c r="C574" s="138"/>
      <c r="D574" s="91"/>
      <c r="E574" s="91"/>
      <c r="F574" s="91"/>
      <c r="G574" s="91"/>
      <c r="H574" s="91"/>
      <c r="I574" s="33"/>
      <c r="J574" s="91"/>
      <c r="K574" s="33"/>
      <c r="L574" s="33"/>
      <c r="M574" s="33"/>
      <c r="N574" s="33"/>
      <c r="O574" s="33"/>
      <c r="P574" s="91"/>
      <c r="Q574" s="91"/>
      <c r="R574" s="91"/>
      <c r="S574" s="91"/>
      <c r="T574" s="33"/>
      <c r="U574" s="91"/>
      <c r="V574" s="91"/>
      <c r="W574" s="91"/>
      <c r="X574" s="33"/>
      <c r="Y574" s="91"/>
      <c r="Z574" s="91"/>
      <c r="AA574" s="91"/>
      <c r="AB574" s="91"/>
      <c r="AC574" s="91"/>
      <c r="AD574" s="91"/>
      <c r="AE574" s="91"/>
      <c r="AF574" s="91"/>
      <c r="AG574" s="91"/>
      <c r="AH574" s="91"/>
      <c r="AI574" s="91"/>
      <c r="AJ574" s="91"/>
    </row>
    <row r="575" spans="1:36">
      <c r="A575" s="28"/>
      <c r="B575" s="32"/>
      <c r="C575" s="138"/>
      <c r="D575" s="91"/>
      <c r="E575" s="91"/>
      <c r="F575" s="91"/>
      <c r="G575" s="91"/>
      <c r="H575" s="91"/>
      <c r="I575" s="33"/>
      <c r="J575" s="91"/>
      <c r="K575" s="33"/>
      <c r="L575" s="33"/>
      <c r="M575" s="33"/>
      <c r="N575" s="33"/>
      <c r="O575" s="33"/>
      <c r="P575" s="91"/>
      <c r="Q575" s="91"/>
      <c r="R575" s="91"/>
      <c r="S575" s="91"/>
      <c r="T575" s="33"/>
      <c r="U575" s="91"/>
      <c r="V575" s="91"/>
      <c r="W575" s="91"/>
      <c r="X575" s="33"/>
      <c r="Y575" s="91"/>
      <c r="Z575" s="91"/>
      <c r="AA575" s="91"/>
      <c r="AB575" s="91"/>
      <c r="AC575" s="91"/>
      <c r="AD575" s="91"/>
      <c r="AE575" s="91"/>
      <c r="AF575" s="91"/>
      <c r="AG575" s="91"/>
      <c r="AH575" s="91"/>
      <c r="AI575" s="91"/>
      <c r="AJ575" s="91"/>
    </row>
    <row r="576" spans="1:36">
      <c r="A576" s="28"/>
      <c r="B576" s="32"/>
      <c r="C576" s="138"/>
      <c r="D576" s="91"/>
      <c r="E576" s="91"/>
      <c r="F576" s="91"/>
      <c r="G576" s="91"/>
      <c r="H576" s="91"/>
      <c r="I576" s="33"/>
      <c r="J576" s="91"/>
      <c r="K576" s="33"/>
      <c r="L576" s="33"/>
      <c r="M576" s="33"/>
      <c r="N576" s="33"/>
      <c r="O576" s="33"/>
      <c r="P576" s="91"/>
      <c r="Q576" s="91"/>
      <c r="R576" s="91"/>
      <c r="S576" s="91"/>
      <c r="T576" s="33"/>
      <c r="U576" s="91"/>
      <c r="V576" s="91"/>
      <c r="W576" s="91"/>
      <c r="X576" s="33"/>
      <c r="Y576" s="91"/>
      <c r="Z576" s="91"/>
      <c r="AA576" s="91"/>
      <c r="AB576" s="91"/>
      <c r="AC576" s="91"/>
      <c r="AD576" s="91"/>
      <c r="AE576" s="91"/>
      <c r="AF576" s="91"/>
      <c r="AG576" s="91"/>
      <c r="AH576" s="91"/>
      <c r="AI576" s="91"/>
      <c r="AJ576" s="91"/>
    </row>
    <row r="577" spans="1:36">
      <c r="A577" s="28"/>
      <c r="B577" s="32"/>
      <c r="C577" s="138"/>
      <c r="D577" s="91"/>
      <c r="E577" s="91"/>
      <c r="F577" s="91"/>
      <c r="G577" s="91"/>
      <c r="H577" s="91"/>
      <c r="I577" s="33"/>
      <c r="J577" s="91"/>
      <c r="K577" s="33"/>
      <c r="L577" s="33"/>
      <c r="M577" s="33"/>
      <c r="N577" s="33"/>
      <c r="O577" s="33"/>
      <c r="P577" s="91"/>
      <c r="Q577" s="91"/>
      <c r="R577" s="91"/>
      <c r="S577" s="91"/>
      <c r="T577" s="33"/>
      <c r="U577" s="91"/>
      <c r="V577" s="91"/>
      <c r="W577" s="91"/>
      <c r="X577" s="33"/>
      <c r="Y577" s="91"/>
      <c r="Z577" s="91"/>
      <c r="AA577" s="91"/>
      <c r="AB577" s="91"/>
      <c r="AC577" s="91"/>
      <c r="AD577" s="91"/>
      <c r="AE577" s="91"/>
      <c r="AF577" s="91"/>
      <c r="AG577" s="91"/>
      <c r="AH577" s="91"/>
      <c r="AI577" s="91"/>
      <c r="AJ577" s="91"/>
    </row>
    <row r="578" spans="1:36">
      <c r="A578" s="28"/>
      <c r="B578" s="32"/>
      <c r="C578" s="138"/>
      <c r="D578" s="91"/>
      <c r="E578" s="91"/>
      <c r="F578" s="91"/>
      <c r="G578" s="91"/>
      <c r="H578" s="91"/>
      <c r="I578" s="33"/>
      <c r="J578" s="91"/>
      <c r="K578" s="33"/>
      <c r="L578" s="33"/>
      <c r="M578" s="33"/>
      <c r="N578" s="33"/>
      <c r="O578" s="33"/>
      <c r="P578" s="91"/>
      <c r="Q578" s="91"/>
      <c r="R578" s="91"/>
      <c r="S578" s="91"/>
      <c r="T578" s="33"/>
      <c r="U578" s="91"/>
      <c r="V578" s="91"/>
      <c r="W578" s="91"/>
      <c r="X578" s="33"/>
      <c r="Y578" s="91"/>
      <c r="Z578" s="91"/>
      <c r="AA578" s="91"/>
      <c r="AB578" s="91"/>
      <c r="AC578" s="91"/>
      <c r="AD578" s="91"/>
      <c r="AE578" s="91"/>
      <c r="AF578" s="91"/>
      <c r="AG578" s="91"/>
      <c r="AH578" s="91"/>
      <c r="AI578" s="91"/>
      <c r="AJ578" s="91"/>
    </row>
    <row r="579" spans="1:36">
      <c r="A579" s="28"/>
      <c r="B579" s="32"/>
      <c r="C579" s="138"/>
      <c r="D579" s="91"/>
      <c r="E579" s="91"/>
      <c r="F579" s="91"/>
      <c r="G579" s="91"/>
      <c r="H579" s="91"/>
      <c r="I579" s="33"/>
      <c r="J579" s="91"/>
      <c r="K579" s="33"/>
      <c r="L579" s="33"/>
      <c r="M579" s="33"/>
      <c r="N579" s="33"/>
      <c r="O579" s="33"/>
      <c r="P579" s="91"/>
      <c r="Q579" s="91"/>
      <c r="R579" s="91"/>
      <c r="S579" s="91"/>
      <c r="T579" s="33"/>
      <c r="U579" s="91"/>
      <c r="V579" s="91"/>
      <c r="W579" s="91"/>
      <c r="X579" s="33"/>
      <c r="Y579" s="91"/>
      <c r="Z579" s="91"/>
      <c r="AA579" s="91"/>
      <c r="AB579" s="91"/>
      <c r="AC579" s="91"/>
      <c r="AD579" s="91"/>
      <c r="AE579" s="91"/>
      <c r="AF579" s="91"/>
      <c r="AG579" s="91"/>
      <c r="AH579" s="91"/>
      <c r="AI579" s="91"/>
      <c r="AJ579" s="91"/>
    </row>
    <row r="580" spans="1:36">
      <c r="A580" s="28"/>
      <c r="B580" s="32"/>
      <c r="C580" s="138"/>
      <c r="D580" s="91"/>
      <c r="E580" s="91"/>
      <c r="F580" s="91"/>
      <c r="G580" s="91"/>
      <c r="H580" s="91"/>
      <c r="I580" s="33"/>
      <c r="J580" s="91"/>
      <c r="K580" s="33"/>
      <c r="L580" s="33"/>
      <c r="M580" s="33"/>
      <c r="N580" s="33"/>
      <c r="O580" s="33"/>
      <c r="P580" s="91"/>
      <c r="Q580" s="91"/>
      <c r="R580" s="91"/>
      <c r="S580" s="91"/>
      <c r="T580" s="33"/>
      <c r="U580" s="91"/>
      <c r="V580" s="91"/>
      <c r="W580" s="91"/>
      <c r="X580" s="33"/>
      <c r="Y580" s="91"/>
      <c r="Z580" s="91"/>
      <c r="AA580" s="91"/>
      <c r="AB580" s="91"/>
      <c r="AC580" s="91"/>
      <c r="AD580" s="91"/>
      <c r="AE580" s="91"/>
      <c r="AF580" s="91"/>
      <c r="AG580" s="91"/>
      <c r="AH580" s="91"/>
      <c r="AI580" s="91"/>
      <c r="AJ580" s="91"/>
    </row>
    <row r="581" spans="1:36">
      <c r="A581" s="28"/>
      <c r="B581" s="32"/>
      <c r="C581" s="138"/>
      <c r="D581" s="91"/>
      <c r="E581" s="91"/>
      <c r="F581" s="91"/>
      <c r="G581" s="91"/>
      <c r="H581" s="91"/>
      <c r="I581" s="33"/>
      <c r="J581" s="91"/>
      <c r="K581" s="33"/>
      <c r="L581" s="33"/>
      <c r="M581" s="33"/>
      <c r="N581" s="33"/>
      <c r="O581" s="33"/>
      <c r="P581" s="91"/>
      <c r="Q581" s="91"/>
      <c r="R581" s="91"/>
      <c r="S581" s="91"/>
      <c r="T581" s="33"/>
      <c r="U581" s="91"/>
      <c r="V581" s="91"/>
      <c r="W581" s="91"/>
      <c r="X581" s="33"/>
      <c r="Y581" s="91"/>
      <c r="Z581" s="91"/>
      <c r="AA581" s="91"/>
      <c r="AB581" s="91"/>
      <c r="AC581" s="91"/>
      <c r="AD581" s="91"/>
      <c r="AE581" s="91"/>
      <c r="AF581" s="91"/>
      <c r="AG581" s="91"/>
      <c r="AH581" s="91"/>
      <c r="AI581" s="91"/>
      <c r="AJ581" s="91"/>
    </row>
    <row r="582" spans="1:36">
      <c r="A582" s="28"/>
      <c r="B582" s="32"/>
      <c r="C582" s="138"/>
      <c r="D582" s="91"/>
      <c r="E582" s="91"/>
      <c r="F582" s="91"/>
      <c r="G582" s="91"/>
      <c r="H582" s="91"/>
      <c r="I582" s="33"/>
      <c r="J582" s="91"/>
      <c r="K582" s="33"/>
      <c r="L582" s="33"/>
      <c r="M582" s="33"/>
      <c r="N582" s="33"/>
      <c r="O582" s="33"/>
      <c r="P582" s="91"/>
      <c r="Q582" s="91"/>
      <c r="R582" s="91"/>
      <c r="S582" s="91"/>
      <c r="T582" s="33"/>
      <c r="U582" s="91"/>
      <c r="V582" s="91"/>
      <c r="W582" s="91"/>
      <c r="X582" s="33"/>
      <c r="Y582" s="91"/>
      <c r="Z582" s="91"/>
      <c r="AA582" s="91"/>
      <c r="AB582" s="91"/>
      <c r="AC582" s="91"/>
      <c r="AD582" s="91"/>
      <c r="AE582" s="91"/>
      <c r="AF582" s="91"/>
      <c r="AG582" s="91"/>
      <c r="AH582" s="91"/>
      <c r="AI582" s="91"/>
      <c r="AJ582" s="91"/>
    </row>
    <row r="583" spans="1:36">
      <c r="A583" s="28"/>
      <c r="B583" s="32"/>
      <c r="C583" s="138"/>
      <c r="D583" s="91"/>
      <c r="E583" s="91"/>
      <c r="F583" s="91"/>
      <c r="G583" s="91"/>
      <c r="H583" s="91"/>
      <c r="I583" s="33"/>
      <c r="J583" s="91"/>
      <c r="K583" s="33"/>
      <c r="L583" s="33"/>
      <c r="M583" s="33"/>
      <c r="N583" s="33"/>
      <c r="O583" s="33"/>
      <c r="P583" s="91"/>
      <c r="Q583" s="91"/>
      <c r="R583" s="91"/>
      <c r="S583" s="91"/>
      <c r="T583" s="33"/>
      <c r="U583" s="91"/>
      <c r="V583" s="91"/>
      <c r="W583" s="91"/>
      <c r="X583" s="33"/>
      <c r="Y583" s="91"/>
      <c r="Z583" s="91"/>
      <c r="AA583" s="91"/>
      <c r="AB583" s="91"/>
      <c r="AC583" s="91"/>
      <c r="AD583" s="91"/>
      <c r="AE583" s="91"/>
      <c r="AF583" s="91"/>
      <c r="AG583" s="91"/>
      <c r="AH583" s="91"/>
      <c r="AI583" s="91"/>
      <c r="AJ583" s="91"/>
    </row>
    <row r="584" spans="1:36">
      <c r="A584" s="28"/>
      <c r="B584" s="32"/>
      <c r="C584" s="138"/>
      <c r="D584" s="91"/>
      <c r="E584" s="91"/>
      <c r="F584" s="91"/>
      <c r="G584" s="91"/>
      <c r="H584" s="91"/>
      <c r="I584" s="33"/>
      <c r="J584" s="91"/>
      <c r="K584" s="33"/>
      <c r="L584" s="33"/>
      <c r="M584" s="33"/>
      <c r="N584" s="33"/>
      <c r="O584" s="33"/>
      <c r="P584" s="91"/>
      <c r="Q584" s="91"/>
      <c r="R584" s="91"/>
      <c r="S584" s="91"/>
      <c r="T584" s="33"/>
      <c r="U584" s="91"/>
      <c r="V584" s="91"/>
      <c r="W584" s="91"/>
      <c r="X584" s="33"/>
      <c r="Y584" s="91"/>
      <c r="Z584" s="91"/>
      <c r="AA584" s="91"/>
      <c r="AB584" s="91"/>
      <c r="AC584" s="91"/>
      <c r="AD584" s="91"/>
      <c r="AE584" s="91"/>
      <c r="AF584" s="91"/>
      <c r="AG584" s="91"/>
      <c r="AH584" s="91"/>
      <c r="AI584" s="91"/>
      <c r="AJ584" s="91"/>
    </row>
    <row r="585" spans="1:36">
      <c r="A585" s="28"/>
      <c r="B585" s="32"/>
      <c r="C585" s="138"/>
      <c r="D585" s="91"/>
      <c r="E585" s="91"/>
      <c r="F585" s="91"/>
      <c r="G585" s="91"/>
      <c r="H585" s="91"/>
      <c r="I585" s="33"/>
      <c r="J585" s="91"/>
      <c r="K585" s="33"/>
      <c r="L585" s="33"/>
      <c r="M585" s="33"/>
      <c r="N585" s="33"/>
      <c r="O585" s="33"/>
      <c r="P585" s="91"/>
      <c r="Q585" s="91"/>
      <c r="R585" s="91"/>
      <c r="S585" s="91"/>
      <c r="T585" s="33"/>
      <c r="U585" s="91"/>
      <c r="V585" s="91"/>
      <c r="W585" s="91"/>
      <c r="X585" s="33"/>
      <c r="Y585" s="91"/>
      <c r="Z585" s="91"/>
      <c r="AA585" s="91"/>
      <c r="AB585" s="91"/>
      <c r="AC585" s="91"/>
      <c r="AD585" s="91"/>
      <c r="AE585" s="91"/>
      <c r="AF585" s="91"/>
      <c r="AG585" s="91"/>
      <c r="AH585" s="91"/>
      <c r="AI585" s="91"/>
      <c r="AJ585" s="91"/>
    </row>
    <row r="586" spans="1:36">
      <c r="A586" s="28"/>
      <c r="B586" s="32"/>
      <c r="C586" s="138"/>
      <c r="D586" s="91"/>
      <c r="E586" s="91"/>
      <c r="F586" s="91"/>
      <c r="G586" s="91"/>
      <c r="H586" s="91"/>
      <c r="I586" s="33"/>
      <c r="J586" s="91"/>
      <c r="K586" s="33"/>
      <c r="L586" s="33"/>
      <c r="M586" s="33"/>
      <c r="N586" s="33"/>
      <c r="O586" s="33"/>
      <c r="P586" s="91"/>
      <c r="Q586" s="91"/>
      <c r="R586" s="91"/>
      <c r="S586" s="91"/>
      <c r="T586" s="33"/>
      <c r="U586" s="91"/>
      <c r="V586" s="91"/>
      <c r="W586" s="91"/>
      <c r="X586" s="33"/>
      <c r="Y586" s="91"/>
      <c r="Z586" s="91"/>
      <c r="AA586" s="91"/>
      <c r="AB586" s="91"/>
      <c r="AC586" s="91"/>
      <c r="AD586" s="91"/>
      <c r="AE586" s="91"/>
      <c r="AF586" s="91"/>
      <c r="AG586" s="91"/>
      <c r="AH586" s="91"/>
      <c r="AI586" s="91"/>
      <c r="AJ586" s="91"/>
    </row>
    <row r="587" spans="1:36">
      <c r="A587" s="28"/>
      <c r="B587" s="32"/>
      <c r="C587" s="138"/>
      <c r="D587" s="91"/>
      <c r="E587" s="91"/>
      <c r="F587" s="91"/>
      <c r="G587" s="91"/>
      <c r="H587" s="91"/>
      <c r="I587" s="33"/>
      <c r="J587" s="91"/>
      <c r="K587" s="33"/>
      <c r="L587" s="33"/>
      <c r="M587" s="33"/>
      <c r="N587" s="33"/>
      <c r="O587" s="33"/>
      <c r="P587" s="91"/>
      <c r="Q587" s="91"/>
      <c r="R587" s="91"/>
      <c r="S587" s="91"/>
      <c r="T587" s="33"/>
      <c r="U587" s="91"/>
      <c r="V587" s="91"/>
      <c r="W587" s="91"/>
      <c r="X587" s="33"/>
      <c r="Y587" s="91"/>
      <c r="Z587" s="91"/>
      <c r="AA587" s="91"/>
      <c r="AB587" s="91"/>
      <c r="AC587" s="91"/>
      <c r="AD587" s="91"/>
      <c r="AE587" s="91"/>
      <c r="AF587" s="91"/>
      <c r="AG587" s="91"/>
      <c r="AH587" s="91"/>
      <c r="AI587" s="91"/>
      <c r="AJ587" s="91"/>
    </row>
    <row r="588" spans="1:36">
      <c r="A588" s="28"/>
      <c r="B588" s="32"/>
      <c r="C588" s="138"/>
      <c r="D588" s="91"/>
      <c r="E588" s="91"/>
      <c r="F588" s="91"/>
      <c r="G588" s="91"/>
      <c r="H588" s="91"/>
      <c r="I588" s="33"/>
      <c r="J588" s="91"/>
      <c r="K588" s="33"/>
      <c r="L588" s="33"/>
      <c r="M588" s="33"/>
      <c r="N588" s="33"/>
      <c r="O588" s="33"/>
      <c r="P588" s="91"/>
      <c r="Q588" s="91"/>
      <c r="R588" s="91"/>
      <c r="S588" s="91"/>
      <c r="T588" s="33"/>
      <c r="U588" s="91"/>
      <c r="V588" s="91"/>
      <c r="W588" s="91"/>
      <c r="X588" s="33"/>
      <c r="Y588" s="91"/>
      <c r="Z588" s="91"/>
      <c r="AA588" s="91"/>
      <c r="AB588" s="91"/>
      <c r="AC588" s="91"/>
      <c r="AD588" s="91"/>
      <c r="AE588" s="91"/>
      <c r="AF588" s="91"/>
      <c r="AG588" s="91"/>
      <c r="AH588" s="91"/>
      <c r="AI588" s="91"/>
      <c r="AJ588" s="91"/>
    </row>
    <row r="589" spans="1:36">
      <c r="A589" s="28"/>
      <c r="B589" s="32"/>
      <c r="C589" s="138"/>
      <c r="D589" s="91"/>
      <c r="E589" s="91"/>
      <c r="F589" s="91"/>
      <c r="G589" s="91"/>
      <c r="H589" s="91"/>
      <c r="I589" s="33"/>
      <c r="J589" s="91"/>
      <c r="K589" s="33"/>
      <c r="L589" s="33"/>
      <c r="M589" s="33"/>
      <c r="N589" s="33"/>
      <c r="O589" s="33"/>
      <c r="P589" s="91"/>
      <c r="Q589" s="91"/>
      <c r="R589" s="91"/>
      <c r="S589" s="91"/>
      <c r="T589" s="33"/>
      <c r="U589" s="91"/>
      <c r="V589" s="91"/>
      <c r="W589" s="91"/>
      <c r="X589" s="33"/>
      <c r="Y589" s="91"/>
      <c r="Z589" s="91"/>
      <c r="AA589" s="91"/>
      <c r="AB589" s="91"/>
      <c r="AC589" s="91"/>
      <c r="AD589" s="91"/>
      <c r="AE589" s="91"/>
      <c r="AF589" s="91"/>
      <c r="AG589" s="91"/>
      <c r="AH589" s="91"/>
      <c r="AI589" s="91"/>
      <c r="AJ589" s="91"/>
    </row>
    <row r="590" spans="1:36">
      <c r="A590" s="28"/>
      <c r="B590" s="32"/>
      <c r="C590" s="138"/>
      <c r="D590" s="91"/>
      <c r="E590" s="91"/>
      <c r="F590" s="91"/>
      <c r="G590" s="91"/>
      <c r="H590" s="91"/>
      <c r="I590" s="33"/>
      <c r="J590" s="91"/>
      <c r="K590" s="33"/>
      <c r="L590" s="33"/>
      <c r="M590" s="33"/>
      <c r="N590" s="33"/>
      <c r="O590" s="33"/>
      <c r="P590" s="91"/>
      <c r="Q590" s="91"/>
      <c r="R590" s="91"/>
      <c r="S590" s="91"/>
      <c r="T590" s="33"/>
      <c r="U590" s="91"/>
      <c r="V590" s="91"/>
      <c r="W590" s="91"/>
      <c r="X590" s="33"/>
      <c r="Y590" s="91"/>
      <c r="Z590" s="91"/>
      <c r="AA590" s="91"/>
      <c r="AB590" s="91"/>
      <c r="AC590" s="91"/>
      <c r="AD590" s="91"/>
      <c r="AE590" s="91"/>
      <c r="AF590" s="91"/>
      <c r="AG590" s="91"/>
      <c r="AH590" s="91"/>
      <c r="AI590" s="91"/>
      <c r="AJ590" s="91"/>
    </row>
    <row r="591" spans="1:36">
      <c r="A591" s="28"/>
      <c r="B591" s="32"/>
      <c r="C591" s="138"/>
      <c r="D591" s="91"/>
      <c r="E591" s="91"/>
      <c r="F591" s="91"/>
      <c r="G591" s="91"/>
      <c r="H591" s="91"/>
      <c r="I591" s="33"/>
      <c r="J591" s="91"/>
      <c r="K591" s="33"/>
      <c r="L591" s="33"/>
      <c r="M591" s="33"/>
      <c r="N591" s="33"/>
      <c r="O591" s="33"/>
      <c r="P591" s="91"/>
      <c r="Q591" s="91"/>
      <c r="R591" s="91"/>
      <c r="S591" s="91"/>
      <c r="T591" s="33"/>
      <c r="U591" s="91"/>
      <c r="V591" s="91"/>
      <c r="W591" s="91"/>
      <c r="X591" s="33"/>
      <c r="Y591" s="91"/>
      <c r="Z591" s="91"/>
      <c r="AA591" s="91"/>
      <c r="AB591" s="91"/>
      <c r="AC591" s="91"/>
      <c r="AD591" s="91"/>
      <c r="AE591" s="91"/>
      <c r="AF591" s="91"/>
      <c r="AG591" s="91"/>
      <c r="AH591" s="91"/>
      <c r="AI591" s="91"/>
      <c r="AJ591" s="91"/>
    </row>
    <row r="592" spans="1:36">
      <c r="A592" s="28"/>
      <c r="B592" s="32"/>
      <c r="C592" s="138"/>
      <c r="D592" s="91"/>
      <c r="E592" s="91"/>
      <c r="F592" s="91"/>
      <c r="G592" s="91"/>
      <c r="H592" s="91"/>
      <c r="I592" s="33"/>
      <c r="J592" s="91"/>
      <c r="K592" s="33"/>
      <c r="L592" s="33"/>
      <c r="M592" s="33"/>
      <c r="N592" s="33"/>
      <c r="O592" s="33"/>
      <c r="P592" s="91"/>
      <c r="Q592" s="91"/>
      <c r="R592" s="91"/>
      <c r="S592" s="91"/>
      <c r="T592" s="33"/>
      <c r="U592" s="91"/>
      <c r="V592" s="91"/>
      <c r="W592" s="91"/>
      <c r="X592" s="33"/>
      <c r="Y592" s="91"/>
      <c r="Z592" s="91"/>
      <c r="AA592" s="91"/>
      <c r="AB592" s="91"/>
      <c r="AC592" s="91"/>
      <c r="AD592" s="91"/>
      <c r="AE592" s="91"/>
      <c r="AF592" s="91"/>
      <c r="AG592" s="91"/>
      <c r="AH592" s="91"/>
      <c r="AI592" s="91"/>
      <c r="AJ592" s="91"/>
    </row>
    <row r="593" spans="1:36">
      <c r="A593" s="28"/>
      <c r="B593" s="32"/>
      <c r="C593" s="138"/>
      <c r="D593" s="91"/>
      <c r="E593" s="91"/>
      <c r="F593" s="91"/>
      <c r="G593" s="91"/>
      <c r="H593" s="91"/>
      <c r="I593" s="33"/>
      <c r="J593" s="91"/>
      <c r="K593" s="33"/>
      <c r="L593" s="33"/>
      <c r="M593" s="33"/>
      <c r="N593" s="33"/>
      <c r="O593" s="33"/>
      <c r="P593" s="91"/>
      <c r="Q593" s="91"/>
      <c r="R593" s="91"/>
      <c r="S593" s="91"/>
      <c r="T593" s="33"/>
      <c r="U593" s="91"/>
      <c r="V593" s="91"/>
      <c r="W593" s="91"/>
      <c r="X593" s="33"/>
      <c r="Y593" s="91"/>
      <c r="Z593" s="91"/>
      <c r="AA593" s="91"/>
      <c r="AB593" s="91"/>
      <c r="AC593" s="91"/>
      <c r="AD593" s="91"/>
      <c r="AE593" s="91"/>
      <c r="AF593" s="91"/>
      <c r="AG593" s="91"/>
      <c r="AH593" s="91"/>
      <c r="AI593" s="91"/>
      <c r="AJ593" s="91"/>
    </row>
    <row r="594" spans="1:36">
      <c r="A594" s="28"/>
      <c r="B594" s="32"/>
      <c r="C594" s="138"/>
      <c r="D594" s="91"/>
      <c r="E594" s="91"/>
      <c r="F594" s="91"/>
      <c r="G594" s="91"/>
      <c r="H594" s="91"/>
      <c r="I594" s="33"/>
      <c r="J594" s="91"/>
      <c r="K594" s="33"/>
      <c r="L594" s="33"/>
      <c r="M594" s="33"/>
      <c r="N594" s="33"/>
      <c r="O594" s="33"/>
      <c r="P594" s="91"/>
      <c r="Q594" s="91"/>
      <c r="R594" s="91"/>
      <c r="S594" s="91"/>
      <c r="T594" s="33"/>
      <c r="U594" s="91"/>
      <c r="V594" s="91"/>
      <c r="W594" s="91"/>
      <c r="X594" s="33"/>
      <c r="Y594" s="91"/>
      <c r="Z594" s="91"/>
      <c r="AA594" s="91"/>
      <c r="AB594" s="91"/>
      <c r="AC594" s="91"/>
      <c r="AD594" s="91"/>
      <c r="AE594" s="91"/>
      <c r="AF594" s="91"/>
      <c r="AG594" s="91"/>
      <c r="AH594" s="91"/>
      <c r="AI594" s="91"/>
      <c r="AJ594" s="91"/>
    </row>
    <row r="595" spans="1:36">
      <c r="A595" s="28"/>
      <c r="B595" s="32"/>
      <c r="C595" s="138"/>
      <c r="D595" s="91"/>
      <c r="E595" s="91"/>
      <c r="F595" s="91"/>
      <c r="G595" s="91"/>
      <c r="H595" s="91"/>
      <c r="I595" s="33"/>
      <c r="J595" s="91"/>
      <c r="K595" s="33"/>
      <c r="L595" s="33"/>
      <c r="M595" s="33"/>
      <c r="N595" s="33"/>
      <c r="O595" s="33"/>
      <c r="P595" s="91"/>
      <c r="Q595" s="91"/>
      <c r="R595" s="91"/>
      <c r="S595" s="91"/>
      <c r="T595" s="33"/>
      <c r="U595" s="91"/>
      <c r="V595" s="91"/>
      <c r="W595" s="91"/>
      <c r="X595" s="33"/>
      <c r="Y595" s="91"/>
      <c r="Z595" s="91"/>
      <c r="AA595" s="91"/>
      <c r="AB595" s="91"/>
      <c r="AC595" s="91"/>
      <c r="AD595" s="91"/>
      <c r="AE595" s="91"/>
      <c r="AF595" s="91"/>
      <c r="AG595" s="91"/>
      <c r="AH595" s="91"/>
      <c r="AI595" s="91"/>
      <c r="AJ595" s="91"/>
    </row>
    <row r="596" spans="1:36">
      <c r="A596" s="28"/>
      <c r="B596" s="32"/>
      <c r="C596" s="138"/>
      <c r="D596" s="91"/>
      <c r="E596" s="91"/>
      <c r="F596" s="91"/>
      <c r="G596" s="91"/>
      <c r="H596" s="91"/>
      <c r="I596" s="33"/>
      <c r="J596" s="91"/>
      <c r="K596" s="33"/>
      <c r="L596" s="33"/>
      <c r="M596" s="33"/>
      <c r="N596" s="33"/>
      <c r="O596" s="33"/>
      <c r="P596" s="91"/>
      <c r="Q596" s="91"/>
      <c r="R596" s="91"/>
      <c r="S596" s="91"/>
      <c r="T596" s="33"/>
      <c r="U596" s="91"/>
      <c r="V596" s="91"/>
      <c r="W596" s="91"/>
      <c r="X596" s="33"/>
      <c r="Y596" s="91"/>
      <c r="Z596" s="91"/>
      <c r="AA596" s="91"/>
      <c r="AB596" s="91"/>
      <c r="AC596" s="91"/>
      <c r="AD596" s="91"/>
      <c r="AE596" s="91"/>
      <c r="AF596" s="91"/>
      <c r="AG596" s="91"/>
      <c r="AH596" s="91"/>
      <c r="AI596" s="91"/>
      <c r="AJ596" s="91"/>
    </row>
    <row r="597" spans="1:36">
      <c r="A597" s="28"/>
      <c r="B597" s="32"/>
      <c r="C597" s="138"/>
      <c r="D597" s="91"/>
      <c r="E597" s="91"/>
      <c r="F597" s="91"/>
      <c r="G597" s="91"/>
      <c r="H597" s="91"/>
      <c r="I597" s="33"/>
      <c r="J597" s="91"/>
      <c r="K597" s="33"/>
      <c r="L597" s="33"/>
      <c r="M597" s="33"/>
      <c r="N597" s="33"/>
      <c r="O597" s="33"/>
      <c r="P597" s="91"/>
      <c r="Q597" s="91"/>
      <c r="R597" s="91"/>
      <c r="S597" s="91"/>
      <c r="T597" s="33"/>
      <c r="U597" s="91"/>
      <c r="V597" s="91"/>
      <c r="W597" s="91"/>
      <c r="X597" s="33"/>
      <c r="Y597" s="91"/>
      <c r="Z597" s="91"/>
      <c r="AA597" s="91"/>
      <c r="AB597" s="91"/>
      <c r="AC597" s="91"/>
      <c r="AD597" s="91"/>
      <c r="AE597" s="91"/>
      <c r="AF597" s="91"/>
      <c r="AG597" s="91"/>
      <c r="AH597" s="91"/>
      <c r="AI597" s="91"/>
      <c r="AJ597" s="91"/>
    </row>
    <row r="598" spans="1:36">
      <c r="A598" s="28"/>
      <c r="B598" s="32"/>
      <c r="C598" s="138"/>
      <c r="D598" s="91"/>
      <c r="E598" s="91"/>
      <c r="F598" s="91"/>
      <c r="G598" s="91"/>
      <c r="H598" s="91"/>
      <c r="I598" s="33"/>
      <c r="J598" s="91"/>
      <c r="K598" s="33"/>
      <c r="L598" s="33"/>
      <c r="M598" s="33"/>
      <c r="N598" s="33"/>
      <c r="O598" s="33"/>
      <c r="P598" s="91"/>
      <c r="Q598" s="91"/>
      <c r="R598" s="91"/>
      <c r="S598" s="91"/>
      <c r="T598" s="33"/>
      <c r="U598" s="91"/>
      <c r="V598" s="91"/>
      <c r="W598" s="91"/>
      <c r="X598" s="33"/>
      <c r="Y598" s="91"/>
      <c r="Z598" s="91"/>
      <c r="AA598" s="91"/>
      <c r="AB598" s="91"/>
      <c r="AC598" s="91"/>
      <c r="AD598" s="91"/>
      <c r="AE598" s="91"/>
      <c r="AF598" s="91"/>
      <c r="AG598" s="91"/>
      <c r="AH598" s="91"/>
      <c r="AI598" s="91"/>
      <c r="AJ598" s="91"/>
    </row>
    <row r="599" spans="1:36">
      <c r="A599" s="28"/>
      <c r="B599" s="32"/>
      <c r="C599" s="138"/>
      <c r="D599" s="91"/>
      <c r="E599" s="91"/>
      <c r="F599" s="91"/>
      <c r="G599" s="91"/>
      <c r="H599" s="91"/>
      <c r="I599" s="33"/>
      <c r="J599" s="91"/>
      <c r="K599" s="33"/>
      <c r="L599" s="33"/>
      <c r="M599" s="33"/>
      <c r="N599" s="33"/>
      <c r="O599" s="33"/>
      <c r="P599" s="91"/>
      <c r="Q599" s="91"/>
      <c r="R599" s="91"/>
      <c r="S599" s="91"/>
      <c r="T599" s="33"/>
      <c r="U599" s="91"/>
      <c r="V599" s="91"/>
      <c r="W599" s="91"/>
      <c r="X599" s="33"/>
      <c r="Y599" s="91"/>
      <c r="Z599" s="91"/>
      <c r="AA599" s="91"/>
      <c r="AB599" s="91"/>
      <c r="AC599" s="91"/>
      <c r="AD599" s="91"/>
      <c r="AE599" s="91"/>
      <c r="AF599" s="91"/>
      <c r="AG599" s="91"/>
      <c r="AH599" s="91"/>
      <c r="AI599" s="91"/>
      <c r="AJ599" s="91"/>
    </row>
    <row r="600" spans="1:36">
      <c r="A600" s="28"/>
      <c r="B600" s="32"/>
      <c r="C600" s="138"/>
      <c r="D600" s="91"/>
      <c r="E600" s="91"/>
      <c r="F600" s="91"/>
      <c r="G600" s="91"/>
      <c r="H600" s="91"/>
      <c r="I600" s="33"/>
      <c r="J600" s="91"/>
      <c r="K600" s="33"/>
      <c r="L600" s="33"/>
      <c r="M600" s="33"/>
      <c r="N600" s="33"/>
      <c r="O600" s="33"/>
      <c r="P600" s="91"/>
      <c r="Q600" s="91"/>
      <c r="R600" s="91"/>
      <c r="S600" s="91"/>
      <c r="T600" s="33"/>
      <c r="U600" s="91"/>
      <c r="V600" s="91"/>
      <c r="W600" s="91"/>
      <c r="X600" s="33"/>
      <c r="Y600" s="91"/>
      <c r="Z600" s="91"/>
      <c r="AA600" s="91"/>
      <c r="AB600" s="91"/>
      <c r="AC600" s="91"/>
      <c r="AD600" s="91"/>
      <c r="AE600" s="91"/>
      <c r="AF600" s="91"/>
      <c r="AG600" s="91"/>
      <c r="AH600" s="91"/>
      <c r="AI600" s="91"/>
      <c r="AJ600" s="91"/>
    </row>
    <row r="601" spans="1:36">
      <c r="A601" s="28"/>
      <c r="B601" s="32"/>
      <c r="C601" s="138"/>
      <c r="D601" s="91"/>
      <c r="E601" s="91"/>
      <c r="F601" s="91"/>
      <c r="G601" s="91"/>
      <c r="H601" s="91"/>
      <c r="I601" s="33"/>
      <c r="J601" s="91"/>
      <c r="K601" s="33"/>
      <c r="L601" s="33"/>
      <c r="M601" s="33"/>
      <c r="N601" s="33"/>
      <c r="O601" s="33"/>
      <c r="P601" s="91"/>
      <c r="Q601" s="91"/>
      <c r="R601" s="91"/>
      <c r="S601" s="91"/>
      <c r="T601" s="33"/>
      <c r="U601" s="91"/>
      <c r="V601" s="91"/>
      <c r="W601" s="91"/>
      <c r="X601" s="33"/>
      <c r="Y601" s="91"/>
      <c r="Z601" s="91"/>
      <c r="AA601" s="91"/>
      <c r="AB601" s="91"/>
      <c r="AC601" s="91"/>
      <c r="AD601" s="91"/>
      <c r="AE601" s="91"/>
      <c r="AF601" s="91"/>
      <c r="AG601" s="91"/>
      <c r="AH601" s="91"/>
      <c r="AI601" s="91"/>
      <c r="AJ601" s="91"/>
    </row>
    <row r="602" spans="1:36">
      <c r="A602" s="28"/>
      <c r="B602" s="32"/>
      <c r="C602" s="138"/>
      <c r="D602" s="91"/>
      <c r="E602" s="91"/>
      <c r="F602" s="91"/>
      <c r="G602" s="91"/>
      <c r="H602" s="91"/>
      <c r="I602" s="33"/>
      <c r="J602" s="91"/>
      <c r="K602" s="33"/>
      <c r="L602" s="33"/>
      <c r="M602" s="33"/>
      <c r="N602" s="33"/>
      <c r="O602" s="33"/>
      <c r="P602" s="91"/>
      <c r="Q602" s="91"/>
      <c r="R602" s="91"/>
      <c r="S602" s="91"/>
      <c r="T602" s="33"/>
      <c r="U602" s="91"/>
      <c r="V602" s="91"/>
      <c r="W602" s="91"/>
      <c r="X602" s="33"/>
      <c r="Y602" s="91"/>
      <c r="Z602" s="91"/>
      <c r="AA602" s="91"/>
      <c r="AB602" s="91"/>
      <c r="AC602" s="91"/>
      <c r="AD602" s="91"/>
      <c r="AE602" s="91"/>
      <c r="AF602" s="91"/>
      <c r="AG602" s="91"/>
      <c r="AH602" s="91"/>
      <c r="AI602" s="91"/>
      <c r="AJ602" s="91"/>
    </row>
    <row r="603" spans="1:36">
      <c r="A603" s="28"/>
      <c r="B603" s="32"/>
      <c r="C603" s="138"/>
      <c r="D603" s="91"/>
      <c r="E603" s="91"/>
      <c r="F603" s="91"/>
      <c r="G603" s="91"/>
      <c r="H603" s="91"/>
      <c r="I603" s="33"/>
      <c r="J603" s="91"/>
      <c r="K603" s="33"/>
      <c r="L603" s="33"/>
      <c r="M603" s="33"/>
      <c r="N603" s="33"/>
      <c r="O603" s="33"/>
      <c r="P603" s="91"/>
      <c r="Q603" s="91"/>
      <c r="R603" s="91"/>
      <c r="S603" s="91"/>
      <c r="T603" s="33"/>
      <c r="U603" s="91"/>
      <c r="V603" s="91"/>
      <c r="W603" s="91"/>
      <c r="X603" s="33"/>
      <c r="Y603" s="91"/>
      <c r="Z603" s="91"/>
      <c r="AA603" s="91"/>
      <c r="AB603" s="91"/>
      <c r="AC603" s="91"/>
      <c r="AD603" s="91"/>
      <c r="AE603" s="91"/>
      <c r="AF603" s="91"/>
      <c r="AG603" s="91"/>
      <c r="AH603" s="91"/>
      <c r="AI603" s="91"/>
      <c r="AJ603" s="91"/>
    </row>
    <row r="604" spans="1:36">
      <c r="A604" s="28"/>
      <c r="B604" s="32"/>
      <c r="C604" s="138"/>
      <c r="D604" s="91"/>
      <c r="E604" s="91"/>
      <c r="F604" s="91"/>
      <c r="G604" s="91"/>
      <c r="H604" s="91"/>
      <c r="I604" s="33"/>
      <c r="J604" s="91"/>
      <c r="K604" s="33"/>
      <c r="L604" s="33"/>
      <c r="M604" s="33"/>
      <c r="N604" s="33"/>
      <c r="O604" s="33"/>
      <c r="P604" s="91"/>
      <c r="Q604" s="91"/>
      <c r="R604" s="91"/>
      <c r="S604" s="91"/>
      <c r="T604" s="33"/>
      <c r="U604" s="91"/>
      <c r="V604" s="91"/>
      <c r="W604" s="91"/>
      <c r="X604" s="33"/>
      <c r="Y604" s="91"/>
      <c r="Z604" s="91"/>
      <c r="AA604" s="91"/>
      <c r="AB604" s="91"/>
      <c r="AC604" s="91"/>
      <c r="AD604" s="91"/>
      <c r="AE604" s="91"/>
      <c r="AF604" s="91"/>
      <c r="AG604" s="91"/>
      <c r="AH604" s="91"/>
      <c r="AI604" s="91"/>
      <c r="AJ604" s="91"/>
    </row>
    <row r="605" spans="1:36">
      <c r="A605" s="28"/>
      <c r="B605" s="32"/>
      <c r="C605" s="138"/>
      <c r="D605" s="91"/>
      <c r="E605" s="91"/>
      <c r="F605" s="91"/>
      <c r="G605" s="91"/>
      <c r="H605" s="91"/>
      <c r="I605" s="33"/>
      <c r="J605" s="91"/>
      <c r="K605" s="33"/>
      <c r="L605" s="33"/>
      <c r="M605" s="33"/>
      <c r="N605" s="33"/>
      <c r="O605" s="33"/>
      <c r="P605" s="91"/>
      <c r="Q605" s="91"/>
      <c r="R605" s="91"/>
      <c r="S605" s="91"/>
      <c r="T605" s="33"/>
      <c r="U605" s="91"/>
      <c r="V605" s="91"/>
      <c r="W605" s="91"/>
      <c r="X605" s="33"/>
      <c r="Y605" s="91"/>
      <c r="Z605" s="91"/>
      <c r="AA605" s="91"/>
      <c r="AB605" s="91"/>
      <c r="AC605" s="91"/>
      <c r="AD605" s="91"/>
      <c r="AE605" s="91"/>
      <c r="AF605" s="91"/>
      <c r="AG605" s="91"/>
      <c r="AH605" s="91"/>
      <c r="AI605" s="91"/>
      <c r="AJ605" s="91"/>
    </row>
    <row r="606" spans="1:36">
      <c r="A606" s="28"/>
      <c r="B606" s="32"/>
      <c r="C606" s="138"/>
      <c r="D606" s="91"/>
      <c r="E606" s="91"/>
      <c r="F606" s="91"/>
      <c r="G606" s="91"/>
      <c r="H606" s="91"/>
      <c r="I606" s="33"/>
      <c r="J606" s="91"/>
      <c r="K606" s="33"/>
      <c r="L606" s="33"/>
      <c r="M606" s="33"/>
      <c r="N606" s="33"/>
      <c r="O606" s="33"/>
      <c r="P606" s="91"/>
      <c r="Q606" s="91"/>
      <c r="R606" s="91"/>
      <c r="S606" s="91"/>
      <c r="T606" s="33"/>
      <c r="U606" s="91"/>
      <c r="V606" s="91"/>
      <c r="W606" s="91"/>
      <c r="X606" s="33"/>
      <c r="Y606" s="91"/>
      <c r="Z606" s="91"/>
      <c r="AA606" s="91"/>
      <c r="AB606" s="91"/>
      <c r="AC606" s="91"/>
      <c r="AD606" s="91"/>
      <c r="AE606" s="91"/>
      <c r="AF606" s="91"/>
      <c r="AG606" s="91"/>
      <c r="AH606" s="91"/>
      <c r="AI606" s="91"/>
      <c r="AJ606" s="91"/>
    </row>
    <row r="607" spans="1:36">
      <c r="A607" s="28"/>
      <c r="B607" s="32"/>
      <c r="C607" s="138"/>
      <c r="D607" s="91"/>
      <c r="E607" s="91"/>
      <c r="F607" s="91"/>
      <c r="G607" s="91"/>
      <c r="H607" s="91"/>
      <c r="I607" s="33"/>
      <c r="J607" s="91"/>
      <c r="K607" s="33"/>
      <c r="L607" s="33"/>
      <c r="M607" s="33"/>
      <c r="N607" s="33"/>
      <c r="O607" s="33"/>
      <c r="P607" s="91"/>
      <c r="Q607" s="91"/>
      <c r="R607" s="91"/>
      <c r="S607" s="91"/>
      <c r="T607" s="33"/>
      <c r="U607" s="91"/>
      <c r="V607" s="91"/>
      <c r="W607" s="91"/>
      <c r="X607" s="33"/>
      <c r="Y607" s="91"/>
      <c r="Z607" s="91"/>
      <c r="AA607" s="91"/>
      <c r="AB607" s="91"/>
      <c r="AC607" s="91"/>
      <c r="AD607" s="91"/>
      <c r="AE607" s="91"/>
      <c r="AF607" s="91"/>
      <c r="AG607" s="91"/>
      <c r="AH607" s="91"/>
      <c r="AI607" s="91"/>
      <c r="AJ607" s="91"/>
    </row>
    <row r="608" spans="1:36">
      <c r="A608" s="28"/>
      <c r="B608" s="32"/>
      <c r="C608" s="138"/>
      <c r="D608" s="91"/>
      <c r="E608" s="91"/>
      <c r="F608" s="91"/>
      <c r="G608" s="91"/>
      <c r="H608" s="91"/>
      <c r="I608" s="33"/>
      <c r="J608" s="91"/>
      <c r="K608" s="33"/>
      <c r="L608" s="33"/>
      <c r="M608" s="33"/>
      <c r="N608" s="33"/>
      <c r="O608" s="33"/>
      <c r="P608" s="91"/>
      <c r="Q608" s="91"/>
      <c r="R608" s="91"/>
      <c r="S608" s="91"/>
      <c r="T608" s="33"/>
      <c r="U608" s="91"/>
      <c r="V608" s="91"/>
      <c r="W608" s="91"/>
      <c r="X608" s="33"/>
      <c r="Y608" s="91"/>
      <c r="Z608" s="91"/>
      <c r="AA608" s="91"/>
      <c r="AB608" s="91"/>
      <c r="AC608" s="91"/>
      <c r="AD608" s="91"/>
      <c r="AE608" s="91"/>
      <c r="AF608" s="91"/>
      <c r="AG608" s="91"/>
      <c r="AH608" s="91"/>
      <c r="AI608" s="91"/>
      <c r="AJ608" s="91"/>
    </row>
    <row r="609" spans="1:36">
      <c r="A609" s="28"/>
      <c r="B609" s="32"/>
      <c r="C609" s="138"/>
      <c r="D609" s="91"/>
      <c r="E609" s="91"/>
      <c r="F609" s="91"/>
      <c r="G609" s="91"/>
      <c r="H609" s="91"/>
      <c r="I609" s="33"/>
      <c r="J609" s="91"/>
      <c r="K609" s="33"/>
      <c r="L609" s="33"/>
      <c r="M609" s="33"/>
      <c r="N609" s="33"/>
      <c r="O609" s="33"/>
      <c r="P609" s="91"/>
      <c r="Q609" s="91"/>
      <c r="R609" s="91"/>
      <c r="S609" s="91"/>
      <c r="T609" s="33"/>
      <c r="U609" s="91"/>
      <c r="V609" s="91"/>
      <c r="W609" s="91"/>
      <c r="X609" s="33"/>
      <c r="Y609" s="91"/>
      <c r="Z609" s="91"/>
      <c r="AA609" s="91"/>
      <c r="AB609" s="91"/>
      <c r="AC609" s="91"/>
      <c r="AD609" s="91"/>
      <c r="AE609" s="91"/>
      <c r="AF609" s="91"/>
      <c r="AG609" s="91"/>
      <c r="AH609" s="91"/>
      <c r="AI609" s="91"/>
      <c r="AJ609" s="91"/>
    </row>
    <row r="610" spans="1:36">
      <c r="A610" s="28"/>
      <c r="B610" s="32"/>
      <c r="C610" s="138"/>
      <c r="D610" s="91"/>
      <c r="E610" s="91"/>
      <c r="F610" s="91"/>
      <c r="G610" s="91"/>
      <c r="H610" s="91"/>
      <c r="I610" s="33"/>
      <c r="J610" s="91"/>
      <c r="K610" s="33"/>
      <c r="L610" s="33"/>
      <c r="M610" s="33"/>
      <c r="N610" s="33"/>
      <c r="O610" s="33"/>
      <c r="P610" s="91"/>
      <c r="Q610" s="91"/>
      <c r="R610" s="91"/>
      <c r="S610" s="91"/>
      <c r="T610" s="33"/>
      <c r="U610" s="91"/>
      <c r="V610" s="91"/>
      <c r="W610" s="91"/>
      <c r="X610" s="33"/>
      <c r="Y610" s="91"/>
      <c r="Z610" s="91"/>
      <c r="AA610" s="91"/>
      <c r="AB610" s="91"/>
      <c r="AC610" s="91"/>
      <c r="AD610" s="91"/>
      <c r="AE610" s="91"/>
      <c r="AF610" s="91"/>
      <c r="AG610" s="91"/>
      <c r="AH610" s="91"/>
      <c r="AI610" s="91"/>
      <c r="AJ610" s="91"/>
    </row>
    <row r="611" spans="1:36">
      <c r="A611" s="28"/>
      <c r="B611" s="32"/>
      <c r="C611" s="138"/>
      <c r="D611" s="91"/>
      <c r="E611" s="91"/>
      <c r="F611" s="91"/>
      <c r="G611" s="91"/>
      <c r="H611" s="91"/>
      <c r="I611" s="33"/>
      <c r="J611" s="91"/>
      <c r="K611" s="33"/>
      <c r="L611" s="33"/>
      <c r="M611" s="33"/>
      <c r="N611" s="33"/>
      <c r="O611" s="33"/>
      <c r="P611" s="91"/>
      <c r="Q611" s="91"/>
      <c r="R611" s="91"/>
      <c r="S611" s="91"/>
      <c r="T611" s="33"/>
      <c r="U611" s="91"/>
      <c r="V611" s="91"/>
      <c r="W611" s="91"/>
      <c r="X611" s="33"/>
      <c r="Y611" s="91"/>
      <c r="Z611" s="91"/>
      <c r="AA611" s="91"/>
      <c r="AB611" s="91"/>
      <c r="AC611" s="91"/>
      <c r="AD611" s="91"/>
      <c r="AE611" s="91"/>
      <c r="AF611" s="91"/>
      <c r="AG611" s="91"/>
      <c r="AH611" s="91"/>
      <c r="AI611" s="91"/>
      <c r="AJ611" s="91"/>
    </row>
    <row r="612" spans="1:36">
      <c r="A612" s="28"/>
      <c r="B612" s="32"/>
      <c r="C612" s="138"/>
      <c r="D612" s="91"/>
      <c r="E612" s="91"/>
      <c r="F612" s="91"/>
      <c r="G612" s="91"/>
      <c r="H612" s="91"/>
      <c r="I612" s="33"/>
      <c r="J612" s="91"/>
      <c r="K612" s="33"/>
      <c r="L612" s="33"/>
      <c r="M612" s="33"/>
      <c r="N612" s="33"/>
      <c r="O612" s="33"/>
      <c r="P612" s="91"/>
      <c r="Q612" s="91"/>
      <c r="R612" s="91"/>
      <c r="S612" s="91"/>
      <c r="T612" s="33"/>
      <c r="U612" s="91"/>
      <c r="V612" s="91"/>
      <c r="W612" s="91"/>
      <c r="X612" s="33"/>
      <c r="Y612" s="91"/>
      <c r="Z612" s="91"/>
      <c r="AA612" s="91"/>
      <c r="AB612" s="91"/>
      <c r="AC612" s="91"/>
      <c r="AD612" s="91"/>
      <c r="AE612" s="91"/>
      <c r="AF612" s="91"/>
      <c r="AG612" s="91"/>
      <c r="AH612" s="91"/>
      <c r="AI612" s="91"/>
      <c r="AJ612" s="91"/>
    </row>
    <row r="613" spans="1:36">
      <c r="A613" s="28"/>
      <c r="B613" s="32"/>
      <c r="C613" s="138"/>
      <c r="D613" s="91"/>
      <c r="E613" s="91"/>
      <c r="F613" s="91"/>
      <c r="G613" s="91"/>
      <c r="H613" s="91"/>
      <c r="I613" s="33"/>
      <c r="J613" s="91"/>
      <c r="K613" s="33"/>
      <c r="L613" s="33"/>
      <c r="M613" s="33"/>
      <c r="N613" s="33"/>
      <c r="O613" s="33"/>
      <c r="P613" s="91"/>
      <c r="Q613" s="91"/>
      <c r="R613" s="91"/>
      <c r="S613" s="91"/>
      <c r="T613" s="33"/>
      <c r="U613" s="91"/>
      <c r="V613" s="91"/>
      <c r="W613" s="91"/>
      <c r="X613" s="33"/>
      <c r="Y613" s="91"/>
      <c r="Z613" s="91"/>
      <c r="AA613" s="91"/>
      <c r="AB613" s="91"/>
      <c r="AC613" s="91"/>
      <c r="AD613" s="91"/>
      <c r="AE613" s="91"/>
      <c r="AF613" s="91"/>
      <c r="AG613" s="91"/>
      <c r="AH613" s="91"/>
      <c r="AI613" s="91"/>
      <c r="AJ613" s="91"/>
    </row>
    <row r="614" spans="1:36">
      <c r="A614" s="28"/>
      <c r="B614" s="32"/>
      <c r="C614" s="138"/>
      <c r="D614" s="91"/>
      <c r="E614" s="91"/>
      <c r="F614" s="91"/>
      <c r="G614" s="91"/>
      <c r="H614" s="91"/>
      <c r="I614" s="33"/>
      <c r="J614" s="91"/>
      <c r="K614" s="33"/>
      <c r="L614" s="33"/>
      <c r="M614" s="33"/>
      <c r="N614" s="33"/>
      <c r="O614" s="33"/>
      <c r="P614" s="91"/>
      <c r="Q614" s="91"/>
      <c r="R614" s="91"/>
      <c r="S614" s="91"/>
      <c r="T614" s="33"/>
      <c r="U614" s="91"/>
      <c r="V614" s="91"/>
      <c r="W614" s="91"/>
      <c r="X614" s="33"/>
      <c r="Y614" s="91"/>
      <c r="Z614" s="91"/>
      <c r="AA614" s="91"/>
      <c r="AB614" s="91"/>
      <c r="AC614" s="91"/>
      <c r="AD614" s="91"/>
      <c r="AE614" s="91"/>
      <c r="AF614" s="91"/>
      <c r="AG614" s="91"/>
      <c r="AH614" s="91"/>
      <c r="AI614" s="91"/>
      <c r="AJ614" s="91"/>
    </row>
    <row r="615" spans="1:36">
      <c r="A615" s="28"/>
      <c r="B615" s="32"/>
      <c r="C615" s="138"/>
      <c r="D615" s="91"/>
      <c r="E615" s="91"/>
      <c r="F615" s="91"/>
      <c r="G615" s="91"/>
      <c r="H615" s="91"/>
      <c r="I615" s="33"/>
      <c r="J615" s="91"/>
      <c r="K615" s="33"/>
      <c r="L615" s="33"/>
      <c r="M615" s="33"/>
      <c r="N615" s="33"/>
      <c r="O615" s="33"/>
      <c r="P615" s="91"/>
      <c r="Q615" s="91"/>
      <c r="R615" s="91"/>
      <c r="S615" s="91"/>
      <c r="T615" s="33"/>
      <c r="U615" s="91"/>
      <c r="V615" s="91"/>
      <c r="W615" s="91"/>
      <c r="X615" s="33"/>
      <c r="Y615" s="91"/>
      <c r="Z615" s="91"/>
      <c r="AA615" s="91"/>
      <c r="AB615" s="91"/>
      <c r="AC615" s="91"/>
      <c r="AD615" s="91"/>
      <c r="AE615" s="91"/>
      <c r="AF615" s="91"/>
      <c r="AG615" s="91"/>
      <c r="AH615" s="91"/>
      <c r="AI615" s="91"/>
      <c r="AJ615" s="91"/>
    </row>
    <row r="616" spans="1:36">
      <c r="A616" s="28"/>
      <c r="B616" s="32"/>
      <c r="C616" s="138"/>
      <c r="D616" s="91"/>
      <c r="E616" s="91"/>
      <c r="F616" s="91"/>
      <c r="G616" s="91"/>
      <c r="H616" s="91"/>
      <c r="I616" s="33"/>
      <c r="J616" s="91"/>
      <c r="K616" s="33"/>
      <c r="L616" s="33"/>
      <c r="M616" s="33"/>
      <c r="N616" s="33"/>
      <c r="O616" s="33"/>
      <c r="P616" s="91"/>
      <c r="Q616" s="91"/>
      <c r="R616" s="91"/>
      <c r="S616" s="91"/>
      <c r="T616" s="33"/>
      <c r="U616" s="91"/>
      <c r="V616" s="91"/>
      <c r="W616" s="91"/>
      <c r="X616" s="33"/>
      <c r="Y616" s="91"/>
      <c r="Z616" s="91"/>
      <c r="AA616" s="91"/>
      <c r="AB616" s="91"/>
      <c r="AC616" s="91"/>
      <c r="AD616" s="91"/>
      <c r="AE616" s="91"/>
      <c r="AF616" s="91"/>
      <c r="AG616" s="91"/>
      <c r="AH616" s="91"/>
      <c r="AI616" s="91"/>
      <c r="AJ616" s="91"/>
    </row>
    <row r="617" spans="1:36">
      <c r="A617" s="28"/>
      <c r="B617" s="32"/>
      <c r="C617" s="138"/>
      <c r="D617" s="91"/>
      <c r="E617" s="91"/>
      <c r="F617" s="91"/>
      <c r="G617" s="91"/>
      <c r="H617" s="91"/>
      <c r="I617" s="33"/>
      <c r="J617" s="91"/>
      <c r="K617" s="33"/>
      <c r="L617" s="33"/>
      <c r="M617" s="33"/>
      <c r="N617" s="33"/>
      <c r="O617" s="33"/>
      <c r="P617" s="91"/>
      <c r="Q617" s="91"/>
      <c r="R617" s="91"/>
      <c r="S617" s="91"/>
      <c r="T617" s="33"/>
      <c r="U617" s="91"/>
      <c r="V617" s="91"/>
      <c r="W617" s="91"/>
      <c r="X617" s="33"/>
      <c r="Y617" s="91"/>
      <c r="Z617" s="91"/>
      <c r="AA617" s="91"/>
      <c r="AB617" s="91"/>
      <c r="AC617" s="91"/>
      <c r="AD617" s="91"/>
      <c r="AE617" s="91"/>
      <c r="AF617" s="91"/>
      <c r="AG617" s="91"/>
      <c r="AH617" s="91"/>
      <c r="AI617" s="91"/>
      <c r="AJ617" s="91"/>
    </row>
    <row r="618" spans="1:36">
      <c r="A618" s="28"/>
      <c r="B618" s="32"/>
      <c r="C618" s="138"/>
      <c r="D618" s="91"/>
      <c r="E618" s="91"/>
      <c r="F618" s="91"/>
      <c r="G618" s="91"/>
      <c r="H618" s="91"/>
      <c r="I618" s="33"/>
      <c r="J618" s="91"/>
      <c r="K618" s="33"/>
      <c r="L618" s="33"/>
      <c r="M618" s="33"/>
      <c r="N618" s="33"/>
      <c r="O618" s="33"/>
      <c r="P618" s="91"/>
      <c r="Q618" s="91"/>
      <c r="R618" s="91"/>
      <c r="S618" s="91"/>
      <c r="T618" s="33"/>
      <c r="U618" s="91"/>
      <c r="V618" s="91"/>
      <c r="W618" s="91"/>
      <c r="X618" s="33"/>
      <c r="Y618" s="91"/>
      <c r="Z618" s="91"/>
      <c r="AA618" s="91"/>
      <c r="AB618" s="91"/>
      <c r="AC618" s="91"/>
      <c r="AD618" s="91"/>
      <c r="AE618" s="91"/>
      <c r="AF618" s="91"/>
      <c r="AG618" s="91"/>
      <c r="AH618" s="91"/>
      <c r="AI618" s="91"/>
      <c r="AJ618" s="91"/>
    </row>
    <row r="619" spans="1:36">
      <c r="A619" s="28"/>
      <c r="B619" s="32"/>
      <c r="C619" s="138"/>
      <c r="D619" s="91"/>
      <c r="E619" s="91"/>
      <c r="F619" s="91"/>
      <c r="G619" s="91"/>
      <c r="H619" s="91"/>
      <c r="I619" s="33"/>
      <c r="J619" s="91"/>
      <c r="K619" s="33"/>
      <c r="L619" s="33"/>
      <c r="M619" s="33"/>
      <c r="N619" s="33"/>
      <c r="O619" s="33"/>
      <c r="P619" s="91"/>
      <c r="Q619" s="91"/>
      <c r="R619" s="91"/>
      <c r="S619" s="91"/>
      <c r="T619" s="33"/>
      <c r="U619" s="91"/>
      <c r="V619" s="91"/>
      <c r="W619" s="91"/>
      <c r="X619" s="33"/>
      <c r="Y619" s="91"/>
      <c r="Z619" s="91"/>
      <c r="AA619" s="91"/>
      <c r="AB619" s="91"/>
      <c r="AC619" s="91"/>
      <c r="AD619" s="91"/>
      <c r="AE619" s="91"/>
      <c r="AF619" s="91"/>
      <c r="AG619" s="91"/>
      <c r="AH619" s="91"/>
      <c r="AI619" s="91"/>
      <c r="AJ619" s="91"/>
    </row>
    <row r="620" spans="1:36">
      <c r="A620" s="28"/>
      <c r="B620" s="32"/>
      <c r="C620" s="138"/>
      <c r="D620" s="91"/>
      <c r="E620" s="91"/>
      <c r="F620" s="91"/>
      <c r="G620" s="91"/>
      <c r="H620" s="91"/>
      <c r="I620" s="33"/>
      <c r="J620" s="91"/>
      <c r="K620" s="33"/>
      <c r="L620" s="33"/>
      <c r="M620" s="33"/>
      <c r="N620" s="33"/>
      <c r="O620" s="33"/>
      <c r="P620" s="91"/>
      <c r="Q620" s="91"/>
      <c r="R620" s="91"/>
      <c r="S620" s="91"/>
      <c r="T620" s="33"/>
      <c r="U620" s="91"/>
      <c r="V620" s="91"/>
      <c r="W620" s="91"/>
      <c r="X620" s="33"/>
      <c r="Y620" s="91"/>
      <c r="Z620" s="91"/>
      <c r="AA620" s="91"/>
      <c r="AB620" s="91"/>
      <c r="AC620" s="91"/>
      <c r="AD620" s="91"/>
      <c r="AE620" s="91"/>
      <c r="AF620" s="91"/>
      <c r="AG620" s="91"/>
      <c r="AH620" s="91"/>
      <c r="AI620" s="91"/>
      <c r="AJ620" s="91"/>
    </row>
    <row r="621" spans="1:36">
      <c r="A621" s="28"/>
      <c r="B621" s="32"/>
      <c r="C621" s="138"/>
      <c r="D621" s="91"/>
      <c r="E621" s="91"/>
      <c r="F621" s="91"/>
      <c r="G621" s="91"/>
      <c r="H621" s="91"/>
      <c r="I621" s="33"/>
      <c r="J621" s="91"/>
      <c r="K621" s="33"/>
      <c r="L621" s="33"/>
      <c r="M621" s="33"/>
      <c r="N621" s="33"/>
      <c r="O621" s="33"/>
      <c r="P621" s="91"/>
      <c r="Q621" s="91"/>
      <c r="R621" s="91"/>
      <c r="S621" s="91"/>
      <c r="T621" s="33"/>
      <c r="U621" s="91"/>
      <c r="V621" s="91"/>
      <c r="W621" s="91"/>
      <c r="X621" s="33"/>
      <c r="Y621" s="91"/>
      <c r="Z621" s="91"/>
      <c r="AA621" s="91"/>
      <c r="AB621" s="91"/>
      <c r="AC621" s="91"/>
      <c r="AD621" s="91"/>
      <c r="AE621" s="91"/>
      <c r="AF621" s="91"/>
      <c r="AG621" s="91"/>
      <c r="AH621" s="91"/>
      <c r="AI621" s="91"/>
      <c r="AJ621" s="91"/>
    </row>
    <row r="622" spans="1:36">
      <c r="A622" s="28"/>
      <c r="B622" s="32"/>
      <c r="C622" s="138"/>
      <c r="D622" s="91"/>
      <c r="E622" s="91"/>
      <c r="F622" s="91"/>
      <c r="G622" s="91"/>
      <c r="H622" s="91"/>
      <c r="I622" s="33"/>
      <c r="J622" s="91"/>
      <c r="K622" s="33"/>
      <c r="L622" s="33"/>
      <c r="M622" s="33"/>
      <c r="N622" s="33"/>
      <c r="O622" s="33"/>
      <c r="P622" s="91"/>
      <c r="Q622" s="91"/>
      <c r="R622" s="91"/>
      <c r="S622" s="91"/>
      <c r="T622" s="33"/>
      <c r="U622" s="91"/>
      <c r="V622" s="91"/>
      <c r="W622" s="91"/>
      <c r="X622" s="33"/>
      <c r="Y622" s="91"/>
      <c r="Z622" s="91"/>
      <c r="AA622" s="91"/>
      <c r="AB622" s="91"/>
      <c r="AC622" s="91"/>
      <c r="AD622" s="91"/>
      <c r="AE622" s="91"/>
      <c r="AF622" s="91"/>
      <c r="AG622" s="91"/>
      <c r="AH622" s="91"/>
      <c r="AI622" s="91"/>
      <c r="AJ622" s="91"/>
    </row>
    <row r="623" spans="1:36">
      <c r="A623" s="28"/>
      <c r="B623" s="32"/>
      <c r="C623" s="138"/>
      <c r="D623" s="91"/>
      <c r="E623" s="91"/>
      <c r="F623" s="91"/>
      <c r="G623" s="91"/>
      <c r="H623" s="91"/>
      <c r="I623" s="33"/>
      <c r="J623" s="91"/>
      <c r="K623" s="33"/>
      <c r="L623" s="33"/>
      <c r="M623" s="33"/>
      <c r="N623" s="33"/>
      <c r="O623" s="33"/>
      <c r="P623" s="91"/>
      <c r="Q623" s="91"/>
      <c r="R623" s="91"/>
      <c r="S623" s="91"/>
      <c r="T623" s="33"/>
      <c r="U623" s="91"/>
      <c r="V623" s="91"/>
      <c r="W623" s="91"/>
      <c r="X623" s="33"/>
      <c r="Y623" s="91"/>
      <c r="Z623" s="91"/>
      <c r="AA623" s="91"/>
      <c r="AB623" s="91"/>
      <c r="AC623" s="91"/>
      <c r="AD623" s="91"/>
      <c r="AE623" s="91"/>
      <c r="AF623" s="91"/>
      <c r="AG623" s="91"/>
      <c r="AH623" s="91"/>
      <c r="AI623" s="91"/>
      <c r="AJ623" s="91"/>
    </row>
    <row r="624" spans="1:36">
      <c r="A624" s="28"/>
      <c r="B624" s="32"/>
      <c r="C624" s="138"/>
      <c r="D624" s="91"/>
      <c r="E624" s="91"/>
      <c r="F624" s="91"/>
      <c r="G624" s="91"/>
      <c r="H624" s="91"/>
      <c r="I624" s="33"/>
      <c r="J624" s="91"/>
      <c r="K624" s="33"/>
      <c r="L624" s="33"/>
      <c r="M624" s="33"/>
      <c r="N624" s="33"/>
      <c r="O624" s="33"/>
      <c r="P624" s="91"/>
      <c r="Q624" s="91"/>
      <c r="R624" s="91"/>
      <c r="S624" s="91"/>
      <c r="T624" s="33"/>
      <c r="U624" s="91"/>
      <c r="V624" s="91"/>
      <c r="W624" s="91"/>
      <c r="X624" s="33"/>
      <c r="Y624" s="91"/>
      <c r="Z624" s="91"/>
      <c r="AA624" s="91"/>
      <c r="AB624" s="91"/>
      <c r="AC624" s="91"/>
      <c r="AD624" s="91"/>
      <c r="AE624" s="91"/>
      <c r="AF624" s="91"/>
      <c r="AG624" s="91"/>
      <c r="AH624" s="91"/>
      <c r="AI624" s="91"/>
      <c r="AJ624" s="91"/>
    </row>
    <row r="625" spans="1:36">
      <c r="A625" s="28"/>
      <c r="B625" s="32"/>
      <c r="C625" s="138"/>
      <c r="D625" s="91"/>
      <c r="E625" s="91"/>
      <c r="F625" s="91"/>
      <c r="G625" s="91"/>
      <c r="H625" s="91"/>
      <c r="I625" s="33"/>
      <c r="J625" s="91"/>
      <c r="K625" s="33"/>
      <c r="L625" s="33"/>
      <c r="M625" s="33"/>
      <c r="N625" s="33"/>
      <c r="O625" s="33"/>
      <c r="P625" s="91"/>
      <c r="Q625" s="91"/>
      <c r="R625" s="91"/>
      <c r="S625" s="91"/>
      <c r="T625" s="33"/>
      <c r="U625" s="91"/>
      <c r="V625" s="91"/>
      <c r="W625" s="91"/>
      <c r="X625" s="33"/>
      <c r="Y625" s="91"/>
      <c r="Z625" s="91"/>
      <c r="AA625" s="91"/>
      <c r="AB625" s="91"/>
      <c r="AC625" s="91"/>
      <c r="AD625" s="91"/>
      <c r="AE625" s="91"/>
      <c r="AF625" s="91"/>
      <c r="AG625" s="91"/>
      <c r="AH625" s="91"/>
      <c r="AI625" s="91"/>
      <c r="AJ625" s="91"/>
    </row>
    <row r="626" spans="1:36">
      <c r="A626" s="28"/>
      <c r="B626" s="32"/>
      <c r="C626" s="138"/>
      <c r="D626" s="91"/>
      <c r="E626" s="91"/>
      <c r="F626" s="91"/>
      <c r="G626" s="91"/>
      <c r="H626" s="91"/>
      <c r="I626" s="33"/>
      <c r="J626" s="91"/>
      <c r="K626" s="33"/>
      <c r="L626" s="33"/>
      <c r="M626" s="33"/>
      <c r="N626" s="33"/>
      <c r="O626" s="33"/>
      <c r="P626" s="91"/>
      <c r="Q626" s="91"/>
      <c r="R626" s="91"/>
      <c r="S626" s="91"/>
      <c r="T626" s="33"/>
      <c r="U626" s="91"/>
      <c r="V626" s="91"/>
      <c r="W626" s="91"/>
      <c r="X626" s="33"/>
      <c r="Y626" s="91"/>
      <c r="Z626" s="91"/>
      <c r="AA626" s="91"/>
      <c r="AB626" s="91"/>
      <c r="AC626" s="91"/>
      <c r="AD626" s="91"/>
      <c r="AE626" s="91"/>
      <c r="AF626" s="91"/>
      <c r="AG626" s="91"/>
      <c r="AH626" s="91"/>
      <c r="AI626" s="91"/>
      <c r="AJ626" s="91"/>
    </row>
    <row r="627" spans="1:36">
      <c r="A627" s="28"/>
      <c r="B627" s="32"/>
      <c r="C627" s="138"/>
      <c r="D627" s="91"/>
      <c r="E627" s="91"/>
      <c r="F627" s="91"/>
      <c r="G627" s="91"/>
      <c r="H627" s="91"/>
      <c r="I627" s="33"/>
      <c r="J627" s="91"/>
      <c r="K627" s="33"/>
      <c r="L627" s="33"/>
      <c r="M627" s="33"/>
      <c r="N627" s="33"/>
      <c r="O627" s="33"/>
      <c r="P627" s="91"/>
      <c r="Q627" s="91"/>
      <c r="R627" s="91"/>
      <c r="S627" s="91"/>
      <c r="T627" s="33"/>
      <c r="U627" s="91"/>
      <c r="V627" s="91"/>
      <c r="W627" s="91"/>
      <c r="X627" s="33"/>
      <c r="Y627" s="91"/>
      <c r="Z627" s="91"/>
      <c r="AA627" s="91"/>
      <c r="AB627" s="91"/>
      <c r="AC627" s="91"/>
      <c r="AD627" s="91"/>
      <c r="AE627" s="91"/>
      <c r="AF627" s="91"/>
      <c r="AG627" s="91"/>
      <c r="AH627" s="91"/>
      <c r="AI627" s="91"/>
      <c r="AJ627" s="91"/>
    </row>
    <row r="628" spans="1:36">
      <c r="A628" s="28"/>
      <c r="B628" s="32"/>
      <c r="C628" s="138"/>
      <c r="D628" s="91"/>
      <c r="E628" s="91"/>
      <c r="F628" s="91"/>
      <c r="G628" s="91"/>
      <c r="H628" s="91"/>
      <c r="I628" s="33"/>
      <c r="J628" s="91"/>
      <c r="K628" s="33"/>
      <c r="L628" s="33"/>
      <c r="M628" s="33"/>
      <c r="N628" s="33"/>
      <c r="O628" s="33"/>
      <c r="P628" s="91"/>
      <c r="Q628" s="91"/>
      <c r="R628" s="91"/>
      <c r="S628" s="91"/>
      <c r="T628" s="33"/>
      <c r="U628" s="91"/>
      <c r="V628" s="91"/>
      <c r="W628" s="91"/>
      <c r="X628" s="33"/>
      <c r="Y628" s="91"/>
      <c r="Z628" s="91"/>
      <c r="AA628" s="91"/>
      <c r="AB628" s="91"/>
      <c r="AC628" s="91"/>
      <c r="AD628" s="91"/>
      <c r="AE628" s="91"/>
      <c r="AF628" s="91"/>
      <c r="AG628" s="91"/>
      <c r="AH628" s="91"/>
      <c r="AI628" s="91"/>
      <c r="AJ628" s="91"/>
    </row>
    <row r="629" spans="1:36">
      <c r="A629" s="28"/>
      <c r="B629" s="32"/>
      <c r="C629" s="138"/>
      <c r="D629" s="91"/>
      <c r="E629" s="91"/>
      <c r="F629" s="91"/>
      <c r="G629" s="91"/>
      <c r="H629" s="91"/>
      <c r="I629" s="33"/>
      <c r="J629" s="91"/>
      <c r="K629" s="33"/>
      <c r="L629" s="33"/>
      <c r="M629" s="33"/>
      <c r="N629" s="33"/>
      <c r="O629" s="33"/>
      <c r="P629" s="91"/>
      <c r="Q629" s="91"/>
      <c r="R629" s="91"/>
      <c r="S629" s="91"/>
      <c r="T629" s="33"/>
      <c r="U629" s="91"/>
      <c r="V629" s="91"/>
      <c r="W629" s="91"/>
      <c r="X629" s="33"/>
      <c r="Y629" s="91"/>
      <c r="Z629" s="91"/>
      <c r="AA629" s="91"/>
      <c r="AB629" s="91"/>
      <c r="AC629" s="91"/>
      <c r="AD629" s="91"/>
      <c r="AE629" s="91"/>
      <c r="AF629" s="91"/>
      <c r="AG629" s="91"/>
      <c r="AH629" s="91"/>
      <c r="AI629" s="91"/>
      <c r="AJ629" s="91"/>
    </row>
    <row r="630" spans="1:36">
      <c r="A630" s="28"/>
      <c r="B630" s="32"/>
      <c r="C630" s="138"/>
      <c r="D630" s="91"/>
      <c r="E630" s="91"/>
      <c r="F630" s="91"/>
      <c r="G630" s="91"/>
      <c r="H630" s="91"/>
      <c r="I630" s="33"/>
      <c r="J630" s="91"/>
      <c r="K630" s="33"/>
      <c r="L630" s="33"/>
      <c r="M630" s="33"/>
      <c r="N630" s="33"/>
      <c r="O630" s="33"/>
      <c r="P630" s="91"/>
      <c r="Q630" s="91"/>
      <c r="R630" s="91"/>
      <c r="S630" s="91"/>
      <c r="T630" s="33"/>
      <c r="U630" s="91"/>
      <c r="V630" s="91"/>
      <c r="W630" s="91"/>
      <c r="X630" s="33"/>
      <c r="Y630" s="91"/>
      <c r="Z630" s="91"/>
      <c r="AA630" s="91"/>
      <c r="AB630" s="91"/>
      <c r="AC630" s="91"/>
      <c r="AD630" s="91"/>
      <c r="AE630" s="91"/>
      <c r="AF630" s="91"/>
      <c r="AG630" s="91"/>
      <c r="AH630" s="91"/>
      <c r="AI630" s="91"/>
      <c r="AJ630" s="91"/>
    </row>
    <row r="631" spans="1:36">
      <c r="A631" s="28"/>
      <c r="B631" s="32"/>
      <c r="C631" s="138"/>
      <c r="D631" s="91"/>
      <c r="E631" s="91"/>
      <c r="F631" s="91"/>
      <c r="G631" s="91"/>
      <c r="H631" s="91"/>
      <c r="I631" s="33"/>
      <c r="J631" s="91"/>
      <c r="K631" s="33"/>
      <c r="L631" s="33"/>
      <c r="M631" s="33"/>
      <c r="N631" s="33"/>
      <c r="O631" s="33"/>
      <c r="P631" s="91"/>
      <c r="Q631" s="91"/>
      <c r="R631" s="91"/>
      <c r="S631" s="91"/>
      <c r="T631" s="33"/>
      <c r="U631" s="91"/>
      <c r="V631" s="91"/>
      <c r="W631" s="91"/>
      <c r="X631" s="33"/>
      <c r="Y631" s="91"/>
      <c r="Z631" s="91"/>
      <c r="AA631" s="91"/>
      <c r="AB631" s="91"/>
      <c r="AC631" s="91"/>
      <c r="AD631" s="91"/>
      <c r="AE631" s="91"/>
      <c r="AF631" s="91"/>
      <c r="AG631" s="91"/>
      <c r="AH631" s="91"/>
      <c r="AI631" s="91"/>
      <c r="AJ631" s="91"/>
    </row>
    <row r="632" spans="1:36">
      <c r="A632" s="28"/>
      <c r="B632" s="32"/>
      <c r="C632" s="138"/>
      <c r="D632" s="91"/>
      <c r="E632" s="91"/>
      <c r="F632" s="91"/>
      <c r="G632" s="91"/>
      <c r="H632" s="91"/>
      <c r="I632" s="33"/>
      <c r="J632" s="91"/>
      <c r="K632" s="33"/>
      <c r="L632" s="33"/>
      <c r="M632" s="33"/>
      <c r="N632" s="33"/>
      <c r="O632" s="33"/>
      <c r="P632" s="91"/>
      <c r="Q632" s="91"/>
      <c r="R632" s="91"/>
      <c r="S632" s="91"/>
      <c r="T632" s="33"/>
      <c r="U632" s="91"/>
      <c r="V632" s="91"/>
      <c r="W632" s="91"/>
      <c r="X632" s="33"/>
      <c r="Y632" s="91"/>
      <c r="Z632" s="91"/>
      <c r="AA632" s="91"/>
      <c r="AB632" s="91"/>
      <c r="AC632" s="91"/>
      <c r="AD632" s="91"/>
      <c r="AE632" s="91"/>
      <c r="AF632" s="91"/>
      <c r="AG632" s="91"/>
      <c r="AH632" s="91"/>
      <c r="AI632" s="91"/>
      <c r="AJ632" s="91"/>
    </row>
    <row r="633" spans="1:36">
      <c r="A633" s="28"/>
      <c r="B633" s="32"/>
      <c r="C633" s="138"/>
      <c r="D633" s="91"/>
      <c r="E633" s="91"/>
      <c r="F633" s="91"/>
      <c r="G633" s="91"/>
      <c r="H633" s="91"/>
      <c r="I633" s="33"/>
      <c r="J633" s="91"/>
      <c r="K633" s="33"/>
      <c r="L633" s="33"/>
      <c r="M633" s="33"/>
      <c r="N633" s="33"/>
      <c r="O633" s="33"/>
      <c r="P633" s="91"/>
      <c r="Q633" s="91"/>
      <c r="R633" s="91"/>
      <c r="S633" s="91"/>
      <c r="T633" s="33"/>
      <c r="U633" s="91"/>
      <c r="V633" s="91"/>
      <c r="W633" s="91"/>
      <c r="X633" s="33"/>
      <c r="Y633" s="91"/>
      <c r="Z633" s="91"/>
      <c r="AA633" s="91"/>
      <c r="AB633" s="91"/>
      <c r="AC633" s="91"/>
      <c r="AD633" s="91"/>
      <c r="AE633" s="91"/>
      <c r="AF633" s="91"/>
      <c r="AG633" s="91"/>
      <c r="AH633" s="91"/>
      <c r="AI633" s="91"/>
      <c r="AJ633" s="91"/>
    </row>
    <row r="634" spans="1:36">
      <c r="A634" s="28"/>
      <c r="B634" s="32"/>
      <c r="C634" s="138"/>
      <c r="D634" s="91"/>
      <c r="E634" s="91"/>
      <c r="F634" s="91"/>
      <c r="G634" s="91"/>
      <c r="H634" s="91"/>
      <c r="I634" s="33"/>
      <c r="J634" s="91"/>
      <c r="K634" s="33"/>
      <c r="L634" s="33"/>
      <c r="M634" s="33"/>
      <c r="N634" s="33"/>
      <c r="O634" s="33"/>
      <c r="P634" s="91"/>
      <c r="Q634" s="91"/>
      <c r="R634" s="91"/>
      <c r="S634" s="91"/>
      <c r="T634" s="33"/>
      <c r="U634" s="91"/>
      <c r="V634" s="91"/>
      <c r="W634" s="91"/>
      <c r="X634" s="33"/>
      <c r="Y634" s="91"/>
      <c r="Z634" s="91"/>
      <c r="AA634" s="91"/>
      <c r="AB634" s="91"/>
      <c r="AC634" s="91"/>
      <c r="AD634" s="91"/>
      <c r="AE634" s="91"/>
      <c r="AF634" s="91"/>
      <c r="AG634" s="91"/>
      <c r="AH634" s="91"/>
      <c r="AI634" s="91"/>
      <c r="AJ634" s="91"/>
    </row>
    <row r="635" spans="1:36">
      <c r="A635" s="28"/>
      <c r="B635" s="32"/>
      <c r="C635" s="138"/>
      <c r="D635" s="91"/>
      <c r="E635" s="91"/>
      <c r="F635" s="91"/>
      <c r="G635" s="91"/>
      <c r="H635" s="91"/>
      <c r="I635" s="33"/>
      <c r="J635" s="91"/>
      <c r="K635" s="33"/>
      <c r="L635" s="33"/>
      <c r="M635" s="33"/>
      <c r="N635" s="33"/>
      <c r="O635" s="33"/>
      <c r="P635" s="91"/>
      <c r="Q635" s="91"/>
      <c r="R635" s="91"/>
      <c r="S635" s="91"/>
      <c r="T635" s="33"/>
      <c r="U635" s="91"/>
      <c r="V635" s="91"/>
      <c r="W635" s="91"/>
      <c r="X635" s="33"/>
      <c r="Y635" s="91"/>
      <c r="Z635" s="91"/>
      <c r="AA635" s="91"/>
      <c r="AB635" s="91"/>
      <c r="AC635" s="91"/>
      <c r="AD635" s="91"/>
      <c r="AE635" s="91"/>
      <c r="AF635" s="91"/>
      <c r="AG635" s="91"/>
      <c r="AH635" s="91"/>
      <c r="AI635" s="91"/>
      <c r="AJ635" s="91"/>
    </row>
    <row r="636" spans="1:36">
      <c r="A636" s="28"/>
      <c r="B636" s="32"/>
      <c r="C636" s="138"/>
      <c r="D636" s="91"/>
      <c r="E636" s="91"/>
      <c r="F636" s="91"/>
      <c r="G636" s="91"/>
      <c r="H636" s="91"/>
      <c r="I636" s="33"/>
      <c r="J636" s="91"/>
      <c r="K636" s="33"/>
      <c r="L636" s="33"/>
      <c r="M636" s="33"/>
      <c r="N636" s="33"/>
      <c r="O636" s="33"/>
      <c r="P636" s="91"/>
      <c r="Q636" s="91"/>
      <c r="R636" s="91"/>
      <c r="S636" s="91"/>
      <c r="T636" s="33"/>
      <c r="U636" s="91"/>
      <c r="V636" s="91"/>
      <c r="W636" s="91"/>
      <c r="X636" s="33"/>
      <c r="Y636" s="91"/>
      <c r="Z636" s="91"/>
      <c r="AA636" s="91"/>
      <c r="AB636" s="91"/>
      <c r="AC636" s="91"/>
      <c r="AD636" s="91"/>
      <c r="AE636" s="91"/>
      <c r="AF636" s="91"/>
      <c r="AG636" s="91"/>
      <c r="AH636" s="91"/>
      <c r="AI636" s="91"/>
      <c r="AJ636" s="91"/>
    </row>
    <row r="637" spans="1:36">
      <c r="A637" s="28"/>
      <c r="B637" s="32"/>
      <c r="C637" s="138"/>
      <c r="D637" s="91"/>
      <c r="E637" s="91"/>
      <c r="F637" s="91"/>
      <c r="G637" s="91"/>
      <c r="H637" s="91"/>
      <c r="I637" s="33"/>
      <c r="J637" s="91"/>
      <c r="K637" s="33"/>
      <c r="L637" s="33"/>
      <c r="M637" s="33"/>
      <c r="N637" s="33"/>
      <c r="O637" s="33"/>
      <c r="P637" s="91"/>
      <c r="Q637" s="91"/>
      <c r="R637" s="91"/>
      <c r="S637" s="91"/>
      <c r="T637" s="33"/>
      <c r="U637" s="91"/>
      <c r="V637" s="91"/>
      <c r="W637" s="91"/>
      <c r="X637" s="33"/>
      <c r="Y637" s="91"/>
      <c r="Z637" s="91"/>
      <c r="AA637" s="91"/>
      <c r="AB637" s="91"/>
      <c r="AC637" s="91"/>
      <c r="AD637" s="91"/>
      <c r="AE637" s="91"/>
      <c r="AF637" s="91"/>
      <c r="AG637" s="91"/>
      <c r="AH637" s="91"/>
      <c r="AI637" s="91"/>
      <c r="AJ637" s="91"/>
    </row>
    <row r="638" spans="1:36">
      <c r="A638" s="28"/>
      <c r="B638" s="32"/>
      <c r="C638" s="138"/>
      <c r="D638" s="91"/>
      <c r="E638" s="91"/>
      <c r="F638" s="91"/>
      <c r="G638" s="91"/>
      <c r="H638" s="91"/>
      <c r="I638" s="33"/>
      <c r="J638" s="91"/>
      <c r="K638" s="33"/>
      <c r="L638" s="33"/>
      <c r="M638" s="33"/>
      <c r="N638" s="33"/>
      <c r="O638" s="33"/>
      <c r="P638" s="91"/>
      <c r="Q638" s="91"/>
      <c r="R638" s="91"/>
      <c r="S638" s="91"/>
      <c r="T638" s="33"/>
      <c r="U638" s="91"/>
      <c r="V638" s="91"/>
      <c r="W638" s="91"/>
      <c r="X638" s="33"/>
      <c r="Y638" s="91"/>
      <c r="Z638" s="91"/>
      <c r="AA638" s="91"/>
      <c r="AB638" s="91"/>
      <c r="AC638" s="91"/>
      <c r="AD638" s="91"/>
      <c r="AE638" s="91"/>
      <c r="AF638" s="91"/>
      <c r="AG638" s="91"/>
      <c r="AH638" s="91"/>
      <c r="AI638" s="91"/>
      <c r="AJ638" s="91"/>
    </row>
    <row r="639" spans="1:36">
      <c r="A639" s="28"/>
      <c r="B639" s="32"/>
      <c r="C639" s="138"/>
      <c r="D639" s="91"/>
      <c r="E639" s="91"/>
      <c r="F639" s="91"/>
      <c r="G639" s="91"/>
      <c r="H639" s="91"/>
      <c r="I639" s="33"/>
      <c r="J639" s="91"/>
      <c r="K639" s="33"/>
      <c r="L639" s="33"/>
      <c r="M639" s="33"/>
      <c r="N639" s="33"/>
      <c r="O639" s="33"/>
      <c r="P639" s="91"/>
      <c r="Q639" s="91"/>
      <c r="R639" s="91"/>
      <c r="S639" s="91"/>
      <c r="T639" s="33"/>
      <c r="U639" s="91"/>
      <c r="V639" s="91"/>
      <c r="W639" s="91"/>
      <c r="X639" s="33"/>
      <c r="Y639" s="91"/>
      <c r="Z639" s="91"/>
      <c r="AA639" s="91"/>
      <c r="AB639" s="91"/>
      <c r="AC639" s="91"/>
      <c r="AD639" s="91"/>
      <c r="AE639" s="91"/>
      <c r="AF639" s="91"/>
      <c r="AG639" s="91"/>
      <c r="AH639" s="91"/>
      <c r="AI639" s="91"/>
      <c r="AJ639" s="91"/>
    </row>
    <row r="640" spans="1:36">
      <c r="A640" s="28"/>
      <c r="B640" s="32"/>
      <c r="C640" s="138"/>
      <c r="D640" s="91"/>
      <c r="E640" s="91"/>
      <c r="F640" s="91"/>
      <c r="G640" s="91"/>
      <c r="H640" s="91"/>
      <c r="I640" s="33"/>
      <c r="J640" s="91"/>
      <c r="K640" s="33"/>
      <c r="L640" s="33"/>
      <c r="M640" s="33"/>
      <c r="N640" s="33"/>
      <c r="O640" s="33"/>
      <c r="P640" s="91"/>
      <c r="Q640" s="91"/>
      <c r="R640" s="91"/>
      <c r="S640" s="91"/>
      <c r="T640" s="33"/>
      <c r="U640" s="91"/>
      <c r="V640" s="91"/>
      <c r="W640" s="91"/>
      <c r="X640" s="33"/>
      <c r="Y640" s="91"/>
      <c r="Z640" s="91"/>
      <c r="AA640" s="91"/>
      <c r="AB640" s="91"/>
      <c r="AC640" s="91"/>
      <c r="AD640" s="91"/>
      <c r="AE640" s="91"/>
      <c r="AF640" s="91"/>
      <c r="AG640" s="91"/>
      <c r="AH640" s="91"/>
      <c r="AI640" s="91"/>
      <c r="AJ640" s="91"/>
    </row>
    <row r="641" spans="1:36">
      <c r="A641" s="28"/>
      <c r="B641" s="32"/>
      <c r="C641" s="138"/>
      <c r="D641" s="91"/>
      <c r="E641" s="91"/>
      <c r="F641" s="91"/>
      <c r="G641" s="91"/>
      <c r="H641" s="91"/>
      <c r="I641" s="33"/>
      <c r="J641" s="91"/>
      <c r="K641" s="33"/>
      <c r="L641" s="33"/>
      <c r="M641" s="33"/>
      <c r="N641" s="33"/>
      <c r="O641" s="33"/>
      <c r="P641" s="91"/>
      <c r="Q641" s="91"/>
      <c r="R641" s="91"/>
      <c r="S641" s="91"/>
      <c r="T641" s="33"/>
      <c r="U641" s="91"/>
      <c r="V641" s="91"/>
      <c r="W641" s="91"/>
      <c r="X641" s="33"/>
      <c r="Y641" s="91"/>
      <c r="Z641" s="91"/>
      <c r="AA641" s="91"/>
      <c r="AB641" s="91"/>
      <c r="AC641" s="91"/>
      <c r="AD641" s="91"/>
      <c r="AE641" s="91"/>
      <c r="AF641" s="91"/>
      <c r="AG641" s="91"/>
      <c r="AH641" s="91"/>
      <c r="AI641" s="91"/>
      <c r="AJ641" s="91"/>
    </row>
    <row r="642" spans="1:36">
      <c r="A642" s="28"/>
      <c r="B642" s="32"/>
      <c r="C642" s="138"/>
      <c r="D642" s="91"/>
      <c r="E642" s="91"/>
      <c r="F642" s="91"/>
      <c r="G642" s="91"/>
      <c r="H642" s="91"/>
      <c r="I642" s="33"/>
      <c r="J642" s="91"/>
      <c r="K642" s="33"/>
      <c r="L642" s="33"/>
      <c r="M642" s="33"/>
      <c r="N642" s="33"/>
      <c r="O642" s="33"/>
      <c r="P642" s="91"/>
      <c r="Q642" s="91"/>
      <c r="R642" s="91"/>
      <c r="S642" s="91"/>
      <c r="T642" s="33"/>
      <c r="U642" s="91"/>
      <c r="V642" s="91"/>
      <c r="W642" s="91"/>
      <c r="X642" s="33"/>
      <c r="Y642" s="91"/>
      <c r="Z642" s="91"/>
      <c r="AA642" s="91"/>
      <c r="AB642" s="91"/>
      <c r="AC642" s="91"/>
      <c r="AD642" s="91"/>
      <c r="AE642" s="91"/>
      <c r="AF642" s="91"/>
      <c r="AG642" s="91"/>
      <c r="AH642" s="91"/>
      <c r="AI642" s="91"/>
      <c r="AJ642" s="91"/>
    </row>
    <row r="643" spans="1:36">
      <c r="A643" s="28"/>
      <c r="B643" s="32"/>
      <c r="C643" s="138"/>
      <c r="D643" s="91"/>
      <c r="E643" s="91"/>
      <c r="F643" s="91"/>
      <c r="G643" s="91"/>
      <c r="H643" s="91"/>
      <c r="I643" s="33"/>
      <c r="J643" s="91"/>
      <c r="K643" s="33"/>
      <c r="L643" s="33"/>
      <c r="M643" s="33"/>
      <c r="N643" s="33"/>
      <c r="O643" s="33"/>
      <c r="P643" s="91"/>
      <c r="Q643" s="91"/>
      <c r="R643" s="91"/>
      <c r="S643" s="91"/>
      <c r="T643" s="33"/>
      <c r="U643" s="91"/>
      <c r="V643" s="91"/>
      <c r="W643" s="91"/>
      <c r="X643" s="33"/>
      <c r="Y643" s="91"/>
      <c r="Z643" s="91"/>
      <c r="AA643" s="91"/>
      <c r="AB643" s="91"/>
      <c r="AC643" s="91"/>
      <c r="AD643" s="91"/>
      <c r="AE643" s="91"/>
      <c r="AF643" s="91"/>
      <c r="AG643" s="91"/>
      <c r="AH643" s="91"/>
      <c r="AI643" s="91"/>
      <c r="AJ643" s="91"/>
    </row>
    <row r="644" spans="1:36">
      <c r="A644" s="28"/>
      <c r="B644" s="32"/>
      <c r="C644" s="138"/>
      <c r="D644" s="91"/>
      <c r="E644" s="91"/>
      <c r="F644" s="91"/>
      <c r="G644" s="91"/>
      <c r="H644" s="91"/>
      <c r="I644" s="33"/>
      <c r="J644" s="91"/>
      <c r="K644" s="33"/>
      <c r="L644" s="33"/>
      <c r="M644" s="33"/>
      <c r="N644" s="33"/>
      <c r="O644" s="33"/>
      <c r="P644" s="91"/>
      <c r="Q644" s="91"/>
      <c r="R644" s="91"/>
      <c r="S644" s="91"/>
      <c r="T644" s="33"/>
      <c r="U644" s="91"/>
      <c r="V644" s="91"/>
      <c r="W644" s="91"/>
      <c r="X644" s="33"/>
      <c r="Y644" s="91"/>
      <c r="Z644" s="91"/>
      <c r="AA644" s="91"/>
      <c r="AB644" s="91"/>
      <c r="AC644" s="91"/>
      <c r="AD644" s="91"/>
      <c r="AE644" s="91"/>
      <c r="AF644" s="91"/>
      <c r="AG644" s="91"/>
      <c r="AH644" s="91"/>
      <c r="AI644" s="91"/>
      <c r="AJ644" s="91"/>
    </row>
    <row r="645" spans="1:36">
      <c r="A645" s="28"/>
      <c r="B645" s="32"/>
      <c r="C645" s="138"/>
      <c r="D645" s="91"/>
      <c r="E645" s="91"/>
      <c r="F645" s="91"/>
      <c r="G645" s="91"/>
      <c r="H645" s="91"/>
      <c r="I645" s="33"/>
      <c r="J645" s="91"/>
      <c r="K645" s="33"/>
      <c r="L645" s="33"/>
      <c r="M645" s="33"/>
      <c r="N645" s="33"/>
      <c r="O645" s="33"/>
      <c r="P645" s="91"/>
      <c r="Q645" s="91"/>
      <c r="R645" s="91"/>
      <c r="S645" s="91"/>
      <c r="T645" s="33"/>
      <c r="U645" s="91"/>
      <c r="V645" s="91"/>
      <c r="W645" s="91"/>
      <c r="X645" s="33"/>
      <c r="Y645" s="91"/>
      <c r="Z645" s="91"/>
      <c r="AA645" s="91"/>
      <c r="AB645" s="91"/>
      <c r="AC645" s="91"/>
      <c r="AD645" s="91"/>
      <c r="AE645" s="91"/>
      <c r="AF645" s="91"/>
      <c r="AG645" s="91"/>
      <c r="AH645" s="91"/>
      <c r="AI645" s="91"/>
      <c r="AJ645" s="91"/>
    </row>
    <row r="646" spans="1:36">
      <c r="A646" s="28"/>
      <c r="B646" s="32"/>
      <c r="C646" s="138"/>
      <c r="D646" s="91"/>
      <c r="E646" s="91"/>
      <c r="F646" s="91"/>
      <c r="G646" s="91"/>
      <c r="H646" s="91"/>
      <c r="I646" s="33"/>
      <c r="J646" s="91"/>
      <c r="K646" s="33"/>
      <c r="L646" s="33"/>
      <c r="M646" s="33"/>
      <c r="N646" s="33"/>
      <c r="O646" s="33"/>
      <c r="P646" s="91"/>
      <c r="Q646" s="91"/>
      <c r="R646" s="91"/>
      <c r="S646" s="91"/>
      <c r="T646" s="33"/>
      <c r="U646" s="91"/>
      <c r="V646" s="91"/>
      <c r="W646" s="91"/>
      <c r="X646" s="33"/>
      <c r="Y646" s="91"/>
      <c r="Z646" s="91"/>
      <c r="AA646" s="91"/>
      <c r="AB646" s="91"/>
      <c r="AC646" s="91"/>
      <c r="AD646" s="91"/>
      <c r="AE646" s="91"/>
      <c r="AF646" s="91"/>
      <c r="AG646" s="91"/>
      <c r="AH646" s="91"/>
      <c r="AI646" s="91"/>
      <c r="AJ646" s="91"/>
    </row>
    <row r="647" spans="1:36">
      <c r="A647" s="28"/>
      <c r="B647" s="32"/>
      <c r="C647" s="138"/>
      <c r="D647" s="91"/>
      <c r="E647" s="91"/>
      <c r="F647" s="91"/>
      <c r="G647" s="91"/>
      <c r="H647" s="91"/>
      <c r="I647" s="33"/>
      <c r="J647" s="91"/>
      <c r="K647" s="33"/>
      <c r="L647" s="33"/>
      <c r="M647" s="33"/>
      <c r="N647" s="33"/>
      <c r="O647" s="33"/>
      <c r="P647" s="91"/>
      <c r="Q647" s="91"/>
      <c r="R647" s="91"/>
      <c r="S647" s="91"/>
      <c r="T647" s="33"/>
      <c r="U647" s="91"/>
      <c r="V647" s="91"/>
      <c r="W647" s="91"/>
      <c r="X647" s="33"/>
      <c r="Y647" s="91"/>
      <c r="Z647" s="91"/>
      <c r="AA647" s="91"/>
      <c r="AB647" s="91"/>
      <c r="AC647" s="91"/>
      <c r="AD647" s="91"/>
      <c r="AE647" s="91"/>
      <c r="AF647" s="91"/>
      <c r="AG647" s="91"/>
      <c r="AH647" s="91"/>
      <c r="AI647" s="91"/>
      <c r="AJ647" s="91"/>
    </row>
    <row r="648" spans="1:36">
      <c r="A648" s="28"/>
      <c r="B648" s="32"/>
      <c r="C648" s="138"/>
      <c r="D648" s="91"/>
      <c r="E648" s="91"/>
      <c r="F648" s="91"/>
      <c r="G648" s="91"/>
      <c r="H648" s="91"/>
      <c r="I648" s="33"/>
      <c r="J648" s="91"/>
      <c r="K648" s="33"/>
      <c r="L648" s="33"/>
      <c r="M648" s="33"/>
      <c r="N648" s="33"/>
      <c r="O648" s="33"/>
      <c r="P648" s="91"/>
      <c r="Q648" s="91"/>
      <c r="R648" s="91"/>
      <c r="S648" s="91"/>
      <c r="T648" s="33"/>
      <c r="U648" s="91"/>
      <c r="V648" s="91"/>
      <c r="W648" s="91"/>
      <c r="X648" s="33"/>
      <c r="Y648" s="91"/>
      <c r="Z648" s="91"/>
      <c r="AA648" s="91"/>
      <c r="AB648" s="91"/>
      <c r="AC648" s="91"/>
      <c r="AD648" s="91"/>
      <c r="AE648" s="91"/>
      <c r="AF648" s="91"/>
      <c r="AG648" s="91"/>
      <c r="AH648" s="91"/>
      <c r="AI648" s="91"/>
      <c r="AJ648" s="91"/>
    </row>
    <row r="649" spans="1:36">
      <c r="A649" s="28"/>
      <c r="B649" s="32"/>
      <c r="C649" s="138"/>
      <c r="D649" s="91"/>
      <c r="E649" s="91"/>
      <c r="F649" s="91"/>
      <c r="G649" s="91"/>
      <c r="H649" s="91"/>
      <c r="I649" s="33"/>
      <c r="J649" s="91"/>
      <c r="K649" s="33"/>
      <c r="L649" s="33"/>
      <c r="M649" s="33"/>
      <c r="N649" s="33"/>
      <c r="O649" s="33"/>
      <c r="P649" s="91"/>
      <c r="Q649" s="91"/>
      <c r="R649" s="91"/>
      <c r="S649" s="91"/>
      <c r="T649" s="33"/>
      <c r="U649" s="91"/>
      <c r="V649" s="91"/>
      <c r="W649" s="91"/>
      <c r="X649" s="33"/>
      <c r="Y649" s="91"/>
      <c r="Z649" s="91"/>
      <c r="AA649" s="91"/>
      <c r="AB649" s="91"/>
      <c r="AC649" s="91"/>
      <c r="AD649" s="91"/>
      <c r="AE649" s="91"/>
      <c r="AF649" s="91"/>
      <c r="AG649" s="91"/>
      <c r="AH649" s="91"/>
      <c r="AI649" s="91"/>
      <c r="AJ649" s="91"/>
    </row>
    <row r="650" spans="1:36">
      <c r="A650" s="28"/>
      <c r="B650" s="32"/>
      <c r="C650" s="138"/>
      <c r="D650" s="91"/>
      <c r="E650" s="91"/>
      <c r="F650" s="91"/>
      <c r="G650" s="91"/>
      <c r="H650" s="91"/>
      <c r="I650" s="33"/>
      <c r="J650" s="91"/>
      <c r="K650" s="33"/>
      <c r="L650" s="33"/>
      <c r="M650" s="33"/>
      <c r="N650" s="33"/>
      <c r="O650" s="33"/>
      <c r="P650" s="91"/>
      <c r="Q650" s="91"/>
      <c r="R650" s="91"/>
      <c r="S650" s="91"/>
      <c r="T650" s="33"/>
      <c r="U650" s="91"/>
      <c r="V650" s="91"/>
      <c r="W650" s="91"/>
      <c r="X650" s="33"/>
      <c r="Y650" s="91"/>
      <c r="Z650" s="91"/>
      <c r="AA650" s="91"/>
      <c r="AB650" s="91"/>
      <c r="AC650" s="91"/>
      <c r="AD650" s="91"/>
      <c r="AE650" s="91"/>
      <c r="AF650" s="91"/>
      <c r="AG650" s="91"/>
      <c r="AH650" s="91"/>
      <c r="AI650" s="91"/>
      <c r="AJ650" s="91"/>
    </row>
    <row r="651" spans="1:36">
      <c r="A651" s="28"/>
      <c r="B651" s="32"/>
      <c r="C651" s="138"/>
      <c r="D651" s="91"/>
      <c r="E651" s="91"/>
      <c r="F651" s="91"/>
      <c r="G651" s="91"/>
      <c r="H651" s="91"/>
      <c r="I651" s="33"/>
      <c r="J651" s="91"/>
      <c r="K651" s="33"/>
      <c r="L651" s="33"/>
      <c r="M651" s="33"/>
      <c r="N651" s="33"/>
      <c r="O651" s="33"/>
      <c r="P651" s="91"/>
      <c r="Q651" s="91"/>
      <c r="R651" s="91"/>
      <c r="S651" s="91"/>
      <c r="T651" s="33"/>
      <c r="U651" s="91"/>
      <c r="V651" s="91"/>
      <c r="W651" s="91"/>
      <c r="X651" s="33"/>
      <c r="Y651" s="91"/>
      <c r="Z651" s="91"/>
      <c r="AA651" s="91"/>
      <c r="AB651" s="91"/>
      <c r="AC651" s="91"/>
      <c r="AD651" s="91"/>
      <c r="AE651" s="91"/>
      <c r="AF651" s="91"/>
      <c r="AG651" s="91"/>
      <c r="AH651" s="91"/>
      <c r="AI651" s="91"/>
      <c r="AJ651" s="91"/>
    </row>
    <row r="652" spans="1:36">
      <c r="A652" s="28"/>
      <c r="B652" s="32"/>
      <c r="C652" s="138"/>
      <c r="D652" s="91"/>
      <c r="E652" s="91"/>
      <c r="F652" s="91"/>
      <c r="G652" s="91"/>
      <c r="H652" s="91"/>
      <c r="I652" s="33"/>
      <c r="J652" s="91"/>
      <c r="K652" s="33"/>
      <c r="L652" s="33"/>
      <c r="M652" s="33"/>
      <c r="N652" s="33"/>
      <c r="O652" s="33"/>
      <c r="P652" s="91"/>
      <c r="Q652" s="91"/>
      <c r="R652" s="91"/>
      <c r="S652" s="91"/>
      <c r="T652" s="33"/>
      <c r="U652" s="91"/>
      <c r="V652" s="91"/>
      <c r="W652" s="91"/>
      <c r="X652" s="33"/>
      <c r="Y652" s="91"/>
      <c r="Z652" s="91"/>
      <c r="AA652" s="91"/>
      <c r="AB652" s="91"/>
      <c r="AC652" s="91"/>
      <c r="AD652" s="91"/>
      <c r="AE652" s="91"/>
      <c r="AF652" s="91"/>
      <c r="AG652" s="91"/>
      <c r="AH652" s="91"/>
      <c r="AI652" s="91"/>
      <c r="AJ652" s="91"/>
    </row>
    <row r="653" spans="1:36">
      <c r="A653" s="28"/>
      <c r="B653" s="32"/>
      <c r="C653" s="138"/>
      <c r="D653" s="91"/>
      <c r="E653" s="91"/>
      <c r="F653" s="91"/>
      <c r="G653" s="91"/>
      <c r="H653" s="91"/>
      <c r="I653" s="33"/>
      <c r="J653" s="91"/>
      <c r="K653" s="33"/>
      <c r="L653" s="33"/>
      <c r="M653" s="33"/>
      <c r="N653" s="33"/>
      <c r="O653" s="33"/>
      <c r="P653" s="91"/>
      <c r="Q653" s="91"/>
      <c r="R653" s="91"/>
      <c r="S653" s="91"/>
      <c r="T653" s="33"/>
      <c r="U653" s="91"/>
      <c r="V653" s="91"/>
      <c r="W653" s="91"/>
      <c r="X653" s="33"/>
      <c r="Y653" s="91"/>
      <c r="Z653" s="91"/>
      <c r="AA653" s="91"/>
      <c r="AB653" s="91"/>
      <c r="AC653" s="91"/>
      <c r="AD653" s="91"/>
      <c r="AE653" s="91"/>
      <c r="AF653" s="91"/>
      <c r="AG653" s="91"/>
      <c r="AH653" s="91"/>
      <c r="AI653" s="91"/>
      <c r="AJ653" s="91"/>
    </row>
    <row r="654" spans="1:36">
      <c r="A654" s="28"/>
      <c r="B654" s="32"/>
      <c r="C654" s="138"/>
      <c r="D654" s="91"/>
      <c r="E654" s="91"/>
      <c r="F654" s="91"/>
      <c r="G654" s="91"/>
      <c r="H654" s="91"/>
      <c r="I654" s="33"/>
      <c r="J654" s="91"/>
      <c r="K654" s="33"/>
      <c r="L654" s="33"/>
      <c r="M654" s="33"/>
      <c r="N654" s="33"/>
      <c r="O654" s="33"/>
      <c r="P654" s="91"/>
      <c r="Q654" s="91"/>
      <c r="R654" s="91"/>
      <c r="S654" s="91"/>
      <c r="T654" s="33"/>
      <c r="U654" s="91"/>
      <c r="V654" s="91"/>
      <c r="W654" s="91"/>
      <c r="X654" s="33"/>
      <c r="Y654" s="91"/>
      <c r="Z654" s="91"/>
      <c r="AA654" s="91"/>
      <c r="AB654" s="91"/>
      <c r="AC654" s="91"/>
      <c r="AD654" s="91"/>
      <c r="AE654" s="91"/>
      <c r="AF654" s="91"/>
      <c r="AG654" s="91"/>
      <c r="AH654" s="91"/>
      <c r="AI654" s="91"/>
      <c r="AJ654" s="91"/>
    </row>
    <row r="655" spans="1:36">
      <c r="A655" s="28"/>
      <c r="B655" s="32"/>
      <c r="C655" s="138"/>
      <c r="D655" s="91"/>
      <c r="E655" s="91"/>
      <c r="F655" s="91"/>
      <c r="G655" s="91"/>
      <c r="H655" s="91"/>
      <c r="I655" s="33"/>
      <c r="J655" s="91"/>
      <c r="K655" s="33"/>
      <c r="L655" s="33"/>
      <c r="M655" s="33"/>
      <c r="N655" s="33"/>
      <c r="O655" s="33"/>
      <c r="P655" s="91"/>
      <c r="Q655" s="91"/>
      <c r="R655" s="91"/>
      <c r="S655" s="91"/>
      <c r="T655" s="33"/>
      <c r="U655" s="91"/>
      <c r="V655" s="91"/>
      <c r="W655" s="91"/>
      <c r="X655" s="33"/>
      <c r="Y655" s="91"/>
      <c r="Z655" s="91"/>
      <c r="AA655" s="91"/>
      <c r="AB655" s="91"/>
      <c r="AC655" s="91"/>
      <c r="AD655" s="91"/>
      <c r="AE655" s="91"/>
      <c r="AF655" s="91"/>
      <c r="AG655" s="91"/>
      <c r="AH655" s="91"/>
      <c r="AI655" s="91"/>
      <c r="AJ655" s="91"/>
    </row>
    <row r="656" spans="1:36">
      <c r="A656" s="28"/>
      <c r="B656" s="32"/>
      <c r="C656" s="138"/>
      <c r="D656" s="91"/>
      <c r="E656" s="91"/>
      <c r="F656" s="91"/>
      <c r="G656" s="91"/>
      <c r="H656" s="91"/>
      <c r="I656" s="33"/>
      <c r="J656" s="91"/>
      <c r="K656" s="33"/>
      <c r="L656" s="33"/>
      <c r="M656" s="33"/>
      <c r="N656" s="33"/>
      <c r="O656" s="33"/>
      <c r="P656" s="91"/>
      <c r="Q656" s="91"/>
      <c r="R656" s="91"/>
      <c r="S656" s="91"/>
      <c r="T656" s="33"/>
      <c r="U656" s="91"/>
      <c r="V656" s="91"/>
      <c r="W656" s="91"/>
      <c r="X656" s="33"/>
      <c r="Y656" s="91"/>
      <c r="Z656" s="91"/>
      <c r="AA656" s="91"/>
      <c r="AB656" s="91"/>
      <c r="AC656" s="91"/>
      <c r="AD656" s="91"/>
      <c r="AE656" s="91"/>
      <c r="AF656" s="91"/>
      <c r="AG656" s="91"/>
      <c r="AH656" s="91"/>
      <c r="AI656" s="91"/>
      <c r="AJ656" s="91"/>
    </row>
    <row r="657" spans="1:36">
      <c r="A657" s="28"/>
      <c r="B657" s="32"/>
      <c r="C657" s="138"/>
      <c r="D657" s="91"/>
      <c r="E657" s="91"/>
      <c r="F657" s="91"/>
      <c r="G657" s="91"/>
      <c r="H657" s="91"/>
      <c r="I657" s="33"/>
      <c r="J657" s="91"/>
      <c r="K657" s="33"/>
      <c r="L657" s="33"/>
      <c r="M657" s="33"/>
      <c r="N657" s="33"/>
      <c r="O657" s="33"/>
      <c r="P657" s="91"/>
      <c r="Q657" s="91"/>
      <c r="R657" s="91"/>
      <c r="S657" s="91"/>
      <c r="T657" s="33"/>
      <c r="U657" s="91"/>
      <c r="V657" s="91"/>
      <c r="W657" s="91"/>
      <c r="X657" s="33"/>
      <c r="Y657" s="91"/>
      <c r="Z657" s="91"/>
      <c r="AA657" s="91"/>
      <c r="AB657" s="91"/>
      <c r="AC657" s="91"/>
      <c r="AD657" s="91"/>
      <c r="AE657" s="91"/>
      <c r="AF657" s="91"/>
      <c r="AG657" s="91"/>
      <c r="AH657" s="91"/>
      <c r="AI657" s="91"/>
      <c r="AJ657" s="91"/>
    </row>
    <row r="658" spans="1:36">
      <c r="A658" s="28"/>
      <c r="B658" s="32"/>
      <c r="C658" s="138"/>
      <c r="D658" s="91"/>
      <c r="E658" s="91"/>
      <c r="F658" s="91"/>
      <c r="G658" s="91"/>
      <c r="H658" s="91"/>
      <c r="I658" s="33"/>
      <c r="J658" s="91"/>
      <c r="K658" s="33"/>
      <c r="L658" s="33"/>
      <c r="M658" s="33"/>
      <c r="N658" s="33"/>
      <c r="O658" s="33"/>
      <c r="P658" s="91"/>
      <c r="Q658" s="91"/>
      <c r="R658" s="91"/>
      <c r="S658" s="91"/>
      <c r="T658" s="33"/>
      <c r="U658" s="91"/>
      <c r="V658" s="91"/>
      <c r="W658" s="91"/>
      <c r="X658" s="33"/>
      <c r="Y658" s="91"/>
      <c r="Z658" s="91"/>
      <c r="AA658" s="91"/>
      <c r="AB658" s="91"/>
      <c r="AC658" s="91"/>
      <c r="AD658" s="91"/>
      <c r="AE658" s="91"/>
      <c r="AF658" s="91"/>
      <c r="AG658" s="91"/>
      <c r="AH658" s="91"/>
      <c r="AI658" s="91"/>
      <c r="AJ658" s="91"/>
    </row>
    <row r="659" spans="1:36">
      <c r="A659" s="28"/>
      <c r="B659" s="32"/>
      <c r="C659" s="138"/>
      <c r="D659" s="91"/>
      <c r="E659" s="91"/>
      <c r="F659" s="91"/>
      <c r="G659" s="91"/>
      <c r="H659" s="91"/>
      <c r="I659" s="33"/>
      <c r="J659" s="91"/>
      <c r="K659" s="33"/>
      <c r="L659" s="33"/>
      <c r="M659" s="33"/>
      <c r="N659" s="33"/>
      <c r="O659" s="33"/>
      <c r="P659" s="91"/>
      <c r="Q659" s="91"/>
      <c r="R659" s="91"/>
      <c r="S659" s="91"/>
      <c r="T659" s="33"/>
      <c r="U659" s="91"/>
      <c r="V659" s="91"/>
      <c r="W659" s="91"/>
      <c r="X659" s="33"/>
      <c r="Y659" s="91"/>
      <c r="Z659" s="91"/>
      <c r="AA659" s="91"/>
      <c r="AB659" s="91"/>
      <c r="AC659" s="91"/>
      <c r="AD659" s="91"/>
      <c r="AE659" s="91"/>
      <c r="AF659" s="91"/>
      <c r="AG659" s="91"/>
      <c r="AH659" s="91"/>
      <c r="AI659" s="91"/>
      <c r="AJ659" s="91"/>
    </row>
    <row r="660" spans="1:36">
      <c r="A660" s="28"/>
      <c r="B660" s="32"/>
      <c r="C660" s="138"/>
      <c r="D660" s="91"/>
      <c r="E660" s="91"/>
      <c r="F660" s="91"/>
      <c r="G660" s="91"/>
      <c r="H660" s="91"/>
      <c r="I660" s="33"/>
      <c r="J660" s="91"/>
      <c r="K660" s="33"/>
      <c r="L660" s="33"/>
      <c r="M660" s="33"/>
      <c r="N660" s="33"/>
      <c r="O660" s="33"/>
      <c r="P660" s="91"/>
      <c r="Q660" s="91"/>
      <c r="R660" s="91"/>
      <c r="S660" s="91"/>
      <c r="T660" s="33"/>
      <c r="U660" s="91"/>
      <c r="V660" s="91"/>
      <c r="W660" s="91"/>
      <c r="X660" s="33"/>
      <c r="Y660" s="91"/>
      <c r="Z660" s="91"/>
      <c r="AA660" s="91"/>
      <c r="AB660" s="91"/>
      <c r="AC660" s="91"/>
      <c r="AD660" s="91"/>
      <c r="AE660" s="91"/>
      <c r="AF660" s="91"/>
      <c r="AG660" s="91"/>
      <c r="AH660" s="91"/>
      <c r="AI660" s="91"/>
      <c r="AJ660" s="91"/>
    </row>
    <row r="661" spans="1:36">
      <c r="A661" s="28"/>
      <c r="B661" s="32"/>
      <c r="C661" s="138"/>
      <c r="D661" s="91"/>
      <c r="E661" s="91"/>
      <c r="F661" s="91"/>
      <c r="G661" s="91"/>
      <c r="H661" s="91"/>
      <c r="I661" s="33"/>
      <c r="J661" s="91"/>
      <c r="K661" s="33"/>
      <c r="L661" s="33"/>
      <c r="M661" s="33"/>
      <c r="N661" s="33"/>
      <c r="O661" s="33"/>
      <c r="P661" s="91"/>
      <c r="Q661" s="91"/>
      <c r="R661" s="91"/>
      <c r="S661" s="91"/>
      <c r="T661" s="33"/>
      <c r="U661" s="91"/>
      <c r="V661" s="91"/>
      <c r="W661" s="91"/>
      <c r="X661" s="33"/>
      <c r="Y661" s="91"/>
      <c r="Z661" s="91"/>
      <c r="AA661" s="91"/>
      <c r="AB661" s="91"/>
      <c r="AC661" s="91"/>
      <c r="AD661" s="91"/>
      <c r="AE661" s="91"/>
      <c r="AF661" s="91"/>
      <c r="AG661" s="91"/>
      <c r="AH661" s="91"/>
      <c r="AI661" s="91"/>
      <c r="AJ661" s="91"/>
    </row>
    <row r="662" spans="1:36">
      <c r="A662" s="28"/>
      <c r="B662" s="32"/>
      <c r="C662" s="138"/>
      <c r="D662" s="91"/>
      <c r="E662" s="91"/>
      <c r="F662" s="91"/>
      <c r="G662" s="91"/>
      <c r="H662" s="91"/>
      <c r="I662" s="33"/>
      <c r="J662" s="91"/>
      <c r="K662" s="33"/>
      <c r="L662" s="33"/>
      <c r="M662" s="33"/>
      <c r="N662" s="33"/>
      <c r="O662" s="33"/>
      <c r="P662" s="91"/>
      <c r="Q662" s="91"/>
      <c r="R662" s="91"/>
      <c r="S662" s="91"/>
      <c r="T662" s="33"/>
      <c r="U662" s="91"/>
      <c r="V662" s="91"/>
      <c r="W662" s="91"/>
      <c r="X662" s="33"/>
      <c r="Y662" s="91"/>
      <c r="Z662" s="91"/>
      <c r="AA662" s="91"/>
      <c r="AB662" s="91"/>
      <c r="AC662" s="91"/>
      <c r="AD662" s="91"/>
      <c r="AE662" s="91"/>
      <c r="AF662" s="91"/>
      <c r="AG662" s="91"/>
      <c r="AH662" s="91"/>
      <c r="AI662" s="91"/>
      <c r="AJ662" s="91"/>
    </row>
    <row r="663" spans="1:36">
      <c r="A663" s="28"/>
      <c r="B663" s="32"/>
      <c r="C663" s="138"/>
      <c r="D663" s="91"/>
      <c r="E663" s="91"/>
      <c r="F663" s="91"/>
      <c r="G663" s="91"/>
      <c r="H663" s="91"/>
      <c r="I663" s="33"/>
      <c r="J663" s="91"/>
      <c r="K663" s="33"/>
      <c r="L663" s="33"/>
      <c r="M663" s="33"/>
      <c r="N663" s="33"/>
      <c r="O663" s="33"/>
      <c r="P663" s="91"/>
      <c r="Q663" s="91"/>
      <c r="R663" s="91"/>
      <c r="S663" s="91"/>
      <c r="T663" s="33"/>
      <c r="U663" s="91"/>
      <c r="V663" s="91"/>
      <c r="W663" s="91"/>
      <c r="X663" s="33"/>
      <c r="Y663" s="91"/>
      <c r="Z663" s="91"/>
      <c r="AA663" s="91"/>
      <c r="AB663" s="91"/>
      <c r="AC663" s="91"/>
      <c r="AD663" s="91"/>
      <c r="AE663" s="91"/>
      <c r="AF663" s="91"/>
      <c r="AG663" s="91"/>
      <c r="AH663" s="91"/>
      <c r="AI663" s="91"/>
      <c r="AJ663" s="91"/>
    </row>
    <row r="664" spans="1:36">
      <c r="A664" s="28"/>
      <c r="B664" s="32"/>
      <c r="C664" s="138"/>
      <c r="D664" s="91"/>
      <c r="E664" s="91"/>
      <c r="F664" s="91"/>
      <c r="G664" s="91"/>
      <c r="H664" s="91"/>
      <c r="I664" s="33"/>
      <c r="J664" s="91"/>
      <c r="K664" s="33"/>
      <c r="L664" s="33"/>
      <c r="M664" s="33"/>
      <c r="N664" s="33"/>
      <c r="O664" s="33"/>
      <c r="P664" s="91"/>
      <c r="Q664" s="91"/>
      <c r="R664" s="91"/>
      <c r="S664" s="91"/>
      <c r="T664" s="33"/>
      <c r="U664" s="91"/>
      <c r="V664" s="91"/>
      <c r="W664" s="91"/>
      <c r="X664" s="33"/>
      <c r="Y664" s="91"/>
      <c r="Z664" s="91"/>
      <c r="AA664" s="91"/>
      <c r="AB664" s="91"/>
      <c r="AC664" s="91"/>
      <c r="AD664" s="91"/>
      <c r="AE664" s="91"/>
      <c r="AF664" s="91"/>
      <c r="AG664" s="91"/>
      <c r="AH664" s="91"/>
      <c r="AI664" s="91"/>
      <c r="AJ664" s="91"/>
    </row>
    <row r="665" spans="1:36">
      <c r="A665" s="28"/>
      <c r="B665" s="32"/>
      <c r="C665" s="138"/>
      <c r="D665" s="91"/>
      <c r="E665" s="91"/>
      <c r="F665" s="91"/>
      <c r="G665" s="91"/>
      <c r="H665" s="91"/>
      <c r="I665" s="33"/>
      <c r="J665" s="91"/>
      <c r="K665" s="33"/>
      <c r="L665" s="33"/>
      <c r="M665" s="33"/>
      <c r="N665" s="33"/>
      <c r="O665" s="33"/>
      <c r="P665" s="91"/>
      <c r="Q665" s="91"/>
      <c r="R665" s="91"/>
      <c r="S665" s="91"/>
      <c r="T665" s="33"/>
      <c r="U665" s="91"/>
      <c r="V665" s="91"/>
      <c r="W665" s="91"/>
      <c r="X665" s="33"/>
      <c r="Y665" s="91"/>
      <c r="Z665" s="91"/>
      <c r="AA665" s="91"/>
      <c r="AB665" s="91"/>
      <c r="AC665" s="91"/>
      <c r="AD665" s="91"/>
      <c r="AE665" s="91"/>
      <c r="AF665" s="91"/>
      <c r="AG665" s="91"/>
      <c r="AH665" s="91"/>
      <c r="AI665" s="91"/>
      <c r="AJ665" s="91"/>
    </row>
    <row r="666" spans="1:36">
      <c r="A666" s="28"/>
      <c r="B666" s="32"/>
      <c r="C666" s="138"/>
      <c r="D666" s="91"/>
      <c r="E666" s="91"/>
      <c r="F666" s="91"/>
      <c r="G666" s="91"/>
      <c r="H666" s="91"/>
      <c r="I666" s="33"/>
      <c r="J666" s="91"/>
      <c r="K666" s="33"/>
      <c r="L666" s="33"/>
      <c r="M666" s="33"/>
      <c r="N666" s="33"/>
      <c r="O666" s="33"/>
      <c r="P666" s="91"/>
      <c r="Q666" s="91"/>
      <c r="R666" s="91"/>
      <c r="S666" s="91"/>
      <c r="T666" s="33"/>
      <c r="U666" s="91"/>
      <c r="V666" s="91"/>
      <c r="W666" s="91"/>
      <c r="X666" s="33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</row>
    <row r="667" spans="1:36">
      <c r="A667" s="28"/>
      <c r="B667" s="32"/>
      <c r="C667" s="138"/>
      <c r="D667" s="91"/>
      <c r="E667" s="91"/>
      <c r="F667" s="91"/>
      <c r="G667" s="91"/>
      <c r="H667" s="91"/>
      <c r="I667" s="33"/>
      <c r="J667" s="91"/>
      <c r="K667" s="33"/>
      <c r="L667" s="33"/>
      <c r="M667" s="33"/>
      <c r="N667" s="33"/>
      <c r="O667" s="33"/>
      <c r="P667" s="91"/>
      <c r="Q667" s="91"/>
      <c r="R667" s="91"/>
      <c r="S667" s="91"/>
      <c r="T667" s="33"/>
      <c r="U667" s="91"/>
      <c r="V667" s="91"/>
      <c r="W667" s="91"/>
      <c r="X667" s="33"/>
      <c r="Y667" s="91"/>
      <c r="Z667" s="91"/>
      <c r="AA667" s="91"/>
      <c r="AB667" s="91"/>
      <c r="AC667" s="91"/>
      <c r="AD667" s="91"/>
      <c r="AE667" s="91"/>
      <c r="AF667" s="91"/>
      <c r="AG667" s="91"/>
      <c r="AH667" s="91"/>
      <c r="AI667" s="91"/>
      <c r="AJ667" s="91"/>
    </row>
    <row r="668" spans="1:36">
      <c r="A668" s="28"/>
      <c r="B668" s="32"/>
      <c r="C668" s="138"/>
      <c r="D668" s="91"/>
      <c r="E668" s="91"/>
      <c r="F668" s="91"/>
      <c r="G668" s="91"/>
      <c r="H668" s="91"/>
      <c r="I668" s="33"/>
      <c r="J668" s="91"/>
      <c r="K668" s="33"/>
      <c r="L668" s="33"/>
      <c r="M668" s="33"/>
      <c r="N668" s="33"/>
      <c r="O668" s="33"/>
      <c r="P668" s="91"/>
      <c r="Q668" s="91"/>
      <c r="R668" s="91"/>
      <c r="S668" s="91"/>
      <c r="T668" s="33"/>
      <c r="U668" s="91"/>
      <c r="V668" s="91"/>
      <c r="W668" s="91"/>
      <c r="X668" s="33"/>
      <c r="Y668" s="91"/>
      <c r="Z668" s="91"/>
      <c r="AA668" s="91"/>
      <c r="AB668" s="91"/>
      <c r="AC668" s="91"/>
      <c r="AD668" s="91"/>
      <c r="AE668" s="91"/>
      <c r="AF668" s="91"/>
      <c r="AG668" s="91"/>
      <c r="AH668" s="91"/>
      <c r="AI668" s="91"/>
      <c r="AJ668" s="91"/>
    </row>
    <row r="669" spans="1:36">
      <c r="A669" s="28"/>
      <c r="B669" s="32"/>
      <c r="C669" s="138"/>
      <c r="D669" s="91"/>
      <c r="E669" s="91"/>
      <c r="F669" s="91"/>
      <c r="G669" s="91"/>
      <c r="H669" s="91"/>
      <c r="I669" s="33"/>
      <c r="J669" s="91"/>
      <c r="K669" s="33"/>
      <c r="L669" s="33"/>
      <c r="M669" s="33"/>
      <c r="N669" s="33"/>
      <c r="O669" s="33"/>
      <c r="P669" s="91"/>
      <c r="Q669" s="91"/>
      <c r="R669" s="91"/>
      <c r="S669" s="91"/>
      <c r="T669" s="33"/>
      <c r="U669" s="91"/>
      <c r="V669" s="91"/>
      <c r="W669" s="91"/>
      <c r="X669" s="33"/>
      <c r="Y669" s="91"/>
      <c r="Z669" s="91"/>
      <c r="AA669" s="91"/>
      <c r="AB669" s="91"/>
      <c r="AC669" s="91"/>
      <c r="AD669" s="91"/>
      <c r="AE669" s="91"/>
      <c r="AF669" s="91"/>
      <c r="AG669" s="91"/>
      <c r="AH669" s="91"/>
      <c r="AI669" s="91"/>
      <c r="AJ669" s="91"/>
    </row>
    <row r="670" spans="1:36">
      <c r="A670" s="28"/>
      <c r="B670" s="32"/>
      <c r="C670" s="138"/>
      <c r="D670" s="91"/>
      <c r="E670" s="91"/>
      <c r="F670" s="91"/>
      <c r="G670" s="91"/>
      <c r="H670" s="91"/>
      <c r="I670" s="33"/>
      <c r="J670" s="91"/>
      <c r="K670" s="33"/>
      <c r="L670" s="33"/>
      <c r="M670" s="33"/>
      <c r="N670" s="33"/>
      <c r="O670" s="33"/>
      <c r="P670" s="91"/>
      <c r="Q670" s="91"/>
      <c r="R670" s="91"/>
      <c r="S670" s="91"/>
      <c r="T670" s="33"/>
      <c r="U670" s="91"/>
      <c r="V670" s="91"/>
      <c r="W670" s="91"/>
      <c r="X670" s="33"/>
      <c r="Y670" s="91"/>
      <c r="Z670" s="91"/>
      <c r="AA670" s="91"/>
      <c r="AB670" s="91"/>
      <c r="AC670" s="91"/>
      <c r="AD670" s="91"/>
      <c r="AE670" s="91"/>
      <c r="AF670" s="91"/>
      <c r="AG670" s="91"/>
      <c r="AH670" s="91"/>
      <c r="AI670" s="91"/>
      <c r="AJ670" s="91"/>
    </row>
    <row r="671" spans="1:36">
      <c r="A671" s="28"/>
      <c r="B671" s="32"/>
      <c r="C671" s="138"/>
      <c r="D671" s="91"/>
      <c r="E671" s="91"/>
      <c r="F671" s="91"/>
      <c r="G671" s="91"/>
      <c r="H671" s="91"/>
      <c r="I671" s="33"/>
      <c r="J671" s="91"/>
      <c r="K671" s="33"/>
      <c r="L671" s="33"/>
      <c r="M671" s="33"/>
      <c r="N671" s="33"/>
      <c r="O671" s="33"/>
      <c r="P671" s="91"/>
      <c r="Q671" s="91"/>
      <c r="R671" s="91"/>
      <c r="S671" s="91"/>
      <c r="T671" s="33"/>
      <c r="U671" s="91"/>
      <c r="V671" s="91"/>
      <c r="W671" s="91"/>
      <c r="X671" s="33"/>
      <c r="Y671" s="91"/>
      <c r="Z671" s="91"/>
      <c r="AA671" s="91"/>
      <c r="AB671" s="91"/>
      <c r="AC671" s="91"/>
      <c r="AD671" s="91"/>
      <c r="AE671" s="91"/>
      <c r="AF671" s="91"/>
      <c r="AG671" s="91"/>
      <c r="AH671" s="91"/>
      <c r="AI671" s="91"/>
      <c r="AJ671" s="91"/>
    </row>
    <row r="672" spans="1:36">
      <c r="A672" s="28"/>
      <c r="B672" s="32"/>
      <c r="C672" s="138"/>
      <c r="D672" s="91"/>
      <c r="E672" s="91"/>
      <c r="F672" s="91"/>
      <c r="G672" s="91"/>
      <c r="H672" s="91"/>
      <c r="I672" s="33"/>
      <c r="J672" s="91"/>
      <c r="K672" s="33"/>
      <c r="L672" s="33"/>
      <c r="M672" s="33"/>
      <c r="N672" s="33"/>
      <c r="O672" s="33"/>
      <c r="P672" s="91"/>
      <c r="Q672" s="91"/>
      <c r="R672" s="91"/>
      <c r="S672" s="91"/>
      <c r="T672" s="33"/>
      <c r="U672" s="91"/>
      <c r="V672" s="91"/>
      <c r="W672" s="91"/>
      <c r="X672" s="33"/>
      <c r="Y672" s="91"/>
      <c r="Z672" s="91"/>
      <c r="AA672" s="91"/>
      <c r="AB672" s="91"/>
      <c r="AC672" s="91"/>
      <c r="AD672" s="91"/>
      <c r="AE672" s="91"/>
      <c r="AF672" s="91"/>
      <c r="AG672" s="91"/>
      <c r="AH672" s="91"/>
      <c r="AI672" s="91"/>
      <c r="AJ672" s="91"/>
    </row>
    <row r="673" spans="1:36">
      <c r="A673" s="28"/>
      <c r="B673" s="32"/>
      <c r="C673" s="138"/>
      <c r="D673" s="91"/>
      <c r="E673" s="91"/>
      <c r="F673" s="91"/>
      <c r="G673" s="91"/>
      <c r="H673" s="91"/>
      <c r="I673" s="33"/>
      <c r="J673" s="91"/>
      <c r="K673" s="33"/>
      <c r="L673" s="33"/>
      <c r="M673" s="33"/>
      <c r="N673" s="33"/>
      <c r="O673" s="33"/>
      <c r="P673" s="91"/>
      <c r="Q673" s="91"/>
      <c r="R673" s="91"/>
      <c r="S673" s="91"/>
      <c r="T673" s="33"/>
      <c r="U673" s="91"/>
      <c r="V673" s="91"/>
      <c r="W673" s="91"/>
      <c r="X673" s="33"/>
      <c r="Y673" s="91"/>
      <c r="Z673" s="91"/>
      <c r="AA673" s="91"/>
      <c r="AB673" s="91"/>
      <c r="AC673" s="91"/>
      <c r="AD673" s="91"/>
      <c r="AE673" s="91"/>
      <c r="AF673" s="91"/>
      <c r="AG673" s="91"/>
      <c r="AH673" s="91"/>
      <c r="AI673" s="91"/>
      <c r="AJ673" s="91"/>
    </row>
    <row r="674" spans="1:36">
      <c r="A674" s="28"/>
      <c r="B674" s="32"/>
      <c r="C674" s="138"/>
      <c r="D674" s="91"/>
      <c r="E674" s="91"/>
      <c r="F674" s="91"/>
      <c r="G674" s="91"/>
      <c r="H674" s="91"/>
      <c r="I674" s="33"/>
      <c r="J674" s="91"/>
      <c r="K674" s="33"/>
      <c r="L674" s="33"/>
      <c r="M674" s="33"/>
      <c r="N674" s="33"/>
      <c r="O674" s="33"/>
      <c r="P674" s="91"/>
      <c r="Q674" s="91"/>
      <c r="R674" s="91"/>
      <c r="S674" s="91"/>
      <c r="T674" s="33"/>
      <c r="U674" s="91"/>
      <c r="V674" s="91"/>
      <c r="W674" s="91"/>
      <c r="X674" s="33"/>
      <c r="Y674" s="91"/>
      <c r="Z674" s="91"/>
      <c r="AA674" s="91"/>
      <c r="AB674" s="91"/>
      <c r="AC674" s="91"/>
      <c r="AD674" s="91"/>
      <c r="AE674" s="91"/>
      <c r="AF674" s="91"/>
      <c r="AG674" s="91"/>
      <c r="AH674" s="91"/>
      <c r="AI674" s="91"/>
      <c r="AJ674" s="91"/>
    </row>
    <row r="675" spans="1:36">
      <c r="A675" s="28"/>
      <c r="B675" s="32"/>
      <c r="C675" s="138"/>
      <c r="D675" s="91"/>
      <c r="E675" s="91"/>
      <c r="F675" s="91"/>
      <c r="G675" s="91"/>
      <c r="H675" s="91"/>
      <c r="I675" s="33"/>
      <c r="J675" s="91"/>
      <c r="K675" s="33"/>
      <c r="L675" s="33"/>
      <c r="M675" s="33"/>
      <c r="N675" s="33"/>
      <c r="O675" s="33"/>
      <c r="P675" s="91"/>
      <c r="Q675" s="91"/>
      <c r="R675" s="91"/>
      <c r="S675" s="91"/>
      <c r="T675" s="33"/>
      <c r="U675" s="91"/>
      <c r="V675" s="91"/>
      <c r="W675" s="91"/>
      <c r="X675" s="33"/>
      <c r="Y675" s="91"/>
      <c r="Z675" s="91"/>
      <c r="AA675" s="91"/>
      <c r="AB675" s="91"/>
      <c r="AC675" s="91"/>
      <c r="AD675" s="91"/>
      <c r="AE675" s="91"/>
      <c r="AF675" s="91"/>
      <c r="AG675" s="91"/>
      <c r="AH675" s="91"/>
      <c r="AI675" s="91"/>
      <c r="AJ675" s="91"/>
    </row>
    <row r="676" spans="1:36">
      <c r="A676" s="28"/>
      <c r="B676" s="32"/>
      <c r="C676" s="138"/>
      <c r="D676" s="91"/>
      <c r="E676" s="91"/>
      <c r="F676" s="91"/>
      <c r="G676" s="91"/>
      <c r="H676" s="91"/>
      <c r="I676" s="33"/>
      <c r="J676" s="91"/>
      <c r="K676" s="33"/>
      <c r="L676" s="33"/>
      <c r="M676" s="33"/>
      <c r="N676" s="33"/>
      <c r="O676" s="33"/>
      <c r="P676" s="91"/>
      <c r="Q676" s="91"/>
      <c r="R676" s="91"/>
      <c r="S676" s="91"/>
      <c r="T676" s="33"/>
      <c r="U676" s="91"/>
      <c r="V676" s="91"/>
      <c r="W676" s="91"/>
      <c r="X676" s="33"/>
      <c r="Y676" s="91"/>
      <c r="Z676" s="91"/>
      <c r="AA676" s="91"/>
      <c r="AB676" s="91"/>
      <c r="AC676" s="91"/>
      <c r="AD676" s="91"/>
      <c r="AE676" s="91"/>
      <c r="AF676" s="91"/>
      <c r="AG676" s="91"/>
      <c r="AH676" s="91"/>
      <c r="AI676" s="91"/>
      <c r="AJ676" s="91"/>
    </row>
    <row r="677" spans="1:36">
      <c r="A677" s="28"/>
      <c r="B677" s="32"/>
      <c r="C677" s="138"/>
      <c r="D677" s="91"/>
      <c r="E677" s="91"/>
      <c r="F677" s="91"/>
      <c r="G677" s="91"/>
      <c r="H677" s="91"/>
      <c r="I677" s="33"/>
      <c r="J677" s="91"/>
      <c r="K677" s="33"/>
      <c r="L677" s="33"/>
      <c r="M677" s="33"/>
      <c r="N677" s="33"/>
      <c r="O677" s="33"/>
      <c r="P677" s="91"/>
      <c r="Q677" s="91"/>
      <c r="R677" s="91"/>
      <c r="S677" s="91"/>
      <c r="T677" s="33"/>
      <c r="U677" s="91"/>
      <c r="V677" s="91"/>
      <c r="W677" s="91"/>
      <c r="X677" s="33"/>
      <c r="Y677" s="91"/>
      <c r="Z677" s="91"/>
      <c r="AA677" s="91"/>
      <c r="AB677" s="91"/>
      <c r="AC677" s="91"/>
      <c r="AD677" s="91"/>
      <c r="AE677" s="91"/>
      <c r="AF677" s="91"/>
      <c r="AG677" s="91"/>
      <c r="AH677" s="91"/>
      <c r="AI677" s="91"/>
      <c r="AJ677" s="91"/>
    </row>
    <row r="678" spans="1:36">
      <c r="A678" s="28"/>
      <c r="B678" s="32"/>
      <c r="C678" s="138"/>
      <c r="D678" s="91"/>
      <c r="E678" s="91"/>
      <c r="F678" s="91"/>
      <c r="G678" s="91"/>
      <c r="H678" s="91"/>
      <c r="I678" s="33"/>
      <c r="J678" s="91"/>
      <c r="K678" s="33"/>
      <c r="L678" s="33"/>
      <c r="M678" s="33"/>
      <c r="N678" s="33"/>
      <c r="O678" s="33"/>
      <c r="P678" s="91"/>
      <c r="Q678" s="91"/>
      <c r="R678" s="91"/>
      <c r="S678" s="91"/>
      <c r="T678" s="33"/>
      <c r="U678" s="91"/>
      <c r="V678" s="91"/>
      <c r="W678" s="91"/>
      <c r="X678" s="33"/>
      <c r="Y678" s="91"/>
      <c r="Z678" s="91"/>
      <c r="AA678" s="91"/>
      <c r="AB678" s="91"/>
      <c r="AC678" s="91"/>
      <c r="AD678" s="91"/>
      <c r="AE678" s="91"/>
      <c r="AF678" s="91"/>
      <c r="AG678" s="91"/>
      <c r="AH678" s="91"/>
      <c r="AI678" s="91"/>
      <c r="AJ678" s="91"/>
    </row>
    <row r="679" spans="1:36">
      <c r="A679" s="28"/>
      <c r="B679" s="32"/>
      <c r="C679" s="138"/>
      <c r="D679" s="91"/>
      <c r="E679" s="91"/>
      <c r="F679" s="91"/>
      <c r="G679" s="91"/>
      <c r="H679" s="91"/>
      <c r="I679" s="33"/>
      <c r="J679" s="91"/>
      <c r="K679" s="33"/>
      <c r="L679" s="33"/>
      <c r="M679" s="33"/>
      <c r="N679" s="33"/>
      <c r="O679" s="33"/>
      <c r="P679" s="91"/>
      <c r="Q679" s="91"/>
      <c r="R679" s="91"/>
      <c r="S679" s="91"/>
      <c r="T679" s="33"/>
      <c r="U679" s="91"/>
      <c r="V679" s="91"/>
      <c r="W679" s="91"/>
      <c r="X679" s="33"/>
      <c r="Y679" s="91"/>
      <c r="Z679" s="91"/>
      <c r="AA679" s="91"/>
      <c r="AB679" s="91"/>
      <c r="AC679" s="91"/>
      <c r="AD679" s="91"/>
      <c r="AE679" s="91"/>
      <c r="AF679" s="91"/>
      <c r="AG679" s="91"/>
      <c r="AH679" s="91"/>
      <c r="AI679" s="91"/>
      <c r="AJ679" s="91"/>
    </row>
    <row r="680" spans="1:36">
      <c r="A680" s="28"/>
      <c r="B680" s="32"/>
      <c r="C680" s="138"/>
      <c r="D680" s="91"/>
      <c r="E680" s="91"/>
      <c r="F680" s="91"/>
      <c r="G680" s="91"/>
      <c r="H680" s="91"/>
      <c r="I680" s="33"/>
      <c r="J680" s="91"/>
      <c r="K680" s="33"/>
      <c r="L680" s="33"/>
      <c r="M680" s="33"/>
      <c r="N680" s="33"/>
      <c r="O680" s="33"/>
      <c r="P680" s="91"/>
      <c r="Q680" s="91"/>
      <c r="R680" s="91"/>
      <c r="S680" s="91"/>
      <c r="T680" s="33"/>
      <c r="U680" s="91"/>
      <c r="V680" s="91"/>
      <c r="W680" s="91"/>
      <c r="X680" s="33"/>
      <c r="Y680" s="91"/>
      <c r="Z680" s="91"/>
      <c r="AA680" s="91"/>
      <c r="AB680" s="91"/>
      <c r="AC680" s="91"/>
      <c r="AD680" s="91"/>
      <c r="AE680" s="91"/>
      <c r="AF680" s="91"/>
      <c r="AG680" s="91"/>
      <c r="AH680" s="91"/>
      <c r="AI680" s="91"/>
      <c r="AJ680" s="91"/>
    </row>
    <row r="681" spans="1:36">
      <c r="A681" s="28"/>
      <c r="B681" s="32"/>
      <c r="C681" s="138"/>
      <c r="D681" s="91"/>
      <c r="E681" s="91"/>
      <c r="F681" s="91"/>
      <c r="G681" s="91"/>
      <c r="H681" s="91"/>
      <c r="I681" s="33"/>
      <c r="J681" s="91"/>
      <c r="K681" s="33"/>
      <c r="L681" s="33"/>
      <c r="M681" s="33"/>
      <c r="N681" s="33"/>
      <c r="O681" s="33"/>
      <c r="P681" s="91"/>
      <c r="Q681" s="91"/>
      <c r="R681" s="91"/>
      <c r="S681" s="91"/>
      <c r="T681" s="33"/>
      <c r="U681" s="91"/>
      <c r="V681" s="91"/>
      <c r="W681" s="91"/>
      <c r="X681" s="33"/>
      <c r="Y681" s="91"/>
      <c r="Z681" s="91"/>
      <c r="AA681" s="91"/>
      <c r="AB681" s="91"/>
      <c r="AC681" s="91"/>
      <c r="AD681" s="91"/>
      <c r="AE681" s="91"/>
      <c r="AF681" s="91"/>
      <c r="AG681" s="91"/>
      <c r="AH681" s="91"/>
      <c r="AI681" s="91"/>
      <c r="AJ681" s="91"/>
    </row>
    <row r="682" spans="1:36">
      <c r="A682" s="28"/>
      <c r="B682" s="32"/>
      <c r="C682" s="138"/>
      <c r="D682" s="91"/>
      <c r="E682" s="91"/>
      <c r="F682" s="91"/>
      <c r="G682" s="91"/>
      <c r="H682" s="91"/>
      <c r="I682" s="33"/>
      <c r="J682" s="91"/>
      <c r="K682" s="33"/>
      <c r="L682" s="33"/>
      <c r="M682" s="33"/>
      <c r="N682" s="33"/>
      <c r="O682" s="33"/>
      <c r="P682" s="91"/>
      <c r="Q682" s="91"/>
      <c r="R682" s="91"/>
      <c r="S682" s="91"/>
      <c r="T682" s="33"/>
      <c r="U682" s="91"/>
      <c r="V682" s="91"/>
      <c r="W682" s="91"/>
      <c r="X682" s="33"/>
      <c r="Y682" s="91"/>
      <c r="Z682" s="91"/>
      <c r="AA682" s="91"/>
      <c r="AB682" s="91"/>
      <c r="AC682" s="91"/>
      <c r="AD682" s="91"/>
      <c r="AE682" s="91"/>
      <c r="AF682" s="91"/>
      <c r="AG682" s="91"/>
      <c r="AH682" s="91"/>
      <c r="AI682" s="91"/>
      <c r="AJ682" s="91"/>
    </row>
    <row r="683" spans="1:36">
      <c r="A683" s="28"/>
      <c r="B683" s="32"/>
      <c r="C683" s="138"/>
      <c r="D683" s="91"/>
      <c r="E683" s="91"/>
      <c r="F683" s="91"/>
      <c r="G683" s="91"/>
      <c r="H683" s="91"/>
      <c r="I683" s="33"/>
      <c r="J683" s="91"/>
      <c r="K683" s="33"/>
      <c r="L683" s="33"/>
      <c r="M683" s="33"/>
      <c r="N683" s="33"/>
      <c r="O683" s="33"/>
      <c r="P683" s="91"/>
      <c r="Q683" s="91"/>
      <c r="R683" s="91"/>
      <c r="S683" s="91"/>
      <c r="T683" s="33"/>
      <c r="U683" s="91"/>
      <c r="V683" s="91"/>
      <c r="W683" s="91"/>
      <c r="X683" s="33"/>
      <c r="Y683" s="91"/>
      <c r="Z683" s="91"/>
      <c r="AA683" s="91"/>
      <c r="AB683" s="91"/>
      <c r="AC683" s="91"/>
      <c r="AD683" s="91"/>
      <c r="AE683" s="91"/>
      <c r="AF683" s="91"/>
      <c r="AG683" s="91"/>
      <c r="AH683" s="91"/>
      <c r="AI683" s="91"/>
      <c r="AJ683" s="91"/>
    </row>
    <row r="684" spans="1:36">
      <c r="A684" s="28"/>
      <c r="B684" s="32"/>
      <c r="C684" s="138"/>
      <c r="D684" s="91"/>
      <c r="E684" s="91"/>
      <c r="F684" s="91"/>
      <c r="G684" s="91"/>
      <c r="H684" s="91"/>
      <c r="I684" s="33"/>
      <c r="J684" s="91"/>
      <c r="K684" s="33"/>
      <c r="L684" s="33"/>
      <c r="M684" s="33"/>
      <c r="N684" s="33"/>
      <c r="O684" s="33"/>
      <c r="P684" s="91"/>
      <c r="Q684" s="91"/>
      <c r="R684" s="91"/>
      <c r="S684" s="91"/>
      <c r="T684" s="33"/>
      <c r="U684" s="91"/>
      <c r="V684" s="91"/>
      <c r="W684" s="91"/>
      <c r="X684" s="33"/>
      <c r="Y684" s="91"/>
      <c r="Z684" s="91"/>
      <c r="AA684" s="91"/>
      <c r="AB684" s="91"/>
      <c r="AC684" s="91"/>
      <c r="AD684" s="91"/>
      <c r="AE684" s="91"/>
      <c r="AF684" s="91"/>
      <c r="AG684" s="91"/>
      <c r="AH684" s="91"/>
      <c r="AI684" s="91"/>
      <c r="AJ684" s="91"/>
    </row>
    <row r="685" spans="1:36">
      <c r="A685" s="28"/>
      <c r="B685" s="32"/>
      <c r="C685" s="138"/>
      <c r="D685" s="91"/>
      <c r="E685" s="91"/>
      <c r="F685" s="91"/>
      <c r="G685" s="91"/>
      <c r="H685" s="91"/>
      <c r="I685" s="33"/>
      <c r="J685" s="91"/>
      <c r="K685" s="33"/>
      <c r="L685" s="33"/>
      <c r="M685" s="33"/>
      <c r="N685" s="33"/>
      <c r="O685" s="33"/>
      <c r="P685" s="91"/>
      <c r="Q685" s="91"/>
      <c r="R685" s="91"/>
      <c r="S685" s="91"/>
      <c r="T685" s="33"/>
      <c r="U685" s="91"/>
      <c r="V685" s="91"/>
      <c r="W685" s="91"/>
      <c r="X685" s="33"/>
      <c r="Y685" s="91"/>
      <c r="Z685" s="91"/>
      <c r="AA685" s="91"/>
      <c r="AB685" s="91"/>
      <c r="AC685" s="91"/>
      <c r="AD685" s="91"/>
      <c r="AE685" s="91"/>
      <c r="AF685" s="91"/>
      <c r="AG685" s="91"/>
      <c r="AH685" s="91"/>
      <c r="AI685" s="91"/>
      <c r="AJ685" s="91"/>
    </row>
    <row r="686" spans="1:36">
      <c r="A686" s="28"/>
      <c r="B686" s="32"/>
      <c r="C686" s="138"/>
      <c r="D686" s="91"/>
      <c r="E686" s="91"/>
      <c r="F686" s="91"/>
      <c r="G686" s="91"/>
      <c r="H686" s="91"/>
      <c r="I686" s="33"/>
      <c r="J686" s="91"/>
      <c r="K686" s="33"/>
      <c r="L686" s="33"/>
      <c r="M686" s="33"/>
      <c r="N686" s="33"/>
      <c r="O686" s="33"/>
      <c r="P686" s="91"/>
      <c r="Q686" s="91"/>
      <c r="R686" s="91"/>
      <c r="S686" s="91"/>
      <c r="T686" s="33"/>
      <c r="U686" s="91"/>
      <c r="V686" s="91"/>
      <c r="W686" s="91"/>
      <c r="X686" s="33"/>
      <c r="Y686" s="91"/>
      <c r="Z686" s="91"/>
      <c r="AA686" s="91"/>
      <c r="AB686" s="91"/>
      <c r="AC686" s="91"/>
      <c r="AD686" s="91"/>
      <c r="AE686" s="91"/>
      <c r="AF686" s="91"/>
      <c r="AG686" s="91"/>
      <c r="AH686" s="91"/>
      <c r="AI686" s="91"/>
      <c r="AJ686" s="91"/>
    </row>
    <row r="687" spans="1:36">
      <c r="A687" s="28"/>
      <c r="B687" s="32"/>
      <c r="C687" s="138"/>
      <c r="D687" s="91"/>
      <c r="E687" s="91"/>
      <c r="F687" s="91"/>
      <c r="G687" s="91"/>
      <c r="H687" s="91"/>
      <c r="I687" s="33"/>
      <c r="J687" s="91"/>
      <c r="K687" s="33"/>
      <c r="L687" s="33"/>
      <c r="M687" s="33"/>
      <c r="N687" s="33"/>
      <c r="O687" s="33"/>
      <c r="P687" s="91"/>
      <c r="Q687" s="91"/>
      <c r="R687" s="91"/>
      <c r="S687" s="91"/>
      <c r="T687" s="33"/>
      <c r="U687" s="91"/>
      <c r="V687" s="91"/>
      <c r="W687" s="91"/>
      <c r="X687" s="33"/>
      <c r="Y687" s="91"/>
      <c r="Z687" s="91"/>
      <c r="AA687" s="91"/>
      <c r="AB687" s="91"/>
      <c r="AC687" s="91"/>
      <c r="AD687" s="91"/>
      <c r="AE687" s="91"/>
      <c r="AF687" s="91"/>
      <c r="AG687" s="91"/>
      <c r="AH687" s="91"/>
      <c r="AI687" s="91"/>
      <c r="AJ687" s="91"/>
    </row>
    <row r="688" spans="1:36">
      <c r="A688" s="28"/>
      <c r="B688" s="32"/>
      <c r="C688" s="138"/>
      <c r="D688" s="91"/>
      <c r="E688" s="91"/>
      <c r="F688" s="91"/>
      <c r="G688" s="91"/>
      <c r="H688" s="91"/>
      <c r="I688" s="33"/>
      <c r="J688" s="91"/>
      <c r="K688" s="33"/>
      <c r="L688" s="33"/>
      <c r="M688" s="33"/>
      <c r="N688" s="33"/>
      <c r="O688" s="33"/>
      <c r="P688" s="91"/>
      <c r="Q688" s="91"/>
      <c r="R688" s="91"/>
      <c r="S688" s="91"/>
      <c r="T688" s="33"/>
      <c r="U688" s="91"/>
      <c r="V688" s="91"/>
      <c r="W688" s="91"/>
      <c r="X688" s="33"/>
      <c r="Y688" s="91"/>
      <c r="Z688" s="91"/>
      <c r="AA688" s="91"/>
      <c r="AB688" s="91"/>
      <c r="AC688" s="91"/>
      <c r="AD688" s="91"/>
      <c r="AE688" s="91"/>
      <c r="AF688" s="91"/>
      <c r="AG688" s="91"/>
      <c r="AH688" s="91"/>
      <c r="AI688" s="91"/>
      <c r="AJ688" s="91"/>
    </row>
    <row r="689" spans="1:36">
      <c r="A689" s="28"/>
      <c r="B689" s="32"/>
      <c r="C689" s="138"/>
      <c r="D689" s="91"/>
      <c r="E689" s="91"/>
      <c r="F689" s="91"/>
      <c r="G689" s="91"/>
      <c r="H689" s="91"/>
      <c r="I689" s="33"/>
      <c r="J689" s="91"/>
      <c r="K689" s="33"/>
      <c r="L689" s="33"/>
      <c r="M689" s="33"/>
      <c r="N689" s="33"/>
      <c r="O689" s="33"/>
      <c r="P689" s="91"/>
      <c r="Q689" s="91"/>
      <c r="R689" s="91"/>
      <c r="S689" s="91"/>
      <c r="T689" s="33"/>
      <c r="U689" s="91"/>
      <c r="V689" s="91"/>
      <c r="W689" s="91"/>
      <c r="X689" s="33"/>
      <c r="Y689" s="91"/>
      <c r="Z689" s="91"/>
      <c r="AA689" s="91"/>
      <c r="AB689" s="91"/>
      <c r="AC689" s="91"/>
      <c r="AD689" s="91"/>
      <c r="AE689" s="91"/>
      <c r="AF689" s="91"/>
      <c r="AG689" s="91"/>
      <c r="AH689" s="91"/>
      <c r="AI689" s="91"/>
      <c r="AJ689" s="91"/>
    </row>
    <row r="690" spans="1:36">
      <c r="A690" s="28"/>
      <c r="B690" s="32"/>
      <c r="C690" s="138"/>
      <c r="D690" s="91"/>
      <c r="E690" s="91"/>
      <c r="F690" s="91"/>
      <c r="G690" s="91"/>
      <c r="H690" s="91"/>
      <c r="I690" s="33"/>
      <c r="J690" s="91"/>
      <c r="K690" s="33"/>
      <c r="L690" s="33"/>
      <c r="M690" s="33"/>
      <c r="N690" s="33"/>
      <c r="O690" s="33"/>
      <c r="P690" s="91"/>
      <c r="Q690" s="91"/>
      <c r="R690" s="91"/>
      <c r="S690" s="91"/>
      <c r="T690" s="33"/>
      <c r="U690" s="91"/>
      <c r="V690" s="91"/>
      <c r="W690" s="91"/>
      <c r="X690" s="33"/>
      <c r="Y690" s="91"/>
      <c r="Z690" s="91"/>
      <c r="AA690" s="91"/>
      <c r="AB690" s="91"/>
      <c r="AC690" s="91"/>
      <c r="AD690" s="91"/>
      <c r="AE690" s="91"/>
      <c r="AF690" s="91"/>
      <c r="AG690" s="91"/>
      <c r="AH690" s="91"/>
      <c r="AI690" s="91"/>
      <c r="AJ690" s="91"/>
    </row>
    <row r="691" spans="1:36">
      <c r="A691" s="28"/>
      <c r="B691" s="32"/>
      <c r="C691" s="138"/>
      <c r="D691" s="91"/>
      <c r="E691" s="91"/>
      <c r="F691" s="91"/>
      <c r="G691" s="91"/>
      <c r="H691" s="91"/>
      <c r="I691" s="33"/>
      <c r="J691" s="91"/>
      <c r="K691" s="33"/>
      <c r="L691" s="33"/>
      <c r="M691" s="33"/>
      <c r="N691" s="33"/>
      <c r="O691" s="33"/>
      <c r="P691" s="91"/>
      <c r="Q691" s="91"/>
      <c r="R691" s="91"/>
      <c r="S691" s="91"/>
      <c r="T691" s="33"/>
      <c r="U691" s="91"/>
      <c r="V691" s="91"/>
      <c r="W691" s="91"/>
      <c r="X691" s="33"/>
      <c r="Y691" s="91"/>
      <c r="Z691" s="91"/>
      <c r="AA691" s="91"/>
      <c r="AB691" s="91"/>
      <c r="AC691" s="91"/>
      <c r="AD691" s="91"/>
      <c r="AE691" s="91"/>
      <c r="AF691" s="91"/>
      <c r="AG691" s="91"/>
      <c r="AH691" s="91"/>
      <c r="AI691" s="91"/>
      <c r="AJ691" s="91"/>
    </row>
    <row r="692" spans="1:36">
      <c r="A692" s="28"/>
      <c r="B692" s="32"/>
      <c r="C692" s="138"/>
      <c r="D692" s="91"/>
      <c r="E692" s="91"/>
      <c r="F692" s="91"/>
      <c r="G692" s="91"/>
      <c r="H692" s="91"/>
      <c r="I692" s="33"/>
      <c r="J692" s="91"/>
      <c r="K692" s="33"/>
      <c r="L692" s="33"/>
      <c r="M692" s="33"/>
      <c r="N692" s="33"/>
      <c r="O692" s="33"/>
      <c r="P692" s="91"/>
      <c r="Q692" s="91"/>
      <c r="R692" s="91"/>
      <c r="S692" s="91"/>
      <c r="T692" s="33"/>
      <c r="U692" s="91"/>
      <c r="V692" s="91"/>
      <c r="W692" s="91"/>
      <c r="X692" s="33"/>
      <c r="Y692" s="91"/>
      <c r="Z692" s="91"/>
      <c r="AA692" s="91"/>
      <c r="AB692" s="91"/>
      <c r="AC692" s="91"/>
      <c r="AD692" s="91"/>
      <c r="AE692" s="91"/>
      <c r="AF692" s="91"/>
      <c r="AG692" s="91"/>
      <c r="AH692" s="91"/>
      <c r="AI692" s="91"/>
      <c r="AJ692" s="91"/>
    </row>
    <row r="693" spans="1:36">
      <c r="A693" s="28"/>
      <c r="B693" s="32"/>
      <c r="C693" s="138"/>
      <c r="D693" s="91"/>
      <c r="E693" s="91"/>
      <c r="F693" s="91"/>
      <c r="G693" s="91"/>
      <c r="H693" s="91"/>
      <c r="I693" s="33"/>
      <c r="J693" s="91"/>
      <c r="K693" s="33"/>
      <c r="L693" s="33"/>
      <c r="M693" s="33"/>
      <c r="N693" s="33"/>
      <c r="O693" s="33"/>
      <c r="P693" s="91"/>
      <c r="Q693" s="91"/>
      <c r="R693" s="91"/>
      <c r="S693" s="91"/>
      <c r="T693" s="33"/>
      <c r="U693" s="91"/>
      <c r="V693" s="91"/>
      <c r="W693" s="91"/>
      <c r="X693" s="33"/>
      <c r="Y693" s="91"/>
      <c r="Z693" s="91"/>
      <c r="AA693" s="91"/>
      <c r="AB693" s="91"/>
      <c r="AC693" s="91"/>
      <c r="AD693" s="91"/>
      <c r="AE693" s="91"/>
      <c r="AF693" s="91"/>
      <c r="AG693" s="91"/>
      <c r="AH693" s="91"/>
      <c r="AI693" s="91"/>
      <c r="AJ693" s="91"/>
    </row>
    <row r="694" spans="1:36">
      <c r="A694" s="28"/>
      <c r="B694" s="32"/>
      <c r="C694" s="138"/>
      <c r="D694" s="91"/>
      <c r="E694" s="91"/>
      <c r="F694" s="91"/>
      <c r="G694" s="91"/>
      <c r="H694" s="91"/>
      <c r="I694" s="33"/>
      <c r="J694" s="91"/>
      <c r="K694" s="33"/>
      <c r="L694" s="33"/>
      <c r="M694" s="33"/>
      <c r="N694" s="33"/>
      <c r="O694" s="33"/>
      <c r="P694" s="91"/>
      <c r="Q694" s="91"/>
      <c r="R694" s="91"/>
      <c r="S694" s="91"/>
      <c r="T694" s="33"/>
      <c r="U694" s="91"/>
      <c r="V694" s="91"/>
      <c r="W694" s="91"/>
      <c r="X694" s="33"/>
      <c r="Y694" s="91"/>
      <c r="Z694" s="91"/>
      <c r="AA694" s="91"/>
      <c r="AB694" s="91"/>
      <c r="AC694" s="91"/>
      <c r="AD694" s="91"/>
      <c r="AE694" s="91"/>
      <c r="AF694" s="91"/>
      <c r="AG694" s="91"/>
      <c r="AH694" s="91"/>
      <c r="AI694" s="91"/>
      <c r="AJ694" s="91"/>
    </row>
    <row r="695" spans="1:36">
      <c r="A695" s="28"/>
      <c r="B695" s="32"/>
      <c r="C695" s="138"/>
      <c r="D695" s="91"/>
      <c r="E695" s="91"/>
      <c r="F695" s="91"/>
      <c r="G695" s="91"/>
      <c r="H695" s="91"/>
      <c r="I695" s="33"/>
      <c r="J695" s="91"/>
      <c r="K695" s="33"/>
      <c r="L695" s="33"/>
      <c r="M695" s="33"/>
      <c r="N695" s="33"/>
      <c r="O695" s="33"/>
      <c r="P695" s="91"/>
      <c r="Q695" s="91"/>
      <c r="R695" s="91"/>
      <c r="S695" s="91"/>
      <c r="T695" s="33"/>
      <c r="U695" s="91"/>
      <c r="V695" s="91"/>
      <c r="W695" s="91"/>
      <c r="X695" s="33"/>
      <c r="Y695" s="91"/>
      <c r="Z695" s="91"/>
      <c r="AA695" s="91"/>
      <c r="AB695" s="91"/>
      <c r="AC695" s="91"/>
      <c r="AD695" s="91"/>
      <c r="AE695" s="91"/>
      <c r="AF695" s="91"/>
      <c r="AG695" s="91"/>
      <c r="AH695" s="91"/>
      <c r="AI695" s="91"/>
      <c r="AJ695" s="91"/>
    </row>
    <row r="696" spans="1:36">
      <c r="A696" s="28"/>
      <c r="B696" s="32"/>
      <c r="C696" s="138"/>
      <c r="D696" s="91"/>
      <c r="E696" s="91"/>
      <c r="F696" s="91"/>
      <c r="G696" s="91"/>
      <c r="H696" s="91"/>
      <c r="I696" s="33"/>
      <c r="J696" s="91"/>
      <c r="K696" s="33"/>
      <c r="L696" s="33"/>
      <c r="M696" s="33"/>
      <c r="N696" s="33"/>
      <c r="O696" s="33"/>
      <c r="P696" s="91"/>
      <c r="Q696" s="91"/>
      <c r="R696" s="91"/>
      <c r="S696" s="91"/>
      <c r="T696" s="33"/>
      <c r="U696" s="91"/>
      <c r="V696" s="91"/>
      <c r="W696" s="91"/>
      <c r="X696" s="33"/>
      <c r="Y696" s="91"/>
      <c r="Z696" s="91"/>
      <c r="AA696" s="91"/>
      <c r="AB696" s="91"/>
      <c r="AC696" s="91"/>
      <c r="AD696" s="91"/>
      <c r="AE696" s="91"/>
      <c r="AF696" s="91"/>
      <c r="AG696" s="91"/>
      <c r="AH696" s="91"/>
      <c r="AI696" s="91"/>
      <c r="AJ696" s="91"/>
    </row>
    <row r="697" spans="1:36">
      <c r="A697" s="28"/>
      <c r="B697" s="32"/>
      <c r="C697" s="138"/>
      <c r="D697" s="91"/>
      <c r="E697" s="91"/>
      <c r="F697" s="91"/>
      <c r="G697" s="91"/>
      <c r="H697" s="91"/>
      <c r="I697" s="33"/>
      <c r="J697" s="91"/>
      <c r="K697" s="33"/>
      <c r="L697" s="33"/>
      <c r="M697" s="33"/>
      <c r="N697" s="33"/>
      <c r="O697" s="33"/>
      <c r="P697" s="91"/>
      <c r="Q697" s="91"/>
      <c r="R697" s="91"/>
      <c r="S697" s="91"/>
      <c r="T697" s="33"/>
      <c r="U697" s="91"/>
      <c r="V697" s="91"/>
      <c r="W697" s="91"/>
      <c r="X697" s="33"/>
      <c r="Y697" s="91"/>
      <c r="Z697" s="91"/>
      <c r="AA697" s="91"/>
      <c r="AB697" s="91"/>
      <c r="AC697" s="91"/>
      <c r="AD697" s="91"/>
      <c r="AE697" s="91"/>
      <c r="AF697" s="91"/>
      <c r="AG697" s="91"/>
      <c r="AH697" s="91"/>
      <c r="AI697" s="91"/>
      <c r="AJ697" s="91"/>
    </row>
    <row r="698" spans="1:36">
      <c r="A698" s="28"/>
      <c r="B698" s="32"/>
      <c r="C698" s="138"/>
      <c r="D698" s="91"/>
      <c r="E698" s="91"/>
      <c r="F698" s="91"/>
      <c r="G698" s="91"/>
      <c r="H698" s="91"/>
      <c r="I698" s="33"/>
      <c r="J698" s="91"/>
      <c r="K698" s="33"/>
      <c r="L698" s="33"/>
      <c r="M698" s="33"/>
      <c r="N698" s="33"/>
      <c r="O698" s="33"/>
      <c r="P698" s="91"/>
      <c r="Q698" s="91"/>
      <c r="R698" s="91"/>
      <c r="S698" s="91"/>
      <c r="T698" s="33"/>
      <c r="U698" s="91"/>
      <c r="V698" s="91"/>
      <c r="W698" s="91"/>
      <c r="X698" s="33"/>
      <c r="Y698" s="91"/>
      <c r="Z698" s="91"/>
      <c r="AA698" s="91"/>
      <c r="AB698" s="91"/>
      <c r="AC698" s="91"/>
      <c r="AD698" s="91"/>
      <c r="AE698" s="91"/>
      <c r="AF698" s="91"/>
      <c r="AG698" s="91"/>
      <c r="AH698" s="91"/>
      <c r="AI698" s="91"/>
      <c r="AJ698" s="91"/>
    </row>
    <row r="699" spans="1:36">
      <c r="A699" s="28"/>
      <c r="B699" s="32"/>
      <c r="C699" s="138"/>
      <c r="D699" s="91"/>
      <c r="E699" s="91"/>
      <c r="F699" s="91"/>
      <c r="G699" s="91"/>
      <c r="H699" s="91"/>
      <c r="I699" s="33"/>
      <c r="J699" s="91"/>
      <c r="K699" s="33"/>
      <c r="L699" s="33"/>
      <c r="M699" s="33"/>
      <c r="N699" s="33"/>
      <c r="O699" s="33"/>
      <c r="P699" s="91"/>
      <c r="Q699" s="91"/>
      <c r="R699" s="91"/>
      <c r="S699" s="91"/>
      <c r="T699" s="33"/>
      <c r="U699" s="91"/>
      <c r="V699" s="91"/>
      <c r="W699" s="91"/>
      <c r="X699" s="33"/>
      <c r="Y699" s="91"/>
      <c r="Z699" s="91"/>
      <c r="AA699" s="91"/>
      <c r="AB699" s="91"/>
      <c r="AC699" s="91"/>
      <c r="AD699" s="91"/>
      <c r="AE699" s="91"/>
      <c r="AF699" s="91"/>
      <c r="AG699" s="91"/>
      <c r="AH699" s="91"/>
      <c r="AI699" s="91"/>
      <c r="AJ699" s="91"/>
    </row>
    <row r="700" spans="1:36">
      <c r="A700" s="28"/>
      <c r="B700" s="32"/>
      <c r="C700" s="138"/>
      <c r="D700" s="91"/>
      <c r="E700" s="91"/>
      <c r="F700" s="91"/>
      <c r="G700" s="91"/>
      <c r="H700" s="91"/>
      <c r="I700" s="33"/>
      <c r="J700" s="91"/>
      <c r="K700" s="33"/>
      <c r="L700" s="33"/>
      <c r="M700" s="33"/>
      <c r="N700" s="33"/>
      <c r="O700" s="33"/>
      <c r="P700" s="91"/>
      <c r="Q700" s="91"/>
      <c r="R700" s="91"/>
      <c r="S700" s="91"/>
      <c r="T700" s="33"/>
      <c r="U700" s="91"/>
      <c r="V700" s="91"/>
      <c r="W700" s="91"/>
      <c r="X700" s="33"/>
      <c r="Y700" s="91"/>
      <c r="Z700" s="91"/>
      <c r="AA700" s="91"/>
      <c r="AB700" s="91"/>
      <c r="AC700" s="91"/>
      <c r="AD700" s="91"/>
      <c r="AE700" s="91"/>
      <c r="AF700" s="91"/>
      <c r="AG700" s="91"/>
      <c r="AH700" s="91"/>
      <c r="AI700" s="91"/>
      <c r="AJ700" s="91"/>
    </row>
    <row r="701" spans="1:36">
      <c r="A701" s="28"/>
      <c r="B701" s="32"/>
      <c r="C701" s="138"/>
      <c r="D701" s="91"/>
      <c r="E701" s="91"/>
      <c r="F701" s="91"/>
      <c r="G701" s="91"/>
      <c r="H701" s="91"/>
      <c r="I701" s="33"/>
      <c r="J701" s="91"/>
      <c r="K701" s="33"/>
      <c r="L701" s="33"/>
      <c r="M701" s="33"/>
      <c r="N701" s="33"/>
      <c r="O701" s="33"/>
      <c r="P701" s="91"/>
      <c r="Q701" s="91"/>
      <c r="R701" s="91"/>
      <c r="S701" s="91"/>
      <c r="T701" s="33"/>
      <c r="U701" s="91"/>
      <c r="V701" s="91"/>
      <c r="W701" s="91"/>
      <c r="X701" s="33"/>
      <c r="Y701" s="91"/>
      <c r="Z701" s="91"/>
      <c r="AA701" s="91"/>
      <c r="AB701" s="91"/>
      <c r="AC701" s="91"/>
      <c r="AD701" s="91"/>
      <c r="AE701" s="91"/>
      <c r="AF701" s="91"/>
      <c r="AG701" s="91"/>
      <c r="AH701" s="91"/>
      <c r="AI701" s="91"/>
      <c r="AJ701" s="91"/>
    </row>
    <row r="702" spans="1:36">
      <c r="A702" s="28"/>
      <c r="B702" s="32"/>
      <c r="C702" s="138"/>
      <c r="D702" s="91"/>
      <c r="E702" s="91"/>
      <c r="F702" s="91"/>
      <c r="G702" s="91"/>
      <c r="H702" s="91"/>
      <c r="I702" s="33"/>
      <c r="J702" s="91"/>
      <c r="K702" s="33"/>
      <c r="L702" s="33"/>
      <c r="M702" s="33"/>
      <c r="N702" s="33"/>
      <c r="O702" s="33"/>
      <c r="P702" s="91"/>
      <c r="Q702" s="91"/>
      <c r="R702" s="91"/>
      <c r="S702" s="91"/>
      <c r="T702" s="33"/>
      <c r="U702" s="91"/>
      <c r="V702" s="91"/>
      <c r="W702" s="91"/>
      <c r="X702" s="33"/>
      <c r="Y702" s="91"/>
      <c r="Z702" s="91"/>
      <c r="AA702" s="91"/>
      <c r="AB702" s="91"/>
      <c r="AC702" s="91"/>
      <c r="AD702" s="91"/>
      <c r="AE702" s="91"/>
      <c r="AF702" s="91"/>
      <c r="AG702" s="91"/>
      <c r="AH702" s="91"/>
      <c r="AI702" s="91"/>
      <c r="AJ702" s="91"/>
    </row>
    <row r="703" spans="1:36">
      <c r="A703" s="28"/>
      <c r="B703" s="32"/>
      <c r="C703" s="138"/>
      <c r="D703" s="91"/>
      <c r="E703" s="91"/>
      <c r="F703" s="91"/>
      <c r="G703" s="91"/>
      <c r="H703" s="91"/>
      <c r="I703" s="33"/>
      <c r="J703" s="91"/>
      <c r="K703" s="33"/>
      <c r="L703" s="33"/>
      <c r="M703" s="33"/>
      <c r="N703" s="33"/>
      <c r="O703" s="33"/>
      <c r="P703" s="91"/>
      <c r="Q703" s="91"/>
      <c r="R703" s="91"/>
      <c r="S703" s="91"/>
      <c r="T703" s="33"/>
      <c r="U703" s="91"/>
      <c r="V703" s="91"/>
      <c r="W703" s="91"/>
      <c r="X703" s="33"/>
      <c r="Y703" s="91"/>
      <c r="Z703" s="91"/>
      <c r="AA703" s="91"/>
      <c r="AB703" s="91"/>
      <c r="AC703" s="91"/>
      <c r="AD703" s="91"/>
      <c r="AE703" s="91"/>
      <c r="AF703" s="91"/>
      <c r="AG703" s="91"/>
      <c r="AH703" s="91"/>
      <c r="AI703" s="91"/>
      <c r="AJ703" s="91"/>
    </row>
    <row r="704" spans="1:36">
      <c r="A704" s="28"/>
      <c r="B704" s="32"/>
      <c r="C704" s="138"/>
      <c r="D704" s="91"/>
      <c r="E704" s="91"/>
      <c r="F704" s="91"/>
      <c r="G704" s="91"/>
      <c r="H704" s="91"/>
      <c r="I704" s="33"/>
      <c r="J704" s="91"/>
      <c r="K704" s="33"/>
      <c r="L704" s="33"/>
      <c r="M704" s="33"/>
      <c r="N704" s="33"/>
      <c r="O704" s="33"/>
      <c r="P704" s="91"/>
      <c r="Q704" s="91"/>
      <c r="R704" s="91"/>
      <c r="S704" s="91"/>
      <c r="T704" s="33"/>
      <c r="U704" s="91"/>
      <c r="V704" s="91"/>
      <c r="W704" s="91"/>
      <c r="X704" s="33"/>
      <c r="Y704" s="91"/>
      <c r="Z704" s="91"/>
      <c r="AA704" s="91"/>
      <c r="AB704" s="91"/>
      <c r="AC704" s="91"/>
      <c r="AD704" s="91"/>
      <c r="AE704" s="91"/>
      <c r="AF704" s="91"/>
      <c r="AG704" s="91"/>
      <c r="AH704" s="91"/>
      <c r="AI704" s="91"/>
      <c r="AJ704" s="91"/>
    </row>
    <row r="705" spans="1:36">
      <c r="A705" s="28"/>
      <c r="B705" s="32"/>
      <c r="C705" s="138"/>
      <c r="D705" s="91"/>
      <c r="E705" s="91"/>
      <c r="F705" s="91"/>
      <c r="G705" s="91"/>
      <c r="H705" s="91"/>
      <c r="I705" s="33"/>
      <c r="J705" s="91"/>
      <c r="K705" s="33"/>
      <c r="L705" s="33"/>
      <c r="M705" s="33"/>
      <c r="N705" s="33"/>
      <c r="O705" s="33"/>
      <c r="P705" s="91"/>
      <c r="Q705" s="91"/>
      <c r="R705" s="91"/>
      <c r="S705" s="91"/>
      <c r="T705" s="33"/>
      <c r="U705" s="91"/>
      <c r="V705" s="91"/>
      <c r="W705" s="91"/>
      <c r="X705" s="33"/>
      <c r="Y705" s="91"/>
      <c r="Z705" s="91"/>
      <c r="AA705" s="91"/>
      <c r="AB705" s="91"/>
      <c r="AC705" s="91"/>
      <c r="AD705" s="91"/>
      <c r="AE705" s="91"/>
      <c r="AF705" s="91"/>
      <c r="AG705" s="91"/>
      <c r="AH705" s="91"/>
      <c r="AI705" s="91"/>
      <c r="AJ705" s="91"/>
    </row>
    <row r="706" spans="1:36">
      <c r="A706" s="28"/>
      <c r="B706" s="32"/>
      <c r="C706" s="138"/>
      <c r="D706" s="91"/>
      <c r="E706" s="91"/>
      <c r="F706" s="91"/>
      <c r="G706" s="91"/>
      <c r="H706" s="91"/>
      <c r="I706" s="33"/>
      <c r="J706" s="91"/>
      <c r="K706" s="33"/>
      <c r="L706" s="33"/>
      <c r="M706" s="33"/>
      <c r="N706" s="33"/>
      <c r="O706" s="33"/>
      <c r="P706" s="91"/>
      <c r="Q706" s="91"/>
      <c r="R706" s="91"/>
      <c r="S706" s="91"/>
      <c r="T706" s="33"/>
      <c r="U706" s="91"/>
      <c r="V706" s="91"/>
      <c r="W706" s="91"/>
      <c r="X706" s="33"/>
      <c r="Y706" s="91"/>
      <c r="Z706" s="91"/>
      <c r="AA706" s="91"/>
      <c r="AB706" s="91"/>
      <c r="AC706" s="91"/>
      <c r="AD706" s="91"/>
      <c r="AE706" s="91"/>
      <c r="AF706" s="91"/>
      <c r="AG706" s="91"/>
      <c r="AH706" s="91"/>
      <c r="AI706" s="91"/>
      <c r="AJ706" s="91"/>
    </row>
    <row r="707" spans="1:36">
      <c r="A707" s="28"/>
      <c r="B707" s="32"/>
      <c r="C707" s="138"/>
      <c r="D707" s="91"/>
      <c r="E707" s="91"/>
      <c r="F707" s="91"/>
      <c r="G707" s="91"/>
      <c r="H707" s="91"/>
      <c r="I707" s="33"/>
      <c r="J707" s="91"/>
      <c r="K707" s="33"/>
      <c r="L707" s="33"/>
      <c r="M707" s="33"/>
      <c r="N707" s="33"/>
      <c r="O707" s="33"/>
      <c r="P707" s="91"/>
      <c r="Q707" s="91"/>
      <c r="R707" s="91"/>
      <c r="S707" s="91"/>
      <c r="T707" s="33"/>
      <c r="U707" s="91"/>
      <c r="V707" s="91"/>
      <c r="W707" s="91"/>
      <c r="X707" s="33"/>
      <c r="Y707" s="91"/>
      <c r="Z707" s="91"/>
      <c r="AA707" s="91"/>
      <c r="AB707" s="91"/>
      <c r="AC707" s="91"/>
      <c r="AD707" s="91"/>
      <c r="AE707" s="91"/>
      <c r="AF707" s="91"/>
      <c r="AG707" s="91"/>
      <c r="AH707" s="91"/>
      <c r="AI707" s="91"/>
      <c r="AJ707" s="91"/>
    </row>
    <row r="708" spans="1:36">
      <c r="A708" s="28"/>
      <c r="B708" s="32"/>
      <c r="C708" s="138"/>
      <c r="D708" s="91"/>
      <c r="E708" s="91"/>
      <c r="F708" s="91"/>
      <c r="G708" s="91"/>
      <c r="H708" s="91"/>
      <c r="I708" s="33"/>
      <c r="J708" s="91"/>
      <c r="K708" s="33"/>
      <c r="L708" s="33"/>
      <c r="M708" s="33"/>
      <c r="N708" s="33"/>
      <c r="O708" s="33"/>
      <c r="P708" s="91"/>
      <c r="Q708" s="91"/>
      <c r="R708" s="91"/>
      <c r="S708" s="91"/>
      <c r="T708" s="33"/>
      <c r="U708" s="91"/>
      <c r="V708" s="91"/>
      <c r="W708" s="91"/>
      <c r="X708" s="33"/>
      <c r="Y708" s="91"/>
      <c r="Z708" s="91"/>
      <c r="AA708" s="91"/>
      <c r="AB708" s="91"/>
      <c r="AC708" s="91"/>
      <c r="AD708" s="91"/>
      <c r="AE708" s="91"/>
      <c r="AF708" s="91"/>
      <c r="AG708" s="91"/>
      <c r="AH708" s="91"/>
      <c r="AI708" s="91"/>
      <c r="AJ708" s="91"/>
    </row>
    <row r="709" spans="1:36">
      <c r="A709" s="28"/>
      <c r="B709" s="32"/>
      <c r="C709" s="138"/>
      <c r="D709" s="91"/>
      <c r="E709" s="91"/>
      <c r="F709" s="91"/>
      <c r="G709" s="91"/>
      <c r="H709" s="91"/>
      <c r="I709" s="33"/>
      <c r="J709" s="91"/>
      <c r="K709" s="33"/>
      <c r="L709" s="33"/>
      <c r="M709" s="33"/>
      <c r="N709" s="33"/>
      <c r="O709" s="33"/>
      <c r="P709" s="91"/>
      <c r="Q709" s="91"/>
      <c r="R709" s="91"/>
      <c r="S709" s="91"/>
      <c r="T709" s="33"/>
      <c r="U709" s="91"/>
      <c r="V709" s="91"/>
      <c r="W709" s="91"/>
      <c r="X709" s="33"/>
      <c r="Y709" s="91"/>
      <c r="Z709" s="91"/>
      <c r="AA709" s="91"/>
      <c r="AB709" s="91"/>
      <c r="AC709" s="91"/>
      <c r="AD709" s="91"/>
      <c r="AE709" s="91"/>
      <c r="AF709" s="91"/>
      <c r="AG709" s="91"/>
      <c r="AH709" s="91"/>
      <c r="AI709" s="91"/>
      <c r="AJ709" s="91"/>
    </row>
    <row r="710" spans="1:36">
      <c r="A710" s="28"/>
      <c r="B710" s="32"/>
      <c r="C710" s="138"/>
      <c r="D710" s="91"/>
      <c r="E710" s="91"/>
      <c r="F710" s="91"/>
      <c r="G710" s="91"/>
      <c r="H710" s="91"/>
      <c r="I710" s="33"/>
      <c r="J710" s="91"/>
      <c r="K710" s="33"/>
      <c r="L710" s="33"/>
      <c r="M710" s="33"/>
      <c r="N710" s="33"/>
      <c r="O710" s="33"/>
      <c r="P710" s="91"/>
      <c r="Q710" s="91"/>
      <c r="R710" s="91"/>
      <c r="S710" s="91"/>
      <c r="T710" s="33"/>
      <c r="U710" s="91"/>
      <c r="V710" s="91"/>
      <c r="W710" s="91"/>
      <c r="X710" s="33"/>
      <c r="Y710" s="91"/>
      <c r="Z710" s="91"/>
      <c r="AA710" s="91"/>
      <c r="AB710" s="91"/>
      <c r="AC710" s="91"/>
      <c r="AD710" s="91"/>
      <c r="AE710" s="91"/>
      <c r="AF710" s="91"/>
      <c r="AG710" s="91"/>
      <c r="AH710" s="91"/>
      <c r="AI710" s="91"/>
      <c r="AJ710" s="91"/>
    </row>
    <row r="711" spans="1:36">
      <c r="A711" s="28"/>
      <c r="B711" s="32"/>
      <c r="C711" s="138"/>
      <c r="D711" s="91"/>
      <c r="E711" s="91"/>
      <c r="F711" s="91"/>
      <c r="G711" s="91"/>
      <c r="H711" s="91"/>
      <c r="I711" s="33"/>
      <c r="J711" s="91"/>
      <c r="K711" s="33"/>
      <c r="L711" s="33"/>
      <c r="M711" s="33"/>
      <c r="N711" s="33"/>
      <c r="O711" s="33"/>
      <c r="P711" s="91"/>
      <c r="Q711" s="91"/>
      <c r="R711" s="91"/>
      <c r="S711" s="91"/>
      <c r="T711" s="33"/>
      <c r="U711" s="91"/>
      <c r="V711" s="91"/>
      <c r="W711" s="91"/>
      <c r="X711" s="33"/>
      <c r="Y711" s="91"/>
      <c r="Z711" s="91"/>
      <c r="AA711" s="91"/>
      <c r="AB711" s="91"/>
      <c r="AC711" s="91"/>
      <c r="AD711" s="91"/>
      <c r="AE711" s="91"/>
      <c r="AF711" s="91"/>
      <c r="AG711" s="91"/>
      <c r="AH711" s="91"/>
      <c r="AI711" s="91"/>
      <c r="AJ711" s="91"/>
    </row>
    <row r="712" spans="1:36">
      <c r="A712" s="28"/>
      <c r="B712" s="32"/>
      <c r="C712" s="138"/>
      <c r="D712" s="91"/>
      <c r="E712" s="91"/>
      <c r="F712" s="91"/>
      <c r="G712" s="91"/>
      <c r="H712" s="91"/>
      <c r="I712" s="33"/>
      <c r="J712" s="91"/>
      <c r="K712" s="33"/>
      <c r="L712" s="33"/>
      <c r="M712" s="33"/>
      <c r="N712" s="33"/>
      <c r="O712" s="33"/>
      <c r="P712" s="91"/>
      <c r="Q712" s="91"/>
      <c r="R712" s="91"/>
      <c r="S712" s="91"/>
      <c r="T712" s="33"/>
      <c r="U712" s="91"/>
      <c r="V712" s="91"/>
      <c r="W712" s="91"/>
      <c r="X712" s="33"/>
      <c r="Y712" s="91"/>
      <c r="Z712" s="91"/>
      <c r="AA712" s="91"/>
      <c r="AB712" s="91"/>
      <c r="AC712" s="91"/>
      <c r="AD712" s="91"/>
      <c r="AE712" s="91"/>
      <c r="AF712" s="91"/>
      <c r="AG712" s="91"/>
      <c r="AH712" s="91"/>
      <c r="AI712" s="91"/>
      <c r="AJ712" s="91"/>
    </row>
    <row r="713" spans="1:36">
      <c r="A713" s="28"/>
      <c r="B713" s="32"/>
      <c r="C713" s="138"/>
      <c r="D713" s="91"/>
      <c r="E713" s="91"/>
      <c r="F713" s="91"/>
      <c r="G713" s="91"/>
      <c r="H713" s="91"/>
      <c r="I713" s="33"/>
      <c r="J713" s="91"/>
      <c r="K713" s="33"/>
      <c r="L713" s="33"/>
      <c r="M713" s="33"/>
      <c r="N713" s="33"/>
      <c r="O713" s="33"/>
      <c r="P713" s="91"/>
      <c r="Q713" s="91"/>
      <c r="R713" s="91"/>
      <c r="S713" s="91"/>
      <c r="T713" s="33"/>
      <c r="U713" s="91"/>
      <c r="V713" s="91"/>
      <c r="W713" s="91"/>
      <c r="X713" s="33"/>
      <c r="Y713" s="91"/>
      <c r="Z713" s="91"/>
      <c r="AA713" s="91"/>
      <c r="AB713" s="91"/>
      <c r="AC713" s="91"/>
      <c r="AD713" s="91"/>
      <c r="AE713" s="91"/>
      <c r="AF713" s="91"/>
      <c r="AG713" s="91"/>
      <c r="AH713" s="91"/>
      <c r="AI713" s="91"/>
      <c r="AJ713" s="91"/>
    </row>
    <row r="714" spans="1:36">
      <c r="A714" s="28"/>
      <c r="B714" s="32"/>
      <c r="C714" s="138"/>
      <c r="D714" s="91"/>
      <c r="E714" s="91"/>
      <c r="F714" s="91"/>
      <c r="G714" s="91"/>
      <c r="H714" s="91"/>
      <c r="I714" s="33"/>
      <c r="J714" s="91"/>
      <c r="K714" s="33"/>
      <c r="L714" s="33"/>
      <c r="M714" s="33"/>
      <c r="N714" s="33"/>
      <c r="O714" s="33"/>
      <c r="P714" s="91"/>
      <c r="Q714" s="91"/>
      <c r="R714" s="91"/>
      <c r="S714" s="91"/>
      <c r="T714" s="33"/>
      <c r="U714" s="91"/>
      <c r="V714" s="91"/>
      <c r="W714" s="91"/>
      <c r="X714" s="33"/>
      <c r="Y714" s="91"/>
      <c r="Z714" s="91"/>
      <c r="AA714" s="91"/>
      <c r="AB714" s="91"/>
      <c r="AC714" s="91"/>
      <c r="AD714" s="91"/>
      <c r="AE714" s="91"/>
      <c r="AF714" s="91"/>
      <c r="AG714" s="91"/>
      <c r="AH714" s="91"/>
      <c r="AI714" s="91"/>
      <c r="AJ714" s="91"/>
    </row>
    <row r="715" spans="1:36">
      <c r="A715" s="28"/>
      <c r="B715" s="32"/>
      <c r="C715" s="138"/>
      <c r="D715" s="91"/>
      <c r="E715" s="91"/>
      <c r="F715" s="91"/>
      <c r="G715" s="91"/>
      <c r="H715" s="91"/>
      <c r="I715" s="33"/>
      <c r="J715" s="91"/>
      <c r="K715" s="33"/>
      <c r="L715" s="33"/>
      <c r="M715" s="33"/>
      <c r="N715" s="33"/>
      <c r="O715" s="33"/>
      <c r="P715" s="91"/>
      <c r="Q715" s="91"/>
      <c r="R715" s="91"/>
      <c r="S715" s="91"/>
      <c r="T715" s="33"/>
      <c r="U715" s="91"/>
      <c r="V715" s="91"/>
      <c r="W715" s="91"/>
      <c r="X715" s="33"/>
      <c r="Y715" s="91"/>
      <c r="Z715" s="91"/>
      <c r="AA715" s="91"/>
      <c r="AB715" s="91"/>
      <c r="AC715" s="91"/>
      <c r="AD715" s="91"/>
      <c r="AE715" s="91"/>
      <c r="AF715" s="91"/>
      <c r="AG715" s="91"/>
      <c r="AH715" s="91"/>
      <c r="AI715" s="91"/>
      <c r="AJ715" s="91"/>
    </row>
    <row r="716" spans="1:36">
      <c r="A716" s="28"/>
      <c r="B716" s="32"/>
      <c r="C716" s="138"/>
      <c r="D716" s="91"/>
      <c r="E716" s="91"/>
      <c r="F716" s="91"/>
      <c r="G716" s="91"/>
      <c r="H716" s="91"/>
      <c r="I716" s="33"/>
      <c r="J716" s="91"/>
      <c r="K716" s="33"/>
      <c r="L716" s="33"/>
      <c r="M716" s="33"/>
      <c r="N716" s="33"/>
      <c r="O716" s="33"/>
      <c r="P716" s="91"/>
      <c r="Q716" s="91"/>
      <c r="R716" s="91"/>
      <c r="S716" s="91"/>
      <c r="T716" s="33"/>
      <c r="U716" s="91"/>
      <c r="V716" s="91"/>
      <c r="W716" s="91"/>
      <c r="X716" s="33"/>
      <c r="Y716" s="91"/>
      <c r="Z716" s="91"/>
      <c r="AA716" s="91"/>
      <c r="AB716" s="91"/>
      <c r="AC716" s="91"/>
      <c r="AD716" s="91"/>
      <c r="AE716" s="91"/>
      <c r="AF716" s="91"/>
      <c r="AG716" s="91"/>
      <c r="AH716" s="91"/>
      <c r="AI716" s="91"/>
      <c r="AJ716" s="91"/>
    </row>
    <row r="717" spans="1:36">
      <c r="A717" s="28"/>
      <c r="B717" s="32"/>
      <c r="C717" s="138"/>
      <c r="D717" s="91"/>
      <c r="E717" s="91"/>
      <c r="F717" s="91"/>
      <c r="G717" s="91"/>
      <c r="H717" s="91"/>
      <c r="I717" s="33"/>
      <c r="J717" s="91"/>
      <c r="K717" s="33"/>
      <c r="L717" s="33"/>
      <c r="M717" s="33"/>
      <c r="N717" s="33"/>
      <c r="O717" s="33"/>
      <c r="P717" s="91"/>
      <c r="Q717" s="91"/>
      <c r="R717" s="91"/>
      <c r="S717" s="91"/>
      <c r="T717" s="33"/>
      <c r="U717" s="91"/>
      <c r="V717" s="91"/>
      <c r="W717" s="91"/>
      <c r="X717" s="33"/>
      <c r="Y717" s="91"/>
      <c r="Z717" s="91"/>
      <c r="AA717" s="91"/>
      <c r="AB717" s="91"/>
      <c r="AC717" s="91"/>
      <c r="AD717" s="91"/>
      <c r="AE717" s="91"/>
      <c r="AF717" s="91"/>
      <c r="AG717" s="91"/>
      <c r="AH717" s="91"/>
      <c r="AI717" s="91"/>
      <c r="AJ717" s="91"/>
    </row>
    <row r="718" spans="1:36">
      <c r="A718" s="28"/>
      <c r="B718" s="32"/>
      <c r="C718" s="138"/>
      <c r="D718" s="91"/>
      <c r="E718" s="91"/>
      <c r="F718" s="91"/>
      <c r="G718" s="91"/>
      <c r="H718" s="91"/>
      <c r="I718" s="33"/>
      <c r="J718" s="91"/>
      <c r="K718" s="33"/>
      <c r="L718" s="33"/>
      <c r="M718" s="33"/>
      <c r="N718" s="33"/>
      <c r="O718" s="33"/>
      <c r="P718" s="91"/>
      <c r="Q718" s="91"/>
      <c r="R718" s="91"/>
      <c r="S718" s="91"/>
      <c r="T718" s="33"/>
      <c r="U718" s="91"/>
      <c r="V718" s="91"/>
      <c r="W718" s="91"/>
      <c r="X718" s="33"/>
      <c r="Y718" s="91"/>
      <c r="Z718" s="91"/>
      <c r="AA718" s="91"/>
      <c r="AB718" s="91"/>
      <c r="AC718" s="91"/>
      <c r="AD718" s="91"/>
      <c r="AE718" s="91"/>
      <c r="AF718" s="91"/>
      <c r="AG718" s="91"/>
      <c r="AH718" s="91"/>
      <c r="AI718" s="91"/>
      <c r="AJ718" s="91"/>
    </row>
    <row r="719" spans="1:36">
      <c r="A719" s="28"/>
      <c r="B719" s="32"/>
      <c r="C719" s="138"/>
      <c r="D719" s="91"/>
      <c r="E719" s="91"/>
      <c r="F719" s="91"/>
      <c r="G719" s="91"/>
      <c r="H719" s="91"/>
      <c r="I719" s="33"/>
      <c r="J719" s="91"/>
      <c r="K719" s="33"/>
      <c r="L719" s="33"/>
      <c r="M719" s="33"/>
      <c r="N719" s="33"/>
      <c r="O719" s="33"/>
      <c r="P719" s="91"/>
      <c r="Q719" s="91"/>
      <c r="R719" s="91"/>
      <c r="S719" s="91"/>
      <c r="T719" s="33"/>
      <c r="U719" s="91"/>
      <c r="V719" s="91"/>
      <c r="W719" s="91"/>
      <c r="X719" s="33"/>
      <c r="Y719" s="91"/>
      <c r="Z719" s="91"/>
      <c r="AA719" s="91"/>
      <c r="AB719" s="91"/>
      <c r="AC719" s="91"/>
      <c r="AD719" s="91"/>
      <c r="AE719" s="91"/>
      <c r="AF719" s="91"/>
      <c r="AG719" s="91"/>
      <c r="AH719" s="91"/>
      <c r="AI719" s="91"/>
      <c r="AJ719" s="91"/>
    </row>
    <row r="720" spans="1:36">
      <c r="A720" s="28"/>
      <c r="B720" s="32"/>
      <c r="C720" s="138"/>
      <c r="D720" s="91"/>
      <c r="E720" s="91"/>
      <c r="F720" s="91"/>
      <c r="G720" s="91"/>
      <c r="H720" s="91"/>
      <c r="I720" s="33"/>
      <c r="J720" s="91"/>
      <c r="K720" s="33"/>
      <c r="L720" s="33"/>
      <c r="M720" s="33"/>
      <c r="N720" s="33"/>
      <c r="O720" s="33"/>
      <c r="P720" s="91"/>
      <c r="Q720" s="91"/>
      <c r="R720" s="91"/>
      <c r="S720" s="91"/>
      <c r="T720" s="33"/>
      <c r="U720" s="91"/>
      <c r="V720" s="91"/>
      <c r="W720" s="91"/>
      <c r="X720" s="33"/>
      <c r="Y720" s="91"/>
      <c r="Z720" s="91"/>
      <c r="AA720" s="91"/>
      <c r="AB720" s="91"/>
      <c r="AC720" s="91"/>
      <c r="AD720" s="91"/>
      <c r="AE720" s="91"/>
      <c r="AF720" s="91"/>
      <c r="AG720" s="91"/>
      <c r="AH720" s="91"/>
      <c r="AI720" s="91"/>
      <c r="AJ720" s="91"/>
    </row>
    <row r="721" spans="1:36">
      <c r="A721" s="28"/>
      <c r="B721" s="32"/>
      <c r="C721" s="138"/>
      <c r="D721" s="91"/>
      <c r="E721" s="91"/>
      <c r="F721" s="91"/>
      <c r="G721" s="91"/>
      <c r="H721" s="91"/>
      <c r="I721" s="33"/>
      <c r="J721" s="91"/>
      <c r="K721" s="33"/>
      <c r="L721" s="33"/>
      <c r="M721" s="33"/>
      <c r="N721" s="33"/>
      <c r="O721" s="33"/>
      <c r="P721" s="91"/>
      <c r="Q721" s="91"/>
      <c r="R721" s="91"/>
      <c r="S721" s="91"/>
      <c r="T721" s="33"/>
      <c r="U721" s="91"/>
      <c r="V721" s="91"/>
      <c r="W721" s="91"/>
      <c r="X721" s="33"/>
      <c r="Y721" s="91"/>
      <c r="Z721" s="91"/>
      <c r="AA721" s="91"/>
      <c r="AB721" s="91"/>
      <c r="AC721" s="91"/>
      <c r="AD721" s="91"/>
      <c r="AE721" s="91"/>
      <c r="AF721" s="91"/>
      <c r="AG721" s="91"/>
      <c r="AH721" s="91"/>
      <c r="AI721" s="91"/>
      <c r="AJ721" s="91"/>
    </row>
    <row r="722" spans="1:36">
      <c r="A722" s="28"/>
      <c r="B722" s="32"/>
      <c r="C722" s="138"/>
      <c r="D722" s="91"/>
      <c r="E722" s="91"/>
      <c r="F722" s="91"/>
      <c r="G722" s="91"/>
      <c r="H722" s="91"/>
      <c r="I722" s="33"/>
      <c r="J722" s="91"/>
      <c r="K722" s="33"/>
      <c r="L722" s="33"/>
      <c r="M722" s="33"/>
      <c r="N722" s="33"/>
      <c r="O722" s="33"/>
      <c r="P722" s="91"/>
      <c r="Q722" s="91"/>
      <c r="R722" s="91"/>
      <c r="S722" s="91"/>
      <c r="T722" s="33"/>
      <c r="U722" s="91"/>
      <c r="V722" s="91"/>
      <c r="W722" s="91"/>
      <c r="X722" s="33"/>
      <c r="Y722" s="91"/>
      <c r="Z722" s="91"/>
      <c r="AA722" s="91"/>
      <c r="AB722" s="91"/>
      <c r="AC722" s="91"/>
      <c r="AD722" s="91"/>
      <c r="AE722" s="91"/>
      <c r="AF722" s="91"/>
      <c r="AG722" s="91"/>
      <c r="AH722" s="91"/>
      <c r="AI722" s="91"/>
      <c r="AJ722" s="91"/>
    </row>
    <row r="723" spans="1:36">
      <c r="A723" s="28"/>
      <c r="B723" s="32"/>
      <c r="C723" s="138"/>
      <c r="D723" s="91"/>
      <c r="E723" s="91"/>
      <c r="F723" s="91"/>
      <c r="G723" s="91"/>
      <c r="H723" s="91"/>
      <c r="I723" s="33"/>
      <c r="J723" s="91"/>
      <c r="K723" s="33"/>
      <c r="L723" s="33"/>
      <c r="M723" s="33"/>
      <c r="N723" s="33"/>
      <c r="O723" s="33"/>
      <c r="P723" s="91"/>
      <c r="Q723" s="91"/>
      <c r="R723" s="91"/>
      <c r="S723" s="91"/>
      <c r="T723" s="33"/>
      <c r="U723" s="91"/>
      <c r="V723" s="91"/>
      <c r="W723" s="91"/>
      <c r="X723" s="33"/>
      <c r="Y723" s="91"/>
      <c r="Z723" s="91"/>
      <c r="AA723" s="91"/>
      <c r="AB723" s="91"/>
      <c r="AC723" s="91"/>
      <c r="AD723" s="91"/>
      <c r="AE723" s="91"/>
      <c r="AF723" s="91"/>
      <c r="AG723" s="91"/>
      <c r="AH723" s="91"/>
      <c r="AI723" s="91"/>
      <c r="AJ723" s="91"/>
    </row>
    <row r="724" spans="1:36">
      <c r="A724" s="28"/>
      <c r="B724" s="32"/>
      <c r="C724" s="138"/>
      <c r="D724" s="91"/>
      <c r="E724" s="91"/>
      <c r="F724" s="91"/>
      <c r="G724" s="91"/>
      <c r="H724" s="91"/>
      <c r="I724" s="33"/>
      <c r="J724" s="91"/>
      <c r="K724" s="33"/>
      <c r="L724" s="33"/>
      <c r="M724" s="33"/>
      <c r="N724" s="33"/>
      <c r="O724" s="33"/>
      <c r="P724" s="91"/>
      <c r="Q724" s="91"/>
      <c r="R724" s="91"/>
      <c r="S724" s="91"/>
      <c r="T724" s="33"/>
      <c r="U724" s="91"/>
      <c r="V724" s="91"/>
      <c r="W724" s="91"/>
      <c r="X724" s="33"/>
      <c r="Y724" s="91"/>
      <c r="Z724" s="91"/>
      <c r="AA724" s="91"/>
      <c r="AB724" s="91"/>
      <c r="AC724" s="91"/>
      <c r="AD724" s="91"/>
      <c r="AE724" s="91"/>
      <c r="AF724" s="91"/>
      <c r="AG724" s="91"/>
      <c r="AH724" s="91"/>
      <c r="AI724" s="91"/>
      <c r="AJ724" s="91"/>
    </row>
    <row r="725" spans="1:36">
      <c r="A725" s="28"/>
      <c r="B725" s="32"/>
      <c r="C725" s="138"/>
      <c r="D725" s="91"/>
      <c r="E725" s="91"/>
      <c r="F725" s="91"/>
      <c r="G725" s="91"/>
      <c r="H725" s="91"/>
      <c r="I725" s="33"/>
      <c r="J725" s="91"/>
      <c r="K725" s="33"/>
      <c r="L725" s="33"/>
      <c r="M725" s="33"/>
      <c r="N725" s="33"/>
      <c r="O725" s="33"/>
      <c r="P725" s="91"/>
      <c r="Q725" s="91"/>
      <c r="R725" s="91"/>
      <c r="S725" s="91"/>
      <c r="T725" s="33"/>
      <c r="U725" s="91"/>
      <c r="V725" s="91"/>
      <c r="W725" s="91"/>
      <c r="X725" s="33"/>
      <c r="Y725" s="91"/>
      <c r="Z725" s="91"/>
      <c r="AA725" s="91"/>
      <c r="AB725" s="91"/>
      <c r="AC725" s="91"/>
      <c r="AD725" s="91"/>
      <c r="AE725" s="91"/>
      <c r="AF725" s="91"/>
      <c r="AG725" s="91"/>
      <c r="AH725" s="91"/>
      <c r="AI725" s="91"/>
      <c r="AJ725" s="91"/>
    </row>
    <row r="726" spans="1:36">
      <c r="A726" s="28"/>
      <c r="B726" s="32"/>
      <c r="C726" s="138"/>
      <c r="D726" s="91"/>
      <c r="E726" s="91"/>
      <c r="F726" s="91"/>
      <c r="G726" s="91"/>
      <c r="H726" s="91"/>
      <c r="I726" s="33"/>
      <c r="J726" s="91"/>
      <c r="K726" s="33"/>
      <c r="L726" s="33"/>
      <c r="M726" s="33"/>
      <c r="N726" s="33"/>
      <c r="O726" s="33"/>
      <c r="P726" s="91"/>
      <c r="Q726" s="91"/>
      <c r="R726" s="91"/>
      <c r="S726" s="91"/>
      <c r="T726" s="33"/>
      <c r="U726" s="91"/>
      <c r="V726" s="91"/>
      <c r="W726" s="91"/>
      <c r="X726" s="33"/>
      <c r="Y726" s="91"/>
      <c r="Z726" s="91"/>
      <c r="AA726" s="91"/>
      <c r="AB726" s="91"/>
      <c r="AC726" s="91"/>
      <c r="AD726" s="91"/>
      <c r="AE726" s="91"/>
      <c r="AF726" s="91"/>
      <c r="AG726" s="91"/>
      <c r="AH726" s="91"/>
      <c r="AI726" s="91"/>
      <c r="AJ726" s="91"/>
    </row>
    <row r="727" spans="1:36">
      <c r="A727" s="28"/>
      <c r="B727" s="32"/>
      <c r="C727" s="138"/>
      <c r="D727" s="91"/>
      <c r="E727" s="91"/>
      <c r="F727" s="91"/>
      <c r="G727" s="91"/>
      <c r="H727" s="91"/>
      <c r="I727" s="33"/>
      <c r="J727" s="91"/>
      <c r="K727" s="33"/>
      <c r="L727" s="33"/>
      <c r="M727" s="33"/>
      <c r="N727" s="33"/>
      <c r="O727" s="33"/>
      <c r="P727" s="91"/>
      <c r="Q727" s="91"/>
      <c r="R727" s="91"/>
      <c r="S727" s="91"/>
      <c r="T727" s="33"/>
      <c r="U727" s="91"/>
      <c r="V727" s="91"/>
      <c r="W727" s="91"/>
      <c r="X727" s="33"/>
      <c r="Y727" s="91"/>
      <c r="Z727" s="91"/>
      <c r="AA727" s="91"/>
      <c r="AB727" s="91"/>
      <c r="AC727" s="91"/>
      <c r="AD727" s="91"/>
      <c r="AE727" s="91"/>
      <c r="AF727" s="91"/>
      <c r="AG727" s="91"/>
      <c r="AH727" s="91"/>
      <c r="AI727" s="91"/>
      <c r="AJ727" s="91"/>
    </row>
    <row r="728" spans="1:36">
      <c r="A728" s="28"/>
      <c r="B728" s="32"/>
      <c r="C728" s="138"/>
      <c r="D728" s="91"/>
      <c r="E728" s="91"/>
      <c r="F728" s="91"/>
      <c r="G728" s="91"/>
      <c r="H728" s="91"/>
      <c r="I728" s="33"/>
      <c r="J728" s="91"/>
      <c r="K728" s="33"/>
      <c r="L728" s="33"/>
      <c r="M728" s="33"/>
      <c r="N728" s="33"/>
      <c r="O728" s="33"/>
      <c r="P728" s="91"/>
      <c r="Q728" s="91"/>
      <c r="R728" s="91"/>
      <c r="S728" s="91"/>
      <c r="T728" s="33"/>
      <c r="U728" s="91"/>
      <c r="V728" s="91"/>
      <c r="W728" s="91"/>
      <c r="X728" s="33"/>
      <c r="Y728" s="91"/>
      <c r="Z728" s="91"/>
      <c r="AA728" s="91"/>
      <c r="AB728" s="91"/>
      <c r="AC728" s="91"/>
      <c r="AD728" s="91"/>
      <c r="AE728" s="91"/>
      <c r="AF728" s="91"/>
      <c r="AG728" s="91"/>
      <c r="AH728" s="91"/>
      <c r="AI728" s="91"/>
      <c r="AJ728" s="91"/>
    </row>
    <row r="729" spans="1:36">
      <c r="A729" s="28"/>
      <c r="B729" s="32"/>
      <c r="C729" s="138"/>
      <c r="D729" s="91"/>
      <c r="E729" s="91"/>
      <c r="F729" s="91"/>
      <c r="G729" s="91"/>
      <c r="H729" s="91"/>
      <c r="I729" s="33"/>
      <c r="J729" s="91"/>
      <c r="K729" s="33"/>
      <c r="L729" s="33"/>
      <c r="M729" s="33"/>
      <c r="N729" s="33"/>
      <c r="O729" s="33"/>
      <c r="P729" s="91"/>
      <c r="Q729" s="91"/>
      <c r="R729" s="91"/>
      <c r="S729" s="91"/>
      <c r="T729" s="33"/>
      <c r="U729" s="91"/>
      <c r="V729" s="91"/>
      <c r="W729" s="91"/>
      <c r="X729" s="33"/>
      <c r="Y729" s="91"/>
      <c r="Z729" s="91"/>
      <c r="AA729" s="91"/>
      <c r="AB729" s="91"/>
      <c r="AC729" s="91"/>
      <c r="AD729" s="91"/>
      <c r="AE729" s="91"/>
      <c r="AF729" s="91"/>
      <c r="AG729" s="91"/>
      <c r="AH729" s="91"/>
      <c r="AI729" s="91"/>
      <c r="AJ729" s="91"/>
    </row>
    <row r="730" spans="1:36">
      <c r="A730" s="28"/>
      <c r="B730" s="32"/>
      <c r="C730" s="138"/>
      <c r="D730" s="91"/>
      <c r="E730" s="91"/>
      <c r="F730" s="91"/>
      <c r="G730" s="91"/>
      <c r="H730" s="91"/>
      <c r="I730" s="33"/>
      <c r="J730" s="91"/>
      <c r="K730" s="33"/>
      <c r="L730" s="33"/>
      <c r="M730" s="33"/>
      <c r="N730" s="33"/>
      <c r="O730" s="33"/>
      <c r="P730" s="91"/>
      <c r="Q730" s="91"/>
      <c r="R730" s="91"/>
      <c r="S730" s="91"/>
      <c r="T730" s="33"/>
      <c r="U730" s="91"/>
      <c r="V730" s="91"/>
      <c r="W730" s="91"/>
      <c r="X730" s="33"/>
      <c r="Y730" s="91"/>
      <c r="Z730" s="91"/>
      <c r="AA730" s="91"/>
      <c r="AB730" s="91"/>
      <c r="AC730" s="91"/>
      <c r="AD730" s="91"/>
      <c r="AE730" s="91"/>
      <c r="AF730" s="91"/>
      <c r="AG730" s="91"/>
      <c r="AH730" s="91"/>
      <c r="AI730" s="91"/>
      <c r="AJ730" s="91"/>
    </row>
    <row r="731" spans="1:36">
      <c r="A731" s="28"/>
      <c r="B731" s="32"/>
      <c r="C731" s="138"/>
      <c r="D731" s="91"/>
      <c r="E731" s="91"/>
      <c r="F731" s="91"/>
      <c r="G731" s="91"/>
      <c r="H731" s="91"/>
      <c r="I731" s="33"/>
      <c r="J731" s="91"/>
      <c r="K731" s="33"/>
      <c r="L731" s="33"/>
      <c r="M731" s="33"/>
      <c r="N731" s="33"/>
      <c r="O731" s="33"/>
      <c r="P731" s="91"/>
      <c r="Q731" s="91"/>
      <c r="R731" s="91"/>
      <c r="S731" s="91"/>
      <c r="T731" s="33"/>
      <c r="U731" s="91"/>
      <c r="V731" s="91"/>
      <c r="W731" s="91"/>
      <c r="X731" s="33"/>
      <c r="Y731" s="91"/>
      <c r="Z731" s="91"/>
      <c r="AA731" s="91"/>
      <c r="AB731" s="91"/>
      <c r="AC731" s="91"/>
      <c r="AD731" s="91"/>
      <c r="AE731" s="91"/>
      <c r="AF731" s="91"/>
      <c r="AG731" s="91"/>
      <c r="AH731" s="91"/>
      <c r="AI731" s="91"/>
      <c r="AJ731" s="91"/>
    </row>
    <row r="732" spans="1:36">
      <c r="A732" s="28"/>
      <c r="B732" s="32"/>
      <c r="C732" s="138"/>
      <c r="D732" s="91"/>
      <c r="E732" s="91"/>
      <c r="F732" s="91"/>
      <c r="G732" s="91"/>
      <c r="H732" s="91"/>
      <c r="I732" s="33"/>
      <c r="J732" s="91"/>
      <c r="K732" s="33"/>
      <c r="L732" s="33"/>
      <c r="M732" s="33"/>
      <c r="N732" s="33"/>
      <c r="O732" s="33"/>
      <c r="P732" s="91"/>
      <c r="Q732" s="91"/>
      <c r="R732" s="91"/>
      <c r="S732" s="91"/>
      <c r="T732" s="33"/>
      <c r="U732" s="91"/>
      <c r="V732" s="91"/>
      <c r="W732" s="91"/>
      <c r="X732" s="33"/>
      <c r="Y732" s="91"/>
      <c r="Z732" s="91"/>
      <c r="AA732" s="91"/>
      <c r="AB732" s="91"/>
      <c r="AC732" s="91"/>
      <c r="AD732" s="91"/>
      <c r="AE732" s="91"/>
      <c r="AF732" s="91"/>
      <c r="AG732" s="91"/>
      <c r="AH732" s="91"/>
      <c r="AI732" s="91"/>
      <c r="AJ732" s="91"/>
    </row>
    <row r="733" spans="1:36">
      <c r="A733" s="28"/>
      <c r="B733" s="32"/>
      <c r="C733" s="138"/>
      <c r="D733" s="91"/>
      <c r="E733" s="91"/>
      <c r="F733" s="91"/>
      <c r="G733" s="91"/>
      <c r="H733" s="91"/>
      <c r="I733" s="33"/>
      <c r="J733" s="91"/>
      <c r="K733" s="33"/>
      <c r="L733" s="33"/>
      <c r="M733" s="33"/>
      <c r="N733" s="33"/>
      <c r="O733" s="33"/>
      <c r="P733" s="91"/>
      <c r="Q733" s="91"/>
      <c r="R733" s="91"/>
      <c r="S733" s="91"/>
      <c r="T733" s="33"/>
      <c r="U733" s="91"/>
      <c r="V733" s="91"/>
      <c r="W733" s="91"/>
      <c r="X733" s="33"/>
      <c r="Y733" s="91"/>
      <c r="Z733" s="91"/>
      <c r="AA733" s="91"/>
      <c r="AB733" s="91"/>
      <c r="AC733" s="91"/>
      <c r="AD733" s="91"/>
      <c r="AE733" s="91"/>
      <c r="AF733" s="91"/>
      <c r="AG733" s="91"/>
      <c r="AH733" s="91"/>
      <c r="AI733" s="91"/>
      <c r="AJ733" s="91"/>
    </row>
    <row r="734" spans="1:36">
      <c r="A734" s="28"/>
      <c r="B734" s="32"/>
      <c r="C734" s="138"/>
      <c r="D734" s="91"/>
      <c r="E734" s="91"/>
      <c r="F734" s="91"/>
      <c r="G734" s="91"/>
      <c r="H734" s="91"/>
      <c r="I734" s="33"/>
      <c r="J734" s="91"/>
      <c r="K734" s="33"/>
      <c r="L734" s="33"/>
      <c r="M734" s="33"/>
      <c r="N734" s="33"/>
      <c r="O734" s="33"/>
      <c r="P734" s="91"/>
      <c r="Q734" s="91"/>
      <c r="R734" s="91"/>
      <c r="S734" s="91"/>
      <c r="T734" s="33"/>
      <c r="U734" s="91"/>
      <c r="V734" s="91"/>
      <c r="W734" s="91"/>
      <c r="X734" s="33"/>
      <c r="Y734" s="91"/>
      <c r="Z734" s="91"/>
      <c r="AA734" s="91"/>
      <c r="AB734" s="91"/>
      <c r="AC734" s="91"/>
      <c r="AD734" s="91"/>
      <c r="AE734" s="91"/>
      <c r="AF734" s="91"/>
      <c r="AG734" s="91"/>
      <c r="AH734" s="91"/>
      <c r="AI734" s="91"/>
      <c r="AJ734" s="91"/>
    </row>
    <row r="735" spans="1:36">
      <c r="A735" s="28"/>
      <c r="B735" s="32"/>
      <c r="C735" s="138"/>
      <c r="D735" s="91"/>
      <c r="E735" s="91"/>
      <c r="F735" s="91"/>
      <c r="G735" s="91"/>
      <c r="H735" s="91"/>
      <c r="I735" s="33"/>
      <c r="J735" s="91"/>
      <c r="K735" s="33"/>
      <c r="L735" s="33"/>
      <c r="M735" s="33"/>
      <c r="N735" s="33"/>
      <c r="O735" s="33"/>
      <c r="P735" s="91"/>
      <c r="Q735" s="91"/>
      <c r="R735" s="91"/>
      <c r="S735" s="91"/>
      <c r="T735" s="33"/>
      <c r="U735" s="91"/>
      <c r="V735" s="91"/>
      <c r="W735" s="91"/>
      <c r="X735" s="33"/>
      <c r="Y735" s="91"/>
      <c r="Z735" s="91"/>
      <c r="AA735" s="91"/>
      <c r="AB735" s="91"/>
      <c r="AC735" s="91"/>
      <c r="AD735" s="91"/>
      <c r="AE735" s="91"/>
      <c r="AF735" s="91"/>
      <c r="AG735" s="91"/>
      <c r="AH735" s="91"/>
      <c r="AI735" s="91"/>
      <c r="AJ735" s="91"/>
    </row>
    <row r="736" spans="1:36">
      <c r="A736" s="28"/>
      <c r="B736" s="32"/>
      <c r="C736" s="138"/>
      <c r="D736" s="91"/>
      <c r="E736" s="91"/>
      <c r="F736" s="91"/>
      <c r="G736" s="91"/>
      <c r="H736" s="91"/>
      <c r="I736" s="33"/>
      <c r="J736" s="91"/>
      <c r="K736" s="33"/>
      <c r="L736" s="33"/>
      <c r="M736" s="33"/>
      <c r="N736" s="33"/>
      <c r="O736" s="33"/>
      <c r="P736" s="91"/>
      <c r="Q736" s="91"/>
      <c r="R736" s="91"/>
      <c r="S736" s="91"/>
      <c r="T736" s="33"/>
      <c r="U736" s="91"/>
      <c r="V736" s="91"/>
      <c r="W736" s="91"/>
      <c r="X736" s="33"/>
      <c r="Y736" s="91"/>
      <c r="Z736" s="91"/>
      <c r="AA736" s="91"/>
      <c r="AB736" s="91"/>
      <c r="AC736" s="91"/>
      <c r="AD736" s="91"/>
      <c r="AE736" s="91"/>
      <c r="AF736" s="91"/>
      <c r="AG736" s="91"/>
      <c r="AH736" s="91"/>
      <c r="AI736" s="91"/>
      <c r="AJ736" s="91"/>
    </row>
    <row r="737" spans="1:36">
      <c r="A737" s="28"/>
      <c r="B737" s="32"/>
      <c r="C737" s="138"/>
      <c r="D737" s="91"/>
      <c r="E737" s="91"/>
      <c r="F737" s="91"/>
      <c r="G737" s="91"/>
      <c r="H737" s="91"/>
      <c r="I737" s="33"/>
      <c r="J737" s="91"/>
      <c r="K737" s="33"/>
      <c r="L737" s="33"/>
      <c r="M737" s="33"/>
      <c r="N737" s="33"/>
      <c r="O737" s="33"/>
      <c r="P737" s="91"/>
      <c r="Q737" s="91"/>
      <c r="R737" s="91"/>
      <c r="S737" s="91"/>
      <c r="T737" s="33"/>
      <c r="U737" s="91"/>
      <c r="V737" s="91"/>
      <c r="W737" s="91"/>
      <c r="X737" s="33"/>
      <c r="Y737" s="91"/>
      <c r="Z737" s="91"/>
      <c r="AA737" s="91"/>
      <c r="AB737" s="91"/>
      <c r="AC737" s="91"/>
      <c r="AD737" s="91"/>
      <c r="AE737" s="91"/>
      <c r="AF737" s="91"/>
      <c r="AG737" s="91"/>
      <c r="AH737" s="91"/>
      <c r="AI737" s="91"/>
      <c r="AJ737" s="91"/>
    </row>
    <row r="738" spans="1:36">
      <c r="A738" s="28"/>
      <c r="B738" s="32"/>
      <c r="C738" s="138"/>
      <c r="D738" s="91"/>
      <c r="E738" s="91"/>
      <c r="F738" s="91"/>
      <c r="G738" s="91"/>
      <c r="H738" s="91"/>
      <c r="I738" s="33"/>
      <c r="J738" s="91"/>
      <c r="K738" s="33"/>
      <c r="L738" s="33"/>
      <c r="M738" s="33"/>
      <c r="N738" s="33"/>
      <c r="O738" s="33"/>
      <c r="P738" s="91"/>
      <c r="Q738" s="91"/>
      <c r="R738" s="91"/>
      <c r="S738" s="91"/>
      <c r="T738" s="33"/>
      <c r="U738" s="91"/>
      <c r="V738" s="91"/>
      <c r="W738" s="91"/>
      <c r="X738" s="33"/>
      <c r="Y738" s="91"/>
      <c r="Z738" s="91"/>
      <c r="AA738" s="91"/>
      <c r="AB738" s="91"/>
      <c r="AC738" s="91"/>
      <c r="AD738" s="91"/>
      <c r="AE738" s="91"/>
      <c r="AF738" s="91"/>
      <c r="AG738" s="91"/>
      <c r="AH738" s="91"/>
      <c r="AI738" s="91"/>
      <c r="AJ738" s="91"/>
    </row>
    <row r="739" spans="1:36">
      <c r="A739" s="28"/>
      <c r="B739" s="32"/>
      <c r="C739" s="138"/>
      <c r="D739" s="91"/>
      <c r="E739" s="91"/>
      <c r="F739" s="91"/>
      <c r="G739" s="91"/>
      <c r="H739" s="91"/>
      <c r="I739" s="33"/>
      <c r="J739" s="91"/>
      <c r="K739" s="33"/>
      <c r="L739" s="33"/>
      <c r="M739" s="33"/>
      <c r="N739" s="33"/>
      <c r="O739" s="33"/>
      <c r="P739" s="91"/>
      <c r="Q739" s="91"/>
      <c r="R739" s="91"/>
      <c r="S739" s="91"/>
      <c r="T739" s="33"/>
      <c r="U739" s="91"/>
      <c r="V739" s="91"/>
      <c r="W739" s="91"/>
      <c r="X739" s="33"/>
      <c r="Y739" s="91"/>
      <c r="Z739" s="91"/>
      <c r="AA739" s="91"/>
      <c r="AB739" s="91"/>
      <c r="AC739" s="91"/>
      <c r="AD739" s="91"/>
      <c r="AE739" s="91"/>
      <c r="AF739" s="91"/>
      <c r="AG739" s="91"/>
      <c r="AH739" s="91"/>
      <c r="AI739" s="91"/>
      <c r="AJ739" s="91"/>
    </row>
    <row r="740" spans="1:36">
      <c r="A740" s="28"/>
      <c r="B740" s="32"/>
      <c r="C740" s="138"/>
      <c r="D740" s="91"/>
      <c r="E740" s="91"/>
      <c r="F740" s="91"/>
      <c r="G740" s="91"/>
      <c r="H740" s="91"/>
      <c r="I740" s="33"/>
      <c r="J740" s="91"/>
      <c r="K740" s="33"/>
      <c r="L740" s="33"/>
      <c r="M740" s="33"/>
      <c r="N740" s="33"/>
      <c r="O740" s="33"/>
      <c r="P740" s="91"/>
      <c r="Q740" s="91"/>
      <c r="R740" s="91"/>
      <c r="S740" s="91"/>
      <c r="T740" s="33"/>
      <c r="U740" s="91"/>
      <c r="V740" s="91"/>
      <c r="W740" s="91"/>
      <c r="X740" s="33"/>
      <c r="Y740" s="91"/>
      <c r="Z740" s="91"/>
      <c r="AA740" s="91"/>
      <c r="AB740" s="91"/>
      <c r="AC740" s="91"/>
      <c r="AD740" s="91"/>
      <c r="AE740" s="91"/>
      <c r="AF740" s="91"/>
      <c r="AG740" s="91"/>
      <c r="AH740" s="91"/>
      <c r="AI740" s="91"/>
      <c r="AJ740" s="91"/>
    </row>
    <row r="741" spans="1:36">
      <c r="A741" s="28"/>
      <c r="B741" s="32"/>
      <c r="C741" s="138"/>
      <c r="D741" s="91"/>
      <c r="E741" s="91"/>
      <c r="F741" s="91"/>
      <c r="G741" s="91"/>
      <c r="H741" s="91"/>
      <c r="I741" s="33"/>
      <c r="J741" s="91"/>
      <c r="K741" s="33"/>
      <c r="L741" s="33"/>
      <c r="M741" s="33"/>
      <c r="N741" s="33"/>
      <c r="O741" s="33"/>
      <c r="P741" s="91"/>
      <c r="Q741" s="91"/>
      <c r="R741" s="91"/>
      <c r="S741" s="91"/>
      <c r="T741" s="33"/>
      <c r="U741" s="91"/>
      <c r="V741" s="91"/>
      <c r="W741" s="91"/>
      <c r="X741" s="33"/>
      <c r="Y741" s="91"/>
      <c r="Z741" s="91"/>
      <c r="AA741" s="91"/>
      <c r="AB741" s="91"/>
      <c r="AC741" s="91"/>
      <c r="AD741" s="91"/>
      <c r="AE741" s="91"/>
      <c r="AF741" s="91"/>
      <c r="AG741" s="91"/>
      <c r="AH741" s="91"/>
      <c r="AI741" s="91"/>
      <c r="AJ741" s="91"/>
    </row>
    <row r="742" spans="1:36">
      <c r="A742" s="28"/>
      <c r="B742" s="32"/>
      <c r="C742" s="138"/>
      <c r="D742" s="91"/>
      <c r="E742" s="91"/>
      <c r="F742" s="91"/>
      <c r="G742" s="91"/>
      <c r="H742" s="91"/>
      <c r="I742" s="33"/>
      <c r="J742" s="91"/>
      <c r="K742" s="33"/>
      <c r="L742" s="33"/>
      <c r="M742" s="33"/>
      <c r="N742" s="33"/>
      <c r="O742" s="33"/>
      <c r="P742" s="91"/>
      <c r="Q742" s="91"/>
      <c r="R742" s="91"/>
      <c r="S742" s="91"/>
      <c r="T742" s="33"/>
      <c r="U742" s="91"/>
      <c r="V742" s="91"/>
      <c r="W742" s="91"/>
      <c r="X742" s="33"/>
      <c r="Y742" s="91"/>
      <c r="Z742" s="91"/>
      <c r="AA742" s="91"/>
      <c r="AB742" s="91"/>
      <c r="AC742" s="91"/>
      <c r="AD742" s="91"/>
      <c r="AE742" s="91"/>
      <c r="AF742" s="91"/>
      <c r="AG742" s="91"/>
      <c r="AH742" s="91"/>
      <c r="AI742" s="91"/>
      <c r="AJ742" s="91"/>
    </row>
    <row r="743" spans="1:36">
      <c r="A743" s="28"/>
      <c r="B743" s="32"/>
      <c r="C743" s="138"/>
      <c r="D743" s="91"/>
      <c r="E743" s="91"/>
      <c r="F743" s="91"/>
      <c r="G743" s="91"/>
      <c r="H743" s="91"/>
      <c r="I743" s="33"/>
      <c r="J743" s="91"/>
      <c r="K743" s="33"/>
      <c r="L743" s="33"/>
      <c r="M743" s="33"/>
      <c r="N743" s="33"/>
      <c r="O743" s="33"/>
      <c r="P743" s="91"/>
      <c r="Q743" s="91"/>
      <c r="R743" s="91"/>
      <c r="S743" s="91"/>
      <c r="T743" s="33"/>
      <c r="U743" s="91"/>
      <c r="V743" s="91"/>
      <c r="W743" s="91"/>
      <c r="X743" s="33"/>
      <c r="Y743" s="91"/>
      <c r="Z743" s="91"/>
      <c r="AA743" s="91"/>
      <c r="AB743" s="91"/>
      <c r="AC743" s="91"/>
      <c r="AD743" s="91"/>
      <c r="AE743" s="91"/>
      <c r="AF743" s="91"/>
      <c r="AG743" s="91"/>
      <c r="AH743" s="91"/>
      <c r="AI743" s="91"/>
      <c r="AJ743" s="91"/>
    </row>
    <row r="744" spans="1:36">
      <c r="A744" s="28"/>
      <c r="B744" s="32"/>
      <c r="C744" s="138"/>
      <c r="D744" s="91"/>
      <c r="E744" s="91"/>
      <c r="F744" s="91"/>
      <c r="G744" s="91"/>
      <c r="H744" s="91"/>
      <c r="I744" s="33"/>
      <c r="J744" s="91"/>
      <c r="K744" s="33"/>
      <c r="L744" s="33"/>
      <c r="M744" s="33"/>
      <c r="N744" s="33"/>
      <c r="O744" s="33"/>
      <c r="P744" s="91"/>
      <c r="Q744" s="91"/>
      <c r="R744" s="91"/>
      <c r="S744" s="91"/>
      <c r="T744" s="33"/>
      <c r="U744" s="91"/>
      <c r="V744" s="91"/>
      <c r="W744" s="91"/>
      <c r="X744" s="33"/>
      <c r="Y744" s="91"/>
      <c r="Z744" s="91"/>
      <c r="AA744" s="91"/>
      <c r="AB744" s="91"/>
      <c r="AC744" s="91"/>
      <c r="AD744" s="91"/>
      <c r="AE744" s="91"/>
      <c r="AF744" s="91"/>
      <c r="AG744" s="91"/>
      <c r="AH744" s="91"/>
      <c r="AI744" s="91"/>
      <c r="AJ744" s="91"/>
    </row>
    <row r="745" spans="1:36">
      <c r="A745" s="28"/>
      <c r="B745" s="32"/>
      <c r="C745" s="138"/>
      <c r="D745" s="91"/>
      <c r="E745" s="91"/>
      <c r="F745" s="91"/>
      <c r="G745" s="91"/>
      <c r="H745" s="91"/>
      <c r="I745" s="33"/>
      <c r="J745" s="91"/>
      <c r="K745" s="33"/>
      <c r="L745" s="33"/>
      <c r="M745" s="33"/>
      <c r="N745" s="33"/>
      <c r="O745" s="33"/>
      <c r="P745" s="91"/>
      <c r="Q745" s="91"/>
      <c r="R745" s="91"/>
      <c r="S745" s="91"/>
      <c r="T745" s="33"/>
      <c r="U745" s="91"/>
      <c r="V745" s="91"/>
      <c r="W745" s="91"/>
      <c r="X745" s="33"/>
      <c r="Y745" s="91"/>
      <c r="Z745" s="91"/>
      <c r="AA745" s="91"/>
      <c r="AB745" s="91"/>
      <c r="AC745" s="91"/>
      <c r="AD745" s="91"/>
      <c r="AE745" s="91"/>
      <c r="AF745" s="91"/>
      <c r="AG745" s="91"/>
      <c r="AH745" s="91"/>
      <c r="AI745" s="91"/>
      <c r="AJ745" s="91"/>
    </row>
    <row r="746" spans="1:36">
      <c r="A746" s="28"/>
      <c r="B746" s="32"/>
      <c r="C746" s="138"/>
      <c r="D746" s="91"/>
      <c r="E746" s="91"/>
      <c r="F746" s="91"/>
      <c r="G746" s="91"/>
      <c r="H746" s="91"/>
      <c r="I746" s="33"/>
      <c r="J746" s="91"/>
      <c r="K746" s="33"/>
      <c r="L746" s="33"/>
      <c r="M746" s="33"/>
      <c r="N746" s="33"/>
      <c r="O746" s="33"/>
      <c r="P746" s="91"/>
      <c r="Q746" s="91"/>
      <c r="R746" s="91"/>
      <c r="S746" s="91"/>
      <c r="T746" s="33"/>
      <c r="U746" s="91"/>
      <c r="V746" s="91"/>
      <c r="W746" s="91"/>
      <c r="X746" s="33"/>
      <c r="Y746" s="91"/>
      <c r="Z746" s="91"/>
      <c r="AA746" s="91"/>
      <c r="AB746" s="91"/>
      <c r="AC746" s="91"/>
      <c r="AD746" s="91"/>
      <c r="AE746" s="91"/>
      <c r="AF746" s="91"/>
      <c r="AG746" s="91"/>
      <c r="AH746" s="91"/>
      <c r="AI746" s="91"/>
      <c r="AJ746" s="91"/>
    </row>
    <row r="747" spans="1:36">
      <c r="A747" s="28"/>
      <c r="B747" s="32"/>
      <c r="C747" s="138"/>
      <c r="D747" s="91"/>
      <c r="E747" s="91"/>
      <c r="F747" s="91"/>
      <c r="G747" s="91"/>
      <c r="H747" s="91"/>
      <c r="I747" s="33"/>
      <c r="J747" s="91"/>
      <c r="K747" s="33"/>
      <c r="L747" s="33"/>
      <c r="M747" s="33"/>
      <c r="N747" s="33"/>
      <c r="O747" s="33"/>
      <c r="P747" s="91"/>
      <c r="Q747" s="91"/>
      <c r="R747" s="91"/>
      <c r="S747" s="91"/>
      <c r="T747" s="33"/>
      <c r="U747" s="91"/>
      <c r="V747" s="91"/>
      <c r="W747" s="91"/>
      <c r="X747" s="33"/>
      <c r="Y747" s="91"/>
      <c r="Z747" s="91"/>
      <c r="AA747" s="91"/>
      <c r="AB747" s="91"/>
      <c r="AC747" s="91"/>
      <c r="AD747" s="91"/>
      <c r="AE747" s="91"/>
      <c r="AF747" s="91"/>
      <c r="AG747" s="91"/>
      <c r="AH747" s="91"/>
      <c r="AI747" s="91"/>
      <c r="AJ747" s="91"/>
    </row>
    <row r="748" spans="1:36">
      <c r="A748" s="28"/>
      <c r="B748" s="32"/>
      <c r="C748" s="138"/>
      <c r="D748" s="91"/>
      <c r="E748" s="91"/>
      <c r="F748" s="91"/>
      <c r="G748" s="91"/>
      <c r="H748" s="91"/>
      <c r="I748" s="33"/>
      <c r="J748" s="91"/>
      <c r="K748" s="33"/>
      <c r="L748" s="33"/>
      <c r="M748" s="33"/>
      <c r="N748" s="33"/>
      <c r="O748" s="33"/>
      <c r="P748" s="91"/>
      <c r="Q748" s="91"/>
      <c r="R748" s="91"/>
      <c r="S748" s="91"/>
      <c r="T748" s="33"/>
      <c r="U748" s="91"/>
      <c r="V748" s="91"/>
      <c r="W748" s="91"/>
      <c r="X748" s="33"/>
      <c r="Y748" s="91"/>
      <c r="Z748" s="91"/>
      <c r="AA748" s="91"/>
      <c r="AB748" s="91"/>
      <c r="AC748" s="91"/>
      <c r="AD748" s="91"/>
      <c r="AE748" s="91"/>
      <c r="AF748" s="91"/>
      <c r="AG748" s="91"/>
      <c r="AH748" s="91"/>
      <c r="AI748" s="91"/>
      <c r="AJ748" s="91"/>
    </row>
    <row r="749" spans="1:36">
      <c r="A749" s="28"/>
      <c r="B749" s="32"/>
      <c r="C749" s="138"/>
      <c r="D749" s="91"/>
      <c r="E749" s="91"/>
      <c r="F749" s="91"/>
      <c r="G749" s="91"/>
      <c r="H749" s="91"/>
      <c r="I749" s="33"/>
      <c r="J749" s="91"/>
      <c r="K749" s="33"/>
      <c r="L749" s="33"/>
      <c r="M749" s="33"/>
      <c r="N749" s="33"/>
      <c r="O749" s="33"/>
      <c r="P749" s="91"/>
      <c r="Q749" s="91"/>
      <c r="R749" s="91"/>
      <c r="S749" s="91"/>
      <c r="T749" s="33"/>
      <c r="U749" s="91"/>
      <c r="V749" s="91"/>
      <c r="W749" s="91"/>
      <c r="X749" s="33"/>
      <c r="Y749" s="91"/>
      <c r="Z749" s="91"/>
      <c r="AA749" s="91"/>
      <c r="AB749" s="91"/>
      <c r="AC749" s="91"/>
      <c r="AD749" s="91"/>
      <c r="AE749" s="91"/>
      <c r="AF749" s="91"/>
      <c r="AG749" s="91"/>
      <c r="AH749" s="91"/>
      <c r="AI749" s="91"/>
      <c r="AJ749" s="91"/>
    </row>
    <row r="750" spans="1:36">
      <c r="A750" s="28"/>
      <c r="B750" s="32"/>
      <c r="C750" s="138"/>
      <c r="D750" s="91"/>
      <c r="E750" s="91"/>
      <c r="F750" s="91"/>
      <c r="G750" s="91"/>
      <c r="H750" s="91"/>
      <c r="I750" s="33"/>
      <c r="J750" s="91"/>
      <c r="K750" s="33"/>
      <c r="L750" s="33"/>
      <c r="M750" s="33"/>
      <c r="N750" s="33"/>
      <c r="O750" s="33"/>
      <c r="P750" s="91"/>
      <c r="Q750" s="91"/>
      <c r="R750" s="91"/>
      <c r="S750" s="91"/>
      <c r="T750" s="33"/>
      <c r="U750" s="91"/>
      <c r="V750" s="91"/>
      <c r="W750" s="91"/>
      <c r="X750" s="33"/>
      <c r="Y750" s="91"/>
      <c r="Z750" s="91"/>
      <c r="AA750" s="91"/>
      <c r="AB750" s="91"/>
      <c r="AC750" s="91"/>
      <c r="AD750" s="91"/>
      <c r="AE750" s="91"/>
      <c r="AF750" s="91"/>
      <c r="AG750" s="91"/>
      <c r="AH750" s="91"/>
      <c r="AI750" s="91"/>
      <c r="AJ750" s="91"/>
    </row>
    <row r="751" spans="1:36">
      <c r="A751" s="28"/>
      <c r="B751" s="32"/>
      <c r="C751" s="138"/>
      <c r="D751" s="91"/>
      <c r="E751" s="91"/>
      <c r="F751" s="91"/>
      <c r="G751" s="91"/>
      <c r="H751" s="91"/>
      <c r="I751" s="33"/>
      <c r="J751" s="91"/>
      <c r="K751" s="33"/>
      <c r="L751" s="33"/>
      <c r="M751" s="33"/>
      <c r="N751" s="33"/>
      <c r="O751" s="33"/>
      <c r="P751" s="91"/>
      <c r="Q751" s="91"/>
      <c r="R751" s="91"/>
      <c r="S751" s="91"/>
      <c r="T751" s="33"/>
      <c r="U751" s="91"/>
      <c r="V751" s="91"/>
      <c r="W751" s="91"/>
      <c r="X751" s="33"/>
      <c r="Y751" s="91"/>
      <c r="Z751" s="91"/>
      <c r="AA751" s="91"/>
      <c r="AB751" s="91"/>
      <c r="AC751" s="91"/>
      <c r="AD751" s="91"/>
      <c r="AE751" s="91"/>
      <c r="AF751" s="91"/>
      <c r="AG751" s="91"/>
      <c r="AH751" s="91"/>
      <c r="AI751" s="91"/>
      <c r="AJ751" s="91"/>
    </row>
    <row r="752" spans="1:36">
      <c r="A752" s="28"/>
      <c r="B752" s="32"/>
      <c r="C752" s="138"/>
      <c r="D752" s="91"/>
      <c r="E752" s="91"/>
      <c r="F752" s="91"/>
      <c r="G752" s="91"/>
      <c r="H752" s="91"/>
      <c r="I752" s="33"/>
      <c r="J752" s="91"/>
      <c r="K752" s="33"/>
      <c r="L752" s="33"/>
      <c r="M752" s="33"/>
      <c r="N752" s="33"/>
      <c r="O752" s="33"/>
      <c r="P752" s="91"/>
      <c r="Q752" s="91"/>
      <c r="R752" s="91"/>
      <c r="S752" s="91"/>
      <c r="T752" s="33"/>
      <c r="U752" s="91"/>
      <c r="V752" s="91"/>
      <c r="W752" s="91"/>
      <c r="X752" s="33"/>
      <c r="Y752" s="91"/>
      <c r="Z752" s="91"/>
      <c r="AA752" s="91"/>
      <c r="AB752" s="91"/>
      <c r="AC752" s="91"/>
      <c r="AD752" s="91"/>
      <c r="AE752" s="91"/>
      <c r="AF752" s="91"/>
      <c r="AG752" s="91"/>
      <c r="AH752" s="91"/>
      <c r="AI752" s="91"/>
      <c r="AJ752" s="91"/>
    </row>
    <row r="753" spans="1:36">
      <c r="A753" s="28"/>
      <c r="B753" s="32"/>
      <c r="C753" s="138"/>
      <c r="D753" s="91"/>
      <c r="E753" s="91"/>
      <c r="F753" s="91"/>
      <c r="G753" s="91"/>
      <c r="H753" s="91"/>
      <c r="I753" s="33"/>
      <c r="J753" s="91"/>
      <c r="K753" s="33"/>
      <c r="L753" s="33"/>
      <c r="M753" s="33"/>
      <c r="N753" s="33"/>
      <c r="O753" s="33"/>
      <c r="P753" s="91"/>
      <c r="Q753" s="91"/>
      <c r="R753" s="91"/>
      <c r="S753" s="91"/>
      <c r="T753" s="33"/>
      <c r="U753" s="91"/>
      <c r="V753" s="91"/>
      <c r="W753" s="91"/>
      <c r="X753" s="33"/>
      <c r="Y753" s="91"/>
      <c r="Z753" s="91"/>
      <c r="AA753" s="91"/>
      <c r="AB753" s="91"/>
      <c r="AC753" s="91"/>
      <c r="AD753" s="91"/>
      <c r="AE753" s="91"/>
      <c r="AF753" s="91"/>
      <c r="AG753" s="91"/>
      <c r="AH753" s="91"/>
      <c r="AI753" s="91"/>
      <c r="AJ753" s="91"/>
    </row>
    <row r="754" spans="1:36">
      <c r="A754" s="28"/>
      <c r="B754" s="32"/>
      <c r="C754" s="138"/>
      <c r="D754" s="91"/>
      <c r="E754" s="91"/>
      <c r="F754" s="91"/>
      <c r="G754" s="91"/>
      <c r="H754" s="91"/>
      <c r="I754" s="33"/>
      <c r="J754" s="91"/>
      <c r="K754" s="33"/>
      <c r="L754" s="33"/>
      <c r="M754" s="33"/>
      <c r="N754" s="33"/>
      <c r="O754" s="33"/>
      <c r="P754" s="91"/>
      <c r="Q754" s="91"/>
      <c r="R754" s="91"/>
      <c r="S754" s="91"/>
      <c r="T754" s="33"/>
      <c r="U754" s="91"/>
      <c r="V754" s="91"/>
      <c r="W754" s="91"/>
      <c r="X754" s="33"/>
      <c r="Y754" s="91"/>
      <c r="Z754" s="91"/>
      <c r="AA754" s="91"/>
      <c r="AB754" s="91"/>
      <c r="AC754" s="91"/>
      <c r="AD754" s="91"/>
      <c r="AE754" s="91"/>
      <c r="AF754" s="91"/>
      <c r="AG754" s="91"/>
      <c r="AH754" s="91"/>
      <c r="AI754" s="91"/>
      <c r="AJ754" s="91"/>
    </row>
    <row r="755" spans="1:36">
      <c r="A755" s="28"/>
      <c r="B755" s="32"/>
      <c r="C755" s="138"/>
      <c r="D755" s="91"/>
      <c r="E755" s="91"/>
      <c r="F755" s="91"/>
      <c r="G755" s="91"/>
      <c r="H755" s="91"/>
      <c r="I755" s="33"/>
      <c r="J755" s="91"/>
      <c r="K755" s="33"/>
      <c r="L755" s="33"/>
      <c r="M755" s="33"/>
      <c r="N755" s="33"/>
      <c r="O755" s="33"/>
      <c r="P755" s="91"/>
      <c r="Q755" s="91"/>
      <c r="R755" s="91"/>
      <c r="S755" s="91"/>
      <c r="T755" s="33"/>
      <c r="U755" s="91"/>
      <c r="V755" s="91"/>
      <c r="W755" s="91"/>
      <c r="X755" s="33"/>
      <c r="Y755" s="91"/>
      <c r="Z755" s="91"/>
      <c r="AA755" s="91"/>
      <c r="AB755" s="91"/>
      <c r="AC755" s="91"/>
      <c r="AD755" s="91"/>
      <c r="AE755" s="91"/>
      <c r="AF755" s="91"/>
      <c r="AG755" s="91"/>
      <c r="AH755" s="91"/>
      <c r="AI755" s="91"/>
      <c r="AJ755" s="91"/>
    </row>
    <row r="756" spans="1:36">
      <c r="A756" s="28"/>
      <c r="B756" s="32"/>
      <c r="C756" s="138"/>
      <c r="D756" s="91"/>
      <c r="E756" s="91"/>
      <c r="F756" s="91"/>
      <c r="G756" s="91"/>
      <c r="H756" s="91"/>
      <c r="I756" s="33"/>
      <c r="J756" s="91"/>
      <c r="K756" s="33"/>
      <c r="L756" s="33"/>
      <c r="M756" s="33"/>
      <c r="N756" s="33"/>
      <c r="O756" s="33"/>
      <c r="P756" s="91"/>
      <c r="Q756" s="91"/>
      <c r="R756" s="91"/>
      <c r="S756" s="91"/>
      <c r="T756" s="33"/>
      <c r="U756" s="91"/>
      <c r="V756" s="91"/>
      <c r="W756" s="91"/>
      <c r="X756" s="33"/>
      <c r="Y756" s="91"/>
      <c r="Z756" s="91"/>
      <c r="AA756" s="91"/>
      <c r="AB756" s="91"/>
      <c r="AC756" s="91"/>
      <c r="AD756" s="91"/>
      <c r="AE756" s="91"/>
      <c r="AF756" s="91"/>
      <c r="AG756" s="91"/>
      <c r="AH756" s="91"/>
      <c r="AI756" s="91"/>
      <c r="AJ756" s="91"/>
    </row>
    <row r="757" spans="1:36">
      <c r="A757" s="28"/>
      <c r="B757" s="32"/>
      <c r="C757" s="138"/>
      <c r="D757" s="91"/>
      <c r="E757" s="91"/>
      <c r="F757" s="91"/>
      <c r="G757" s="91"/>
      <c r="H757" s="91"/>
      <c r="I757" s="33"/>
      <c r="J757" s="91"/>
      <c r="K757" s="33"/>
      <c r="L757" s="33"/>
      <c r="M757" s="33"/>
      <c r="N757" s="33"/>
      <c r="O757" s="33"/>
      <c r="P757" s="91"/>
      <c r="Q757" s="91"/>
      <c r="R757" s="91"/>
      <c r="S757" s="91"/>
      <c r="T757" s="33"/>
      <c r="U757" s="91"/>
      <c r="V757" s="91"/>
      <c r="W757" s="91"/>
      <c r="X757" s="33"/>
      <c r="Y757" s="91"/>
      <c r="Z757" s="91"/>
      <c r="AA757" s="91"/>
      <c r="AB757" s="91"/>
      <c r="AC757" s="91"/>
      <c r="AD757" s="91"/>
      <c r="AE757" s="91"/>
      <c r="AF757" s="91"/>
      <c r="AG757" s="91"/>
      <c r="AH757" s="91"/>
      <c r="AI757" s="91"/>
      <c r="AJ757" s="91"/>
    </row>
    <row r="758" spans="1:36">
      <c r="A758" s="28"/>
      <c r="B758" s="32"/>
      <c r="C758" s="138"/>
      <c r="D758" s="91"/>
      <c r="E758" s="91"/>
      <c r="F758" s="91"/>
      <c r="G758" s="91"/>
      <c r="H758" s="91"/>
      <c r="I758" s="33"/>
      <c r="J758" s="91"/>
      <c r="K758" s="33"/>
      <c r="L758" s="33"/>
      <c r="M758" s="33"/>
      <c r="N758" s="33"/>
      <c r="O758" s="33"/>
      <c r="P758" s="91"/>
      <c r="Q758" s="91"/>
      <c r="R758" s="91"/>
      <c r="S758" s="91"/>
      <c r="T758" s="33"/>
      <c r="U758" s="91"/>
      <c r="V758" s="91"/>
      <c r="W758" s="91"/>
      <c r="X758" s="33"/>
      <c r="Y758" s="91"/>
      <c r="Z758" s="91"/>
      <c r="AA758" s="91"/>
      <c r="AB758" s="91"/>
      <c r="AC758" s="91"/>
      <c r="AD758" s="91"/>
      <c r="AE758" s="91"/>
      <c r="AF758" s="91"/>
      <c r="AG758" s="91"/>
      <c r="AH758" s="91"/>
      <c r="AI758" s="91"/>
      <c r="AJ758" s="91"/>
    </row>
    <row r="759" spans="1:36">
      <c r="A759" s="28"/>
      <c r="B759" s="32"/>
      <c r="C759" s="138"/>
      <c r="D759" s="91"/>
      <c r="E759" s="91"/>
      <c r="F759" s="91"/>
      <c r="G759" s="91"/>
      <c r="H759" s="91"/>
      <c r="I759" s="33"/>
      <c r="J759" s="91"/>
      <c r="K759" s="33"/>
      <c r="L759" s="33"/>
      <c r="M759" s="33"/>
      <c r="N759" s="33"/>
      <c r="O759" s="33"/>
      <c r="P759" s="91"/>
      <c r="Q759" s="91"/>
      <c r="R759" s="91"/>
      <c r="S759" s="91"/>
      <c r="T759" s="33"/>
      <c r="U759" s="91"/>
      <c r="V759" s="91"/>
      <c r="W759" s="91"/>
      <c r="X759" s="33"/>
      <c r="Y759" s="91"/>
      <c r="Z759" s="91"/>
      <c r="AA759" s="91"/>
      <c r="AB759" s="91"/>
      <c r="AC759" s="91"/>
      <c r="AD759" s="91"/>
      <c r="AE759" s="91"/>
      <c r="AF759" s="91"/>
      <c r="AG759" s="91"/>
      <c r="AH759" s="91"/>
      <c r="AI759" s="91"/>
      <c r="AJ759" s="91"/>
    </row>
    <row r="760" spans="1:36">
      <c r="A760" s="28"/>
      <c r="B760" s="32"/>
      <c r="C760" s="138"/>
      <c r="D760" s="91"/>
      <c r="E760" s="91"/>
      <c r="F760" s="91"/>
      <c r="G760" s="91"/>
      <c r="H760" s="91"/>
      <c r="I760" s="33"/>
      <c r="J760" s="91"/>
      <c r="K760" s="33"/>
      <c r="L760" s="33"/>
      <c r="M760" s="33"/>
      <c r="N760" s="33"/>
      <c r="O760" s="33"/>
      <c r="P760" s="91"/>
      <c r="Q760" s="91"/>
      <c r="R760" s="91"/>
      <c r="S760" s="91"/>
      <c r="T760" s="33"/>
      <c r="U760" s="91"/>
      <c r="V760" s="91"/>
      <c r="W760" s="91"/>
      <c r="X760" s="33"/>
      <c r="Y760" s="91"/>
      <c r="Z760" s="91"/>
      <c r="AA760" s="91"/>
      <c r="AB760" s="91"/>
      <c r="AC760" s="91"/>
      <c r="AD760" s="91"/>
      <c r="AE760" s="91"/>
      <c r="AF760" s="91"/>
      <c r="AG760" s="91"/>
      <c r="AH760" s="91"/>
      <c r="AI760" s="91"/>
      <c r="AJ760" s="91"/>
    </row>
    <row r="761" spans="1:36">
      <c r="A761" s="28"/>
      <c r="B761" s="32"/>
      <c r="C761" s="138"/>
      <c r="D761" s="91"/>
      <c r="E761" s="91"/>
      <c r="F761" s="91"/>
      <c r="G761" s="91"/>
      <c r="H761" s="91"/>
      <c r="I761" s="33"/>
      <c r="J761" s="91"/>
      <c r="K761" s="33"/>
      <c r="L761" s="33"/>
      <c r="M761" s="33"/>
      <c r="N761" s="33"/>
      <c r="O761" s="33"/>
      <c r="P761" s="91"/>
      <c r="Q761" s="91"/>
      <c r="R761" s="91"/>
      <c r="S761" s="91"/>
      <c r="T761" s="33"/>
      <c r="U761" s="91"/>
      <c r="V761" s="91"/>
      <c r="W761" s="91"/>
      <c r="X761" s="33"/>
      <c r="Y761" s="91"/>
      <c r="Z761" s="91"/>
      <c r="AA761" s="91"/>
      <c r="AB761" s="91"/>
      <c r="AC761" s="91"/>
      <c r="AD761" s="91"/>
      <c r="AE761" s="91"/>
      <c r="AF761" s="91"/>
      <c r="AG761" s="91"/>
      <c r="AH761" s="91"/>
      <c r="AI761" s="91"/>
      <c r="AJ761" s="91"/>
    </row>
    <row r="762" spans="1:36">
      <c r="A762" s="28"/>
      <c r="B762" s="32"/>
      <c r="C762" s="138"/>
      <c r="D762" s="91"/>
      <c r="E762" s="91"/>
      <c r="F762" s="91"/>
      <c r="G762" s="91"/>
      <c r="H762" s="91"/>
      <c r="I762" s="33"/>
      <c r="J762" s="91"/>
      <c r="K762" s="33"/>
      <c r="L762" s="33"/>
      <c r="M762" s="33"/>
      <c r="N762" s="33"/>
      <c r="O762" s="33"/>
      <c r="P762" s="91"/>
      <c r="Q762" s="91"/>
      <c r="R762" s="91"/>
      <c r="S762" s="91"/>
      <c r="T762" s="33"/>
      <c r="U762" s="91"/>
      <c r="V762" s="91"/>
      <c r="W762" s="91"/>
      <c r="X762" s="33"/>
      <c r="Y762" s="91"/>
      <c r="Z762" s="91"/>
      <c r="AA762" s="91"/>
      <c r="AB762" s="91"/>
      <c r="AC762" s="91"/>
      <c r="AD762" s="91"/>
      <c r="AE762" s="91"/>
      <c r="AF762" s="91"/>
      <c r="AG762" s="91"/>
      <c r="AH762" s="91"/>
      <c r="AI762" s="91"/>
      <c r="AJ762" s="91"/>
    </row>
    <row r="763" spans="1:36">
      <c r="A763" s="28"/>
      <c r="B763" s="32"/>
      <c r="C763" s="138"/>
      <c r="D763" s="91"/>
      <c r="E763" s="91"/>
      <c r="F763" s="91"/>
      <c r="G763" s="91"/>
      <c r="H763" s="91"/>
      <c r="I763" s="33"/>
      <c r="J763" s="91"/>
      <c r="K763" s="33"/>
      <c r="L763" s="33"/>
      <c r="M763" s="33"/>
      <c r="N763" s="33"/>
      <c r="O763" s="33"/>
      <c r="P763" s="91"/>
      <c r="Q763" s="91"/>
      <c r="R763" s="91"/>
      <c r="S763" s="91"/>
      <c r="T763" s="33"/>
      <c r="U763" s="91"/>
      <c r="V763" s="91"/>
      <c r="W763" s="91"/>
      <c r="X763" s="33"/>
      <c r="Y763" s="91"/>
      <c r="Z763" s="91"/>
      <c r="AA763" s="91"/>
      <c r="AB763" s="91"/>
      <c r="AC763" s="91"/>
      <c r="AD763" s="91"/>
      <c r="AE763" s="91"/>
      <c r="AF763" s="91"/>
      <c r="AG763" s="91"/>
      <c r="AH763" s="91"/>
      <c r="AI763" s="91"/>
      <c r="AJ763" s="91"/>
    </row>
    <row r="764" spans="1:36">
      <c r="A764" s="28"/>
      <c r="B764" s="32"/>
      <c r="C764" s="138"/>
      <c r="D764" s="91"/>
      <c r="E764" s="91"/>
      <c r="F764" s="91"/>
      <c r="G764" s="91"/>
      <c r="H764" s="91"/>
      <c r="I764" s="33"/>
      <c r="J764" s="91"/>
      <c r="K764" s="33"/>
      <c r="L764" s="33"/>
      <c r="M764" s="33"/>
      <c r="N764" s="33"/>
      <c r="O764" s="33"/>
      <c r="P764" s="91"/>
      <c r="Q764" s="91"/>
      <c r="R764" s="91"/>
      <c r="S764" s="91"/>
      <c r="T764" s="33"/>
      <c r="U764" s="91"/>
      <c r="V764" s="91"/>
      <c r="W764" s="91"/>
      <c r="X764" s="33"/>
      <c r="Y764" s="91"/>
      <c r="Z764" s="91"/>
      <c r="AA764" s="91"/>
      <c r="AB764" s="91"/>
      <c r="AC764" s="91"/>
      <c r="AD764" s="91"/>
      <c r="AE764" s="91"/>
      <c r="AF764" s="91"/>
      <c r="AG764" s="91"/>
      <c r="AH764" s="91"/>
      <c r="AI764" s="91"/>
      <c r="AJ764" s="91"/>
    </row>
    <row r="765" spans="1:36">
      <c r="A765" s="28"/>
      <c r="B765" s="32"/>
      <c r="C765" s="138"/>
      <c r="D765" s="91"/>
      <c r="E765" s="91"/>
      <c r="F765" s="91"/>
      <c r="G765" s="91"/>
      <c r="H765" s="91"/>
      <c r="I765" s="33"/>
      <c r="J765" s="91"/>
      <c r="K765" s="33"/>
      <c r="L765" s="33"/>
      <c r="M765" s="33"/>
      <c r="N765" s="33"/>
      <c r="O765" s="33"/>
      <c r="P765" s="91"/>
      <c r="Q765" s="91"/>
      <c r="R765" s="91"/>
      <c r="S765" s="91"/>
      <c r="T765" s="33"/>
      <c r="U765" s="91"/>
      <c r="V765" s="91"/>
      <c r="W765" s="91"/>
      <c r="X765" s="33"/>
      <c r="Y765" s="91"/>
      <c r="Z765" s="91"/>
      <c r="AA765" s="91"/>
      <c r="AB765" s="91"/>
      <c r="AC765" s="91"/>
      <c r="AD765" s="91"/>
      <c r="AE765" s="91"/>
      <c r="AF765" s="91"/>
      <c r="AG765" s="91"/>
      <c r="AH765" s="91"/>
      <c r="AI765" s="91"/>
      <c r="AJ765" s="91"/>
    </row>
    <row r="766" spans="1:36">
      <c r="A766" s="28"/>
      <c r="B766" s="32"/>
      <c r="C766" s="138"/>
      <c r="D766" s="91"/>
      <c r="E766" s="91"/>
      <c r="F766" s="91"/>
      <c r="G766" s="91"/>
      <c r="H766" s="91"/>
      <c r="I766" s="33"/>
      <c r="J766" s="91"/>
      <c r="K766" s="33"/>
      <c r="L766" s="33"/>
      <c r="M766" s="33"/>
      <c r="N766" s="33"/>
      <c r="O766" s="33"/>
      <c r="P766" s="91"/>
      <c r="Q766" s="91"/>
      <c r="R766" s="91"/>
      <c r="S766" s="91"/>
      <c r="T766" s="33"/>
      <c r="U766" s="91"/>
      <c r="V766" s="91"/>
      <c r="W766" s="91"/>
      <c r="X766" s="33"/>
      <c r="Y766" s="91"/>
      <c r="Z766" s="91"/>
      <c r="AA766" s="91"/>
      <c r="AB766" s="91"/>
      <c r="AC766" s="91"/>
      <c r="AD766" s="91"/>
      <c r="AE766" s="91"/>
      <c r="AF766" s="91"/>
      <c r="AG766" s="91"/>
      <c r="AH766" s="91"/>
      <c r="AI766" s="91"/>
      <c r="AJ766" s="91"/>
    </row>
    <row r="767" spans="1:36">
      <c r="A767" s="28"/>
      <c r="B767" s="32"/>
      <c r="C767" s="138"/>
      <c r="D767" s="91"/>
      <c r="E767" s="91"/>
      <c r="F767" s="91"/>
      <c r="G767" s="91"/>
      <c r="H767" s="91"/>
      <c r="I767" s="33"/>
      <c r="J767" s="91"/>
      <c r="K767" s="33"/>
      <c r="L767" s="33"/>
      <c r="M767" s="33"/>
      <c r="N767" s="33"/>
      <c r="O767" s="33"/>
      <c r="P767" s="91"/>
      <c r="Q767" s="91"/>
      <c r="R767" s="91"/>
      <c r="S767" s="91"/>
      <c r="T767" s="33"/>
      <c r="U767" s="91"/>
      <c r="V767" s="91"/>
      <c r="W767" s="91"/>
      <c r="X767" s="33"/>
      <c r="Y767" s="91"/>
      <c r="Z767" s="91"/>
      <c r="AA767" s="91"/>
      <c r="AB767" s="91"/>
      <c r="AC767" s="91"/>
      <c r="AD767" s="91"/>
      <c r="AE767" s="91"/>
      <c r="AF767" s="91"/>
      <c r="AG767" s="91"/>
      <c r="AH767" s="91"/>
      <c r="AI767" s="91"/>
      <c r="AJ767" s="91"/>
    </row>
    <row r="768" spans="1:36">
      <c r="A768" s="28"/>
      <c r="B768" s="32"/>
      <c r="C768" s="138"/>
      <c r="D768" s="91"/>
      <c r="E768" s="91"/>
      <c r="F768" s="91"/>
      <c r="G768" s="91"/>
      <c r="H768" s="91"/>
      <c r="I768" s="33"/>
      <c r="J768" s="91"/>
      <c r="K768" s="33"/>
      <c r="L768" s="33"/>
      <c r="M768" s="33"/>
      <c r="N768" s="33"/>
      <c r="O768" s="33"/>
      <c r="P768" s="91"/>
      <c r="Q768" s="91"/>
      <c r="R768" s="91"/>
      <c r="S768" s="91"/>
      <c r="T768" s="33"/>
      <c r="U768" s="91"/>
      <c r="V768" s="91"/>
      <c r="W768" s="91"/>
      <c r="X768" s="33"/>
      <c r="Y768" s="91"/>
      <c r="Z768" s="91"/>
      <c r="AA768" s="91"/>
      <c r="AB768" s="91"/>
      <c r="AC768" s="91"/>
      <c r="AD768" s="91"/>
      <c r="AE768" s="91"/>
      <c r="AF768" s="91"/>
      <c r="AG768" s="91"/>
      <c r="AH768" s="91"/>
      <c r="AI768" s="91"/>
      <c r="AJ768" s="91"/>
    </row>
    <row r="769" spans="1:36">
      <c r="A769" s="28"/>
      <c r="B769" s="32"/>
      <c r="C769" s="138"/>
      <c r="D769" s="91"/>
      <c r="E769" s="91"/>
      <c r="F769" s="91"/>
      <c r="G769" s="91"/>
      <c r="H769" s="91"/>
      <c r="I769" s="33"/>
      <c r="J769" s="91"/>
      <c r="K769" s="33"/>
      <c r="L769" s="33"/>
      <c r="M769" s="33"/>
      <c r="N769" s="33"/>
      <c r="O769" s="33"/>
      <c r="P769" s="91"/>
      <c r="Q769" s="91"/>
      <c r="R769" s="91"/>
      <c r="S769" s="91"/>
      <c r="T769" s="33"/>
      <c r="U769" s="91"/>
      <c r="V769" s="91"/>
      <c r="W769" s="91"/>
      <c r="X769" s="33"/>
      <c r="Y769" s="91"/>
      <c r="Z769" s="91"/>
      <c r="AA769" s="91"/>
      <c r="AB769" s="91"/>
      <c r="AC769" s="91"/>
      <c r="AD769" s="91"/>
      <c r="AE769" s="91"/>
      <c r="AF769" s="91"/>
      <c r="AG769" s="91"/>
      <c r="AH769" s="91"/>
      <c r="AI769" s="91"/>
      <c r="AJ769" s="91"/>
    </row>
    <row r="770" spans="1:36">
      <c r="A770" s="28"/>
      <c r="B770" s="32"/>
      <c r="C770" s="138"/>
      <c r="D770" s="91"/>
      <c r="E770" s="91"/>
      <c r="F770" s="91"/>
      <c r="G770" s="91"/>
      <c r="H770" s="91"/>
      <c r="I770" s="33"/>
      <c r="J770" s="91"/>
      <c r="K770" s="33"/>
      <c r="L770" s="33"/>
      <c r="M770" s="33"/>
      <c r="N770" s="33"/>
      <c r="O770" s="33"/>
      <c r="P770" s="91"/>
      <c r="Q770" s="91"/>
      <c r="R770" s="91"/>
      <c r="S770" s="91"/>
      <c r="T770" s="33"/>
      <c r="U770" s="91"/>
      <c r="V770" s="91"/>
      <c r="W770" s="91"/>
      <c r="X770" s="33"/>
      <c r="Y770" s="91"/>
      <c r="Z770" s="91"/>
      <c r="AA770" s="91"/>
      <c r="AB770" s="91"/>
      <c r="AC770" s="91"/>
      <c r="AD770" s="91"/>
      <c r="AE770" s="91"/>
      <c r="AF770" s="91"/>
      <c r="AG770" s="91"/>
      <c r="AH770" s="91"/>
      <c r="AI770" s="91"/>
      <c r="AJ770" s="91"/>
    </row>
    <row r="771" spans="1:36">
      <c r="A771" s="28"/>
      <c r="B771" s="32"/>
      <c r="C771" s="138"/>
      <c r="D771" s="91"/>
      <c r="E771" s="91"/>
      <c r="F771" s="91"/>
      <c r="G771" s="91"/>
      <c r="H771" s="91"/>
      <c r="I771" s="33"/>
      <c r="J771" s="91"/>
      <c r="K771" s="33"/>
      <c r="L771" s="33"/>
      <c r="M771" s="33"/>
      <c r="N771" s="33"/>
      <c r="O771" s="33"/>
      <c r="P771" s="91"/>
      <c r="Q771" s="91"/>
      <c r="R771" s="91"/>
      <c r="S771" s="91"/>
      <c r="T771" s="33"/>
      <c r="U771" s="91"/>
      <c r="V771" s="91"/>
      <c r="W771" s="91"/>
      <c r="X771" s="33"/>
      <c r="Y771" s="91"/>
      <c r="Z771" s="91"/>
      <c r="AA771" s="91"/>
      <c r="AB771" s="91"/>
      <c r="AC771" s="91"/>
      <c r="AD771" s="91"/>
      <c r="AE771" s="91"/>
      <c r="AF771" s="91"/>
      <c r="AG771" s="91"/>
      <c r="AH771" s="91"/>
      <c r="AI771" s="91"/>
      <c r="AJ771" s="91"/>
    </row>
    <row r="772" spans="1:36">
      <c r="A772" s="28"/>
      <c r="B772" s="32"/>
      <c r="C772" s="138"/>
      <c r="D772" s="91"/>
      <c r="E772" s="91"/>
      <c r="F772" s="91"/>
      <c r="G772" s="91"/>
      <c r="H772" s="91"/>
      <c r="I772" s="33"/>
      <c r="J772" s="91"/>
      <c r="K772" s="33"/>
      <c r="L772" s="33"/>
      <c r="M772" s="33"/>
      <c r="N772" s="33"/>
      <c r="O772" s="33"/>
      <c r="P772" s="91"/>
      <c r="Q772" s="91"/>
      <c r="R772" s="91"/>
      <c r="S772" s="91"/>
      <c r="T772" s="33"/>
      <c r="U772" s="91"/>
      <c r="V772" s="91"/>
      <c r="W772" s="91"/>
      <c r="X772" s="33"/>
      <c r="Y772" s="91"/>
      <c r="Z772" s="91"/>
      <c r="AA772" s="91"/>
      <c r="AB772" s="91"/>
      <c r="AC772" s="91"/>
      <c r="AD772" s="91"/>
      <c r="AE772" s="91"/>
      <c r="AF772" s="91"/>
      <c r="AG772" s="91"/>
      <c r="AH772" s="91"/>
      <c r="AI772" s="91"/>
      <c r="AJ772" s="91"/>
    </row>
    <row r="773" spans="1:36">
      <c r="A773" s="28"/>
      <c r="B773" s="32"/>
      <c r="C773" s="138"/>
      <c r="D773" s="91"/>
      <c r="E773" s="91"/>
      <c r="F773" s="91"/>
      <c r="G773" s="91"/>
      <c r="H773" s="91"/>
      <c r="I773" s="33"/>
      <c r="J773" s="91"/>
      <c r="K773" s="33"/>
      <c r="L773" s="33"/>
      <c r="M773" s="33"/>
      <c r="N773" s="33"/>
      <c r="O773" s="33"/>
      <c r="P773" s="91"/>
      <c r="Q773" s="91"/>
      <c r="R773" s="91"/>
      <c r="S773" s="91"/>
      <c r="T773" s="33"/>
      <c r="U773" s="91"/>
      <c r="V773" s="91"/>
      <c r="W773" s="91"/>
      <c r="X773" s="33"/>
      <c r="Y773" s="91"/>
      <c r="Z773" s="91"/>
      <c r="AA773" s="91"/>
      <c r="AB773" s="91"/>
      <c r="AC773" s="91"/>
      <c r="AD773" s="91"/>
      <c r="AE773" s="91"/>
      <c r="AF773" s="91"/>
      <c r="AG773" s="91"/>
      <c r="AH773" s="91"/>
      <c r="AI773" s="91"/>
      <c r="AJ773" s="91"/>
    </row>
    <row r="774" spans="1:36">
      <c r="A774" s="28"/>
      <c r="B774" s="32"/>
      <c r="C774" s="138"/>
      <c r="D774" s="91"/>
      <c r="E774" s="91"/>
      <c r="F774" s="91"/>
      <c r="G774" s="91"/>
      <c r="H774" s="91"/>
      <c r="I774" s="33"/>
      <c r="J774" s="91"/>
      <c r="K774" s="33"/>
      <c r="L774" s="33"/>
      <c r="M774" s="33"/>
      <c r="N774" s="33"/>
      <c r="O774" s="33"/>
      <c r="P774" s="91"/>
      <c r="Q774" s="91"/>
      <c r="R774" s="91"/>
      <c r="S774" s="91"/>
      <c r="T774" s="33"/>
      <c r="U774" s="91"/>
      <c r="V774" s="91"/>
      <c r="W774" s="91"/>
      <c r="X774" s="33"/>
      <c r="Y774" s="91"/>
      <c r="Z774" s="91"/>
      <c r="AA774" s="91"/>
      <c r="AB774" s="91"/>
      <c r="AC774" s="91"/>
      <c r="AD774" s="91"/>
      <c r="AE774" s="91"/>
      <c r="AF774" s="91"/>
      <c r="AG774" s="91"/>
      <c r="AH774" s="91"/>
      <c r="AI774" s="91"/>
      <c r="AJ774" s="91"/>
    </row>
    <row r="775" spans="1:36">
      <c r="A775" s="28"/>
      <c r="B775" s="32"/>
      <c r="C775" s="138"/>
      <c r="D775" s="91"/>
      <c r="E775" s="91"/>
      <c r="F775" s="91"/>
      <c r="G775" s="91"/>
      <c r="H775" s="91"/>
      <c r="I775" s="33"/>
      <c r="J775" s="91"/>
      <c r="K775" s="33"/>
      <c r="L775" s="33"/>
      <c r="M775" s="33"/>
      <c r="N775" s="33"/>
      <c r="O775" s="33"/>
      <c r="P775" s="91"/>
      <c r="Q775" s="91"/>
      <c r="R775" s="91"/>
      <c r="S775" s="91"/>
      <c r="T775" s="33"/>
      <c r="U775" s="91"/>
      <c r="V775" s="91"/>
      <c r="W775" s="91"/>
      <c r="X775" s="33"/>
      <c r="Y775" s="91"/>
      <c r="Z775" s="91"/>
      <c r="AA775" s="91"/>
      <c r="AB775" s="91"/>
      <c r="AC775" s="91"/>
      <c r="AD775" s="91"/>
      <c r="AE775" s="91"/>
      <c r="AF775" s="91"/>
      <c r="AG775" s="91"/>
      <c r="AH775" s="91"/>
      <c r="AI775" s="91"/>
      <c r="AJ775" s="91"/>
    </row>
    <row r="776" spans="1:36">
      <c r="A776" s="28"/>
      <c r="B776" s="32"/>
      <c r="C776" s="138"/>
      <c r="D776" s="91"/>
      <c r="E776" s="91"/>
      <c r="F776" s="91"/>
      <c r="G776" s="91"/>
      <c r="H776" s="91"/>
      <c r="I776" s="33"/>
      <c r="J776" s="91"/>
      <c r="K776" s="33"/>
      <c r="L776" s="33"/>
      <c r="M776" s="33"/>
      <c r="N776" s="33"/>
      <c r="O776" s="33"/>
      <c r="P776" s="91"/>
      <c r="Q776" s="91"/>
      <c r="R776" s="91"/>
      <c r="S776" s="91"/>
      <c r="T776" s="33"/>
      <c r="U776" s="91"/>
      <c r="V776" s="91"/>
      <c r="W776" s="91"/>
      <c r="X776" s="33"/>
      <c r="Y776" s="91"/>
      <c r="Z776" s="91"/>
      <c r="AA776" s="91"/>
      <c r="AB776" s="91"/>
      <c r="AC776" s="91"/>
      <c r="AD776" s="91"/>
      <c r="AE776" s="91"/>
      <c r="AF776" s="91"/>
      <c r="AG776" s="91"/>
      <c r="AH776" s="91"/>
      <c r="AI776" s="91"/>
      <c r="AJ776" s="91"/>
    </row>
    <row r="777" spans="1:36">
      <c r="A777" s="28"/>
      <c r="B777" s="32"/>
      <c r="C777" s="138"/>
      <c r="D777" s="91"/>
      <c r="E777" s="91"/>
      <c r="F777" s="91"/>
      <c r="G777" s="91"/>
      <c r="H777" s="91"/>
      <c r="I777" s="33"/>
      <c r="J777" s="91"/>
      <c r="K777" s="33"/>
      <c r="L777" s="33"/>
      <c r="M777" s="33"/>
      <c r="N777" s="33"/>
      <c r="O777" s="33"/>
      <c r="P777" s="91"/>
      <c r="Q777" s="91"/>
      <c r="R777" s="91"/>
      <c r="S777" s="91"/>
      <c r="T777" s="33"/>
      <c r="U777" s="91"/>
      <c r="V777" s="91"/>
      <c r="W777" s="91"/>
      <c r="X777" s="33"/>
      <c r="Y777" s="91"/>
      <c r="Z777" s="91"/>
      <c r="AA777" s="91"/>
      <c r="AB777" s="91"/>
      <c r="AC777" s="91"/>
      <c r="AD777" s="91"/>
      <c r="AE777" s="91"/>
      <c r="AF777" s="91"/>
      <c r="AG777" s="91"/>
      <c r="AH777" s="91"/>
      <c r="AI777" s="91"/>
      <c r="AJ777" s="91"/>
    </row>
    <row r="778" spans="1:36">
      <c r="A778" s="28"/>
      <c r="B778" s="32"/>
      <c r="C778" s="138"/>
      <c r="D778" s="91"/>
      <c r="E778" s="91"/>
      <c r="F778" s="91"/>
      <c r="G778" s="91"/>
      <c r="H778" s="91"/>
      <c r="I778" s="33"/>
      <c r="J778" s="91"/>
      <c r="K778" s="33"/>
      <c r="L778" s="33"/>
      <c r="M778" s="33"/>
      <c r="N778" s="33"/>
      <c r="O778" s="33"/>
      <c r="P778" s="91"/>
      <c r="Q778" s="91"/>
      <c r="R778" s="91"/>
      <c r="S778" s="91"/>
      <c r="T778" s="33"/>
      <c r="U778" s="91"/>
      <c r="V778" s="91"/>
      <c r="W778" s="91"/>
      <c r="X778" s="33"/>
      <c r="Y778" s="91"/>
      <c r="Z778" s="91"/>
      <c r="AA778" s="91"/>
      <c r="AB778" s="91"/>
      <c r="AC778" s="91"/>
      <c r="AD778" s="91"/>
      <c r="AE778" s="91"/>
      <c r="AF778" s="91"/>
      <c r="AG778" s="91"/>
      <c r="AH778" s="91"/>
      <c r="AI778" s="91"/>
      <c r="AJ778" s="91"/>
    </row>
    <row r="779" spans="1:36">
      <c r="A779" s="28"/>
      <c r="B779" s="32"/>
      <c r="C779" s="138"/>
      <c r="D779" s="91"/>
      <c r="E779" s="91"/>
      <c r="F779" s="91"/>
      <c r="G779" s="91"/>
      <c r="H779" s="91"/>
      <c r="I779" s="33"/>
      <c r="J779" s="91"/>
      <c r="K779" s="33"/>
      <c r="L779" s="33"/>
      <c r="M779" s="33"/>
      <c r="N779" s="33"/>
      <c r="O779" s="33"/>
      <c r="P779" s="91"/>
      <c r="Q779" s="91"/>
      <c r="R779" s="91"/>
      <c r="S779" s="91"/>
      <c r="T779" s="33"/>
      <c r="U779" s="91"/>
      <c r="V779" s="91"/>
      <c r="W779" s="91"/>
      <c r="X779" s="33"/>
      <c r="Y779" s="91"/>
      <c r="Z779" s="91"/>
      <c r="AA779" s="91"/>
      <c r="AB779" s="91"/>
      <c r="AC779" s="91"/>
      <c r="AD779" s="91"/>
      <c r="AE779" s="91"/>
      <c r="AF779" s="91"/>
      <c r="AG779" s="91"/>
      <c r="AH779" s="91"/>
      <c r="AI779" s="91"/>
      <c r="AJ779" s="91"/>
    </row>
    <row r="780" spans="1:36">
      <c r="A780" s="28"/>
      <c r="B780" s="32"/>
      <c r="C780" s="138"/>
      <c r="D780" s="91"/>
      <c r="E780" s="91"/>
      <c r="F780" s="91"/>
      <c r="G780" s="91"/>
      <c r="H780" s="91"/>
      <c r="I780" s="33"/>
      <c r="J780" s="91"/>
      <c r="K780" s="33"/>
      <c r="L780" s="33"/>
      <c r="M780" s="33"/>
      <c r="N780" s="33"/>
      <c r="O780" s="33"/>
      <c r="P780" s="91"/>
      <c r="Q780" s="91"/>
      <c r="R780" s="91"/>
      <c r="S780" s="91"/>
      <c r="T780" s="33"/>
      <c r="U780" s="91"/>
      <c r="V780" s="91"/>
      <c r="W780" s="91"/>
      <c r="X780" s="33"/>
      <c r="Y780" s="91"/>
      <c r="Z780" s="91"/>
      <c r="AA780" s="91"/>
      <c r="AB780" s="91"/>
      <c r="AC780" s="91"/>
      <c r="AD780" s="91"/>
      <c r="AE780" s="91"/>
      <c r="AF780" s="91"/>
      <c r="AG780" s="91"/>
      <c r="AH780" s="91"/>
      <c r="AI780" s="91"/>
      <c r="AJ780" s="91"/>
    </row>
    <row r="781" spans="1:36">
      <c r="A781" s="28"/>
      <c r="B781" s="32"/>
      <c r="C781" s="138"/>
      <c r="D781" s="91"/>
      <c r="E781" s="91"/>
      <c r="F781" s="91"/>
      <c r="G781" s="91"/>
      <c r="H781" s="91"/>
      <c r="I781" s="33"/>
      <c r="J781" s="91"/>
      <c r="K781" s="33"/>
      <c r="L781" s="33"/>
      <c r="M781" s="33"/>
      <c r="N781" s="33"/>
      <c r="O781" s="33"/>
      <c r="P781" s="91"/>
      <c r="Q781" s="91"/>
      <c r="R781" s="91"/>
      <c r="S781" s="91"/>
      <c r="T781" s="33"/>
      <c r="U781" s="91"/>
      <c r="V781" s="91"/>
      <c r="W781" s="91"/>
      <c r="X781" s="33"/>
      <c r="Y781" s="91"/>
      <c r="Z781" s="91"/>
      <c r="AA781" s="91"/>
      <c r="AB781" s="91"/>
      <c r="AC781" s="91"/>
      <c r="AD781" s="91"/>
      <c r="AE781" s="91"/>
      <c r="AF781" s="91"/>
      <c r="AG781" s="91"/>
      <c r="AH781" s="91"/>
      <c r="AI781" s="91"/>
      <c r="AJ781" s="91"/>
    </row>
    <row r="782" spans="1:36">
      <c r="A782" s="28"/>
      <c r="B782" s="32"/>
      <c r="C782" s="138"/>
      <c r="D782" s="91"/>
      <c r="E782" s="91"/>
      <c r="F782" s="91"/>
      <c r="G782" s="91"/>
      <c r="H782" s="91"/>
      <c r="I782" s="33"/>
      <c r="J782" s="91"/>
      <c r="K782" s="33"/>
      <c r="L782" s="33"/>
      <c r="M782" s="33"/>
      <c r="N782" s="33"/>
      <c r="O782" s="33"/>
      <c r="P782" s="91"/>
      <c r="Q782" s="91"/>
      <c r="R782" s="91"/>
      <c r="S782" s="91"/>
      <c r="T782" s="33"/>
      <c r="U782" s="91"/>
      <c r="V782" s="91"/>
      <c r="W782" s="91"/>
      <c r="X782" s="33"/>
      <c r="Y782" s="91"/>
      <c r="Z782" s="91"/>
      <c r="AA782" s="91"/>
      <c r="AB782" s="91"/>
      <c r="AC782" s="91"/>
      <c r="AD782" s="91"/>
      <c r="AE782" s="91"/>
      <c r="AF782" s="91"/>
      <c r="AG782" s="91"/>
      <c r="AH782" s="91"/>
      <c r="AI782" s="91"/>
      <c r="AJ782" s="91"/>
    </row>
    <row r="783" spans="1:36">
      <c r="A783" s="28"/>
      <c r="B783" s="32"/>
      <c r="C783" s="138"/>
      <c r="D783" s="91"/>
      <c r="E783" s="91"/>
      <c r="F783" s="91"/>
      <c r="G783" s="91"/>
      <c r="H783" s="91"/>
      <c r="I783" s="33"/>
      <c r="J783" s="91"/>
      <c r="K783" s="33"/>
      <c r="L783" s="33"/>
      <c r="M783" s="33"/>
      <c r="N783" s="33"/>
      <c r="O783" s="33"/>
      <c r="P783" s="91"/>
      <c r="Q783" s="91"/>
      <c r="R783" s="91"/>
      <c r="S783" s="91"/>
      <c r="T783" s="33"/>
      <c r="U783" s="91"/>
      <c r="V783" s="91"/>
      <c r="W783" s="91"/>
      <c r="X783" s="33"/>
      <c r="Y783" s="91"/>
      <c r="Z783" s="91"/>
      <c r="AA783" s="91"/>
      <c r="AB783" s="91"/>
      <c r="AC783" s="91"/>
      <c r="AD783" s="91"/>
      <c r="AE783" s="91"/>
      <c r="AF783" s="91"/>
      <c r="AG783" s="91"/>
      <c r="AH783" s="91"/>
      <c r="AI783" s="91"/>
      <c r="AJ783" s="91"/>
    </row>
    <row r="784" spans="1:36">
      <c r="A784" s="28"/>
      <c r="B784" s="32"/>
      <c r="C784" s="138"/>
      <c r="D784" s="91"/>
      <c r="E784" s="91"/>
      <c r="F784" s="91"/>
      <c r="G784" s="91"/>
      <c r="H784" s="91"/>
      <c r="I784" s="33"/>
      <c r="J784" s="91"/>
      <c r="K784" s="33"/>
      <c r="L784" s="33"/>
      <c r="M784" s="33"/>
      <c r="N784" s="33"/>
      <c r="O784" s="33"/>
      <c r="P784" s="91"/>
      <c r="Q784" s="91"/>
      <c r="R784" s="91"/>
      <c r="S784" s="91"/>
      <c r="T784" s="33"/>
      <c r="U784" s="91"/>
      <c r="V784" s="91"/>
      <c r="W784" s="91"/>
      <c r="X784" s="33"/>
      <c r="Y784" s="91"/>
      <c r="Z784" s="91"/>
      <c r="AA784" s="91"/>
      <c r="AB784" s="91"/>
      <c r="AC784" s="91"/>
      <c r="AD784" s="91"/>
      <c r="AE784" s="91"/>
      <c r="AF784" s="91"/>
      <c r="AG784" s="91"/>
      <c r="AH784" s="91"/>
      <c r="AI784" s="91"/>
      <c r="AJ784" s="91"/>
    </row>
    <row r="785" spans="1:36">
      <c r="A785" s="28"/>
      <c r="B785" s="32"/>
      <c r="C785" s="138"/>
      <c r="D785" s="91"/>
      <c r="E785" s="91"/>
      <c r="F785" s="91"/>
      <c r="G785" s="91"/>
      <c r="H785" s="91"/>
      <c r="I785" s="33"/>
      <c r="J785" s="91"/>
      <c r="K785" s="33"/>
      <c r="L785" s="33"/>
      <c r="M785" s="33"/>
      <c r="N785" s="33"/>
      <c r="O785" s="33"/>
      <c r="P785" s="91"/>
      <c r="Q785" s="91"/>
      <c r="R785" s="91"/>
      <c r="S785" s="91"/>
      <c r="T785" s="33"/>
      <c r="U785" s="91"/>
      <c r="V785" s="91"/>
      <c r="W785" s="91"/>
      <c r="X785" s="33"/>
      <c r="Y785" s="91"/>
      <c r="Z785" s="91"/>
      <c r="AA785" s="91"/>
      <c r="AB785" s="91"/>
      <c r="AC785" s="91"/>
      <c r="AD785" s="91"/>
      <c r="AE785" s="91"/>
      <c r="AF785" s="91"/>
      <c r="AG785" s="91"/>
      <c r="AH785" s="91"/>
      <c r="AI785" s="91"/>
      <c r="AJ785" s="91"/>
    </row>
    <row r="786" spans="1:36">
      <c r="A786" s="28"/>
      <c r="B786" s="32"/>
      <c r="C786" s="138"/>
      <c r="D786" s="91"/>
      <c r="E786" s="91"/>
      <c r="F786" s="91"/>
      <c r="G786" s="91"/>
      <c r="H786" s="91"/>
      <c r="I786" s="33"/>
      <c r="J786" s="91"/>
      <c r="K786" s="33"/>
      <c r="L786" s="33"/>
      <c r="M786" s="33"/>
      <c r="N786" s="33"/>
      <c r="O786" s="33"/>
      <c r="P786" s="91"/>
      <c r="Q786" s="91"/>
      <c r="R786" s="91"/>
      <c r="S786" s="91"/>
      <c r="T786" s="33"/>
      <c r="U786" s="91"/>
      <c r="V786" s="91"/>
      <c r="W786" s="91"/>
      <c r="X786" s="33"/>
      <c r="Y786" s="91"/>
      <c r="Z786" s="91"/>
      <c r="AA786" s="91"/>
      <c r="AB786" s="91"/>
      <c r="AC786" s="91"/>
      <c r="AD786" s="91"/>
      <c r="AE786" s="91"/>
      <c r="AF786" s="91"/>
      <c r="AG786" s="91"/>
      <c r="AH786" s="91"/>
      <c r="AI786" s="91"/>
      <c r="AJ786" s="91"/>
    </row>
    <row r="787" spans="1:36">
      <c r="A787" s="28"/>
      <c r="B787" s="32"/>
      <c r="C787" s="138"/>
      <c r="D787" s="91"/>
      <c r="E787" s="91"/>
      <c r="F787" s="91"/>
      <c r="G787" s="91"/>
      <c r="H787" s="91"/>
      <c r="I787" s="33"/>
      <c r="J787" s="91"/>
      <c r="K787" s="33"/>
      <c r="L787" s="33"/>
      <c r="M787" s="33"/>
      <c r="N787" s="33"/>
      <c r="O787" s="33"/>
      <c r="P787" s="91"/>
      <c r="Q787" s="91"/>
      <c r="R787" s="91"/>
      <c r="S787" s="91"/>
      <c r="T787" s="33"/>
      <c r="U787" s="91"/>
      <c r="V787" s="91"/>
      <c r="W787" s="91"/>
      <c r="X787" s="33"/>
      <c r="Y787" s="91"/>
      <c r="Z787" s="91"/>
      <c r="AA787" s="91"/>
      <c r="AB787" s="91"/>
      <c r="AC787" s="91"/>
      <c r="AD787" s="91"/>
      <c r="AE787" s="91"/>
      <c r="AF787" s="91"/>
      <c r="AG787" s="91"/>
      <c r="AH787" s="91"/>
      <c r="AI787" s="91"/>
      <c r="AJ787" s="91"/>
    </row>
    <row r="788" spans="1:36">
      <c r="A788" s="28"/>
      <c r="B788" s="32"/>
      <c r="C788" s="138"/>
      <c r="D788" s="91"/>
      <c r="E788" s="91"/>
      <c r="F788" s="91"/>
      <c r="G788" s="91"/>
      <c r="H788" s="91"/>
      <c r="I788" s="33"/>
      <c r="J788" s="91"/>
      <c r="K788" s="33"/>
      <c r="L788" s="33"/>
      <c r="M788" s="33"/>
      <c r="N788" s="33"/>
      <c r="O788" s="33"/>
      <c r="P788" s="91"/>
      <c r="Q788" s="91"/>
      <c r="R788" s="91"/>
      <c r="S788" s="91"/>
      <c r="T788" s="33"/>
      <c r="U788" s="91"/>
      <c r="V788" s="91"/>
      <c r="W788" s="91"/>
      <c r="X788" s="33"/>
      <c r="Y788" s="91"/>
      <c r="Z788" s="91"/>
      <c r="AA788" s="91"/>
      <c r="AB788" s="91"/>
      <c r="AC788" s="91"/>
      <c r="AD788" s="91"/>
      <c r="AE788" s="91"/>
      <c r="AF788" s="91"/>
      <c r="AG788" s="91"/>
      <c r="AH788" s="91"/>
      <c r="AI788" s="91"/>
      <c r="AJ788" s="91"/>
    </row>
    <row r="789" spans="1:36">
      <c r="A789" s="28"/>
      <c r="B789" s="32"/>
      <c r="C789" s="138"/>
      <c r="D789" s="91"/>
      <c r="E789" s="91"/>
      <c r="F789" s="91"/>
      <c r="G789" s="91"/>
      <c r="H789" s="91"/>
      <c r="I789" s="33"/>
      <c r="J789" s="91"/>
      <c r="K789" s="33"/>
      <c r="L789" s="33"/>
      <c r="M789" s="33"/>
      <c r="N789" s="33"/>
      <c r="O789" s="33"/>
      <c r="P789" s="91"/>
      <c r="Q789" s="91"/>
      <c r="R789" s="91"/>
      <c r="S789" s="91"/>
      <c r="T789" s="33"/>
      <c r="U789" s="91"/>
      <c r="V789" s="91"/>
      <c r="W789" s="91"/>
      <c r="X789" s="33"/>
      <c r="Y789" s="91"/>
      <c r="Z789" s="91"/>
      <c r="AA789" s="91"/>
      <c r="AB789" s="91"/>
      <c r="AC789" s="91"/>
      <c r="AD789" s="91"/>
      <c r="AE789" s="91"/>
      <c r="AF789" s="91"/>
      <c r="AG789" s="91"/>
      <c r="AH789" s="91"/>
      <c r="AI789" s="91"/>
      <c r="AJ789" s="91"/>
    </row>
    <row r="790" spans="1:36">
      <c r="A790" s="28"/>
      <c r="B790" s="32"/>
      <c r="C790" s="138"/>
      <c r="D790" s="91"/>
      <c r="E790" s="91"/>
      <c r="F790" s="91"/>
      <c r="G790" s="91"/>
      <c r="H790" s="91"/>
      <c r="I790" s="33"/>
      <c r="J790" s="91"/>
      <c r="K790" s="33"/>
      <c r="L790" s="33"/>
      <c r="M790" s="33"/>
      <c r="N790" s="33"/>
      <c r="O790" s="33"/>
      <c r="P790" s="91"/>
      <c r="Q790" s="91"/>
      <c r="R790" s="91"/>
      <c r="S790" s="91"/>
      <c r="T790" s="33"/>
      <c r="U790" s="91"/>
      <c r="V790" s="91"/>
      <c r="W790" s="91"/>
      <c r="X790" s="33"/>
      <c r="Y790" s="91"/>
      <c r="Z790" s="91"/>
      <c r="AA790" s="91"/>
      <c r="AB790" s="91"/>
      <c r="AC790" s="91"/>
      <c r="AD790" s="91"/>
      <c r="AE790" s="91"/>
      <c r="AF790" s="91"/>
      <c r="AG790" s="91"/>
      <c r="AH790" s="91"/>
      <c r="AI790" s="91"/>
      <c r="AJ790" s="91"/>
    </row>
    <row r="791" spans="1:36">
      <c r="A791" s="28"/>
      <c r="B791" s="32"/>
      <c r="C791" s="138"/>
      <c r="D791" s="91"/>
      <c r="E791" s="91"/>
      <c r="F791" s="91"/>
      <c r="G791" s="91"/>
      <c r="H791" s="91"/>
      <c r="I791" s="33"/>
      <c r="J791" s="91"/>
      <c r="K791" s="33"/>
      <c r="L791" s="33"/>
      <c r="M791" s="33"/>
      <c r="N791" s="33"/>
      <c r="O791" s="33"/>
      <c r="P791" s="91"/>
      <c r="Q791" s="91"/>
      <c r="R791" s="91"/>
      <c r="S791" s="91"/>
      <c r="T791" s="33"/>
      <c r="U791" s="91"/>
      <c r="V791" s="91"/>
      <c r="W791" s="91"/>
      <c r="X791" s="33"/>
      <c r="Y791" s="91"/>
      <c r="Z791" s="91"/>
      <c r="AA791" s="91"/>
      <c r="AB791" s="91"/>
      <c r="AC791" s="91"/>
      <c r="AD791" s="91"/>
      <c r="AE791" s="91"/>
      <c r="AF791" s="91"/>
      <c r="AG791" s="91"/>
      <c r="AH791" s="91"/>
      <c r="AI791" s="91"/>
      <c r="AJ791" s="91"/>
    </row>
    <row r="792" spans="1:36">
      <c r="A792" s="28"/>
      <c r="B792" s="32"/>
      <c r="C792" s="138"/>
      <c r="D792" s="91"/>
      <c r="E792" s="91"/>
      <c r="F792" s="91"/>
      <c r="G792" s="91"/>
      <c r="H792" s="91"/>
      <c r="I792" s="33"/>
      <c r="J792" s="91"/>
      <c r="K792" s="33"/>
      <c r="L792" s="33"/>
      <c r="M792" s="33"/>
      <c r="N792" s="33"/>
      <c r="O792" s="33"/>
      <c r="P792" s="91"/>
      <c r="Q792" s="91"/>
      <c r="R792" s="91"/>
      <c r="S792" s="91"/>
      <c r="T792" s="33"/>
      <c r="U792" s="91"/>
      <c r="V792" s="91"/>
      <c r="W792" s="91"/>
      <c r="X792" s="33"/>
      <c r="Y792" s="91"/>
      <c r="Z792" s="91"/>
      <c r="AA792" s="91"/>
      <c r="AB792" s="91"/>
      <c r="AC792" s="91"/>
      <c r="AD792" s="91"/>
      <c r="AE792" s="91"/>
      <c r="AF792" s="91"/>
      <c r="AG792" s="91"/>
      <c r="AH792" s="91"/>
      <c r="AI792" s="91"/>
      <c r="AJ792" s="91"/>
    </row>
    <row r="793" spans="1:36">
      <c r="A793" s="28"/>
      <c r="B793" s="32"/>
      <c r="C793" s="138"/>
      <c r="D793" s="91"/>
      <c r="E793" s="91"/>
      <c r="F793" s="91"/>
      <c r="G793" s="91"/>
      <c r="H793" s="91"/>
      <c r="I793" s="33"/>
      <c r="J793" s="91"/>
      <c r="K793" s="33"/>
      <c r="L793" s="33"/>
      <c r="M793" s="33"/>
      <c r="N793" s="33"/>
      <c r="O793" s="33"/>
      <c r="P793" s="91"/>
      <c r="Q793" s="91"/>
      <c r="R793" s="91"/>
      <c r="S793" s="91"/>
      <c r="T793" s="33"/>
      <c r="U793" s="91"/>
      <c r="V793" s="91"/>
      <c r="W793" s="91"/>
      <c r="X793" s="33"/>
      <c r="Y793" s="91"/>
      <c r="Z793" s="91"/>
      <c r="AA793" s="91"/>
      <c r="AB793" s="91"/>
      <c r="AC793" s="91"/>
      <c r="AD793" s="91"/>
      <c r="AE793" s="91"/>
      <c r="AF793" s="91"/>
      <c r="AG793" s="91"/>
      <c r="AH793" s="91"/>
      <c r="AI793" s="91"/>
      <c r="AJ793" s="91"/>
    </row>
    <row r="794" spans="1:36">
      <c r="A794" s="28"/>
      <c r="B794" s="32"/>
      <c r="C794" s="138"/>
      <c r="D794" s="91"/>
      <c r="E794" s="91"/>
      <c r="F794" s="91"/>
      <c r="G794" s="91"/>
      <c r="H794" s="91"/>
      <c r="I794" s="33"/>
      <c r="J794" s="91"/>
      <c r="K794" s="33"/>
      <c r="L794" s="33"/>
      <c r="M794" s="33"/>
      <c r="N794" s="33"/>
      <c r="O794" s="33"/>
      <c r="P794" s="91"/>
      <c r="Q794" s="91"/>
      <c r="R794" s="91"/>
      <c r="S794" s="91"/>
      <c r="T794" s="33"/>
      <c r="U794" s="91"/>
      <c r="V794" s="91"/>
      <c r="W794" s="91"/>
      <c r="X794" s="33"/>
      <c r="Y794" s="91"/>
      <c r="Z794" s="91"/>
      <c r="AA794" s="91"/>
      <c r="AB794" s="91"/>
      <c r="AC794" s="91"/>
      <c r="AD794" s="91"/>
      <c r="AE794" s="91"/>
      <c r="AF794" s="91"/>
      <c r="AG794" s="91"/>
      <c r="AH794" s="91"/>
      <c r="AI794" s="91"/>
      <c r="AJ794" s="91"/>
    </row>
    <row r="795" spans="1:36">
      <c r="A795" s="28"/>
      <c r="B795" s="32"/>
      <c r="C795" s="138"/>
      <c r="D795" s="91"/>
      <c r="E795" s="91"/>
      <c r="F795" s="91"/>
      <c r="G795" s="91"/>
      <c r="H795" s="91"/>
      <c r="I795" s="33"/>
      <c r="J795" s="91"/>
      <c r="K795" s="33"/>
      <c r="L795" s="33"/>
      <c r="M795" s="33"/>
      <c r="N795" s="33"/>
      <c r="O795" s="33"/>
      <c r="P795" s="91"/>
      <c r="Q795" s="91"/>
      <c r="R795" s="91"/>
      <c r="S795" s="91"/>
      <c r="T795" s="33"/>
      <c r="U795" s="91"/>
      <c r="V795" s="91"/>
      <c r="W795" s="91"/>
      <c r="X795" s="33"/>
      <c r="Y795" s="91"/>
      <c r="Z795" s="91"/>
      <c r="AA795" s="91"/>
      <c r="AB795" s="91"/>
      <c r="AC795" s="91"/>
      <c r="AD795" s="91"/>
      <c r="AE795" s="91"/>
      <c r="AF795" s="91"/>
      <c r="AG795" s="91"/>
      <c r="AH795" s="91"/>
      <c r="AI795" s="91"/>
      <c r="AJ795" s="91"/>
    </row>
    <row r="796" spans="1:36">
      <c r="A796" s="28"/>
      <c r="B796" s="32"/>
      <c r="C796" s="138"/>
      <c r="D796" s="91"/>
      <c r="E796" s="91"/>
      <c r="F796" s="91"/>
      <c r="G796" s="91"/>
      <c r="H796" s="91"/>
      <c r="I796" s="33"/>
      <c r="J796" s="91"/>
      <c r="K796" s="33"/>
      <c r="L796" s="33"/>
      <c r="M796" s="33"/>
      <c r="N796" s="33"/>
      <c r="O796" s="33"/>
      <c r="P796" s="91"/>
      <c r="Q796" s="91"/>
      <c r="R796" s="91"/>
      <c r="S796" s="91"/>
      <c r="T796" s="33"/>
      <c r="U796" s="91"/>
      <c r="V796" s="91"/>
      <c r="W796" s="91"/>
      <c r="X796" s="33"/>
      <c r="Y796" s="91"/>
      <c r="Z796" s="91"/>
      <c r="AA796" s="91"/>
      <c r="AB796" s="91"/>
      <c r="AC796" s="91"/>
      <c r="AD796" s="91"/>
      <c r="AE796" s="91"/>
      <c r="AF796" s="91"/>
      <c r="AG796" s="91"/>
      <c r="AH796" s="91"/>
      <c r="AI796" s="91"/>
      <c r="AJ796" s="91"/>
    </row>
    <row r="797" spans="1:36">
      <c r="A797" s="28"/>
      <c r="B797" s="32"/>
      <c r="C797" s="138"/>
      <c r="D797" s="91"/>
      <c r="E797" s="91"/>
      <c r="F797" s="91"/>
      <c r="G797" s="91"/>
      <c r="H797" s="91"/>
      <c r="I797" s="33"/>
      <c r="J797" s="91"/>
      <c r="K797" s="33"/>
      <c r="L797" s="33"/>
      <c r="M797" s="33"/>
      <c r="N797" s="33"/>
      <c r="O797" s="33"/>
      <c r="P797" s="91"/>
      <c r="Q797" s="91"/>
      <c r="R797" s="91"/>
      <c r="S797" s="91"/>
      <c r="T797" s="33"/>
      <c r="U797" s="91"/>
      <c r="V797" s="91"/>
      <c r="W797" s="91"/>
      <c r="X797" s="33"/>
      <c r="Y797" s="91"/>
      <c r="Z797" s="91"/>
      <c r="AA797" s="91"/>
      <c r="AB797" s="91"/>
      <c r="AC797" s="91"/>
      <c r="AD797" s="91"/>
      <c r="AE797" s="91"/>
      <c r="AF797" s="91"/>
      <c r="AG797" s="91"/>
      <c r="AH797" s="91"/>
      <c r="AI797" s="91"/>
      <c r="AJ797" s="91"/>
    </row>
    <row r="798" spans="1:36">
      <c r="A798" s="28"/>
      <c r="B798" s="32"/>
      <c r="C798" s="138"/>
      <c r="D798" s="91"/>
      <c r="E798" s="91"/>
      <c r="F798" s="91"/>
      <c r="G798" s="91"/>
      <c r="H798" s="91"/>
      <c r="I798" s="33"/>
      <c r="J798" s="91"/>
      <c r="K798" s="33"/>
      <c r="L798" s="33"/>
      <c r="M798" s="33"/>
      <c r="N798" s="33"/>
      <c r="O798" s="33"/>
      <c r="P798" s="91"/>
      <c r="Q798" s="91"/>
      <c r="R798" s="91"/>
      <c r="S798" s="91"/>
      <c r="T798" s="33"/>
      <c r="U798" s="91"/>
      <c r="V798" s="91"/>
      <c r="W798" s="91"/>
      <c r="X798" s="33"/>
      <c r="Y798" s="91"/>
      <c r="Z798" s="91"/>
      <c r="AA798" s="91"/>
      <c r="AB798" s="91"/>
      <c r="AC798" s="91"/>
      <c r="AD798" s="91"/>
      <c r="AE798" s="91"/>
      <c r="AF798" s="91"/>
      <c r="AG798" s="91"/>
      <c r="AH798" s="91"/>
      <c r="AI798" s="91"/>
      <c r="AJ798" s="91"/>
    </row>
    <row r="799" spans="1:36">
      <c r="A799" s="28"/>
      <c r="B799" s="32"/>
      <c r="C799" s="138"/>
      <c r="D799" s="91"/>
      <c r="E799" s="91"/>
      <c r="F799" s="91"/>
      <c r="G799" s="91"/>
      <c r="H799" s="91"/>
      <c r="I799" s="33"/>
      <c r="J799" s="91"/>
      <c r="K799" s="33"/>
      <c r="L799" s="33"/>
      <c r="M799" s="33"/>
      <c r="N799" s="33"/>
      <c r="O799" s="33"/>
      <c r="P799" s="91"/>
      <c r="Q799" s="91"/>
      <c r="R799" s="91"/>
      <c r="S799" s="91"/>
      <c r="T799" s="33"/>
      <c r="U799" s="91"/>
      <c r="V799" s="91"/>
      <c r="W799" s="91"/>
      <c r="X799" s="33"/>
      <c r="Y799" s="91"/>
      <c r="Z799" s="91"/>
      <c r="AA799" s="91"/>
      <c r="AB799" s="91"/>
      <c r="AC799" s="91"/>
      <c r="AD799" s="91"/>
      <c r="AE799" s="91"/>
      <c r="AF799" s="91"/>
      <c r="AG799" s="91"/>
      <c r="AH799" s="91"/>
      <c r="AI799" s="91"/>
      <c r="AJ799" s="91"/>
    </row>
    <row r="800" spans="1:36">
      <c r="A800" s="28"/>
      <c r="B800" s="32"/>
      <c r="C800" s="138"/>
      <c r="D800" s="91"/>
      <c r="E800" s="91"/>
      <c r="F800" s="91"/>
      <c r="G800" s="91"/>
      <c r="H800" s="91"/>
      <c r="I800" s="33"/>
      <c r="J800" s="91"/>
      <c r="K800" s="33"/>
      <c r="L800" s="33"/>
      <c r="M800" s="33"/>
      <c r="N800" s="33"/>
      <c r="O800" s="33"/>
      <c r="P800" s="91"/>
      <c r="Q800" s="91"/>
      <c r="R800" s="91"/>
      <c r="S800" s="91"/>
      <c r="T800" s="33"/>
      <c r="U800" s="91"/>
      <c r="V800" s="91"/>
      <c r="W800" s="91"/>
      <c r="X800" s="33"/>
      <c r="Y800" s="91"/>
      <c r="Z800" s="91"/>
      <c r="AA800" s="91"/>
      <c r="AB800" s="91"/>
      <c r="AC800" s="91"/>
      <c r="AD800" s="91"/>
      <c r="AE800" s="91"/>
      <c r="AF800" s="91"/>
      <c r="AG800" s="91"/>
      <c r="AH800" s="91"/>
      <c r="AI800" s="91"/>
      <c r="AJ800" s="91"/>
    </row>
    <row r="801" spans="1:36">
      <c r="A801" s="28"/>
      <c r="B801" s="32"/>
      <c r="C801" s="138"/>
      <c r="D801" s="91"/>
      <c r="E801" s="91"/>
      <c r="F801" s="91"/>
      <c r="G801" s="91"/>
      <c r="H801" s="91"/>
      <c r="I801" s="33"/>
      <c r="J801" s="91"/>
      <c r="K801" s="33"/>
      <c r="L801" s="33"/>
      <c r="M801" s="33"/>
      <c r="N801" s="33"/>
      <c r="O801" s="33"/>
      <c r="P801" s="91"/>
      <c r="Q801" s="91"/>
      <c r="R801" s="91"/>
      <c r="S801" s="91"/>
      <c r="T801" s="33"/>
      <c r="U801" s="91"/>
      <c r="V801" s="91"/>
      <c r="W801" s="91"/>
      <c r="X801" s="33"/>
      <c r="Y801" s="91"/>
      <c r="Z801" s="91"/>
      <c r="AA801" s="91"/>
      <c r="AB801" s="91"/>
      <c r="AC801" s="91"/>
      <c r="AD801" s="91"/>
      <c r="AE801" s="91"/>
      <c r="AF801" s="91"/>
      <c r="AG801" s="91"/>
      <c r="AH801" s="91"/>
      <c r="AI801" s="91"/>
      <c r="AJ801" s="91"/>
    </row>
    <row r="802" spans="1:36">
      <c r="A802" s="28"/>
      <c r="B802" s="32"/>
      <c r="C802" s="138"/>
      <c r="D802" s="91"/>
      <c r="E802" s="91"/>
      <c r="F802" s="91"/>
      <c r="G802" s="91"/>
      <c r="H802" s="91"/>
      <c r="I802" s="33"/>
      <c r="J802" s="91"/>
      <c r="K802" s="33"/>
      <c r="L802" s="33"/>
      <c r="M802" s="33"/>
      <c r="N802" s="33"/>
      <c r="O802" s="33"/>
      <c r="P802" s="91"/>
      <c r="Q802" s="91"/>
      <c r="R802" s="91"/>
      <c r="S802" s="91"/>
      <c r="T802" s="33"/>
      <c r="U802" s="91"/>
      <c r="V802" s="91"/>
      <c r="W802" s="91"/>
      <c r="X802" s="33"/>
      <c r="Y802" s="91"/>
      <c r="Z802" s="91"/>
      <c r="AA802" s="91"/>
      <c r="AB802" s="91"/>
      <c r="AC802" s="91"/>
      <c r="AD802" s="91"/>
      <c r="AE802" s="91"/>
      <c r="AF802" s="91"/>
      <c r="AG802" s="91"/>
      <c r="AH802" s="91"/>
      <c r="AI802" s="91"/>
      <c r="AJ802" s="91"/>
    </row>
    <row r="803" spans="1:36">
      <c r="A803" s="28"/>
      <c r="B803" s="32"/>
      <c r="C803" s="138"/>
      <c r="D803" s="91"/>
      <c r="E803" s="91"/>
      <c r="F803" s="91"/>
      <c r="G803" s="91"/>
      <c r="H803" s="91"/>
      <c r="I803" s="33"/>
      <c r="J803" s="91"/>
      <c r="K803" s="33"/>
      <c r="L803" s="33"/>
      <c r="M803" s="33"/>
      <c r="N803" s="33"/>
      <c r="O803" s="33"/>
      <c r="P803" s="91"/>
      <c r="Q803" s="91"/>
      <c r="R803" s="91"/>
      <c r="S803" s="91"/>
      <c r="T803" s="33"/>
      <c r="U803" s="91"/>
      <c r="V803" s="91"/>
      <c r="W803" s="91"/>
      <c r="X803" s="33"/>
      <c r="Y803" s="91"/>
      <c r="Z803" s="91"/>
      <c r="AA803" s="91"/>
      <c r="AB803" s="91"/>
      <c r="AC803" s="91"/>
      <c r="AD803" s="91"/>
      <c r="AE803" s="91"/>
      <c r="AF803" s="91"/>
      <c r="AG803" s="91"/>
      <c r="AH803" s="91"/>
      <c r="AI803" s="91"/>
      <c r="AJ803" s="91"/>
    </row>
    <row r="804" spans="1:36">
      <c r="A804" s="28"/>
      <c r="B804" s="32"/>
      <c r="C804" s="138"/>
      <c r="D804" s="91"/>
      <c r="E804" s="91"/>
      <c r="F804" s="91"/>
      <c r="G804" s="91"/>
      <c r="H804" s="91"/>
      <c r="I804" s="33"/>
      <c r="J804" s="91"/>
      <c r="K804" s="33"/>
      <c r="L804" s="33"/>
      <c r="M804" s="33"/>
      <c r="N804" s="33"/>
      <c r="O804" s="33"/>
      <c r="P804" s="91"/>
      <c r="Q804" s="91"/>
      <c r="R804" s="91"/>
      <c r="S804" s="91"/>
      <c r="T804" s="33"/>
      <c r="U804" s="91"/>
      <c r="V804" s="91"/>
      <c r="W804" s="91"/>
      <c r="X804" s="33"/>
      <c r="Y804" s="91"/>
      <c r="Z804" s="91"/>
      <c r="AA804" s="91"/>
      <c r="AB804" s="91"/>
      <c r="AC804" s="91"/>
      <c r="AD804" s="91"/>
      <c r="AE804" s="91"/>
      <c r="AF804" s="91"/>
      <c r="AG804" s="91"/>
      <c r="AH804" s="91"/>
      <c r="AI804" s="91"/>
      <c r="AJ804" s="91"/>
    </row>
    <row r="805" spans="1:36">
      <c r="A805" s="28"/>
      <c r="B805" s="32"/>
      <c r="C805" s="138"/>
      <c r="D805" s="91"/>
      <c r="E805" s="91"/>
      <c r="F805" s="91"/>
      <c r="G805" s="91"/>
      <c r="H805" s="91"/>
      <c r="I805" s="33"/>
      <c r="J805" s="91"/>
      <c r="K805" s="33"/>
      <c r="L805" s="33"/>
      <c r="M805" s="33"/>
      <c r="N805" s="33"/>
      <c r="O805" s="33"/>
      <c r="P805" s="91"/>
      <c r="Q805" s="91"/>
      <c r="R805" s="91"/>
      <c r="S805" s="91"/>
      <c r="T805" s="33"/>
      <c r="U805" s="91"/>
      <c r="V805" s="91"/>
      <c r="W805" s="91"/>
      <c r="X805" s="33"/>
      <c r="Y805" s="91"/>
      <c r="Z805" s="91"/>
      <c r="AA805" s="91"/>
      <c r="AB805" s="91"/>
      <c r="AC805" s="91"/>
      <c r="AD805" s="91"/>
      <c r="AE805" s="91"/>
      <c r="AF805" s="91"/>
      <c r="AG805" s="91"/>
      <c r="AH805" s="91"/>
      <c r="AI805" s="91"/>
      <c r="AJ805" s="91"/>
    </row>
    <row r="806" spans="1:36">
      <c r="A806" s="28"/>
      <c r="B806" s="32"/>
      <c r="C806" s="138"/>
      <c r="D806" s="91"/>
      <c r="E806" s="91"/>
      <c r="F806" s="91"/>
      <c r="G806" s="91"/>
      <c r="H806" s="91"/>
      <c r="I806" s="33"/>
      <c r="J806" s="91"/>
      <c r="K806" s="33"/>
      <c r="L806" s="33"/>
      <c r="M806" s="33"/>
      <c r="N806" s="33"/>
      <c r="O806" s="33"/>
      <c r="P806" s="91"/>
      <c r="Q806" s="91"/>
      <c r="R806" s="91"/>
      <c r="S806" s="91"/>
      <c r="T806" s="33"/>
      <c r="U806" s="91"/>
      <c r="V806" s="91"/>
      <c r="W806" s="91"/>
      <c r="X806" s="33"/>
      <c r="Y806" s="91"/>
      <c r="Z806" s="91"/>
      <c r="AA806" s="91"/>
      <c r="AB806" s="91"/>
      <c r="AC806" s="91"/>
      <c r="AD806" s="91"/>
      <c r="AE806" s="91"/>
      <c r="AF806" s="91"/>
      <c r="AG806" s="91"/>
      <c r="AH806" s="91"/>
      <c r="AI806" s="91"/>
      <c r="AJ806" s="91"/>
    </row>
    <row r="807" spans="1:36">
      <c r="A807" s="28"/>
      <c r="B807" s="32"/>
      <c r="C807" s="138"/>
      <c r="D807" s="91"/>
      <c r="E807" s="91"/>
      <c r="F807" s="91"/>
      <c r="G807" s="91"/>
      <c r="H807" s="91"/>
      <c r="I807" s="33"/>
      <c r="J807" s="91"/>
      <c r="K807" s="33"/>
      <c r="L807" s="33"/>
      <c r="M807" s="33"/>
      <c r="N807" s="33"/>
      <c r="O807" s="33"/>
      <c r="P807" s="91"/>
      <c r="Q807" s="91"/>
      <c r="R807" s="91"/>
      <c r="S807" s="91"/>
      <c r="T807" s="33"/>
      <c r="U807" s="91"/>
      <c r="V807" s="91"/>
      <c r="W807" s="91"/>
      <c r="X807" s="33"/>
      <c r="Y807" s="91"/>
      <c r="Z807" s="91"/>
      <c r="AA807" s="91"/>
      <c r="AB807" s="91"/>
      <c r="AC807" s="91"/>
      <c r="AD807" s="91"/>
      <c r="AE807" s="91"/>
      <c r="AF807" s="91"/>
      <c r="AG807" s="91"/>
      <c r="AH807" s="91"/>
      <c r="AI807" s="91"/>
      <c r="AJ807" s="91"/>
    </row>
    <row r="808" spans="1:36">
      <c r="A808" s="28"/>
      <c r="B808" s="32"/>
      <c r="C808" s="138"/>
      <c r="D808" s="91"/>
      <c r="E808" s="91"/>
      <c r="F808" s="91"/>
      <c r="G808" s="91"/>
      <c r="H808" s="91"/>
      <c r="I808" s="33"/>
      <c r="J808" s="91"/>
      <c r="K808" s="33"/>
      <c r="L808" s="33"/>
      <c r="M808" s="33"/>
      <c r="N808" s="33"/>
      <c r="O808" s="33"/>
      <c r="P808" s="91"/>
      <c r="Q808" s="91"/>
      <c r="R808" s="91"/>
      <c r="S808" s="91"/>
      <c r="T808" s="33"/>
      <c r="U808" s="91"/>
      <c r="V808" s="91"/>
      <c r="W808" s="91"/>
      <c r="X808" s="33"/>
      <c r="Y808" s="91"/>
      <c r="Z808" s="91"/>
      <c r="AA808" s="91"/>
      <c r="AB808" s="91"/>
      <c r="AC808" s="91"/>
      <c r="AD808" s="91"/>
      <c r="AE808" s="91"/>
      <c r="AF808" s="91"/>
      <c r="AG808" s="91"/>
      <c r="AH808" s="91"/>
      <c r="AI808" s="91"/>
      <c r="AJ808" s="91"/>
    </row>
    <row r="809" spans="1:36">
      <c r="A809" s="28"/>
      <c r="B809" s="32"/>
      <c r="C809" s="138"/>
      <c r="D809" s="91"/>
      <c r="E809" s="91"/>
      <c r="F809" s="91"/>
      <c r="G809" s="91"/>
      <c r="H809" s="91"/>
      <c r="I809" s="33"/>
      <c r="J809" s="91"/>
      <c r="K809" s="33"/>
      <c r="L809" s="33"/>
      <c r="M809" s="33"/>
      <c r="N809" s="33"/>
      <c r="O809" s="33"/>
      <c r="P809" s="91"/>
      <c r="Q809" s="91"/>
      <c r="R809" s="91"/>
      <c r="S809" s="91"/>
      <c r="T809" s="33"/>
      <c r="U809" s="91"/>
      <c r="V809" s="91"/>
      <c r="W809" s="91"/>
      <c r="X809" s="33"/>
      <c r="Y809" s="91"/>
      <c r="Z809" s="91"/>
      <c r="AA809" s="91"/>
      <c r="AB809" s="91"/>
      <c r="AC809" s="91"/>
      <c r="AD809" s="91"/>
      <c r="AE809" s="91"/>
      <c r="AF809" s="91"/>
      <c r="AG809" s="91"/>
      <c r="AH809" s="91"/>
      <c r="AI809" s="91"/>
      <c r="AJ809" s="91"/>
    </row>
    <row r="810" spans="1:36">
      <c r="A810" s="28"/>
      <c r="B810" s="32"/>
      <c r="C810" s="138"/>
      <c r="D810" s="91"/>
      <c r="E810" s="91"/>
      <c r="F810" s="91"/>
      <c r="G810" s="91"/>
      <c r="H810" s="91"/>
      <c r="I810" s="33"/>
      <c r="J810" s="91"/>
      <c r="K810" s="33"/>
      <c r="L810" s="33"/>
      <c r="M810" s="33"/>
      <c r="N810" s="33"/>
      <c r="O810" s="33"/>
      <c r="P810" s="91"/>
      <c r="Q810" s="91"/>
      <c r="R810" s="91"/>
      <c r="S810" s="91"/>
      <c r="T810" s="33"/>
      <c r="U810" s="91"/>
      <c r="V810" s="91"/>
      <c r="W810" s="91"/>
      <c r="X810" s="33"/>
      <c r="Y810" s="91"/>
      <c r="Z810" s="91"/>
      <c r="AA810" s="91"/>
      <c r="AB810" s="91"/>
      <c r="AC810" s="91"/>
      <c r="AD810" s="91"/>
      <c r="AE810" s="91"/>
      <c r="AF810" s="91"/>
      <c r="AG810" s="91"/>
      <c r="AH810" s="91"/>
      <c r="AI810" s="91"/>
      <c r="AJ810" s="91"/>
    </row>
    <row r="811" spans="1:36">
      <c r="A811" s="28"/>
      <c r="B811" s="32"/>
      <c r="C811" s="138"/>
      <c r="D811" s="91"/>
      <c r="E811" s="91"/>
      <c r="F811" s="91"/>
      <c r="G811" s="91"/>
      <c r="H811" s="91"/>
      <c r="I811" s="33"/>
      <c r="J811" s="91"/>
      <c r="K811" s="33"/>
      <c r="L811" s="33"/>
      <c r="M811" s="33"/>
      <c r="N811" s="33"/>
      <c r="O811" s="33"/>
      <c r="P811" s="91"/>
      <c r="Q811" s="91"/>
      <c r="R811" s="91"/>
      <c r="S811" s="91"/>
      <c r="T811" s="33"/>
      <c r="U811" s="91"/>
      <c r="V811" s="91"/>
      <c r="W811" s="91"/>
      <c r="X811" s="33"/>
      <c r="Y811" s="91"/>
      <c r="Z811" s="91"/>
      <c r="AA811" s="91"/>
      <c r="AB811" s="91"/>
      <c r="AC811" s="91"/>
      <c r="AD811" s="91"/>
      <c r="AE811" s="91"/>
      <c r="AF811" s="91"/>
      <c r="AG811" s="91"/>
      <c r="AH811" s="91"/>
      <c r="AI811" s="91"/>
      <c r="AJ811" s="91"/>
    </row>
    <row r="812" spans="1:36">
      <c r="A812" s="28"/>
      <c r="B812" s="32"/>
      <c r="C812" s="138"/>
      <c r="D812" s="91"/>
      <c r="E812" s="91"/>
      <c r="F812" s="91"/>
      <c r="G812" s="91"/>
      <c r="H812" s="91"/>
      <c r="I812" s="33"/>
      <c r="J812" s="91"/>
      <c r="K812" s="33"/>
      <c r="L812" s="33"/>
      <c r="M812" s="33"/>
      <c r="N812" s="33"/>
      <c r="O812" s="33"/>
      <c r="P812" s="91"/>
      <c r="Q812" s="91"/>
      <c r="R812" s="91"/>
      <c r="S812" s="91"/>
      <c r="T812" s="33"/>
      <c r="U812" s="91"/>
      <c r="V812" s="91"/>
      <c r="W812" s="91"/>
      <c r="X812" s="33"/>
      <c r="Y812" s="91"/>
      <c r="Z812" s="91"/>
      <c r="AA812" s="91"/>
      <c r="AB812" s="91"/>
      <c r="AC812" s="91"/>
      <c r="AD812" s="91"/>
      <c r="AE812" s="91"/>
      <c r="AF812" s="91"/>
      <c r="AG812" s="91"/>
      <c r="AH812" s="91"/>
      <c r="AI812" s="91"/>
      <c r="AJ812" s="91"/>
    </row>
    <row r="813" spans="1:36">
      <c r="A813" s="28"/>
      <c r="B813" s="32"/>
      <c r="C813" s="138"/>
      <c r="D813" s="91"/>
      <c r="E813" s="91"/>
      <c r="F813" s="91"/>
      <c r="G813" s="91"/>
      <c r="H813" s="91"/>
      <c r="I813" s="33"/>
      <c r="J813" s="91"/>
      <c r="K813" s="33"/>
      <c r="L813" s="33"/>
      <c r="M813" s="33"/>
      <c r="N813" s="33"/>
      <c r="O813" s="33"/>
      <c r="P813" s="91"/>
      <c r="Q813" s="91"/>
      <c r="R813" s="91"/>
      <c r="S813" s="91"/>
      <c r="T813" s="33"/>
      <c r="U813" s="91"/>
      <c r="V813" s="91"/>
      <c r="W813" s="91"/>
      <c r="X813" s="33"/>
      <c r="Y813" s="91"/>
      <c r="Z813" s="91"/>
      <c r="AA813" s="91"/>
      <c r="AB813" s="91"/>
      <c r="AC813" s="91"/>
      <c r="AD813" s="91"/>
      <c r="AE813" s="91"/>
      <c r="AF813" s="91"/>
      <c r="AG813" s="91"/>
      <c r="AH813" s="91"/>
      <c r="AI813" s="91"/>
      <c r="AJ813" s="91"/>
    </row>
    <row r="814" spans="1:36">
      <c r="A814" s="28"/>
      <c r="B814" s="32"/>
      <c r="C814" s="138"/>
      <c r="D814" s="91"/>
      <c r="E814" s="91"/>
      <c r="F814" s="91"/>
      <c r="G814" s="91"/>
      <c r="H814" s="91"/>
      <c r="I814" s="33"/>
      <c r="J814" s="91"/>
      <c r="K814" s="33"/>
      <c r="L814" s="33"/>
      <c r="M814" s="33"/>
      <c r="N814" s="33"/>
      <c r="O814" s="33"/>
      <c r="P814" s="91"/>
      <c r="Q814" s="91"/>
      <c r="R814" s="91"/>
      <c r="S814" s="91"/>
      <c r="T814" s="33"/>
      <c r="U814" s="91"/>
      <c r="V814" s="91"/>
      <c r="W814" s="91"/>
      <c r="X814" s="33"/>
      <c r="Y814" s="91"/>
      <c r="Z814" s="91"/>
      <c r="AA814" s="91"/>
      <c r="AB814" s="91"/>
      <c r="AC814" s="91"/>
      <c r="AD814" s="91"/>
      <c r="AE814" s="91"/>
      <c r="AF814" s="91"/>
      <c r="AG814" s="91"/>
      <c r="AH814" s="91"/>
      <c r="AI814" s="91"/>
      <c r="AJ814" s="91"/>
    </row>
    <row r="815" spans="1:36">
      <c r="A815" s="28"/>
      <c r="B815" s="32"/>
      <c r="C815" s="138"/>
      <c r="D815" s="91"/>
      <c r="E815" s="91"/>
      <c r="F815" s="91"/>
      <c r="G815" s="91"/>
      <c r="H815" s="91"/>
      <c r="I815" s="33"/>
      <c r="J815" s="91"/>
      <c r="K815" s="33"/>
      <c r="L815" s="33"/>
      <c r="M815" s="33"/>
      <c r="N815" s="33"/>
      <c r="O815" s="33"/>
      <c r="P815" s="91"/>
      <c r="Q815" s="91"/>
      <c r="R815" s="91"/>
      <c r="S815" s="91"/>
      <c r="T815" s="33"/>
      <c r="U815" s="91"/>
      <c r="V815" s="91"/>
      <c r="W815" s="91"/>
      <c r="X815" s="33"/>
      <c r="Y815" s="91"/>
      <c r="Z815" s="91"/>
      <c r="AA815" s="91"/>
      <c r="AB815" s="91"/>
      <c r="AC815" s="91"/>
      <c r="AD815" s="91"/>
      <c r="AE815" s="91"/>
      <c r="AF815" s="91"/>
      <c r="AG815" s="91"/>
      <c r="AH815" s="91"/>
      <c r="AI815" s="91"/>
      <c r="AJ815" s="91"/>
    </row>
    <row r="816" spans="1:36">
      <c r="A816" s="28"/>
      <c r="B816" s="32"/>
      <c r="C816" s="138"/>
      <c r="D816" s="91"/>
      <c r="E816" s="91"/>
      <c r="F816" s="91"/>
      <c r="G816" s="91"/>
      <c r="H816" s="91"/>
      <c r="I816" s="33"/>
      <c r="J816" s="91"/>
      <c r="K816" s="33"/>
      <c r="L816" s="33"/>
      <c r="M816" s="33"/>
      <c r="N816" s="33"/>
      <c r="O816" s="33"/>
      <c r="P816" s="91"/>
      <c r="Q816" s="91"/>
      <c r="R816" s="91"/>
      <c r="S816" s="91"/>
      <c r="T816" s="33"/>
      <c r="U816" s="91"/>
      <c r="V816" s="91"/>
      <c r="W816" s="91"/>
      <c r="X816" s="33"/>
      <c r="Y816" s="91"/>
      <c r="Z816" s="91"/>
      <c r="AA816" s="91"/>
      <c r="AB816" s="91"/>
      <c r="AC816" s="91"/>
      <c r="AD816" s="91"/>
      <c r="AE816" s="91"/>
      <c r="AF816" s="91"/>
      <c r="AG816" s="91"/>
      <c r="AH816" s="91"/>
      <c r="AI816" s="91"/>
      <c r="AJ816" s="91"/>
    </row>
    <row r="817" spans="1:36">
      <c r="A817" s="28"/>
      <c r="B817" s="32"/>
      <c r="C817" s="138"/>
      <c r="D817" s="91"/>
      <c r="E817" s="91"/>
      <c r="F817" s="91"/>
      <c r="G817" s="91"/>
      <c r="H817" s="91"/>
      <c r="I817" s="33"/>
      <c r="J817" s="91"/>
      <c r="K817" s="33"/>
      <c r="L817" s="33"/>
      <c r="M817" s="33"/>
      <c r="N817" s="33"/>
      <c r="O817" s="33"/>
      <c r="P817" s="91"/>
      <c r="Q817" s="91"/>
      <c r="R817" s="91"/>
      <c r="S817" s="91"/>
      <c r="T817" s="33"/>
      <c r="U817" s="91"/>
      <c r="V817" s="91"/>
      <c r="W817" s="91"/>
      <c r="X817" s="33"/>
      <c r="Y817" s="91"/>
      <c r="Z817" s="91"/>
      <c r="AA817" s="91"/>
      <c r="AB817" s="91"/>
      <c r="AC817" s="91"/>
      <c r="AD817" s="91"/>
      <c r="AE817" s="91"/>
      <c r="AF817" s="91"/>
      <c r="AG817" s="91"/>
      <c r="AH817" s="91"/>
      <c r="AI817" s="91"/>
      <c r="AJ817" s="91"/>
    </row>
    <row r="818" spans="1:36">
      <c r="A818" s="28"/>
      <c r="B818" s="32"/>
      <c r="C818" s="138"/>
      <c r="D818" s="91"/>
      <c r="E818" s="91"/>
      <c r="F818" s="91"/>
      <c r="G818" s="91"/>
      <c r="H818" s="91"/>
      <c r="I818" s="33"/>
      <c r="J818" s="91"/>
      <c r="K818" s="33"/>
      <c r="L818" s="33"/>
      <c r="M818" s="33"/>
      <c r="N818" s="33"/>
      <c r="O818" s="33"/>
      <c r="P818" s="91"/>
      <c r="Q818" s="91"/>
      <c r="R818" s="91"/>
      <c r="S818" s="91"/>
      <c r="T818" s="33"/>
      <c r="U818" s="91"/>
      <c r="V818" s="91"/>
      <c r="W818" s="91"/>
      <c r="X818" s="33"/>
      <c r="Y818" s="91"/>
      <c r="Z818" s="91"/>
      <c r="AA818" s="91"/>
      <c r="AB818" s="91"/>
      <c r="AC818" s="91"/>
      <c r="AD818" s="91"/>
      <c r="AE818" s="91"/>
      <c r="AF818" s="91"/>
      <c r="AG818" s="91"/>
      <c r="AH818" s="91"/>
      <c r="AI818" s="91"/>
      <c r="AJ818" s="91"/>
    </row>
    <row r="819" spans="1:36">
      <c r="A819" s="28"/>
      <c r="B819" s="32"/>
      <c r="C819" s="138"/>
      <c r="D819" s="91"/>
      <c r="E819" s="91"/>
      <c r="F819" s="91"/>
      <c r="G819" s="91"/>
      <c r="H819" s="91"/>
      <c r="I819" s="33"/>
      <c r="J819" s="91"/>
      <c r="K819" s="33"/>
      <c r="L819" s="33"/>
      <c r="M819" s="33"/>
      <c r="N819" s="33"/>
      <c r="O819" s="33"/>
      <c r="P819" s="91"/>
      <c r="Q819" s="91"/>
      <c r="R819" s="91"/>
      <c r="S819" s="91"/>
      <c r="T819" s="33"/>
      <c r="U819" s="91"/>
      <c r="V819" s="91"/>
      <c r="W819" s="91"/>
      <c r="X819" s="33"/>
      <c r="Y819" s="91"/>
      <c r="Z819" s="91"/>
      <c r="AA819" s="91"/>
      <c r="AB819" s="91"/>
      <c r="AC819" s="91"/>
      <c r="AD819" s="91"/>
      <c r="AE819" s="91"/>
      <c r="AF819" s="91"/>
      <c r="AG819" s="91"/>
      <c r="AH819" s="91"/>
      <c r="AI819" s="91"/>
      <c r="AJ819" s="91"/>
    </row>
    <row r="820" spans="1:36">
      <c r="A820" s="28"/>
      <c r="B820" s="32"/>
      <c r="C820" s="138"/>
      <c r="D820" s="91"/>
      <c r="E820" s="91"/>
      <c r="F820" s="91"/>
      <c r="G820" s="91"/>
      <c r="H820" s="91"/>
      <c r="I820" s="33"/>
      <c r="J820" s="91"/>
      <c r="K820" s="33"/>
      <c r="L820" s="33"/>
      <c r="M820" s="33"/>
      <c r="N820" s="33"/>
      <c r="O820" s="33"/>
      <c r="P820" s="91"/>
      <c r="Q820" s="91"/>
      <c r="R820" s="91"/>
      <c r="S820" s="91"/>
      <c r="T820" s="33"/>
      <c r="U820" s="91"/>
      <c r="V820" s="91"/>
      <c r="W820" s="91"/>
      <c r="X820" s="33"/>
      <c r="Y820" s="91"/>
      <c r="Z820" s="91"/>
      <c r="AA820" s="91"/>
      <c r="AB820" s="91"/>
      <c r="AC820" s="91"/>
      <c r="AD820" s="91"/>
      <c r="AE820" s="91"/>
      <c r="AF820" s="91"/>
      <c r="AG820" s="91"/>
      <c r="AH820" s="91"/>
      <c r="AI820" s="91"/>
      <c r="AJ820" s="91"/>
    </row>
    <row r="821" spans="1:36">
      <c r="A821" s="28"/>
      <c r="B821" s="32"/>
      <c r="C821" s="138"/>
      <c r="D821" s="91"/>
      <c r="E821" s="91"/>
      <c r="F821" s="91"/>
      <c r="G821" s="91"/>
      <c r="H821" s="91"/>
      <c r="I821" s="33"/>
      <c r="J821" s="91"/>
      <c r="K821" s="33"/>
      <c r="L821" s="33"/>
      <c r="M821" s="33"/>
      <c r="N821" s="33"/>
      <c r="O821" s="33"/>
      <c r="P821" s="91"/>
      <c r="Q821" s="91"/>
      <c r="R821" s="91"/>
      <c r="S821" s="91"/>
      <c r="T821" s="33"/>
      <c r="U821" s="91"/>
      <c r="V821" s="91"/>
      <c r="W821" s="91"/>
      <c r="X821" s="33"/>
      <c r="Y821" s="91"/>
      <c r="Z821" s="91"/>
      <c r="AA821" s="91"/>
      <c r="AB821" s="91"/>
      <c r="AC821" s="91"/>
      <c r="AD821" s="91"/>
      <c r="AE821" s="91"/>
      <c r="AF821" s="91"/>
      <c r="AG821" s="91"/>
      <c r="AH821" s="91"/>
      <c r="AI821" s="91"/>
      <c r="AJ821" s="91"/>
    </row>
    <row r="822" spans="1:36">
      <c r="A822" s="28"/>
      <c r="B822" s="32"/>
      <c r="C822" s="138"/>
      <c r="D822" s="91"/>
      <c r="E822" s="91"/>
      <c r="F822" s="91"/>
      <c r="G822" s="91"/>
      <c r="H822" s="91"/>
      <c r="I822" s="33"/>
      <c r="J822" s="91"/>
      <c r="K822" s="33"/>
      <c r="L822" s="33"/>
      <c r="M822" s="33"/>
      <c r="N822" s="33"/>
      <c r="O822" s="33"/>
      <c r="P822" s="91"/>
      <c r="Q822" s="91"/>
      <c r="R822" s="91"/>
      <c r="S822" s="91"/>
      <c r="T822" s="33"/>
      <c r="U822" s="91"/>
      <c r="V822" s="91"/>
      <c r="W822" s="91"/>
      <c r="X822" s="33"/>
      <c r="Y822" s="91"/>
      <c r="Z822" s="91"/>
      <c r="AA822" s="91"/>
      <c r="AB822" s="91"/>
      <c r="AC822" s="91"/>
      <c r="AD822" s="91"/>
      <c r="AE822" s="91"/>
      <c r="AF822" s="91"/>
      <c r="AG822" s="91"/>
      <c r="AH822" s="91"/>
      <c r="AI822" s="91"/>
      <c r="AJ822" s="91"/>
    </row>
    <row r="823" spans="1:36">
      <c r="A823" s="28"/>
      <c r="B823" s="32"/>
      <c r="C823" s="138"/>
      <c r="D823" s="91"/>
      <c r="E823" s="91"/>
      <c r="F823" s="91"/>
      <c r="G823" s="91"/>
      <c r="H823" s="91"/>
      <c r="I823" s="33"/>
      <c r="J823" s="91"/>
      <c r="K823" s="33"/>
      <c r="L823" s="33"/>
      <c r="M823" s="33"/>
      <c r="N823" s="33"/>
      <c r="O823" s="33"/>
      <c r="P823" s="91"/>
      <c r="Q823" s="91"/>
      <c r="R823" s="91"/>
      <c r="S823" s="91"/>
      <c r="T823" s="33"/>
      <c r="U823" s="91"/>
      <c r="V823" s="91"/>
      <c r="W823" s="91"/>
      <c r="X823" s="33"/>
      <c r="Y823" s="91"/>
      <c r="Z823" s="91"/>
      <c r="AA823" s="91"/>
      <c r="AB823" s="91"/>
      <c r="AC823" s="91"/>
      <c r="AD823" s="91"/>
      <c r="AE823" s="91"/>
      <c r="AF823" s="91"/>
      <c r="AG823" s="91"/>
      <c r="AH823" s="91"/>
      <c r="AI823" s="91"/>
      <c r="AJ823" s="91"/>
    </row>
    <row r="824" spans="1:36">
      <c r="A824" s="28"/>
      <c r="B824" s="32"/>
      <c r="C824" s="138"/>
      <c r="D824" s="91"/>
      <c r="E824" s="91"/>
      <c r="F824" s="91"/>
      <c r="G824" s="91"/>
      <c r="H824" s="91"/>
      <c r="I824" s="33"/>
      <c r="J824" s="91"/>
      <c r="K824" s="33"/>
      <c r="L824" s="33"/>
      <c r="M824" s="33"/>
      <c r="N824" s="33"/>
      <c r="O824" s="33"/>
      <c r="P824" s="91"/>
      <c r="Q824" s="91"/>
      <c r="R824" s="91"/>
      <c r="S824" s="91"/>
      <c r="T824" s="33"/>
      <c r="U824" s="91"/>
      <c r="V824" s="91"/>
      <c r="W824" s="91"/>
      <c r="X824" s="33"/>
      <c r="Y824" s="91"/>
      <c r="Z824" s="91"/>
      <c r="AA824" s="91"/>
      <c r="AB824" s="91"/>
      <c r="AC824" s="91"/>
      <c r="AD824" s="91"/>
      <c r="AE824" s="91"/>
      <c r="AF824" s="91"/>
      <c r="AG824" s="91"/>
      <c r="AH824" s="91"/>
      <c r="AI824" s="91"/>
      <c r="AJ824" s="91"/>
    </row>
    <row r="825" spans="1:36">
      <c r="A825" s="28"/>
      <c r="B825" s="32"/>
      <c r="C825" s="138"/>
      <c r="D825" s="91"/>
      <c r="E825" s="91"/>
      <c r="F825" s="91"/>
      <c r="G825" s="91"/>
      <c r="H825" s="91"/>
      <c r="I825" s="33"/>
      <c r="J825" s="91"/>
      <c r="K825" s="33"/>
      <c r="L825" s="33"/>
      <c r="M825" s="33"/>
      <c r="N825" s="33"/>
      <c r="O825" s="33"/>
      <c r="P825" s="91"/>
      <c r="Q825" s="91"/>
      <c r="R825" s="91"/>
      <c r="S825" s="91"/>
      <c r="T825" s="33"/>
      <c r="U825" s="91"/>
      <c r="V825" s="91"/>
      <c r="W825" s="91"/>
      <c r="X825" s="33"/>
      <c r="Y825" s="91"/>
      <c r="Z825" s="91"/>
      <c r="AA825" s="91"/>
      <c r="AB825" s="91"/>
      <c r="AC825" s="91"/>
      <c r="AD825" s="91"/>
      <c r="AE825" s="91"/>
      <c r="AF825" s="91"/>
      <c r="AG825" s="91"/>
      <c r="AH825" s="91"/>
      <c r="AI825" s="91"/>
      <c r="AJ825" s="91"/>
    </row>
    <row r="826" spans="1:36">
      <c r="A826" s="28"/>
      <c r="B826" s="32"/>
      <c r="C826" s="138"/>
      <c r="D826" s="91"/>
      <c r="E826" s="91"/>
      <c r="F826" s="91"/>
      <c r="G826" s="91"/>
      <c r="H826" s="91"/>
      <c r="I826" s="33"/>
      <c r="J826" s="91"/>
      <c r="K826" s="33"/>
      <c r="L826" s="33"/>
      <c r="M826" s="33"/>
      <c r="N826" s="33"/>
      <c r="O826" s="33"/>
      <c r="P826" s="91"/>
      <c r="Q826" s="91"/>
      <c r="R826" s="91"/>
      <c r="S826" s="91"/>
      <c r="T826" s="33"/>
      <c r="U826" s="91"/>
      <c r="V826" s="91"/>
      <c r="W826" s="91"/>
      <c r="X826" s="33"/>
      <c r="Y826" s="91"/>
      <c r="Z826" s="91"/>
      <c r="AA826" s="91"/>
      <c r="AB826" s="91"/>
      <c r="AC826" s="91"/>
      <c r="AD826" s="91"/>
      <c r="AE826" s="91"/>
      <c r="AF826" s="91"/>
      <c r="AG826" s="91"/>
      <c r="AH826" s="91"/>
      <c r="AI826" s="91"/>
      <c r="AJ826" s="91"/>
    </row>
    <row r="827" spans="1:36">
      <c r="A827" s="28"/>
      <c r="B827" s="32"/>
      <c r="C827" s="138"/>
      <c r="D827" s="91"/>
      <c r="E827" s="91"/>
      <c r="F827" s="91"/>
      <c r="G827" s="91"/>
      <c r="H827" s="91"/>
      <c r="I827" s="33"/>
      <c r="J827" s="91"/>
      <c r="K827" s="33"/>
      <c r="L827" s="33"/>
      <c r="M827" s="33"/>
      <c r="N827" s="33"/>
      <c r="O827" s="33"/>
      <c r="P827" s="91"/>
      <c r="Q827" s="91"/>
      <c r="R827" s="91"/>
      <c r="S827" s="91"/>
      <c r="T827" s="33"/>
      <c r="U827" s="91"/>
      <c r="V827" s="91"/>
      <c r="W827" s="91"/>
      <c r="X827" s="33"/>
      <c r="Y827" s="91"/>
      <c r="Z827" s="91"/>
      <c r="AA827" s="91"/>
      <c r="AB827" s="91"/>
      <c r="AC827" s="91"/>
      <c r="AD827" s="91"/>
      <c r="AE827" s="91"/>
      <c r="AF827" s="91"/>
      <c r="AG827" s="91"/>
      <c r="AH827" s="91"/>
      <c r="AI827" s="91"/>
      <c r="AJ827" s="91"/>
    </row>
    <row r="828" spans="1:36">
      <c r="A828" s="28"/>
      <c r="B828" s="32"/>
      <c r="C828" s="138"/>
      <c r="D828" s="91"/>
      <c r="E828" s="91"/>
      <c r="F828" s="91"/>
      <c r="G828" s="91"/>
      <c r="H828" s="91"/>
      <c r="I828" s="33"/>
      <c r="J828" s="91"/>
      <c r="K828" s="33"/>
      <c r="L828" s="33"/>
      <c r="M828" s="33"/>
      <c r="N828" s="33"/>
      <c r="O828" s="33"/>
      <c r="P828" s="91"/>
      <c r="Q828" s="91"/>
      <c r="R828" s="91"/>
      <c r="S828" s="91"/>
      <c r="T828" s="33"/>
      <c r="U828" s="91"/>
      <c r="V828" s="91"/>
      <c r="W828" s="91"/>
      <c r="X828" s="33"/>
      <c r="Y828" s="91"/>
      <c r="Z828" s="91"/>
      <c r="AA828" s="91"/>
      <c r="AB828" s="91"/>
      <c r="AC828" s="91"/>
      <c r="AD828" s="91"/>
      <c r="AE828" s="91"/>
      <c r="AF828" s="91"/>
      <c r="AG828" s="91"/>
      <c r="AH828" s="91"/>
      <c r="AI828" s="91"/>
      <c r="AJ828" s="91"/>
    </row>
    <row r="829" spans="1:36">
      <c r="A829" s="28"/>
      <c r="B829" s="32"/>
      <c r="C829" s="138"/>
      <c r="D829" s="91"/>
      <c r="E829" s="91"/>
      <c r="F829" s="91"/>
      <c r="G829" s="91"/>
      <c r="H829" s="91"/>
      <c r="I829" s="33"/>
      <c r="J829" s="91"/>
      <c r="K829" s="33"/>
      <c r="L829" s="33"/>
      <c r="M829" s="33"/>
      <c r="N829" s="33"/>
      <c r="O829" s="33"/>
      <c r="P829" s="91"/>
      <c r="Q829" s="91"/>
      <c r="R829" s="91"/>
      <c r="S829" s="91"/>
      <c r="T829" s="33"/>
      <c r="U829" s="91"/>
      <c r="V829" s="91"/>
      <c r="W829" s="91"/>
      <c r="X829" s="33"/>
      <c r="Y829" s="91"/>
      <c r="Z829" s="91"/>
      <c r="AA829" s="91"/>
      <c r="AB829" s="91"/>
      <c r="AC829" s="91"/>
      <c r="AD829" s="91"/>
      <c r="AE829" s="91"/>
      <c r="AF829" s="91"/>
      <c r="AG829" s="91"/>
      <c r="AH829" s="91"/>
      <c r="AI829" s="91"/>
      <c r="AJ829" s="91"/>
    </row>
    <row r="830" spans="1:36">
      <c r="A830" s="28"/>
      <c r="B830" s="32"/>
      <c r="C830" s="138"/>
      <c r="D830" s="91"/>
      <c r="E830" s="91"/>
      <c r="F830" s="91"/>
      <c r="G830" s="91"/>
      <c r="H830" s="91"/>
      <c r="I830" s="33"/>
      <c r="J830" s="91"/>
      <c r="K830" s="33"/>
      <c r="L830" s="33"/>
      <c r="M830" s="33"/>
      <c r="N830" s="33"/>
      <c r="O830" s="33"/>
      <c r="P830" s="91"/>
      <c r="Q830" s="91"/>
      <c r="R830" s="91"/>
      <c r="S830" s="91"/>
      <c r="T830" s="33"/>
      <c r="U830" s="91"/>
      <c r="V830" s="91"/>
      <c r="W830" s="91"/>
      <c r="X830" s="33"/>
      <c r="Y830" s="91"/>
      <c r="Z830" s="91"/>
      <c r="AA830" s="91"/>
      <c r="AB830" s="91"/>
      <c r="AC830" s="91"/>
      <c r="AD830" s="91"/>
      <c r="AE830" s="91"/>
      <c r="AF830" s="91"/>
      <c r="AG830" s="91"/>
      <c r="AH830" s="91"/>
      <c r="AI830" s="91"/>
      <c r="AJ830" s="91"/>
    </row>
    <row r="831" spans="1:36">
      <c r="A831" s="28"/>
      <c r="B831" s="32"/>
      <c r="C831" s="138"/>
      <c r="D831" s="91"/>
      <c r="E831" s="91"/>
      <c r="F831" s="91"/>
      <c r="G831" s="91"/>
      <c r="H831" s="91"/>
      <c r="I831" s="33"/>
      <c r="J831" s="91"/>
      <c r="K831" s="33"/>
      <c r="L831" s="33"/>
      <c r="M831" s="33"/>
      <c r="N831" s="33"/>
      <c r="O831" s="33"/>
      <c r="P831" s="91"/>
      <c r="Q831" s="91"/>
      <c r="R831" s="91"/>
      <c r="S831" s="91"/>
      <c r="T831" s="33"/>
      <c r="U831" s="91"/>
      <c r="V831" s="91"/>
      <c r="W831" s="91"/>
      <c r="X831" s="33"/>
      <c r="Y831" s="91"/>
      <c r="Z831" s="91"/>
      <c r="AA831" s="91"/>
      <c r="AB831" s="91"/>
      <c r="AC831" s="91"/>
      <c r="AD831" s="91"/>
      <c r="AE831" s="91"/>
      <c r="AF831" s="91"/>
      <c r="AG831" s="91"/>
      <c r="AH831" s="91"/>
      <c r="AI831" s="91"/>
      <c r="AJ831" s="91"/>
    </row>
    <row r="832" spans="1:36">
      <c r="A832" s="28"/>
      <c r="B832" s="32"/>
      <c r="C832" s="138"/>
      <c r="D832" s="91"/>
      <c r="E832" s="91"/>
      <c r="F832" s="91"/>
      <c r="G832" s="91"/>
      <c r="H832" s="91"/>
      <c r="I832" s="33"/>
      <c r="J832" s="91"/>
      <c r="K832" s="33"/>
      <c r="L832" s="33"/>
      <c r="M832" s="33"/>
      <c r="N832" s="33"/>
      <c r="O832" s="33"/>
      <c r="P832" s="91"/>
      <c r="Q832" s="91"/>
      <c r="R832" s="91"/>
      <c r="S832" s="91"/>
      <c r="T832" s="33"/>
      <c r="U832" s="91"/>
      <c r="V832" s="91"/>
      <c r="W832" s="91"/>
      <c r="X832" s="33"/>
      <c r="Y832" s="91"/>
      <c r="Z832" s="91"/>
      <c r="AA832" s="91"/>
      <c r="AB832" s="91"/>
      <c r="AC832" s="91"/>
      <c r="AD832" s="91"/>
      <c r="AE832" s="91"/>
      <c r="AF832" s="91"/>
      <c r="AG832" s="91"/>
      <c r="AH832" s="91"/>
      <c r="AI832" s="91"/>
      <c r="AJ832" s="91"/>
    </row>
    <row r="833" spans="1:36">
      <c r="A833" s="28"/>
      <c r="B833" s="32"/>
      <c r="C833" s="138"/>
      <c r="D833" s="91"/>
      <c r="E833" s="91"/>
      <c r="F833" s="91"/>
      <c r="G833" s="91"/>
      <c r="H833" s="91"/>
      <c r="I833" s="33"/>
      <c r="J833" s="91"/>
      <c r="K833" s="33"/>
      <c r="L833" s="33"/>
      <c r="M833" s="33"/>
      <c r="N833" s="33"/>
      <c r="O833" s="33"/>
      <c r="P833" s="91"/>
      <c r="Q833" s="91"/>
      <c r="R833" s="91"/>
      <c r="S833" s="91"/>
      <c r="T833" s="33"/>
      <c r="U833" s="91"/>
      <c r="V833" s="91"/>
      <c r="W833" s="91"/>
      <c r="X833" s="33"/>
      <c r="Y833" s="91"/>
      <c r="Z833" s="91"/>
      <c r="AA833" s="91"/>
      <c r="AB833" s="91"/>
      <c r="AC833" s="91"/>
      <c r="AD833" s="91"/>
      <c r="AE833" s="91"/>
      <c r="AF833" s="91"/>
      <c r="AG833" s="91"/>
      <c r="AH833" s="91"/>
      <c r="AI833" s="91"/>
      <c r="AJ833" s="91"/>
    </row>
    <row r="834" spans="1:36">
      <c r="A834" s="28"/>
      <c r="B834" s="32"/>
      <c r="C834" s="138"/>
      <c r="D834" s="91"/>
      <c r="E834" s="91"/>
      <c r="F834" s="91"/>
      <c r="G834" s="91"/>
      <c r="H834" s="91"/>
      <c r="I834" s="33"/>
      <c r="J834" s="91"/>
      <c r="K834" s="33"/>
      <c r="L834" s="33"/>
      <c r="M834" s="33"/>
      <c r="N834" s="33"/>
      <c r="O834" s="33"/>
      <c r="P834" s="91"/>
      <c r="Q834" s="91"/>
      <c r="R834" s="91"/>
      <c r="S834" s="91"/>
      <c r="T834" s="33"/>
      <c r="U834" s="91"/>
      <c r="V834" s="91"/>
      <c r="W834" s="91"/>
      <c r="X834" s="33"/>
      <c r="Y834" s="91"/>
      <c r="Z834" s="91"/>
      <c r="AA834" s="91"/>
      <c r="AB834" s="91"/>
      <c r="AC834" s="91"/>
      <c r="AD834" s="91"/>
      <c r="AE834" s="91"/>
      <c r="AF834" s="91"/>
      <c r="AG834" s="91"/>
      <c r="AH834" s="91"/>
      <c r="AI834" s="91"/>
      <c r="AJ834" s="91"/>
    </row>
    <row r="835" spans="1:36">
      <c r="A835" s="28"/>
      <c r="B835" s="32"/>
      <c r="C835" s="138"/>
      <c r="D835" s="91"/>
      <c r="E835" s="91"/>
      <c r="F835" s="91"/>
      <c r="G835" s="91"/>
      <c r="H835" s="91"/>
      <c r="I835" s="33"/>
      <c r="J835" s="91"/>
      <c r="K835" s="33"/>
      <c r="L835" s="33"/>
      <c r="M835" s="33"/>
      <c r="N835" s="33"/>
      <c r="O835" s="33"/>
      <c r="P835" s="91"/>
      <c r="Q835" s="91"/>
      <c r="R835" s="91"/>
      <c r="S835" s="91"/>
      <c r="T835" s="33"/>
      <c r="U835" s="91"/>
      <c r="V835" s="91"/>
      <c r="W835" s="91"/>
      <c r="X835" s="33"/>
      <c r="Y835" s="91"/>
      <c r="Z835" s="91"/>
      <c r="AA835" s="91"/>
      <c r="AB835" s="91"/>
      <c r="AC835" s="91"/>
      <c r="AD835" s="91"/>
      <c r="AE835" s="91"/>
      <c r="AF835" s="91"/>
      <c r="AG835" s="91"/>
      <c r="AH835" s="91"/>
      <c r="AI835" s="91"/>
      <c r="AJ835" s="91"/>
    </row>
    <row r="836" spans="1:36">
      <c r="A836" s="28"/>
      <c r="B836" s="32"/>
      <c r="C836" s="138"/>
      <c r="D836" s="91"/>
      <c r="E836" s="91"/>
      <c r="F836" s="91"/>
      <c r="G836" s="91"/>
      <c r="H836" s="91"/>
      <c r="I836" s="33"/>
      <c r="J836" s="91"/>
      <c r="K836" s="33"/>
      <c r="L836" s="33"/>
      <c r="M836" s="33"/>
      <c r="N836" s="33"/>
      <c r="O836" s="33"/>
      <c r="P836" s="91"/>
      <c r="Q836" s="91"/>
      <c r="R836" s="91"/>
      <c r="S836" s="91"/>
      <c r="T836" s="33"/>
      <c r="U836" s="91"/>
      <c r="V836" s="91"/>
      <c r="W836" s="91"/>
      <c r="X836" s="33"/>
      <c r="Y836" s="91"/>
      <c r="Z836" s="91"/>
      <c r="AA836" s="91"/>
      <c r="AB836" s="91"/>
      <c r="AC836" s="91"/>
      <c r="AD836" s="91"/>
      <c r="AE836" s="91"/>
      <c r="AF836" s="91"/>
      <c r="AG836" s="91"/>
      <c r="AH836" s="91"/>
      <c r="AI836" s="91"/>
      <c r="AJ836" s="91"/>
    </row>
    <row r="837" spans="1:36">
      <c r="A837" s="28"/>
      <c r="B837" s="32"/>
      <c r="C837" s="138"/>
      <c r="D837" s="91"/>
      <c r="E837" s="91"/>
      <c r="F837" s="91"/>
      <c r="G837" s="91"/>
      <c r="H837" s="91"/>
      <c r="I837" s="33"/>
      <c r="J837" s="91"/>
      <c r="K837" s="33"/>
      <c r="L837" s="33"/>
      <c r="M837" s="33"/>
      <c r="N837" s="33"/>
      <c r="O837" s="33"/>
      <c r="P837" s="91"/>
      <c r="Q837" s="91"/>
      <c r="R837" s="91"/>
      <c r="S837" s="91"/>
      <c r="T837" s="33"/>
      <c r="U837" s="91"/>
      <c r="V837" s="91"/>
      <c r="W837" s="91"/>
      <c r="X837" s="33"/>
      <c r="Y837" s="91"/>
      <c r="Z837" s="91"/>
      <c r="AA837" s="91"/>
      <c r="AB837" s="91"/>
      <c r="AC837" s="91"/>
      <c r="AD837" s="91"/>
      <c r="AE837" s="91"/>
      <c r="AF837" s="91"/>
      <c r="AG837" s="91"/>
      <c r="AH837" s="91"/>
      <c r="AI837" s="91"/>
      <c r="AJ837" s="91"/>
    </row>
    <row r="838" spans="1:36">
      <c r="A838" s="28"/>
      <c r="B838" s="32"/>
      <c r="C838" s="138"/>
      <c r="D838" s="91"/>
      <c r="E838" s="91"/>
      <c r="F838" s="91"/>
      <c r="G838" s="91"/>
      <c r="H838" s="91"/>
      <c r="I838" s="33"/>
      <c r="J838" s="91"/>
      <c r="K838" s="33"/>
      <c r="L838" s="33"/>
      <c r="M838" s="33"/>
      <c r="N838" s="33"/>
      <c r="O838" s="33"/>
      <c r="P838" s="91"/>
      <c r="Q838" s="91"/>
      <c r="R838" s="91"/>
      <c r="S838" s="91"/>
      <c r="T838" s="33"/>
      <c r="U838" s="91"/>
      <c r="V838" s="91"/>
      <c r="W838" s="91"/>
      <c r="X838" s="33"/>
      <c r="Y838" s="91"/>
      <c r="Z838" s="91"/>
      <c r="AA838" s="91"/>
      <c r="AB838" s="91"/>
      <c r="AC838" s="91"/>
      <c r="AD838" s="91"/>
      <c r="AE838" s="91"/>
      <c r="AF838" s="91"/>
      <c r="AG838" s="91"/>
      <c r="AH838" s="91"/>
      <c r="AI838" s="91"/>
      <c r="AJ838" s="91"/>
    </row>
    <row r="839" spans="1:36">
      <c r="A839" s="28"/>
      <c r="B839" s="32"/>
      <c r="C839" s="138"/>
      <c r="D839" s="91"/>
      <c r="E839" s="91"/>
      <c r="F839" s="91"/>
      <c r="G839" s="91"/>
      <c r="H839" s="91"/>
      <c r="I839" s="33"/>
      <c r="J839" s="91"/>
      <c r="K839" s="33"/>
      <c r="L839" s="33"/>
      <c r="M839" s="33"/>
      <c r="N839" s="33"/>
      <c r="O839" s="33"/>
      <c r="P839" s="91"/>
      <c r="Q839" s="91"/>
      <c r="R839" s="91"/>
      <c r="S839" s="91"/>
      <c r="T839" s="33"/>
      <c r="U839" s="91"/>
      <c r="V839" s="91"/>
      <c r="W839" s="91"/>
      <c r="X839" s="33"/>
      <c r="Y839" s="91"/>
      <c r="Z839" s="91"/>
      <c r="AA839" s="91"/>
      <c r="AB839" s="91"/>
      <c r="AC839" s="91"/>
      <c r="AD839" s="91"/>
      <c r="AE839" s="91"/>
      <c r="AF839" s="91"/>
      <c r="AG839" s="91"/>
      <c r="AH839" s="91"/>
      <c r="AI839" s="91"/>
      <c r="AJ839" s="91"/>
    </row>
    <row r="840" spans="1:36">
      <c r="A840" s="28"/>
      <c r="B840" s="32"/>
      <c r="C840" s="138"/>
      <c r="D840" s="91"/>
      <c r="E840" s="91"/>
      <c r="F840" s="91"/>
      <c r="G840" s="91"/>
      <c r="H840" s="91"/>
      <c r="I840" s="33"/>
      <c r="J840" s="91"/>
      <c r="K840" s="33"/>
      <c r="L840" s="33"/>
      <c r="M840" s="33"/>
      <c r="N840" s="33"/>
      <c r="O840" s="33"/>
      <c r="P840" s="91"/>
      <c r="Q840" s="91"/>
      <c r="R840" s="91"/>
      <c r="S840" s="91"/>
      <c r="T840" s="33"/>
      <c r="U840" s="91"/>
      <c r="V840" s="91"/>
      <c r="W840" s="91"/>
      <c r="X840" s="33"/>
      <c r="Y840" s="91"/>
      <c r="Z840" s="91"/>
      <c r="AA840" s="91"/>
      <c r="AB840" s="91"/>
      <c r="AC840" s="91"/>
      <c r="AD840" s="91"/>
      <c r="AE840" s="91"/>
      <c r="AF840" s="91"/>
      <c r="AG840" s="91"/>
      <c r="AH840" s="91"/>
      <c r="AI840" s="91"/>
      <c r="AJ840" s="91"/>
    </row>
    <row r="841" spans="1:36">
      <c r="A841" s="28"/>
      <c r="B841" s="32"/>
      <c r="C841" s="138"/>
      <c r="D841" s="91"/>
      <c r="E841" s="91"/>
      <c r="F841" s="91"/>
      <c r="G841" s="91"/>
      <c r="H841" s="91"/>
      <c r="I841" s="33"/>
      <c r="J841" s="91"/>
      <c r="K841" s="33"/>
      <c r="L841" s="33"/>
      <c r="M841" s="33"/>
      <c r="N841" s="33"/>
      <c r="O841" s="33"/>
      <c r="P841" s="91"/>
      <c r="Q841" s="91"/>
      <c r="R841" s="91"/>
      <c r="S841" s="91"/>
      <c r="T841" s="33"/>
      <c r="U841" s="91"/>
      <c r="V841" s="91"/>
      <c r="W841" s="91"/>
      <c r="X841" s="33"/>
      <c r="Y841" s="91"/>
      <c r="Z841" s="91"/>
      <c r="AA841" s="91"/>
      <c r="AB841" s="91"/>
      <c r="AC841" s="91"/>
      <c r="AD841" s="91"/>
      <c r="AE841" s="91"/>
      <c r="AF841" s="91"/>
      <c r="AG841" s="91"/>
      <c r="AH841" s="91"/>
      <c r="AI841" s="91"/>
      <c r="AJ841" s="91"/>
    </row>
    <row r="842" spans="1:36">
      <c r="A842" s="28"/>
      <c r="B842" s="32"/>
      <c r="C842" s="138"/>
      <c r="D842" s="91"/>
      <c r="E842" s="91"/>
      <c r="F842" s="91"/>
      <c r="G842" s="91"/>
      <c r="H842" s="91"/>
      <c r="I842" s="33"/>
      <c r="J842" s="91"/>
      <c r="K842" s="33"/>
      <c r="L842" s="33"/>
      <c r="M842" s="33"/>
      <c r="N842" s="33"/>
      <c r="O842" s="33"/>
      <c r="P842" s="91"/>
      <c r="Q842" s="91"/>
      <c r="R842" s="91"/>
      <c r="S842" s="91"/>
      <c r="T842" s="33"/>
      <c r="U842" s="91"/>
      <c r="V842" s="91"/>
      <c r="W842" s="91"/>
      <c r="X842" s="33"/>
      <c r="Y842" s="91"/>
      <c r="Z842" s="91"/>
      <c r="AA842" s="91"/>
      <c r="AB842" s="91"/>
      <c r="AC842" s="91"/>
      <c r="AD842" s="91"/>
      <c r="AE842" s="91"/>
      <c r="AF842" s="91"/>
      <c r="AG842" s="91"/>
      <c r="AH842" s="91"/>
      <c r="AI842" s="91"/>
      <c r="AJ842" s="91"/>
    </row>
    <row r="843" spans="1:36">
      <c r="A843" s="28"/>
      <c r="B843" s="32"/>
      <c r="C843" s="138"/>
      <c r="D843" s="91"/>
      <c r="E843" s="91"/>
      <c r="F843" s="91"/>
      <c r="G843" s="91"/>
      <c r="H843" s="91"/>
      <c r="I843" s="33"/>
      <c r="J843" s="91"/>
      <c r="K843" s="33"/>
      <c r="L843" s="33"/>
      <c r="M843" s="33"/>
      <c r="N843" s="33"/>
      <c r="O843" s="33"/>
      <c r="P843" s="91"/>
      <c r="Q843" s="91"/>
      <c r="R843" s="91"/>
      <c r="S843" s="91"/>
      <c r="T843" s="33"/>
      <c r="U843" s="91"/>
      <c r="V843" s="91"/>
      <c r="W843" s="91"/>
      <c r="X843" s="33"/>
      <c r="Y843" s="91"/>
      <c r="Z843" s="91"/>
      <c r="AA843" s="91"/>
      <c r="AB843" s="91"/>
      <c r="AC843" s="91"/>
      <c r="AD843" s="91"/>
      <c r="AE843" s="91"/>
      <c r="AF843" s="91"/>
      <c r="AG843" s="91"/>
      <c r="AH843" s="91"/>
      <c r="AI843" s="91"/>
      <c r="AJ843" s="91"/>
    </row>
    <row r="844" spans="1:36">
      <c r="A844" s="28"/>
      <c r="B844" s="32"/>
      <c r="C844" s="138"/>
      <c r="D844" s="91"/>
      <c r="E844" s="91"/>
      <c r="F844" s="91"/>
      <c r="G844" s="91"/>
      <c r="H844" s="91"/>
      <c r="I844" s="33"/>
      <c r="J844" s="91"/>
      <c r="K844" s="33"/>
      <c r="L844" s="33"/>
      <c r="M844" s="33"/>
      <c r="N844" s="33"/>
      <c r="O844" s="33"/>
      <c r="P844" s="91"/>
      <c r="Q844" s="91"/>
      <c r="R844" s="91"/>
      <c r="S844" s="91"/>
      <c r="T844" s="33"/>
      <c r="U844" s="91"/>
      <c r="V844" s="91"/>
      <c r="W844" s="91"/>
      <c r="X844" s="33"/>
      <c r="Y844" s="91"/>
      <c r="Z844" s="91"/>
      <c r="AA844" s="91"/>
      <c r="AB844" s="91"/>
      <c r="AC844" s="91"/>
      <c r="AD844" s="91"/>
      <c r="AE844" s="91"/>
      <c r="AF844" s="91"/>
      <c r="AG844" s="91"/>
      <c r="AH844" s="91"/>
      <c r="AI844" s="91"/>
      <c r="AJ844" s="91"/>
    </row>
    <row r="845" spans="1:36">
      <c r="A845" s="28"/>
      <c r="B845" s="32"/>
      <c r="C845" s="138"/>
      <c r="D845" s="91"/>
      <c r="E845" s="91"/>
      <c r="F845" s="91"/>
      <c r="G845" s="91"/>
      <c r="H845" s="91"/>
      <c r="I845" s="33"/>
      <c r="J845" s="91"/>
      <c r="K845" s="33"/>
      <c r="L845" s="33"/>
      <c r="M845" s="33"/>
      <c r="N845" s="33"/>
      <c r="O845" s="33"/>
      <c r="P845" s="91"/>
      <c r="Q845" s="91"/>
      <c r="R845" s="91"/>
      <c r="S845" s="91"/>
      <c r="T845" s="33"/>
      <c r="U845" s="91"/>
      <c r="V845" s="91"/>
      <c r="W845" s="91"/>
      <c r="X845" s="33"/>
      <c r="Y845" s="91"/>
      <c r="Z845" s="91"/>
      <c r="AA845" s="91"/>
      <c r="AB845" s="91"/>
      <c r="AC845" s="91"/>
      <c r="AD845" s="91"/>
      <c r="AE845" s="91"/>
      <c r="AF845" s="91"/>
      <c r="AG845" s="91"/>
      <c r="AH845" s="91"/>
      <c r="AI845" s="91"/>
      <c r="AJ845" s="91"/>
    </row>
    <row r="846" spans="1:36">
      <c r="A846" s="28"/>
      <c r="B846" s="32"/>
      <c r="C846" s="138"/>
      <c r="D846" s="91"/>
      <c r="E846" s="91"/>
      <c r="F846" s="91"/>
      <c r="G846" s="91"/>
      <c r="H846" s="91"/>
      <c r="I846" s="33"/>
      <c r="J846" s="91"/>
      <c r="K846" s="33"/>
      <c r="L846" s="33"/>
      <c r="M846" s="33"/>
      <c r="N846" s="33"/>
      <c r="O846" s="33"/>
      <c r="P846" s="91"/>
      <c r="Q846" s="91"/>
      <c r="R846" s="91"/>
      <c r="S846" s="91"/>
      <c r="T846" s="33"/>
      <c r="U846" s="91"/>
      <c r="V846" s="91"/>
      <c r="W846" s="91"/>
      <c r="X846" s="33"/>
      <c r="Y846" s="91"/>
      <c r="Z846" s="91"/>
      <c r="AA846" s="91"/>
      <c r="AB846" s="91"/>
      <c r="AC846" s="91"/>
      <c r="AD846" s="91"/>
      <c r="AE846" s="91"/>
      <c r="AF846" s="91"/>
      <c r="AG846" s="91"/>
      <c r="AH846" s="91"/>
      <c r="AI846" s="91"/>
      <c r="AJ846" s="91"/>
    </row>
    <row r="847" spans="1:36">
      <c r="A847" s="28"/>
      <c r="B847" s="32"/>
      <c r="C847" s="138"/>
      <c r="D847" s="91"/>
      <c r="E847" s="91"/>
      <c r="F847" s="91"/>
      <c r="G847" s="91"/>
      <c r="H847" s="91"/>
      <c r="I847" s="33"/>
      <c r="J847" s="91"/>
      <c r="K847" s="33"/>
      <c r="L847" s="33"/>
      <c r="M847" s="33"/>
      <c r="N847" s="33"/>
      <c r="O847" s="33"/>
      <c r="P847" s="91"/>
      <c r="Q847" s="91"/>
      <c r="R847" s="91"/>
      <c r="S847" s="91"/>
      <c r="T847" s="33"/>
      <c r="U847" s="91"/>
      <c r="V847" s="91"/>
      <c r="W847" s="91"/>
      <c r="X847" s="33"/>
      <c r="Y847" s="91"/>
      <c r="Z847" s="91"/>
      <c r="AA847" s="91"/>
      <c r="AB847" s="91"/>
      <c r="AC847" s="91"/>
      <c r="AD847" s="91"/>
      <c r="AE847" s="91"/>
      <c r="AF847" s="91"/>
      <c r="AG847" s="91"/>
      <c r="AH847" s="91"/>
      <c r="AI847" s="91"/>
      <c r="AJ847" s="91"/>
    </row>
    <row r="848" spans="1:36">
      <c r="A848" s="28"/>
      <c r="B848" s="32"/>
      <c r="C848" s="138"/>
      <c r="D848" s="91"/>
      <c r="E848" s="91"/>
      <c r="F848" s="91"/>
      <c r="G848" s="91"/>
      <c r="H848" s="91"/>
      <c r="I848" s="33"/>
      <c r="J848" s="91"/>
      <c r="K848" s="33"/>
      <c r="L848" s="33"/>
      <c r="M848" s="33"/>
      <c r="N848" s="33"/>
      <c r="O848" s="33"/>
      <c r="P848" s="91"/>
      <c r="Q848" s="91"/>
      <c r="R848" s="91"/>
      <c r="S848" s="91"/>
      <c r="T848" s="33"/>
      <c r="U848" s="91"/>
      <c r="V848" s="91"/>
      <c r="W848" s="91"/>
      <c r="X848" s="33"/>
      <c r="Y848" s="91"/>
      <c r="Z848" s="91"/>
      <c r="AA848" s="91"/>
      <c r="AB848" s="91"/>
      <c r="AC848" s="91"/>
      <c r="AD848" s="91"/>
      <c r="AE848" s="91"/>
      <c r="AF848" s="91"/>
      <c r="AG848" s="91"/>
      <c r="AH848" s="91"/>
      <c r="AI848" s="91"/>
      <c r="AJ848" s="91"/>
    </row>
    <row r="849" spans="1:36">
      <c r="A849" s="28"/>
      <c r="B849" s="32"/>
      <c r="C849" s="138"/>
      <c r="D849" s="91"/>
      <c r="E849" s="91"/>
      <c r="F849" s="91"/>
      <c r="G849" s="91"/>
      <c r="H849" s="91"/>
      <c r="I849" s="33"/>
      <c r="J849" s="91"/>
      <c r="K849" s="33"/>
      <c r="L849" s="33"/>
      <c r="M849" s="33"/>
      <c r="N849" s="33"/>
      <c r="O849" s="33"/>
      <c r="P849" s="91"/>
      <c r="Q849" s="91"/>
      <c r="R849" s="91"/>
      <c r="S849" s="91"/>
      <c r="T849" s="33"/>
      <c r="U849" s="91"/>
      <c r="V849" s="91"/>
      <c r="W849" s="91"/>
      <c r="X849" s="33"/>
      <c r="Y849" s="91"/>
      <c r="Z849" s="91"/>
      <c r="AA849" s="91"/>
      <c r="AB849" s="91"/>
      <c r="AC849" s="91"/>
      <c r="AD849" s="91"/>
      <c r="AE849" s="91"/>
      <c r="AF849" s="91"/>
      <c r="AG849" s="91"/>
      <c r="AH849" s="91"/>
      <c r="AI849" s="91"/>
      <c r="AJ849" s="91"/>
    </row>
    <row r="850" spans="1:36">
      <c r="A850" s="28"/>
      <c r="B850" s="32"/>
      <c r="C850" s="138"/>
      <c r="D850" s="91"/>
      <c r="E850" s="91"/>
      <c r="F850" s="91"/>
      <c r="G850" s="91"/>
      <c r="H850" s="91"/>
      <c r="I850" s="33"/>
      <c r="J850" s="91"/>
      <c r="K850" s="33"/>
      <c r="L850" s="33"/>
      <c r="M850" s="33"/>
      <c r="N850" s="33"/>
      <c r="O850" s="33"/>
      <c r="P850" s="91"/>
      <c r="Q850" s="91"/>
      <c r="R850" s="91"/>
      <c r="S850" s="91"/>
      <c r="T850" s="33"/>
      <c r="U850" s="91"/>
      <c r="V850" s="91"/>
      <c r="W850" s="91"/>
      <c r="X850" s="33"/>
      <c r="Y850" s="91"/>
      <c r="Z850" s="91"/>
      <c r="AA850" s="91"/>
      <c r="AB850" s="91"/>
      <c r="AC850" s="91"/>
      <c r="AD850" s="91"/>
      <c r="AE850" s="91"/>
      <c r="AF850" s="91"/>
      <c r="AG850" s="91"/>
      <c r="AH850" s="91"/>
      <c r="AI850" s="91"/>
      <c r="AJ850" s="91"/>
    </row>
    <row r="851" spans="1:36">
      <c r="A851" s="28"/>
      <c r="B851" s="32"/>
      <c r="C851" s="138"/>
      <c r="D851" s="91"/>
      <c r="E851" s="91"/>
      <c r="F851" s="91"/>
      <c r="G851" s="91"/>
      <c r="H851" s="91"/>
      <c r="I851" s="33"/>
      <c r="J851" s="91"/>
      <c r="K851" s="33"/>
      <c r="L851" s="33"/>
      <c r="M851" s="33"/>
      <c r="N851" s="33"/>
      <c r="O851" s="33"/>
      <c r="P851" s="91"/>
      <c r="Q851" s="91"/>
      <c r="R851" s="91"/>
      <c r="S851" s="91"/>
      <c r="T851" s="33"/>
      <c r="U851" s="91"/>
      <c r="V851" s="91"/>
      <c r="W851" s="91"/>
      <c r="X851" s="33"/>
      <c r="Y851" s="91"/>
      <c r="Z851" s="91"/>
      <c r="AA851" s="91"/>
      <c r="AB851" s="91"/>
      <c r="AC851" s="91"/>
      <c r="AD851" s="91"/>
      <c r="AE851" s="91"/>
      <c r="AF851" s="91"/>
      <c r="AG851" s="91"/>
      <c r="AH851" s="91"/>
      <c r="AI851" s="91"/>
      <c r="AJ851" s="91"/>
    </row>
    <row r="852" spans="1:36">
      <c r="A852" s="28"/>
      <c r="B852" s="32"/>
      <c r="C852" s="138"/>
      <c r="D852" s="91"/>
      <c r="E852" s="91"/>
      <c r="F852" s="91"/>
      <c r="G852" s="91"/>
      <c r="H852" s="91"/>
      <c r="I852" s="33"/>
      <c r="J852" s="91"/>
      <c r="K852" s="33"/>
      <c r="L852" s="33"/>
      <c r="M852" s="33"/>
      <c r="N852" s="33"/>
      <c r="O852" s="33"/>
      <c r="P852" s="91"/>
      <c r="Q852" s="91"/>
      <c r="R852" s="91"/>
      <c r="S852" s="91"/>
      <c r="T852" s="33"/>
      <c r="U852" s="91"/>
      <c r="V852" s="91"/>
      <c r="W852" s="91"/>
      <c r="X852" s="33"/>
      <c r="Y852" s="91"/>
      <c r="Z852" s="91"/>
      <c r="AA852" s="91"/>
      <c r="AB852" s="91"/>
      <c r="AC852" s="91"/>
      <c r="AD852" s="91"/>
      <c r="AE852" s="91"/>
      <c r="AF852" s="91"/>
      <c r="AG852" s="91"/>
      <c r="AH852" s="91"/>
      <c r="AI852" s="91"/>
      <c r="AJ852" s="91"/>
    </row>
    <row r="853" spans="1:36">
      <c r="A853" s="28"/>
      <c r="B853" s="32"/>
      <c r="C853" s="138"/>
      <c r="D853" s="91"/>
      <c r="E853" s="91"/>
      <c r="F853" s="91"/>
      <c r="G853" s="91"/>
      <c r="H853" s="91"/>
      <c r="I853" s="33"/>
      <c r="J853" s="91"/>
      <c r="K853" s="33"/>
      <c r="L853" s="33"/>
      <c r="M853" s="33"/>
      <c r="N853" s="33"/>
      <c r="O853" s="33"/>
      <c r="P853" s="91"/>
      <c r="Q853" s="91"/>
      <c r="R853" s="91"/>
      <c r="S853" s="91"/>
      <c r="T853" s="33"/>
      <c r="U853" s="91"/>
      <c r="V853" s="91"/>
      <c r="W853" s="91"/>
      <c r="X853" s="33"/>
      <c r="Y853" s="91"/>
      <c r="Z853" s="91"/>
      <c r="AA853" s="91"/>
      <c r="AB853" s="91"/>
      <c r="AC853" s="91"/>
      <c r="AD853" s="91"/>
      <c r="AE853" s="91"/>
      <c r="AF853" s="91"/>
      <c r="AG853" s="91"/>
      <c r="AH853" s="91"/>
      <c r="AI853" s="91"/>
      <c r="AJ853" s="91"/>
    </row>
    <row r="854" spans="1:36">
      <c r="A854" s="28"/>
      <c r="B854" s="32"/>
      <c r="C854" s="138"/>
      <c r="D854" s="91"/>
      <c r="E854" s="91"/>
      <c r="F854" s="91"/>
      <c r="G854" s="91"/>
      <c r="H854" s="91"/>
      <c r="I854" s="33"/>
      <c r="J854" s="91"/>
      <c r="K854" s="33"/>
      <c r="L854" s="33"/>
      <c r="M854" s="33"/>
      <c r="N854" s="33"/>
      <c r="O854" s="33"/>
      <c r="P854" s="91"/>
      <c r="Q854" s="91"/>
      <c r="R854" s="91"/>
      <c r="S854" s="91"/>
      <c r="T854" s="33"/>
      <c r="U854" s="91"/>
      <c r="V854" s="91"/>
      <c r="W854" s="91"/>
      <c r="X854" s="33"/>
      <c r="Y854" s="91"/>
      <c r="Z854" s="91"/>
      <c r="AA854" s="91"/>
      <c r="AB854" s="91"/>
      <c r="AC854" s="91"/>
      <c r="AD854" s="91"/>
      <c r="AE854" s="91"/>
      <c r="AF854" s="91"/>
      <c r="AG854" s="91"/>
      <c r="AH854" s="91"/>
      <c r="AI854" s="91"/>
      <c r="AJ854" s="91"/>
    </row>
    <row r="855" spans="1:36">
      <c r="A855" s="28"/>
      <c r="B855" s="32"/>
      <c r="C855" s="138"/>
      <c r="D855" s="91"/>
      <c r="E855" s="91"/>
      <c r="F855" s="91"/>
      <c r="G855" s="91"/>
      <c r="H855" s="91"/>
      <c r="I855" s="33"/>
      <c r="J855" s="91"/>
      <c r="K855" s="33"/>
      <c r="L855" s="33"/>
      <c r="M855" s="33"/>
      <c r="N855" s="33"/>
      <c r="O855" s="33"/>
      <c r="P855" s="91"/>
      <c r="Q855" s="91"/>
      <c r="R855" s="91"/>
      <c r="S855" s="91"/>
      <c r="T855" s="33"/>
      <c r="U855" s="91"/>
      <c r="V855" s="91"/>
      <c r="W855" s="91"/>
      <c r="X855" s="33"/>
      <c r="Y855" s="91"/>
      <c r="Z855" s="91"/>
      <c r="AA855" s="91"/>
      <c r="AB855" s="91"/>
      <c r="AC855" s="91"/>
      <c r="AD855" s="91"/>
      <c r="AE855" s="91"/>
      <c r="AF855" s="91"/>
      <c r="AG855" s="91"/>
      <c r="AH855" s="91"/>
      <c r="AI855" s="91"/>
      <c r="AJ855" s="91"/>
    </row>
    <row r="856" spans="1:36">
      <c r="A856" s="28"/>
      <c r="B856" s="32"/>
      <c r="C856" s="138"/>
      <c r="D856" s="91"/>
      <c r="E856" s="91"/>
      <c r="F856" s="91"/>
      <c r="G856" s="91"/>
      <c r="H856" s="91"/>
      <c r="I856" s="33"/>
      <c r="J856" s="91"/>
      <c r="K856" s="33"/>
      <c r="L856" s="33"/>
      <c r="M856" s="33"/>
      <c r="N856" s="33"/>
      <c r="O856" s="33"/>
      <c r="P856" s="91"/>
      <c r="Q856" s="91"/>
      <c r="R856" s="91"/>
      <c r="S856" s="91"/>
      <c r="T856" s="33"/>
      <c r="U856" s="91"/>
      <c r="V856" s="91"/>
      <c r="W856" s="91"/>
      <c r="X856" s="33"/>
      <c r="Y856" s="91"/>
      <c r="Z856" s="91"/>
      <c r="AA856" s="91"/>
      <c r="AB856" s="91"/>
      <c r="AC856" s="91"/>
      <c r="AD856" s="91"/>
      <c r="AE856" s="91"/>
      <c r="AF856" s="91"/>
      <c r="AG856" s="91"/>
      <c r="AH856" s="91"/>
      <c r="AI856" s="91"/>
      <c r="AJ856" s="91"/>
    </row>
    <row r="857" spans="1:36">
      <c r="A857" s="28"/>
      <c r="B857" s="32"/>
      <c r="C857" s="138"/>
      <c r="D857" s="91"/>
      <c r="E857" s="91"/>
      <c r="F857" s="91"/>
      <c r="G857" s="91"/>
      <c r="H857" s="91"/>
      <c r="I857" s="33"/>
      <c r="J857" s="91"/>
      <c r="K857" s="33"/>
      <c r="L857" s="33"/>
      <c r="M857" s="33"/>
      <c r="N857" s="33"/>
      <c r="O857" s="33"/>
      <c r="P857" s="91"/>
      <c r="Q857" s="91"/>
      <c r="R857" s="91"/>
      <c r="S857" s="91"/>
      <c r="T857" s="33"/>
      <c r="U857" s="91"/>
      <c r="V857" s="91"/>
      <c r="W857" s="91"/>
      <c r="X857" s="33"/>
      <c r="Y857" s="91"/>
      <c r="Z857" s="91"/>
      <c r="AA857" s="91"/>
      <c r="AB857" s="91"/>
      <c r="AC857" s="91"/>
      <c r="AD857" s="91"/>
      <c r="AE857" s="91"/>
      <c r="AF857" s="91"/>
      <c r="AG857" s="91"/>
      <c r="AH857" s="91"/>
      <c r="AI857" s="91"/>
      <c r="AJ857" s="91"/>
    </row>
    <row r="858" spans="1:36">
      <c r="A858" s="28"/>
      <c r="B858" s="32"/>
      <c r="C858" s="138"/>
      <c r="D858" s="91"/>
      <c r="E858" s="91"/>
      <c r="F858" s="91"/>
      <c r="G858" s="91"/>
      <c r="H858" s="91"/>
      <c r="I858" s="33"/>
      <c r="J858" s="91"/>
      <c r="K858" s="33"/>
      <c r="L858" s="33"/>
      <c r="M858" s="33"/>
      <c r="N858" s="33"/>
      <c r="O858" s="33"/>
      <c r="P858" s="91"/>
      <c r="Q858" s="91"/>
      <c r="R858" s="91"/>
      <c r="S858" s="91"/>
      <c r="T858" s="33"/>
      <c r="U858" s="91"/>
      <c r="V858" s="91"/>
      <c r="W858" s="91"/>
      <c r="X858" s="33"/>
      <c r="Y858" s="91"/>
      <c r="Z858" s="91"/>
      <c r="AA858" s="91"/>
      <c r="AB858" s="91"/>
      <c r="AC858" s="91"/>
      <c r="AD858" s="91"/>
      <c r="AE858" s="91"/>
      <c r="AF858" s="91"/>
      <c r="AG858" s="91"/>
      <c r="AH858" s="91"/>
      <c r="AI858" s="91"/>
      <c r="AJ858" s="91"/>
    </row>
    <row r="859" spans="1:36">
      <c r="A859" s="28"/>
      <c r="B859" s="32"/>
      <c r="C859" s="138"/>
      <c r="D859" s="91"/>
      <c r="E859" s="91"/>
      <c r="F859" s="91"/>
      <c r="G859" s="91"/>
      <c r="H859" s="91"/>
      <c r="I859" s="33"/>
      <c r="J859" s="91"/>
      <c r="K859" s="33"/>
      <c r="L859" s="33"/>
      <c r="M859" s="33"/>
      <c r="N859" s="33"/>
      <c r="O859" s="33"/>
      <c r="P859" s="91"/>
      <c r="Q859" s="91"/>
      <c r="R859" s="91"/>
      <c r="S859" s="91"/>
      <c r="T859" s="33"/>
      <c r="U859" s="91"/>
      <c r="V859" s="91"/>
      <c r="W859" s="91"/>
      <c r="X859" s="33"/>
      <c r="Y859" s="91"/>
      <c r="Z859" s="91"/>
      <c r="AA859" s="91"/>
      <c r="AB859" s="91"/>
      <c r="AC859" s="91"/>
      <c r="AD859" s="91"/>
      <c r="AE859" s="91"/>
      <c r="AF859" s="91"/>
      <c r="AG859" s="91"/>
      <c r="AH859" s="91"/>
      <c r="AI859" s="91"/>
      <c r="AJ859" s="91"/>
    </row>
    <row r="860" spans="1:36">
      <c r="A860" s="28"/>
      <c r="B860" s="32"/>
      <c r="C860" s="138"/>
      <c r="D860" s="91"/>
      <c r="E860" s="91"/>
      <c r="F860" s="91"/>
      <c r="G860" s="91"/>
      <c r="H860" s="91"/>
      <c r="I860" s="33"/>
      <c r="J860" s="91"/>
      <c r="K860" s="33"/>
      <c r="L860" s="33"/>
      <c r="M860" s="33"/>
      <c r="N860" s="33"/>
      <c r="O860" s="33"/>
      <c r="P860" s="91"/>
      <c r="Q860" s="91"/>
      <c r="R860" s="91"/>
      <c r="S860" s="91"/>
      <c r="T860" s="33"/>
      <c r="U860" s="91"/>
      <c r="V860" s="91"/>
      <c r="W860" s="91"/>
      <c r="X860" s="33"/>
      <c r="Y860" s="91"/>
      <c r="Z860" s="91"/>
      <c r="AA860" s="91"/>
      <c r="AB860" s="91"/>
      <c r="AC860" s="91"/>
      <c r="AD860" s="91"/>
      <c r="AE860" s="91"/>
      <c r="AF860" s="91"/>
      <c r="AG860" s="91"/>
      <c r="AH860" s="91"/>
      <c r="AI860" s="91"/>
      <c r="AJ860" s="91"/>
    </row>
    <row r="861" spans="1:36">
      <c r="A861" s="28"/>
      <c r="B861" s="32"/>
      <c r="C861" s="138"/>
      <c r="D861" s="91"/>
      <c r="E861" s="91"/>
      <c r="F861" s="91"/>
      <c r="G861" s="91"/>
      <c r="H861" s="91"/>
      <c r="I861" s="33"/>
      <c r="J861" s="91"/>
      <c r="K861" s="33"/>
      <c r="L861" s="33"/>
      <c r="M861" s="33"/>
      <c r="N861" s="33"/>
      <c r="O861" s="33"/>
      <c r="P861" s="91"/>
      <c r="Q861" s="91"/>
      <c r="R861" s="91"/>
      <c r="S861" s="91"/>
      <c r="T861" s="33"/>
      <c r="U861" s="91"/>
      <c r="V861" s="91"/>
      <c r="W861" s="91"/>
      <c r="X861" s="33"/>
      <c r="Y861" s="91"/>
      <c r="Z861" s="91"/>
      <c r="AA861" s="91"/>
      <c r="AB861" s="91"/>
      <c r="AC861" s="91"/>
      <c r="AD861" s="91"/>
      <c r="AE861" s="91"/>
      <c r="AF861" s="91"/>
      <c r="AG861" s="91"/>
      <c r="AH861" s="91"/>
      <c r="AI861" s="91"/>
      <c r="AJ861" s="91"/>
    </row>
    <row r="862" spans="1:36">
      <c r="A862" s="28"/>
      <c r="B862" s="32"/>
      <c r="C862" s="138"/>
      <c r="D862" s="91"/>
      <c r="E862" s="91"/>
      <c r="F862" s="91"/>
      <c r="G862" s="91"/>
      <c r="H862" s="91"/>
      <c r="I862" s="33"/>
      <c r="J862" s="91"/>
      <c r="K862" s="33"/>
      <c r="L862" s="33"/>
      <c r="M862" s="33"/>
      <c r="N862" s="33"/>
      <c r="O862" s="33"/>
      <c r="P862" s="91"/>
      <c r="Q862" s="91"/>
      <c r="R862" s="91"/>
      <c r="S862" s="91"/>
      <c r="T862" s="33"/>
      <c r="U862" s="91"/>
      <c r="V862" s="91"/>
      <c r="W862" s="91"/>
      <c r="X862" s="33"/>
      <c r="Y862" s="91"/>
      <c r="Z862" s="91"/>
      <c r="AA862" s="91"/>
      <c r="AB862" s="91"/>
      <c r="AC862" s="91"/>
      <c r="AD862" s="91"/>
      <c r="AE862" s="91"/>
      <c r="AF862" s="91"/>
      <c r="AG862" s="91"/>
      <c r="AH862" s="91"/>
      <c r="AI862" s="91"/>
      <c r="AJ862" s="91"/>
    </row>
    <row r="863" spans="1:36">
      <c r="A863" s="28"/>
      <c r="B863" s="32"/>
      <c r="C863" s="138"/>
      <c r="D863" s="91"/>
      <c r="E863" s="91"/>
      <c r="F863" s="91"/>
      <c r="G863" s="91"/>
      <c r="H863" s="91"/>
      <c r="I863" s="33"/>
      <c r="J863" s="91"/>
      <c r="K863" s="33"/>
      <c r="L863" s="33"/>
      <c r="M863" s="33"/>
      <c r="N863" s="33"/>
      <c r="O863" s="33"/>
      <c r="P863" s="91"/>
      <c r="Q863" s="91"/>
      <c r="R863" s="91"/>
      <c r="S863" s="91"/>
      <c r="T863" s="33"/>
      <c r="U863" s="91"/>
      <c r="V863" s="91"/>
      <c r="W863" s="91"/>
      <c r="X863" s="33"/>
      <c r="Y863" s="91"/>
      <c r="Z863" s="91"/>
      <c r="AA863" s="91"/>
      <c r="AB863" s="91"/>
      <c r="AC863" s="91"/>
      <c r="AD863" s="91"/>
      <c r="AE863" s="91"/>
      <c r="AF863" s="91"/>
      <c r="AG863" s="91"/>
      <c r="AH863" s="91"/>
      <c r="AI863" s="91"/>
      <c r="AJ863" s="91"/>
    </row>
    <row r="864" spans="1:36">
      <c r="A864" s="28"/>
      <c r="B864" s="32"/>
      <c r="C864" s="138"/>
      <c r="D864" s="91"/>
      <c r="E864" s="91"/>
      <c r="F864" s="91"/>
      <c r="G864" s="91"/>
      <c r="H864" s="91"/>
      <c r="I864" s="33"/>
      <c r="J864" s="91"/>
      <c r="K864" s="33"/>
      <c r="L864" s="33"/>
      <c r="M864" s="33"/>
      <c r="N864" s="33"/>
      <c r="O864" s="33"/>
      <c r="P864" s="91"/>
      <c r="Q864" s="91"/>
      <c r="R864" s="91"/>
      <c r="S864" s="91"/>
      <c r="T864" s="33"/>
      <c r="U864" s="91"/>
      <c r="V864" s="91"/>
      <c r="W864" s="91"/>
      <c r="X864" s="33"/>
      <c r="Y864" s="91"/>
      <c r="Z864" s="91"/>
      <c r="AA864" s="91"/>
      <c r="AB864" s="91"/>
      <c r="AC864" s="91"/>
      <c r="AD864" s="91"/>
      <c r="AE864" s="91"/>
      <c r="AF864" s="91"/>
      <c r="AG864" s="91"/>
      <c r="AH864" s="91"/>
      <c r="AI864" s="91"/>
      <c r="AJ864" s="91"/>
    </row>
    <row r="865" spans="1:36">
      <c r="A865" s="28"/>
      <c r="B865" s="32"/>
      <c r="C865" s="138"/>
      <c r="D865" s="91"/>
      <c r="E865" s="91"/>
      <c r="F865" s="91"/>
      <c r="G865" s="91"/>
      <c r="H865" s="91"/>
      <c r="I865" s="33"/>
      <c r="J865" s="91"/>
      <c r="K865" s="33"/>
      <c r="L865" s="33"/>
      <c r="M865" s="33"/>
      <c r="N865" s="33"/>
      <c r="O865" s="33"/>
      <c r="P865" s="91"/>
      <c r="Q865" s="91"/>
      <c r="R865" s="91"/>
      <c r="S865" s="91"/>
      <c r="T865" s="33"/>
      <c r="U865" s="91"/>
      <c r="V865" s="91"/>
      <c r="W865" s="91"/>
      <c r="X865" s="33"/>
      <c r="Y865" s="91"/>
      <c r="Z865" s="91"/>
      <c r="AA865" s="91"/>
      <c r="AB865" s="91"/>
      <c r="AC865" s="91"/>
      <c r="AD865" s="91"/>
      <c r="AE865" s="91"/>
      <c r="AF865" s="91"/>
      <c r="AG865" s="91"/>
      <c r="AH865" s="91"/>
      <c r="AI865" s="91"/>
      <c r="AJ865" s="91"/>
    </row>
    <row r="866" spans="1:36">
      <c r="A866" s="28"/>
      <c r="B866" s="32"/>
      <c r="C866" s="138"/>
      <c r="D866" s="91"/>
      <c r="E866" s="91"/>
      <c r="F866" s="91"/>
      <c r="G866" s="91"/>
      <c r="H866" s="91"/>
      <c r="I866" s="33"/>
      <c r="J866" s="91"/>
      <c r="K866" s="33"/>
      <c r="L866" s="33"/>
      <c r="M866" s="33"/>
      <c r="N866" s="33"/>
      <c r="O866" s="33"/>
      <c r="P866" s="91"/>
      <c r="Q866" s="91"/>
      <c r="R866" s="91"/>
      <c r="S866" s="91"/>
      <c r="T866" s="33"/>
      <c r="U866" s="91"/>
      <c r="V866" s="91"/>
      <c r="W866" s="91"/>
      <c r="X866" s="33"/>
      <c r="Y866" s="91"/>
      <c r="Z866" s="91"/>
      <c r="AA866" s="91"/>
      <c r="AB866" s="91"/>
      <c r="AC866" s="91"/>
      <c r="AD866" s="91"/>
      <c r="AE866" s="91"/>
      <c r="AF866" s="91"/>
      <c r="AG866" s="91"/>
      <c r="AH866" s="91"/>
      <c r="AI866" s="91"/>
      <c r="AJ866" s="91"/>
    </row>
    <row r="867" spans="1:36">
      <c r="A867" s="28"/>
      <c r="B867" s="32"/>
      <c r="C867" s="138"/>
      <c r="D867" s="91"/>
      <c r="E867" s="91"/>
      <c r="F867" s="91"/>
      <c r="G867" s="91"/>
      <c r="H867" s="91"/>
      <c r="I867" s="33"/>
      <c r="J867" s="91"/>
      <c r="K867" s="33"/>
      <c r="L867" s="33"/>
      <c r="M867" s="33"/>
      <c r="N867" s="33"/>
      <c r="O867" s="33"/>
      <c r="P867" s="91"/>
      <c r="Q867" s="91"/>
      <c r="R867" s="91"/>
      <c r="S867" s="91"/>
      <c r="T867" s="33"/>
      <c r="U867" s="91"/>
      <c r="V867" s="91"/>
      <c r="W867" s="91"/>
      <c r="X867" s="33"/>
      <c r="Y867" s="91"/>
      <c r="Z867" s="91"/>
      <c r="AA867" s="91"/>
      <c r="AB867" s="91"/>
      <c r="AC867" s="91"/>
      <c r="AD867" s="91"/>
      <c r="AE867" s="91"/>
      <c r="AF867" s="91"/>
      <c r="AG867" s="91"/>
      <c r="AH867" s="91"/>
      <c r="AI867" s="91"/>
      <c r="AJ867" s="91"/>
    </row>
    <row r="868" spans="1:36">
      <c r="A868" s="28"/>
      <c r="B868" s="32"/>
      <c r="C868" s="138"/>
      <c r="D868" s="91"/>
      <c r="E868" s="91"/>
      <c r="F868" s="91"/>
      <c r="G868" s="91"/>
      <c r="H868" s="91"/>
      <c r="I868" s="33"/>
      <c r="J868" s="91"/>
      <c r="K868" s="33"/>
      <c r="L868" s="33"/>
      <c r="M868" s="33"/>
      <c r="N868" s="33"/>
      <c r="O868" s="33"/>
      <c r="P868" s="91"/>
      <c r="Q868" s="91"/>
      <c r="R868" s="91"/>
      <c r="S868" s="91"/>
      <c r="T868" s="33"/>
      <c r="U868" s="91"/>
      <c r="V868" s="91"/>
      <c r="W868" s="91"/>
      <c r="X868" s="33"/>
      <c r="Y868" s="91"/>
      <c r="Z868" s="91"/>
      <c r="AA868" s="91"/>
      <c r="AB868" s="91"/>
      <c r="AC868" s="91"/>
      <c r="AD868" s="91"/>
      <c r="AE868" s="91"/>
      <c r="AF868" s="91"/>
      <c r="AG868" s="91"/>
      <c r="AH868" s="91"/>
      <c r="AI868" s="91"/>
      <c r="AJ868" s="91"/>
    </row>
    <row r="869" spans="1:36">
      <c r="A869" s="28"/>
      <c r="B869" s="32"/>
      <c r="C869" s="138"/>
      <c r="D869" s="91"/>
      <c r="E869" s="91"/>
      <c r="F869" s="91"/>
      <c r="G869" s="91"/>
      <c r="H869" s="91"/>
      <c r="I869" s="33"/>
      <c r="J869" s="91"/>
      <c r="K869" s="33"/>
      <c r="L869" s="33"/>
      <c r="M869" s="33"/>
      <c r="N869" s="33"/>
      <c r="O869" s="33"/>
      <c r="P869" s="91"/>
      <c r="Q869" s="91"/>
      <c r="R869" s="91"/>
      <c r="S869" s="91"/>
      <c r="T869" s="33"/>
      <c r="U869" s="91"/>
      <c r="V869" s="91"/>
      <c r="W869" s="91"/>
      <c r="X869" s="33"/>
      <c r="Y869" s="91"/>
      <c r="Z869" s="91"/>
      <c r="AA869" s="91"/>
      <c r="AB869" s="91"/>
      <c r="AC869" s="91"/>
      <c r="AD869" s="91"/>
      <c r="AE869" s="91"/>
      <c r="AF869" s="91"/>
      <c r="AG869" s="91"/>
      <c r="AH869" s="91"/>
      <c r="AI869" s="91"/>
      <c r="AJ869" s="91"/>
    </row>
    <row r="870" spans="1:36">
      <c r="A870" s="28"/>
      <c r="B870" s="32"/>
      <c r="C870" s="138"/>
      <c r="D870" s="91"/>
      <c r="E870" s="91"/>
      <c r="F870" s="91"/>
      <c r="G870" s="91"/>
      <c r="H870" s="91"/>
      <c r="I870" s="33"/>
      <c r="J870" s="91"/>
      <c r="K870" s="33"/>
      <c r="L870" s="33"/>
      <c r="M870" s="33"/>
      <c r="N870" s="33"/>
      <c r="O870" s="33"/>
      <c r="P870" s="91"/>
      <c r="Q870" s="91"/>
      <c r="R870" s="91"/>
      <c r="S870" s="91"/>
      <c r="T870" s="33"/>
      <c r="U870" s="91"/>
      <c r="V870" s="91"/>
      <c r="W870" s="91"/>
      <c r="X870" s="33"/>
      <c r="Y870" s="91"/>
      <c r="Z870" s="91"/>
      <c r="AA870" s="91"/>
      <c r="AB870" s="91"/>
      <c r="AC870" s="91"/>
      <c r="AD870" s="91"/>
      <c r="AE870" s="91"/>
      <c r="AF870" s="91"/>
      <c r="AG870" s="91"/>
      <c r="AH870" s="91"/>
      <c r="AI870" s="91"/>
      <c r="AJ870" s="91"/>
    </row>
    <row r="871" spans="1:36">
      <c r="A871" s="28"/>
      <c r="B871" s="32"/>
      <c r="C871" s="138"/>
      <c r="D871" s="91"/>
      <c r="E871" s="91"/>
      <c r="F871" s="91"/>
      <c r="G871" s="91"/>
      <c r="H871" s="91"/>
      <c r="I871" s="33"/>
      <c r="J871" s="91"/>
      <c r="K871" s="33"/>
      <c r="L871" s="33"/>
      <c r="M871" s="33"/>
      <c r="N871" s="33"/>
      <c r="O871" s="33"/>
      <c r="P871" s="91"/>
      <c r="Q871" s="91"/>
      <c r="R871" s="91"/>
      <c r="S871" s="91"/>
      <c r="T871" s="33"/>
      <c r="U871" s="91"/>
      <c r="V871" s="91"/>
      <c r="W871" s="91"/>
      <c r="X871" s="33"/>
      <c r="Y871" s="91"/>
      <c r="Z871" s="91"/>
      <c r="AA871" s="91"/>
      <c r="AB871" s="91"/>
      <c r="AC871" s="91"/>
      <c r="AD871" s="91"/>
      <c r="AE871" s="91"/>
      <c r="AF871" s="91"/>
      <c r="AG871" s="91"/>
      <c r="AH871" s="91"/>
      <c r="AI871" s="91"/>
      <c r="AJ871" s="91"/>
    </row>
    <row r="872" spans="1:36">
      <c r="A872" s="28"/>
      <c r="B872" s="32"/>
      <c r="C872" s="138"/>
      <c r="D872" s="91"/>
      <c r="E872" s="91"/>
      <c r="F872" s="91"/>
      <c r="G872" s="91"/>
      <c r="H872" s="91"/>
      <c r="I872" s="33"/>
      <c r="J872" s="91"/>
      <c r="K872" s="33"/>
      <c r="L872" s="33"/>
      <c r="M872" s="33"/>
      <c r="N872" s="33"/>
      <c r="O872" s="33"/>
      <c r="P872" s="91"/>
      <c r="Q872" s="91"/>
      <c r="R872" s="91"/>
      <c r="S872" s="91"/>
      <c r="T872" s="33"/>
      <c r="U872" s="91"/>
      <c r="V872" s="91"/>
      <c r="W872" s="91"/>
      <c r="X872" s="33"/>
      <c r="Y872" s="91"/>
      <c r="Z872" s="91"/>
      <c r="AA872" s="91"/>
      <c r="AB872" s="91"/>
      <c r="AC872" s="91"/>
      <c r="AD872" s="91"/>
      <c r="AE872" s="91"/>
      <c r="AF872" s="91"/>
      <c r="AG872" s="91"/>
      <c r="AH872" s="91"/>
      <c r="AI872" s="91"/>
      <c r="AJ872" s="91"/>
    </row>
    <row r="873" spans="1:36">
      <c r="A873" s="28"/>
      <c r="B873" s="32"/>
      <c r="C873" s="138"/>
      <c r="D873" s="91"/>
      <c r="E873" s="91"/>
      <c r="F873" s="91"/>
      <c r="G873" s="91"/>
      <c r="H873" s="91"/>
      <c r="I873" s="33"/>
      <c r="J873" s="91"/>
      <c r="K873" s="33"/>
      <c r="L873" s="33"/>
      <c r="M873" s="33"/>
      <c r="N873" s="33"/>
      <c r="O873" s="33"/>
      <c r="P873" s="91"/>
      <c r="Q873" s="91"/>
      <c r="R873" s="91"/>
      <c r="S873" s="91"/>
      <c r="T873" s="33"/>
      <c r="U873" s="91"/>
      <c r="V873" s="91"/>
      <c r="W873" s="91"/>
      <c r="X873" s="33"/>
      <c r="Y873" s="91"/>
      <c r="Z873" s="91"/>
      <c r="AA873" s="91"/>
      <c r="AB873" s="91"/>
      <c r="AC873" s="91"/>
      <c r="AD873" s="91"/>
      <c r="AE873" s="91"/>
      <c r="AF873" s="91"/>
      <c r="AG873" s="91"/>
      <c r="AH873" s="91"/>
      <c r="AI873" s="91"/>
      <c r="AJ873" s="91"/>
    </row>
    <row r="874" spans="1:36">
      <c r="A874" s="28"/>
      <c r="B874" s="32"/>
      <c r="C874" s="138"/>
      <c r="D874" s="91"/>
      <c r="E874" s="91"/>
      <c r="F874" s="91"/>
      <c r="G874" s="91"/>
      <c r="H874" s="91"/>
      <c r="I874" s="33"/>
      <c r="J874" s="91"/>
      <c r="K874" s="33"/>
      <c r="L874" s="33"/>
      <c r="M874" s="33"/>
      <c r="N874" s="33"/>
      <c r="O874" s="33"/>
      <c r="P874" s="91"/>
      <c r="Q874" s="91"/>
      <c r="R874" s="91"/>
      <c r="S874" s="91"/>
      <c r="T874" s="33"/>
      <c r="U874" s="91"/>
      <c r="V874" s="91"/>
      <c r="W874" s="91"/>
      <c r="X874" s="33"/>
      <c r="Y874" s="91"/>
      <c r="Z874" s="91"/>
      <c r="AA874" s="91"/>
      <c r="AB874" s="91"/>
      <c r="AC874" s="91"/>
      <c r="AD874" s="91"/>
      <c r="AE874" s="91"/>
      <c r="AF874" s="91"/>
      <c r="AG874" s="91"/>
      <c r="AH874" s="91"/>
      <c r="AI874" s="91"/>
      <c r="AJ874" s="91"/>
    </row>
    <row r="875" spans="1:36">
      <c r="A875" s="28"/>
      <c r="B875" s="32"/>
      <c r="C875" s="138"/>
      <c r="D875" s="91"/>
      <c r="E875" s="91"/>
      <c r="F875" s="91"/>
      <c r="G875" s="91"/>
      <c r="H875" s="91"/>
      <c r="I875" s="33"/>
      <c r="J875" s="91"/>
      <c r="K875" s="33"/>
      <c r="L875" s="33"/>
      <c r="M875" s="33"/>
      <c r="N875" s="33"/>
      <c r="O875" s="33"/>
      <c r="P875" s="91"/>
      <c r="Q875" s="91"/>
      <c r="R875" s="91"/>
      <c r="S875" s="91"/>
      <c r="T875" s="33"/>
      <c r="U875" s="91"/>
      <c r="V875" s="91"/>
      <c r="W875" s="91"/>
      <c r="X875" s="33"/>
      <c r="Y875" s="91"/>
      <c r="Z875" s="91"/>
      <c r="AA875" s="91"/>
      <c r="AB875" s="91"/>
      <c r="AC875" s="91"/>
      <c r="AD875" s="91"/>
      <c r="AE875" s="91"/>
      <c r="AF875" s="91"/>
      <c r="AG875" s="91"/>
      <c r="AH875" s="91"/>
      <c r="AI875" s="91"/>
      <c r="AJ875" s="91"/>
    </row>
    <row r="876" spans="1:36">
      <c r="A876" s="28"/>
      <c r="B876" s="32"/>
      <c r="C876" s="138"/>
      <c r="D876" s="91"/>
      <c r="E876" s="91"/>
      <c r="F876" s="91"/>
      <c r="G876" s="91"/>
      <c r="H876" s="91"/>
      <c r="I876" s="33"/>
      <c r="J876" s="91"/>
      <c r="K876" s="33"/>
      <c r="L876" s="33"/>
      <c r="M876" s="33"/>
      <c r="N876" s="33"/>
      <c r="O876" s="33"/>
      <c r="P876" s="91"/>
      <c r="Q876" s="91"/>
      <c r="R876" s="91"/>
      <c r="S876" s="91"/>
      <c r="T876" s="33"/>
      <c r="U876" s="91"/>
      <c r="V876" s="91"/>
      <c r="W876" s="91"/>
      <c r="X876" s="33"/>
      <c r="Y876" s="91"/>
      <c r="Z876" s="91"/>
      <c r="AA876" s="91"/>
      <c r="AB876" s="91"/>
      <c r="AC876" s="91"/>
      <c r="AD876" s="91"/>
      <c r="AE876" s="91"/>
      <c r="AF876" s="91"/>
      <c r="AG876" s="91"/>
      <c r="AH876" s="91"/>
      <c r="AI876" s="91"/>
      <c r="AJ876" s="91"/>
    </row>
    <row r="877" spans="1:36">
      <c r="A877" s="28"/>
      <c r="B877" s="32"/>
      <c r="C877" s="138"/>
      <c r="D877" s="91"/>
      <c r="E877" s="91"/>
      <c r="F877" s="91"/>
      <c r="G877" s="91"/>
      <c r="H877" s="91"/>
      <c r="I877" s="33"/>
      <c r="J877" s="91"/>
      <c r="K877" s="33"/>
      <c r="L877" s="33"/>
      <c r="M877" s="33"/>
      <c r="N877" s="33"/>
      <c r="O877" s="33"/>
      <c r="P877" s="91"/>
      <c r="Q877" s="91"/>
      <c r="R877" s="91"/>
      <c r="S877" s="91"/>
      <c r="T877" s="33"/>
      <c r="U877" s="91"/>
      <c r="V877" s="91"/>
      <c r="W877" s="91"/>
      <c r="X877" s="33"/>
      <c r="Y877" s="91"/>
      <c r="Z877" s="91"/>
      <c r="AA877" s="91"/>
      <c r="AB877" s="91"/>
      <c r="AC877" s="91"/>
      <c r="AD877" s="91"/>
      <c r="AE877" s="91"/>
      <c r="AF877" s="91"/>
      <c r="AG877" s="91"/>
      <c r="AH877" s="91"/>
      <c r="AI877" s="91"/>
      <c r="AJ877" s="91"/>
    </row>
    <row r="878" spans="1:36">
      <c r="A878" s="28"/>
      <c r="B878" s="32"/>
      <c r="C878" s="138"/>
      <c r="D878" s="91"/>
      <c r="E878" s="91"/>
      <c r="F878" s="91"/>
      <c r="G878" s="91"/>
      <c r="H878" s="91"/>
      <c r="I878" s="33"/>
      <c r="J878" s="91"/>
      <c r="K878" s="33"/>
      <c r="L878" s="33"/>
      <c r="M878" s="33"/>
      <c r="N878" s="33"/>
      <c r="O878" s="33"/>
      <c r="P878" s="91"/>
      <c r="Q878" s="91"/>
      <c r="R878" s="91"/>
      <c r="S878" s="91"/>
      <c r="T878" s="33"/>
      <c r="U878" s="91"/>
      <c r="V878" s="91"/>
      <c r="W878" s="91"/>
      <c r="X878" s="33"/>
      <c r="Y878" s="91"/>
      <c r="Z878" s="91"/>
      <c r="AA878" s="91"/>
      <c r="AB878" s="91"/>
      <c r="AC878" s="91"/>
      <c r="AD878" s="91"/>
      <c r="AE878" s="91"/>
      <c r="AF878" s="91"/>
      <c r="AG878" s="91"/>
      <c r="AH878" s="91"/>
      <c r="AI878" s="91"/>
      <c r="AJ878" s="91"/>
    </row>
    <row r="879" spans="1:36">
      <c r="A879" s="28"/>
      <c r="B879" s="32"/>
      <c r="C879" s="138"/>
      <c r="D879" s="91"/>
      <c r="E879" s="91"/>
      <c r="F879" s="91"/>
      <c r="G879" s="91"/>
      <c r="H879" s="91"/>
      <c r="I879" s="33"/>
      <c r="J879" s="91"/>
      <c r="K879" s="33"/>
      <c r="L879" s="33"/>
      <c r="M879" s="33"/>
      <c r="N879" s="33"/>
      <c r="O879" s="33"/>
      <c r="P879" s="91"/>
      <c r="Q879" s="91"/>
      <c r="R879" s="91"/>
      <c r="S879" s="91"/>
      <c r="T879" s="33"/>
      <c r="U879" s="91"/>
      <c r="V879" s="91"/>
      <c r="W879" s="91"/>
      <c r="X879" s="33"/>
      <c r="Y879" s="91"/>
      <c r="Z879" s="91"/>
      <c r="AA879" s="91"/>
      <c r="AB879" s="91"/>
      <c r="AC879" s="91"/>
      <c r="AD879" s="91"/>
      <c r="AE879" s="91"/>
      <c r="AF879" s="91"/>
      <c r="AG879" s="91"/>
      <c r="AH879" s="91"/>
      <c r="AI879" s="91"/>
      <c r="AJ879" s="91"/>
    </row>
    <row r="880" spans="1:36">
      <c r="A880" s="28"/>
      <c r="B880" s="32"/>
      <c r="C880" s="138"/>
      <c r="D880" s="91"/>
      <c r="E880" s="91"/>
      <c r="F880" s="91"/>
      <c r="G880" s="91"/>
      <c r="H880" s="91"/>
      <c r="I880" s="33"/>
      <c r="J880" s="91"/>
      <c r="K880" s="33"/>
      <c r="L880" s="33"/>
      <c r="M880" s="33"/>
      <c r="N880" s="33"/>
      <c r="O880" s="33"/>
      <c r="P880" s="91"/>
      <c r="Q880" s="91"/>
      <c r="R880" s="91"/>
      <c r="S880" s="91"/>
      <c r="T880" s="33"/>
      <c r="U880" s="91"/>
      <c r="V880" s="91"/>
      <c r="W880" s="91"/>
      <c r="X880" s="33"/>
      <c r="Y880" s="91"/>
      <c r="Z880" s="91"/>
      <c r="AA880" s="91"/>
      <c r="AB880" s="91"/>
      <c r="AC880" s="91"/>
      <c r="AD880" s="91"/>
      <c r="AE880" s="91"/>
      <c r="AF880" s="91"/>
      <c r="AG880" s="91"/>
      <c r="AH880" s="91"/>
      <c r="AI880" s="91"/>
      <c r="AJ880" s="91"/>
    </row>
    <row r="881" spans="1:36">
      <c r="A881" s="28"/>
      <c r="B881" s="32"/>
      <c r="C881" s="138"/>
      <c r="D881" s="91"/>
      <c r="E881" s="91"/>
      <c r="F881" s="91"/>
      <c r="G881" s="91"/>
      <c r="H881" s="91"/>
      <c r="I881" s="33"/>
      <c r="J881" s="91"/>
      <c r="K881" s="33"/>
      <c r="L881" s="33"/>
      <c r="M881" s="33"/>
      <c r="N881" s="33"/>
      <c r="O881" s="33"/>
      <c r="P881" s="91"/>
      <c r="Q881" s="91"/>
      <c r="R881" s="91"/>
      <c r="S881" s="91"/>
      <c r="T881" s="33"/>
      <c r="U881" s="91"/>
      <c r="V881" s="91"/>
      <c r="W881" s="91"/>
      <c r="X881" s="33"/>
      <c r="Y881" s="91"/>
      <c r="Z881" s="91"/>
      <c r="AA881" s="91"/>
      <c r="AB881" s="91"/>
      <c r="AC881" s="91"/>
      <c r="AD881" s="91"/>
      <c r="AE881" s="91"/>
      <c r="AF881" s="91"/>
      <c r="AG881" s="91"/>
      <c r="AH881" s="91"/>
      <c r="AI881" s="91"/>
      <c r="AJ881" s="91"/>
    </row>
    <row r="882" spans="1:36">
      <c r="A882" s="28"/>
      <c r="B882" s="32"/>
      <c r="C882" s="138"/>
      <c r="D882" s="91"/>
      <c r="E882" s="91"/>
      <c r="F882" s="91"/>
      <c r="G882" s="91"/>
      <c r="H882" s="91"/>
      <c r="I882" s="33"/>
      <c r="J882" s="91"/>
      <c r="K882" s="33"/>
      <c r="L882" s="33"/>
      <c r="M882" s="33"/>
      <c r="N882" s="33"/>
      <c r="O882" s="33"/>
      <c r="P882" s="91"/>
      <c r="Q882" s="91"/>
      <c r="R882" s="91"/>
      <c r="S882" s="91"/>
      <c r="T882" s="33"/>
      <c r="U882" s="91"/>
      <c r="V882" s="91"/>
      <c r="W882" s="91"/>
      <c r="X882" s="33"/>
      <c r="Y882" s="91"/>
      <c r="Z882" s="91"/>
      <c r="AA882" s="91"/>
      <c r="AB882" s="91"/>
      <c r="AC882" s="91"/>
      <c r="AD882" s="91"/>
      <c r="AE882" s="91"/>
      <c r="AF882" s="91"/>
      <c r="AG882" s="91"/>
      <c r="AH882" s="91"/>
      <c r="AI882" s="91"/>
      <c r="AJ882" s="91"/>
    </row>
    <row r="883" spans="1:36">
      <c r="A883" s="28"/>
      <c r="B883" s="32"/>
      <c r="C883" s="138"/>
      <c r="D883" s="91"/>
      <c r="E883" s="91"/>
      <c r="F883" s="91"/>
      <c r="G883" s="91"/>
      <c r="H883" s="91"/>
      <c r="I883" s="33"/>
      <c r="J883" s="91"/>
      <c r="K883" s="33"/>
      <c r="L883" s="33"/>
      <c r="M883" s="33"/>
      <c r="N883" s="33"/>
      <c r="O883" s="33"/>
      <c r="P883" s="91"/>
      <c r="Q883" s="91"/>
      <c r="R883" s="91"/>
      <c r="S883" s="91"/>
      <c r="T883" s="33"/>
      <c r="U883" s="91"/>
      <c r="V883" s="91"/>
      <c r="W883" s="91"/>
      <c r="X883" s="33"/>
      <c r="Y883" s="91"/>
      <c r="Z883" s="91"/>
      <c r="AA883" s="91"/>
      <c r="AB883" s="91"/>
      <c r="AC883" s="91"/>
      <c r="AD883" s="91"/>
      <c r="AE883" s="91"/>
      <c r="AF883" s="91"/>
      <c r="AG883" s="91"/>
      <c r="AH883" s="91"/>
      <c r="AI883" s="91"/>
      <c r="AJ883" s="91"/>
    </row>
    <row r="884" spans="1:36">
      <c r="A884" s="28"/>
      <c r="B884" s="32"/>
      <c r="C884" s="138"/>
      <c r="D884" s="91"/>
      <c r="E884" s="91"/>
      <c r="F884" s="91"/>
      <c r="G884" s="91"/>
      <c r="H884" s="91"/>
      <c r="I884" s="33"/>
      <c r="J884" s="91"/>
      <c r="K884" s="33"/>
      <c r="L884" s="33"/>
      <c r="M884" s="33"/>
      <c r="N884" s="33"/>
      <c r="O884" s="33"/>
      <c r="P884" s="91"/>
      <c r="Q884" s="91"/>
      <c r="R884" s="91"/>
      <c r="S884" s="91"/>
      <c r="T884" s="33"/>
      <c r="U884" s="91"/>
      <c r="V884" s="91"/>
      <c r="W884" s="91"/>
      <c r="X884" s="33"/>
      <c r="Y884" s="91"/>
      <c r="Z884" s="91"/>
      <c r="AA884" s="91"/>
      <c r="AB884" s="91"/>
      <c r="AC884" s="91"/>
      <c r="AD884" s="91"/>
      <c r="AE884" s="91"/>
      <c r="AF884" s="91"/>
      <c r="AG884" s="91"/>
      <c r="AH884" s="91"/>
      <c r="AI884" s="91"/>
      <c r="AJ884" s="91"/>
    </row>
    <row r="885" spans="1:36">
      <c r="A885" s="28"/>
      <c r="B885" s="32"/>
      <c r="C885" s="138"/>
      <c r="D885" s="91"/>
      <c r="E885" s="91"/>
      <c r="F885" s="91"/>
      <c r="G885" s="91"/>
      <c r="H885" s="91"/>
      <c r="I885" s="33"/>
      <c r="J885" s="91"/>
      <c r="K885" s="33"/>
      <c r="L885" s="33"/>
      <c r="M885" s="33"/>
      <c r="N885" s="33"/>
      <c r="O885" s="33"/>
      <c r="P885" s="91"/>
      <c r="Q885" s="91"/>
      <c r="R885" s="91"/>
      <c r="S885" s="91"/>
      <c r="T885" s="33"/>
      <c r="U885" s="91"/>
      <c r="V885" s="91"/>
      <c r="W885" s="91"/>
      <c r="X885" s="33"/>
      <c r="Y885" s="91"/>
      <c r="Z885" s="91"/>
      <c r="AA885" s="91"/>
      <c r="AB885" s="91"/>
      <c r="AC885" s="91"/>
      <c r="AD885" s="91"/>
      <c r="AE885" s="91"/>
      <c r="AF885" s="91"/>
      <c r="AG885" s="91"/>
      <c r="AH885" s="91"/>
      <c r="AI885" s="91"/>
      <c r="AJ885" s="91"/>
    </row>
    <row r="886" spans="1:36">
      <c r="A886" s="28"/>
      <c r="B886" s="32"/>
      <c r="C886" s="138"/>
      <c r="D886" s="91"/>
      <c r="E886" s="91"/>
      <c r="F886" s="91"/>
      <c r="G886" s="91"/>
      <c r="H886" s="91"/>
      <c r="I886" s="33"/>
      <c r="J886" s="91"/>
      <c r="K886" s="33"/>
      <c r="L886" s="33"/>
      <c r="M886" s="33"/>
      <c r="N886" s="33"/>
      <c r="O886" s="33"/>
      <c r="P886" s="91"/>
      <c r="Q886" s="91"/>
      <c r="R886" s="91"/>
      <c r="S886" s="91"/>
      <c r="T886" s="33"/>
      <c r="U886" s="91"/>
      <c r="V886" s="91"/>
      <c r="W886" s="91"/>
      <c r="X886" s="33"/>
      <c r="Y886" s="91"/>
      <c r="Z886" s="91"/>
      <c r="AA886" s="91"/>
      <c r="AB886" s="91"/>
      <c r="AC886" s="91"/>
      <c r="AD886" s="91"/>
      <c r="AE886" s="91"/>
      <c r="AF886" s="91"/>
      <c r="AG886" s="91"/>
      <c r="AH886" s="91"/>
      <c r="AI886" s="91"/>
      <c r="AJ886" s="91"/>
    </row>
    <row r="887" spans="1:36">
      <c r="A887" s="28"/>
      <c r="B887" s="32"/>
      <c r="C887" s="138"/>
      <c r="D887" s="91"/>
      <c r="E887" s="91"/>
      <c r="F887" s="91"/>
      <c r="G887" s="91"/>
      <c r="H887" s="91"/>
      <c r="I887" s="33"/>
      <c r="J887" s="91"/>
      <c r="K887" s="33"/>
      <c r="L887" s="33"/>
      <c r="M887" s="33"/>
      <c r="N887" s="33"/>
      <c r="O887" s="33"/>
      <c r="P887" s="91"/>
      <c r="Q887" s="91"/>
      <c r="R887" s="91"/>
      <c r="S887" s="91"/>
      <c r="T887" s="33"/>
      <c r="U887" s="91"/>
      <c r="V887" s="91"/>
      <c r="W887" s="91"/>
      <c r="X887" s="33"/>
      <c r="Y887" s="91"/>
      <c r="Z887" s="91"/>
      <c r="AA887" s="91"/>
      <c r="AB887" s="91"/>
      <c r="AC887" s="91"/>
      <c r="AD887" s="91"/>
      <c r="AE887" s="91"/>
      <c r="AF887" s="91"/>
      <c r="AG887" s="91"/>
      <c r="AH887" s="91"/>
      <c r="AI887" s="91"/>
      <c r="AJ887" s="91"/>
    </row>
    <row r="888" spans="1:36">
      <c r="A888" s="28"/>
      <c r="B888" s="32"/>
      <c r="C888" s="138"/>
      <c r="D888" s="91"/>
      <c r="E888" s="91"/>
      <c r="F888" s="91"/>
      <c r="G888" s="91"/>
      <c r="H888" s="91"/>
      <c r="I888" s="33"/>
      <c r="J888" s="91"/>
      <c r="K888" s="33"/>
      <c r="L888" s="33"/>
      <c r="M888" s="33"/>
      <c r="N888" s="33"/>
      <c r="O888" s="33"/>
      <c r="P888" s="91"/>
      <c r="Q888" s="91"/>
      <c r="R888" s="91"/>
      <c r="S888" s="91"/>
      <c r="T888" s="33"/>
      <c r="U888" s="91"/>
      <c r="V888" s="91"/>
      <c r="W888" s="91"/>
      <c r="X888" s="33"/>
      <c r="Y888" s="91"/>
      <c r="Z888" s="91"/>
      <c r="AA888" s="91"/>
      <c r="AB888" s="91"/>
      <c r="AC888" s="91"/>
      <c r="AD888" s="91"/>
      <c r="AE888" s="91"/>
      <c r="AF888" s="91"/>
      <c r="AG888" s="91"/>
      <c r="AH888" s="91"/>
      <c r="AI888" s="91"/>
      <c r="AJ888" s="91"/>
    </row>
    <row r="889" spans="1:36">
      <c r="A889" s="28"/>
      <c r="B889" s="32"/>
      <c r="C889" s="138"/>
      <c r="D889" s="91"/>
      <c r="E889" s="91"/>
      <c r="F889" s="91"/>
      <c r="G889" s="91"/>
      <c r="H889" s="91"/>
      <c r="I889" s="33"/>
      <c r="J889" s="91"/>
      <c r="K889" s="33"/>
      <c r="L889" s="33"/>
      <c r="M889" s="33"/>
      <c r="N889" s="33"/>
      <c r="O889" s="33"/>
      <c r="P889" s="91"/>
      <c r="Q889" s="91"/>
      <c r="R889" s="91"/>
      <c r="S889" s="91"/>
      <c r="T889" s="33"/>
      <c r="U889" s="91"/>
      <c r="V889" s="91"/>
      <c r="W889" s="91"/>
      <c r="X889" s="33"/>
      <c r="Y889" s="91"/>
      <c r="Z889" s="91"/>
      <c r="AA889" s="91"/>
      <c r="AB889" s="91"/>
      <c r="AC889" s="91"/>
      <c r="AD889" s="91"/>
      <c r="AE889" s="91"/>
      <c r="AF889" s="91"/>
      <c r="AG889" s="91"/>
      <c r="AH889" s="91"/>
      <c r="AI889" s="91"/>
      <c r="AJ889" s="91"/>
    </row>
    <row r="890" spans="1:36">
      <c r="A890" s="28"/>
      <c r="B890" s="32"/>
      <c r="C890" s="138"/>
      <c r="D890" s="91"/>
      <c r="E890" s="91"/>
      <c r="F890" s="91"/>
      <c r="G890" s="91"/>
      <c r="H890" s="91"/>
      <c r="I890" s="33"/>
      <c r="J890" s="91"/>
      <c r="K890" s="33"/>
      <c r="L890" s="33"/>
      <c r="M890" s="33"/>
      <c r="N890" s="33"/>
      <c r="O890" s="33"/>
      <c r="P890" s="91"/>
      <c r="Q890" s="91"/>
      <c r="R890" s="91"/>
      <c r="S890" s="91"/>
      <c r="T890" s="33"/>
      <c r="U890" s="91"/>
      <c r="V890" s="91"/>
      <c r="W890" s="91"/>
      <c r="X890" s="33"/>
      <c r="Y890" s="91"/>
      <c r="Z890" s="91"/>
      <c r="AA890" s="91"/>
      <c r="AB890" s="91"/>
      <c r="AC890" s="91"/>
      <c r="AD890" s="91"/>
      <c r="AE890" s="91"/>
      <c r="AF890" s="91"/>
      <c r="AG890" s="91"/>
      <c r="AH890" s="91"/>
      <c r="AI890" s="91"/>
      <c r="AJ890" s="91"/>
    </row>
    <row r="891" spans="1:36">
      <c r="A891" s="28"/>
      <c r="B891" s="32"/>
      <c r="C891" s="138"/>
      <c r="D891" s="91"/>
      <c r="E891" s="91"/>
      <c r="F891" s="91"/>
      <c r="G891" s="91"/>
      <c r="H891" s="91"/>
      <c r="I891" s="33"/>
      <c r="J891" s="91"/>
      <c r="K891" s="33"/>
      <c r="L891" s="33"/>
      <c r="M891" s="33"/>
      <c r="N891" s="33"/>
      <c r="O891" s="33"/>
      <c r="P891" s="91"/>
      <c r="Q891" s="91"/>
      <c r="R891" s="91"/>
      <c r="S891" s="91"/>
      <c r="T891" s="33"/>
      <c r="U891" s="91"/>
      <c r="V891" s="91"/>
      <c r="W891" s="91"/>
      <c r="X891" s="33"/>
      <c r="Y891" s="91"/>
      <c r="Z891" s="91"/>
      <c r="AA891" s="91"/>
      <c r="AB891" s="91"/>
      <c r="AC891" s="91"/>
      <c r="AD891" s="91"/>
      <c r="AE891" s="91"/>
      <c r="AF891" s="91"/>
      <c r="AG891" s="91"/>
      <c r="AH891" s="91"/>
      <c r="AI891" s="91"/>
      <c r="AJ891" s="91"/>
    </row>
    <row r="892" spans="1:36">
      <c r="A892" s="28"/>
      <c r="B892" s="32"/>
      <c r="C892" s="138"/>
      <c r="D892" s="91"/>
      <c r="E892" s="91"/>
      <c r="F892" s="91"/>
      <c r="G892" s="91"/>
      <c r="H892" s="91"/>
      <c r="I892" s="33"/>
      <c r="J892" s="91"/>
      <c r="K892" s="33"/>
      <c r="L892" s="33"/>
      <c r="M892" s="33"/>
      <c r="N892" s="33"/>
      <c r="O892" s="33"/>
      <c r="P892" s="91"/>
      <c r="Q892" s="91"/>
      <c r="R892" s="91"/>
      <c r="S892" s="91"/>
      <c r="T892" s="33"/>
      <c r="U892" s="91"/>
      <c r="V892" s="91"/>
      <c r="W892" s="91"/>
      <c r="X892" s="33"/>
      <c r="Y892" s="91"/>
      <c r="Z892" s="91"/>
      <c r="AA892" s="91"/>
      <c r="AB892" s="91"/>
      <c r="AC892" s="91"/>
      <c r="AD892" s="91"/>
      <c r="AE892" s="91"/>
      <c r="AF892" s="91"/>
      <c r="AG892" s="91"/>
      <c r="AH892" s="91"/>
      <c r="AI892" s="91"/>
      <c r="AJ892" s="91"/>
    </row>
    <row r="893" spans="1:36">
      <c r="A893" s="28"/>
      <c r="B893" s="32"/>
      <c r="C893" s="138"/>
      <c r="D893" s="91"/>
      <c r="E893" s="91"/>
      <c r="F893" s="91"/>
      <c r="G893" s="91"/>
      <c r="H893" s="91"/>
      <c r="I893" s="33"/>
      <c r="J893" s="91"/>
      <c r="K893" s="33"/>
      <c r="L893" s="33"/>
      <c r="M893" s="33"/>
      <c r="N893" s="33"/>
      <c r="O893" s="33"/>
      <c r="P893" s="91"/>
      <c r="Q893" s="91"/>
      <c r="R893" s="91"/>
      <c r="S893" s="91"/>
      <c r="T893" s="33"/>
      <c r="U893" s="91"/>
      <c r="V893" s="91"/>
      <c r="W893" s="91"/>
      <c r="X893" s="33"/>
      <c r="Y893" s="91"/>
      <c r="Z893" s="91"/>
      <c r="AA893" s="91"/>
      <c r="AB893" s="91"/>
      <c r="AC893" s="91"/>
      <c r="AD893" s="91"/>
      <c r="AE893" s="91"/>
      <c r="AF893" s="91"/>
      <c r="AG893" s="91"/>
      <c r="AH893" s="91"/>
      <c r="AI893" s="91"/>
      <c r="AJ893" s="91"/>
    </row>
    <row r="894" spans="1:36">
      <c r="A894" s="28"/>
      <c r="B894" s="32"/>
      <c r="C894" s="138"/>
      <c r="D894" s="91"/>
      <c r="E894" s="91"/>
      <c r="F894" s="91"/>
      <c r="G894" s="91"/>
      <c r="H894" s="91"/>
      <c r="I894" s="33"/>
      <c r="J894" s="91"/>
      <c r="K894" s="33"/>
      <c r="L894" s="33"/>
      <c r="M894" s="33"/>
      <c r="N894" s="33"/>
      <c r="O894" s="33"/>
      <c r="P894" s="91"/>
      <c r="Q894" s="91"/>
      <c r="R894" s="91"/>
      <c r="S894" s="91"/>
      <c r="T894" s="33"/>
      <c r="U894" s="91"/>
      <c r="V894" s="91"/>
      <c r="W894" s="91"/>
      <c r="X894" s="33"/>
      <c r="Y894" s="91"/>
      <c r="Z894" s="91"/>
      <c r="AA894" s="91"/>
      <c r="AB894" s="91"/>
      <c r="AC894" s="91"/>
      <c r="AD894" s="91"/>
      <c r="AE894" s="91"/>
      <c r="AF894" s="91"/>
      <c r="AG894" s="91"/>
      <c r="AH894" s="91"/>
      <c r="AI894" s="91"/>
      <c r="AJ894" s="91"/>
    </row>
    <row r="895" spans="1:36">
      <c r="A895" s="28"/>
      <c r="B895" s="32"/>
      <c r="C895" s="138"/>
      <c r="D895" s="91"/>
      <c r="E895" s="91"/>
      <c r="F895" s="91"/>
      <c r="G895" s="91"/>
      <c r="H895" s="91"/>
      <c r="I895" s="33"/>
      <c r="J895" s="91"/>
      <c r="K895" s="33"/>
      <c r="L895" s="33"/>
      <c r="M895" s="33"/>
      <c r="N895" s="33"/>
      <c r="O895" s="33"/>
      <c r="P895" s="91"/>
      <c r="Q895" s="91"/>
      <c r="R895" s="91"/>
      <c r="S895" s="91"/>
      <c r="T895" s="33"/>
      <c r="U895" s="91"/>
      <c r="V895" s="91"/>
      <c r="W895" s="91"/>
      <c r="X895" s="33"/>
      <c r="Y895" s="91"/>
      <c r="Z895" s="91"/>
      <c r="AA895" s="91"/>
      <c r="AB895" s="91"/>
      <c r="AC895" s="91"/>
      <c r="AD895" s="91"/>
      <c r="AE895" s="91"/>
      <c r="AF895" s="91"/>
      <c r="AG895" s="91"/>
      <c r="AH895" s="91"/>
      <c r="AI895" s="91"/>
      <c r="AJ895" s="91"/>
    </row>
    <row r="896" spans="1:36">
      <c r="A896" s="28"/>
      <c r="B896" s="32"/>
      <c r="C896" s="138"/>
      <c r="D896" s="91"/>
      <c r="E896" s="91"/>
      <c r="F896" s="91"/>
      <c r="G896" s="91"/>
      <c r="H896" s="91"/>
      <c r="I896" s="33"/>
      <c r="J896" s="91"/>
      <c r="K896" s="33"/>
      <c r="L896" s="33"/>
      <c r="M896" s="33"/>
      <c r="N896" s="33"/>
      <c r="O896" s="33"/>
      <c r="P896" s="91"/>
      <c r="Q896" s="91"/>
      <c r="R896" s="91"/>
      <c r="S896" s="91"/>
      <c r="T896" s="33"/>
      <c r="U896" s="91"/>
      <c r="V896" s="91"/>
      <c r="W896" s="91"/>
      <c r="X896" s="33"/>
      <c r="Y896" s="91"/>
      <c r="Z896" s="91"/>
      <c r="AA896" s="91"/>
      <c r="AB896" s="91"/>
      <c r="AC896" s="91"/>
      <c r="AD896" s="91"/>
      <c r="AE896" s="91"/>
      <c r="AF896" s="91"/>
      <c r="AG896" s="91"/>
      <c r="AH896" s="91"/>
      <c r="AI896" s="91"/>
      <c r="AJ896" s="91"/>
    </row>
    <row r="897" spans="1:36">
      <c r="A897" s="28"/>
      <c r="B897" s="32"/>
      <c r="C897" s="138"/>
      <c r="D897" s="91"/>
      <c r="E897" s="91"/>
      <c r="F897" s="91"/>
      <c r="G897" s="91"/>
      <c r="H897" s="91"/>
      <c r="I897" s="33"/>
      <c r="J897" s="91"/>
      <c r="K897" s="33"/>
      <c r="L897" s="33"/>
      <c r="M897" s="33"/>
      <c r="N897" s="33"/>
      <c r="O897" s="33"/>
      <c r="P897" s="91"/>
      <c r="Q897" s="91"/>
      <c r="R897" s="91"/>
      <c r="S897" s="91"/>
      <c r="T897" s="33"/>
      <c r="U897" s="91"/>
      <c r="V897" s="91"/>
      <c r="W897" s="91"/>
      <c r="X897" s="33"/>
      <c r="Y897" s="91"/>
      <c r="Z897" s="91"/>
      <c r="AA897" s="91"/>
      <c r="AB897" s="91"/>
      <c r="AC897" s="91"/>
      <c r="AD897" s="91"/>
      <c r="AE897" s="91"/>
      <c r="AF897" s="91"/>
      <c r="AG897" s="91"/>
      <c r="AH897" s="91"/>
      <c r="AI897" s="91"/>
      <c r="AJ897" s="91"/>
    </row>
    <row r="898" spans="1:36">
      <c r="A898" s="28"/>
      <c r="B898" s="32"/>
      <c r="C898" s="138"/>
      <c r="D898" s="91"/>
      <c r="E898" s="91"/>
      <c r="F898" s="91"/>
      <c r="G898" s="91"/>
      <c r="H898" s="91"/>
      <c r="I898" s="33"/>
      <c r="J898" s="91"/>
      <c r="K898" s="33"/>
      <c r="L898" s="33"/>
      <c r="M898" s="33"/>
      <c r="N898" s="33"/>
      <c r="O898" s="33"/>
      <c r="P898" s="91"/>
      <c r="Q898" s="91"/>
      <c r="R898" s="91"/>
      <c r="S898" s="91"/>
      <c r="T898" s="33"/>
      <c r="U898" s="91"/>
      <c r="V898" s="91"/>
      <c r="W898" s="91"/>
      <c r="X898" s="33"/>
      <c r="Y898" s="91"/>
      <c r="Z898" s="91"/>
      <c r="AA898" s="91"/>
      <c r="AB898" s="91"/>
      <c r="AC898" s="91"/>
      <c r="AD898" s="91"/>
      <c r="AE898" s="91"/>
      <c r="AF898" s="91"/>
      <c r="AG898" s="91"/>
      <c r="AH898" s="91"/>
      <c r="AI898" s="91"/>
      <c r="AJ898" s="91"/>
    </row>
    <row r="899" spans="1:36">
      <c r="A899" s="28"/>
      <c r="B899" s="32"/>
      <c r="C899" s="138"/>
      <c r="D899" s="91"/>
      <c r="E899" s="91"/>
      <c r="F899" s="91"/>
      <c r="G899" s="91"/>
      <c r="H899" s="91"/>
      <c r="I899" s="33"/>
      <c r="J899" s="91"/>
      <c r="K899" s="33"/>
      <c r="L899" s="33"/>
      <c r="M899" s="33"/>
      <c r="N899" s="33"/>
      <c r="O899" s="33"/>
      <c r="P899" s="91"/>
      <c r="Q899" s="91"/>
      <c r="R899" s="91"/>
      <c r="S899" s="91"/>
      <c r="T899" s="33"/>
      <c r="U899" s="91"/>
      <c r="V899" s="91"/>
      <c r="W899" s="91"/>
      <c r="X899" s="33"/>
      <c r="Y899" s="91"/>
      <c r="Z899" s="91"/>
      <c r="AA899" s="91"/>
      <c r="AB899" s="91"/>
      <c r="AC899" s="91"/>
      <c r="AD899" s="91"/>
      <c r="AE899" s="91"/>
      <c r="AF899" s="91"/>
      <c r="AG899" s="91"/>
      <c r="AH899" s="91"/>
      <c r="AI899" s="91"/>
      <c r="AJ899" s="91"/>
    </row>
    <row r="900" spans="1:36">
      <c r="A900" s="28"/>
      <c r="B900" s="32"/>
      <c r="C900" s="138"/>
      <c r="D900" s="91"/>
      <c r="E900" s="91"/>
      <c r="F900" s="91"/>
      <c r="G900" s="91"/>
      <c r="H900" s="91"/>
      <c r="I900" s="33"/>
      <c r="J900" s="91"/>
      <c r="K900" s="33"/>
      <c r="L900" s="33"/>
      <c r="M900" s="33"/>
      <c r="N900" s="33"/>
      <c r="O900" s="33"/>
      <c r="P900" s="91"/>
      <c r="Q900" s="91"/>
      <c r="R900" s="91"/>
      <c r="S900" s="91"/>
      <c r="T900" s="33"/>
      <c r="U900" s="91"/>
      <c r="V900" s="91"/>
      <c r="W900" s="91"/>
      <c r="X900" s="33"/>
      <c r="Y900" s="91"/>
      <c r="Z900" s="91"/>
      <c r="AA900" s="91"/>
      <c r="AB900" s="91"/>
      <c r="AC900" s="91"/>
      <c r="AD900" s="91"/>
      <c r="AE900" s="91"/>
      <c r="AF900" s="91"/>
      <c r="AG900" s="91"/>
      <c r="AH900" s="91"/>
      <c r="AI900" s="91"/>
      <c r="AJ900" s="91"/>
    </row>
    <row r="901" spans="1:36">
      <c r="A901" s="28"/>
      <c r="B901" s="32"/>
      <c r="C901" s="138"/>
      <c r="D901" s="91"/>
      <c r="E901" s="91"/>
      <c r="F901" s="91"/>
      <c r="G901" s="91"/>
      <c r="H901" s="91"/>
      <c r="I901" s="33"/>
      <c r="J901" s="91"/>
      <c r="K901" s="33"/>
      <c r="L901" s="33"/>
      <c r="M901" s="33"/>
      <c r="N901" s="33"/>
      <c r="O901" s="33"/>
      <c r="P901" s="91"/>
      <c r="Q901" s="91"/>
      <c r="R901" s="91"/>
      <c r="S901" s="91"/>
      <c r="T901" s="33"/>
      <c r="U901" s="91"/>
      <c r="V901" s="91"/>
      <c r="W901" s="91"/>
      <c r="X901" s="33"/>
      <c r="Y901" s="91"/>
      <c r="Z901" s="91"/>
      <c r="AA901" s="91"/>
      <c r="AB901" s="91"/>
      <c r="AC901" s="91"/>
      <c r="AD901" s="91"/>
      <c r="AE901" s="91"/>
      <c r="AF901" s="91"/>
      <c r="AG901" s="91"/>
      <c r="AH901" s="91"/>
      <c r="AI901" s="91"/>
      <c r="AJ901" s="91"/>
    </row>
    <row r="902" spans="1:36">
      <c r="A902" s="28"/>
      <c r="B902" s="32"/>
      <c r="C902" s="138"/>
      <c r="D902" s="91"/>
      <c r="E902" s="91"/>
      <c r="F902" s="91"/>
      <c r="G902" s="91"/>
      <c r="H902" s="91"/>
      <c r="I902" s="33"/>
      <c r="J902" s="91"/>
      <c r="K902" s="33"/>
      <c r="L902" s="33"/>
      <c r="M902" s="33"/>
      <c r="N902" s="33"/>
      <c r="O902" s="33"/>
      <c r="P902" s="91"/>
      <c r="Q902" s="91"/>
      <c r="R902" s="91"/>
      <c r="S902" s="91"/>
      <c r="T902" s="33"/>
      <c r="U902" s="91"/>
      <c r="V902" s="91"/>
      <c r="W902" s="91"/>
      <c r="X902" s="33"/>
      <c r="Y902" s="91"/>
      <c r="Z902" s="91"/>
      <c r="AA902" s="91"/>
      <c r="AB902" s="91"/>
      <c r="AC902" s="91"/>
      <c r="AD902" s="91"/>
      <c r="AE902" s="91"/>
      <c r="AF902" s="91"/>
      <c r="AG902" s="91"/>
      <c r="AH902" s="91"/>
      <c r="AI902" s="91"/>
      <c r="AJ902" s="91"/>
    </row>
    <row r="903" spans="1:36">
      <c r="A903" s="28"/>
      <c r="B903" s="32"/>
      <c r="C903" s="138"/>
      <c r="D903" s="91"/>
      <c r="E903" s="91"/>
      <c r="F903" s="91"/>
      <c r="G903" s="91"/>
      <c r="H903" s="91"/>
      <c r="I903" s="33"/>
      <c r="J903" s="91"/>
      <c r="K903" s="33"/>
      <c r="L903" s="33"/>
      <c r="M903" s="33"/>
      <c r="N903" s="33"/>
      <c r="O903" s="33"/>
      <c r="P903" s="91"/>
      <c r="Q903" s="91"/>
      <c r="R903" s="91"/>
      <c r="S903" s="91"/>
      <c r="T903" s="33"/>
      <c r="U903" s="91"/>
      <c r="V903" s="91"/>
      <c r="W903" s="91"/>
      <c r="X903" s="33"/>
      <c r="Y903" s="91"/>
      <c r="Z903" s="91"/>
      <c r="AA903" s="91"/>
      <c r="AB903" s="91"/>
      <c r="AC903" s="91"/>
      <c r="AD903" s="91"/>
      <c r="AE903" s="91"/>
      <c r="AF903" s="91"/>
      <c r="AG903" s="91"/>
      <c r="AH903" s="91"/>
      <c r="AI903" s="91"/>
      <c r="AJ903" s="91"/>
    </row>
    <row r="904" spans="1:36">
      <c r="A904" s="28"/>
      <c r="B904" s="32"/>
      <c r="C904" s="138"/>
      <c r="D904" s="91"/>
      <c r="E904" s="91"/>
      <c r="F904" s="91"/>
      <c r="G904" s="91"/>
      <c r="H904" s="91"/>
      <c r="I904" s="33"/>
      <c r="J904" s="91"/>
      <c r="K904" s="33"/>
      <c r="L904" s="33"/>
      <c r="M904" s="33"/>
      <c r="N904" s="33"/>
      <c r="O904" s="33"/>
      <c r="P904" s="91"/>
      <c r="Q904" s="91"/>
      <c r="R904" s="91"/>
      <c r="S904" s="91"/>
      <c r="T904" s="33"/>
      <c r="U904" s="91"/>
      <c r="V904" s="91"/>
      <c r="W904" s="91"/>
      <c r="X904" s="33"/>
      <c r="Y904" s="91"/>
      <c r="Z904" s="91"/>
      <c r="AA904" s="91"/>
      <c r="AB904" s="91"/>
      <c r="AC904" s="91"/>
      <c r="AD904" s="91"/>
      <c r="AE904" s="91"/>
      <c r="AF904" s="91"/>
      <c r="AG904" s="91"/>
      <c r="AH904" s="91"/>
      <c r="AI904" s="91"/>
      <c r="AJ904" s="91"/>
    </row>
    <row r="905" spans="1:36">
      <c r="A905" s="28"/>
      <c r="B905" s="32"/>
      <c r="C905" s="138"/>
      <c r="D905" s="91"/>
      <c r="E905" s="91"/>
      <c r="F905" s="91"/>
      <c r="G905" s="91"/>
      <c r="H905" s="91"/>
      <c r="I905" s="33"/>
      <c r="J905" s="91"/>
      <c r="K905" s="33"/>
      <c r="L905" s="33"/>
      <c r="M905" s="33"/>
      <c r="N905" s="33"/>
      <c r="O905" s="33"/>
      <c r="P905" s="91"/>
      <c r="Q905" s="91"/>
      <c r="R905" s="91"/>
      <c r="S905" s="91"/>
      <c r="T905" s="33"/>
      <c r="U905" s="91"/>
      <c r="V905" s="91"/>
      <c r="W905" s="91"/>
      <c r="X905" s="33"/>
      <c r="Y905" s="91"/>
      <c r="Z905" s="91"/>
      <c r="AA905" s="91"/>
      <c r="AB905" s="91"/>
      <c r="AC905" s="91"/>
      <c r="AD905" s="91"/>
      <c r="AE905" s="91"/>
      <c r="AF905" s="91"/>
      <c r="AG905" s="91"/>
      <c r="AH905" s="91"/>
      <c r="AI905" s="91"/>
      <c r="AJ905" s="91"/>
    </row>
    <row r="906" spans="1:36">
      <c r="A906" s="28"/>
      <c r="B906" s="32"/>
      <c r="C906" s="138"/>
      <c r="D906" s="91"/>
      <c r="E906" s="91"/>
      <c r="F906" s="91"/>
      <c r="G906" s="91"/>
      <c r="H906" s="91"/>
      <c r="I906" s="33"/>
      <c r="J906" s="91"/>
      <c r="K906" s="33"/>
      <c r="L906" s="33"/>
      <c r="M906" s="33"/>
      <c r="N906" s="33"/>
      <c r="O906" s="33"/>
      <c r="P906" s="91"/>
      <c r="Q906" s="91"/>
      <c r="R906" s="91"/>
      <c r="S906" s="91"/>
      <c r="T906" s="33"/>
      <c r="U906" s="91"/>
      <c r="V906" s="91"/>
      <c r="W906" s="91"/>
      <c r="X906" s="33"/>
      <c r="Y906" s="91"/>
      <c r="Z906" s="91"/>
      <c r="AA906" s="91"/>
      <c r="AB906" s="91"/>
      <c r="AC906" s="91"/>
      <c r="AD906" s="91"/>
      <c r="AE906" s="91"/>
      <c r="AF906" s="91"/>
      <c r="AG906" s="91"/>
      <c r="AH906" s="91"/>
      <c r="AI906" s="91"/>
      <c r="AJ906" s="91"/>
    </row>
    <row r="907" spans="1:36">
      <c r="A907" s="28"/>
      <c r="B907" s="32"/>
      <c r="C907" s="138"/>
      <c r="D907" s="91"/>
      <c r="E907" s="91"/>
      <c r="F907" s="91"/>
      <c r="G907" s="91"/>
      <c r="H907" s="91"/>
      <c r="I907" s="33"/>
      <c r="J907" s="91"/>
      <c r="K907" s="33"/>
      <c r="L907" s="33"/>
      <c r="M907" s="33"/>
      <c r="N907" s="33"/>
      <c r="O907" s="33"/>
      <c r="P907" s="91"/>
      <c r="Q907" s="91"/>
      <c r="R907" s="91"/>
      <c r="S907" s="91"/>
      <c r="T907" s="33"/>
      <c r="U907" s="91"/>
      <c r="V907" s="91"/>
      <c r="W907" s="91"/>
      <c r="X907" s="33"/>
      <c r="Y907" s="91"/>
      <c r="Z907" s="91"/>
      <c r="AA907" s="91"/>
      <c r="AB907" s="91"/>
      <c r="AC907" s="91"/>
      <c r="AD907" s="91"/>
      <c r="AE907" s="91"/>
      <c r="AF907" s="91"/>
      <c r="AG907" s="91"/>
      <c r="AH907" s="91"/>
      <c r="AI907" s="91"/>
      <c r="AJ907" s="91"/>
    </row>
    <row r="908" spans="1:36">
      <c r="A908" s="28"/>
      <c r="B908" s="32"/>
      <c r="C908" s="138"/>
      <c r="D908" s="91"/>
      <c r="E908" s="91"/>
      <c r="F908" s="91"/>
      <c r="G908" s="91"/>
      <c r="H908" s="91"/>
      <c r="I908" s="33"/>
      <c r="J908" s="91"/>
      <c r="K908" s="33"/>
      <c r="L908" s="33"/>
      <c r="M908" s="33"/>
      <c r="N908" s="33"/>
      <c r="O908" s="33"/>
      <c r="P908" s="91"/>
      <c r="Q908" s="91"/>
      <c r="R908" s="91"/>
      <c r="S908" s="91"/>
      <c r="T908" s="33"/>
      <c r="U908" s="91"/>
      <c r="V908" s="91"/>
      <c r="W908" s="91"/>
      <c r="X908" s="33"/>
      <c r="Y908" s="91"/>
      <c r="Z908" s="91"/>
      <c r="AA908" s="91"/>
      <c r="AB908" s="91"/>
      <c r="AC908" s="91"/>
      <c r="AD908" s="91"/>
      <c r="AE908" s="91"/>
      <c r="AF908" s="91"/>
      <c r="AG908" s="91"/>
      <c r="AH908" s="91"/>
      <c r="AI908" s="91"/>
      <c r="AJ908" s="91"/>
    </row>
    <row r="909" spans="1:36">
      <c r="A909" s="28"/>
      <c r="B909" s="32"/>
      <c r="C909" s="138"/>
      <c r="D909" s="91"/>
      <c r="E909" s="91"/>
      <c r="F909" s="91"/>
      <c r="G909" s="91"/>
      <c r="H909" s="91"/>
      <c r="I909" s="33"/>
      <c r="J909" s="91"/>
      <c r="K909" s="33"/>
      <c r="L909" s="33"/>
      <c r="M909" s="33"/>
      <c r="N909" s="33"/>
      <c r="O909" s="33"/>
      <c r="P909" s="91"/>
      <c r="Q909" s="91"/>
      <c r="R909" s="91"/>
      <c r="S909" s="91"/>
      <c r="T909" s="33"/>
      <c r="U909" s="91"/>
      <c r="V909" s="91"/>
      <c r="W909" s="91"/>
      <c r="X909" s="33"/>
      <c r="Y909" s="91"/>
      <c r="Z909" s="91"/>
      <c r="AA909" s="91"/>
      <c r="AB909" s="91"/>
      <c r="AC909" s="91"/>
      <c r="AD909" s="91"/>
      <c r="AE909" s="91"/>
      <c r="AF909" s="91"/>
      <c r="AG909" s="91"/>
      <c r="AH909" s="91"/>
      <c r="AI909" s="91"/>
      <c r="AJ909" s="91"/>
    </row>
    <row r="910" spans="1:36">
      <c r="A910" s="28"/>
      <c r="B910" s="32"/>
      <c r="C910" s="138"/>
      <c r="D910" s="91"/>
      <c r="E910" s="91"/>
      <c r="F910" s="91"/>
      <c r="G910" s="91"/>
      <c r="H910" s="91"/>
      <c r="I910" s="33"/>
      <c r="J910" s="91"/>
      <c r="K910" s="33"/>
      <c r="L910" s="33"/>
      <c r="M910" s="33"/>
      <c r="N910" s="33"/>
      <c r="O910" s="33"/>
      <c r="P910" s="91"/>
      <c r="Q910" s="91"/>
      <c r="R910" s="91"/>
      <c r="S910" s="91"/>
      <c r="T910" s="33"/>
      <c r="U910" s="91"/>
      <c r="V910" s="91"/>
      <c r="W910" s="91"/>
      <c r="X910" s="33"/>
      <c r="Y910" s="91"/>
      <c r="Z910" s="91"/>
      <c r="AA910" s="91"/>
      <c r="AB910" s="91"/>
      <c r="AC910" s="91"/>
      <c r="AD910" s="91"/>
      <c r="AE910" s="91"/>
      <c r="AF910" s="91"/>
      <c r="AG910" s="91"/>
      <c r="AH910" s="91"/>
      <c r="AI910" s="91"/>
      <c r="AJ910" s="91"/>
    </row>
    <row r="911" spans="1:36">
      <c r="A911" s="28"/>
      <c r="B911" s="32"/>
      <c r="C911" s="138"/>
      <c r="D911" s="91"/>
      <c r="E911" s="91"/>
      <c r="F911" s="91"/>
      <c r="G911" s="91"/>
      <c r="H911" s="91"/>
      <c r="I911" s="33"/>
      <c r="J911" s="91"/>
      <c r="K911" s="33"/>
      <c r="L911" s="33"/>
      <c r="M911" s="33"/>
      <c r="N911" s="33"/>
      <c r="O911" s="33"/>
      <c r="P911" s="91"/>
      <c r="Q911" s="91"/>
      <c r="R911" s="91"/>
      <c r="S911" s="91"/>
      <c r="T911" s="33"/>
      <c r="U911" s="91"/>
      <c r="V911" s="91"/>
      <c r="W911" s="91"/>
      <c r="X911" s="33"/>
      <c r="Y911" s="91"/>
      <c r="Z911" s="91"/>
      <c r="AA911" s="91"/>
      <c r="AB911" s="91"/>
      <c r="AC911" s="91"/>
      <c r="AD911" s="91"/>
      <c r="AE911" s="91"/>
      <c r="AF911" s="91"/>
      <c r="AG911" s="91"/>
      <c r="AH911" s="91"/>
      <c r="AI911" s="91"/>
      <c r="AJ911" s="91"/>
    </row>
    <row r="912" spans="1:36">
      <c r="A912" s="28"/>
      <c r="B912" s="32"/>
      <c r="C912" s="138"/>
      <c r="D912" s="91"/>
      <c r="E912" s="91"/>
      <c r="F912" s="91"/>
      <c r="G912" s="91"/>
      <c r="H912" s="91"/>
      <c r="I912" s="33"/>
      <c r="J912" s="91"/>
      <c r="K912" s="33"/>
      <c r="L912" s="33"/>
      <c r="M912" s="33"/>
      <c r="N912" s="33"/>
      <c r="O912" s="33"/>
      <c r="P912" s="91"/>
      <c r="Q912" s="91"/>
      <c r="R912" s="91"/>
      <c r="S912" s="91"/>
      <c r="T912" s="33"/>
      <c r="U912" s="91"/>
      <c r="V912" s="91"/>
      <c r="W912" s="91"/>
      <c r="X912" s="33"/>
      <c r="Y912" s="91"/>
      <c r="Z912" s="91"/>
      <c r="AA912" s="91"/>
      <c r="AB912" s="91"/>
      <c r="AC912" s="91"/>
      <c r="AD912" s="91"/>
      <c r="AE912" s="91"/>
      <c r="AF912" s="91"/>
      <c r="AG912" s="91"/>
      <c r="AH912" s="91"/>
      <c r="AI912" s="91"/>
      <c r="AJ912" s="91"/>
    </row>
    <row r="913" spans="1:36">
      <c r="A913" s="28"/>
      <c r="B913" s="32"/>
      <c r="C913" s="138"/>
      <c r="D913" s="91"/>
      <c r="E913" s="91"/>
      <c r="F913" s="91"/>
      <c r="G913" s="91"/>
      <c r="H913" s="91"/>
      <c r="I913" s="33"/>
      <c r="J913" s="91"/>
      <c r="K913" s="33"/>
      <c r="L913" s="33"/>
      <c r="M913" s="33"/>
      <c r="N913" s="33"/>
      <c r="O913" s="33"/>
      <c r="P913" s="91"/>
      <c r="Q913" s="91"/>
      <c r="R913" s="91"/>
      <c r="S913" s="91"/>
      <c r="T913" s="33"/>
      <c r="U913" s="91"/>
      <c r="V913" s="91"/>
      <c r="W913" s="91"/>
      <c r="X913" s="33"/>
      <c r="Y913" s="91"/>
      <c r="Z913" s="91"/>
      <c r="AA913" s="91"/>
      <c r="AB913" s="91"/>
      <c r="AC913" s="91"/>
      <c r="AD913" s="91"/>
      <c r="AE913" s="91"/>
      <c r="AF913" s="91"/>
      <c r="AG913" s="91"/>
      <c r="AH913" s="91"/>
      <c r="AI913" s="91"/>
      <c r="AJ913" s="91"/>
    </row>
    <row r="914" spans="1:36">
      <c r="A914" s="28"/>
      <c r="B914" s="32"/>
      <c r="C914" s="138"/>
      <c r="D914" s="91"/>
      <c r="E914" s="91"/>
      <c r="F914" s="91"/>
      <c r="G914" s="91"/>
      <c r="H914" s="91"/>
      <c r="I914" s="33"/>
      <c r="J914" s="91"/>
      <c r="K914" s="33"/>
      <c r="L914" s="33"/>
      <c r="M914" s="33"/>
      <c r="N914" s="33"/>
      <c r="O914" s="33"/>
      <c r="P914" s="91"/>
      <c r="Q914" s="91"/>
      <c r="R914" s="91"/>
      <c r="S914" s="91"/>
      <c r="T914" s="33"/>
      <c r="U914" s="91"/>
      <c r="V914" s="91"/>
      <c r="W914" s="91"/>
      <c r="X914" s="33"/>
      <c r="Y914" s="91"/>
      <c r="Z914" s="91"/>
      <c r="AA914" s="91"/>
      <c r="AB914" s="91"/>
      <c r="AC914" s="91"/>
      <c r="AD914" s="91"/>
      <c r="AE914" s="91"/>
      <c r="AF914" s="91"/>
      <c r="AG914" s="91"/>
      <c r="AH914" s="91"/>
      <c r="AI914" s="91"/>
      <c r="AJ914" s="91"/>
    </row>
    <row r="915" spans="1:36">
      <c r="A915" s="28"/>
      <c r="B915" s="32"/>
      <c r="C915" s="138"/>
      <c r="D915" s="91"/>
      <c r="E915" s="91"/>
      <c r="F915" s="91"/>
      <c r="G915" s="91"/>
      <c r="H915" s="91"/>
      <c r="I915" s="33"/>
      <c r="J915" s="91"/>
      <c r="K915" s="33"/>
      <c r="L915" s="33"/>
      <c r="M915" s="33"/>
      <c r="N915" s="33"/>
      <c r="O915" s="33"/>
      <c r="P915" s="91"/>
      <c r="Q915" s="91"/>
      <c r="R915" s="91"/>
      <c r="S915" s="91"/>
      <c r="T915" s="33"/>
      <c r="U915" s="91"/>
      <c r="V915" s="91"/>
      <c r="W915" s="91"/>
      <c r="X915" s="33"/>
      <c r="Y915" s="91"/>
      <c r="Z915" s="91"/>
      <c r="AA915" s="91"/>
      <c r="AB915" s="91"/>
      <c r="AC915" s="91"/>
      <c r="AD915" s="91"/>
      <c r="AE915" s="91"/>
      <c r="AF915" s="91"/>
      <c r="AG915" s="91"/>
      <c r="AH915" s="91"/>
      <c r="AI915" s="91"/>
      <c r="AJ915" s="91"/>
    </row>
    <row r="916" spans="1:36">
      <c r="A916" s="28"/>
      <c r="B916" s="32"/>
      <c r="C916" s="138"/>
      <c r="D916" s="91"/>
      <c r="E916" s="91"/>
      <c r="F916" s="91"/>
      <c r="G916" s="91"/>
      <c r="H916" s="91"/>
      <c r="I916" s="33"/>
      <c r="J916" s="91"/>
      <c r="K916" s="33"/>
      <c r="L916" s="33"/>
      <c r="M916" s="33"/>
      <c r="N916" s="33"/>
      <c r="O916" s="33"/>
      <c r="P916" s="91"/>
      <c r="Q916" s="91"/>
      <c r="R916" s="91"/>
      <c r="S916" s="91"/>
      <c r="T916" s="33"/>
      <c r="U916" s="91"/>
      <c r="V916" s="91"/>
      <c r="W916" s="91"/>
      <c r="X916" s="33"/>
      <c r="Y916" s="91"/>
      <c r="Z916" s="91"/>
      <c r="AA916" s="91"/>
      <c r="AB916" s="91"/>
      <c r="AC916" s="91"/>
      <c r="AD916" s="91"/>
      <c r="AE916" s="91"/>
      <c r="AF916" s="91"/>
      <c r="AG916" s="91"/>
      <c r="AH916" s="91"/>
      <c r="AI916" s="91"/>
      <c r="AJ916" s="91"/>
    </row>
    <row r="917" spans="1:36">
      <c r="A917" s="28"/>
      <c r="B917" s="32"/>
      <c r="C917" s="138"/>
      <c r="D917" s="91"/>
      <c r="E917" s="91"/>
      <c r="F917" s="91"/>
      <c r="G917" s="91"/>
      <c r="H917" s="91"/>
      <c r="I917" s="33"/>
      <c r="J917" s="91"/>
      <c r="K917" s="33"/>
      <c r="L917" s="33"/>
      <c r="M917" s="33"/>
      <c r="N917" s="33"/>
      <c r="O917" s="33"/>
      <c r="P917" s="91"/>
      <c r="Q917" s="91"/>
      <c r="R917" s="91"/>
      <c r="S917" s="91"/>
      <c r="T917" s="33"/>
      <c r="U917" s="91"/>
      <c r="V917" s="91"/>
      <c r="W917" s="91"/>
      <c r="X917" s="33"/>
      <c r="Y917" s="91"/>
      <c r="Z917" s="91"/>
      <c r="AA917" s="91"/>
      <c r="AB917" s="91"/>
      <c r="AC917" s="91"/>
      <c r="AD917" s="91"/>
      <c r="AE917" s="91"/>
      <c r="AF917" s="91"/>
      <c r="AG917" s="91"/>
      <c r="AH917" s="91"/>
      <c r="AI917" s="91"/>
      <c r="AJ917" s="91"/>
    </row>
    <row r="918" spans="1:36">
      <c r="A918" s="28"/>
      <c r="B918" s="32"/>
      <c r="C918" s="138"/>
      <c r="D918" s="91"/>
      <c r="E918" s="91"/>
      <c r="F918" s="91"/>
      <c r="G918" s="91"/>
      <c r="H918" s="91"/>
      <c r="I918" s="33"/>
      <c r="J918" s="91"/>
      <c r="K918" s="33"/>
      <c r="L918" s="33"/>
      <c r="M918" s="33"/>
      <c r="N918" s="33"/>
      <c r="O918" s="33"/>
      <c r="P918" s="91"/>
      <c r="Q918" s="91"/>
      <c r="R918" s="91"/>
      <c r="S918" s="91"/>
      <c r="T918" s="33"/>
      <c r="U918" s="91"/>
      <c r="V918" s="91"/>
      <c r="W918" s="91"/>
      <c r="X918" s="33"/>
      <c r="Y918" s="91"/>
      <c r="Z918" s="91"/>
      <c r="AA918" s="91"/>
      <c r="AB918" s="91"/>
      <c r="AC918" s="91"/>
      <c r="AD918" s="91"/>
      <c r="AE918" s="91"/>
      <c r="AF918" s="91"/>
      <c r="AG918" s="91"/>
      <c r="AH918" s="91"/>
      <c r="AI918" s="91"/>
      <c r="AJ918" s="91"/>
    </row>
    <row r="919" spans="1:36">
      <c r="A919" s="28"/>
      <c r="B919" s="32"/>
      <c r="C919" s="138"/>
      <c r="D919" s="91"/>
      <c r="E919" s="91"/>
      <c r="F919" s="91"/>
      <c r="G919" s="91"/>
      <c r="H919" s="91"/>
      <c r="I919" s="33"/>
      <c r="J919" s="91"/>
      <c r="K919" s="33"/>
      <c r="L919" s="33"/>
      <c r="M919" s="33"/>
      <c r="N919" s="33"/>
      <c r="O919" s="33"/>
      <c r="P919" s="91"/>
      <c r="Q919" s="91"/>
      <c r="R919" s="91"/>
      <c r="S919" s="91"/>
      <c r="T919" s="33"/>
      <c r="U919" s="91"/>
      <c r="V919" s="91"/>
      <c r="W919" s="91"/>
      <c r="X919" s="33"/>
      <c r="Y919" s="91"/>
      <c r="Z919" s="91"/>
      <c r="AA919" s="91"/>
      <c r="AB919" s="91"/>
      <c r="AC919" s="91"/>
      <c r="AD919" s="91"/>
      <c r="AE919" s="91"/>
      <c r="AF919" s="91"/>
      <c r="AG919" s="91"/>
      <c r="AH919" s="91"/>
      <c r="AI919" s="91"/>
      <c r="AJ919" s="91"/>
    </row>
    <row r="920" spans="1:36">
      <c r="A920" s="28"/>
      <c r="B920" s="32"/>
      <c r="C920" s="138"/>
      <c r="D920" s="91"/>
      <c r="E920" s="91"/>
      <c r="F920" s="91"/>
      <c r="G920" s="91"/>
      <c r="H920" s="91"/>
      <c r="I920" s="33"/>
      <c r="J920" s="91"/>
      <c r="K920" s="33"/>
      <c r="L920" s="33"/>
      <c r="M920" s="33"/>
      <c r="N920" s="33"/>
      <c r="O920" s="33"/>
      <c r="P920" s="91"/>
      <c r="Q920" s="91"/>
      <c r="R920" s="91"/>
      <c r="S920" s="91"/>
      <c r="T920" s="33"/>
      <c r="U920" s="91"/>
      <c r="V920" s="91"/>
      <c r="W920" s="91"/>
      <c r="X920" s="33"/>
      <c r="Y920" s="91"/>
      <c r="Z920" s="91"/>
      <c r="AA920" s="91"/>
      <c r="AB920" s="91"/>
      <c r="AC920" s="91"/>
      <c r="AD920" s="91"/>
      <c r="AE920" s="91"/>
      <c r="AF920" s="91"/>
      <c r="AG920" s="91"/>
      <c r="AH920" s="91"/>
      <c r="AI920" s="91"/>
      <c r="AJ920" s="91"/>
    </row>
    <row r="921" spans="1:36">
      <c r="A921" s="28"/>
      <c r="B921" s="32"/>
      <c r="C921" s="138"/>
      <c r="D921" s="91"/>
      <c r="E921" s="91"/>
      <c r="F921" s="91"/>
      <c r="G921" s="91"/>
      <c r="H921" s="91"/>
      <c r="I921" s="33"/>
      <c r="J921" s="91"/>
      <c r="K921" s="33"/>
      <c r="L921" s="33"/>
      <c r="M921" s="33"/>
      <c r="N921" s="33"/>
      <c r="O921" s="33"/>
      <c r="P921" s="91"/>
      <c r="Q921" s="91"/>
      <c r="R921" s="91"/>
      <c r="S921" s="91"/>
      <c r="T921" s="33"/>
      <c r="U921" s="91"/>
      <c r="V921" s="91"/>
      <c r="W921" s="91"/>
      <c r="X921" s="33"/>
      <c r="Y921" s="91"/>
      <c r="Z921" s="91"/>
      <c r="AA921" s="91"/>
      <c r="AB921" s="91"/>
      <c r="AC921" s="91"/>
      <c r="AD921" s="91"/>
      <c r="AE921" s="91"/>
      <c r="AF921" s="91"/>
      <c r="AG921" s="91"/>
      <c r="AH921" s="91"/>
      <c r="AI921" s="91"/>
      <c r="AJ921" s="91"/>
    </row>
    <row r="922" spans="1:36">
      <c r="A922" s="28"/>
      <c r="B922" s="32"/>
      <c r="C922" s="138"/>
      <c r="D922" s="91"/>
      <c r="E922" s="91"/>
      <c r="F922" s="91"/>
      <c r="G922" s="91"/>
      <c r="H922" s="91"/>
      <c r="I922" s="33"/>
      <c r="J922" s="91"/>
      <c r="K922" s="33"/>
      <c r="L922" s="33"/>
      <c r="M922" s="33"/>
      <c r="N922" s="33"/>
      <c r="O922" s="33"/>
      <c r="P922" s="91"/>
      <c r="Q922" s="91"/>
      <c r="R922" s="91"/>
      <c r="S922" s="91"/>
      <c r="T922" s="33"/>
      <c r="U922" s="91"/>
      <c r="V922" s="91"/>
      <c r="W922" s="91"/>
      <c r="X922" s="33"/>
      <c r="Y922" s="91"/>
      <c r="Z922" s="91"/>
      <c r="AA922" s="91"/>
      <c r="AB922" s="91"/>
      <c r="AC922" s="91"/>
      <c r="AD922" s="91"/>
      <c r="AE922" s="91"/>
      <c r="AF922" s="91"/>
      <c r="AG922" s="91"/>
      <c r="AH922" s="91"/>
      <c r="AI922" s="91"/>
      <c r="AJ922" s="91"/>
    </row>
    <row r="923" spans="1:36">
      <c r="A923" s="28"/>
      <c r="B923" s="32"/>
      <c r="C923" s="138"/>
      <c r="D923" s="91"/>
      <c r="E923" s="91"/>
      <c r="F923" s="91"/>
      <c r="G923" s="91"/>
      <c r="H923" s="91"/>
      <c r="I923" s="33"/>
      <c r="J923" s="91"/>
      <c r="K923" s="33"/>
      <c r="L923" s="33"/>
      <c r="M923" s="33"/>
      <c r="N923" s="33"/>
      <c r="O923" s="33"/>
      <c r="P923" s="91"/>
      <c r="Q923" s="91"/>
      <c r="R923" s="91"/>
      <c r="S923" s="91"/>
      <c r="T923" s="33"/>
      <c r="U923" s="91"/>
      <c r="V923" s="91"/>
      <c r="W923" s="91"/>
      <c r="X923" s="33"/>
      <c r="Y923" s="91"/>
      <c r="Z923" s="91"/>
      <c r="AA923" s="91"/>
      <c r="AB923" s="91"/>
      <c r="AC923" s="91"/>
      <c r="AD923" s="91"/>
      <c r="AE923" s="91"/>
      <c r="AF923" s="91"/>
      <c r="AG923" s="91"/>
      <c r="AH923" s="91"/>
      <c r="AI923" s="91"/>
      <c r="AJ923" s="91"/>
    </row>
    <row r="924" spans="1:36">
      <c r="A924" s="28"/>
      <c r="B924" s="32"/>
      <c r="C924" s="138"/>
      <c r="D924" s="91"/>
      <c r="E924" s="91"/>
      <c r="F924" s="91"/>
      <c r="G924" s="91"/>
      <c r="H924" s="91"/>
      <c r="I924" s="33"/>
      <c r="J924" s="91"/>
      <c r="K924" s="33"/>
      <c r="L924" s="33"/>
      <c r="M924" s="33"/>
      <c r="N924" s="33"/>
      <c r="O924" s="33"/>
      <c r="P924" s="91"/>
      <c r="Q924" s="91"/>
      <c r="R924" s="91"/>
      <c r="S924" s="91"/>
      <c r="T924" s="33"/>
      <c r="U924" s="91"/>
      <c r="V924" s="91"/>
      <c r="W924" s="91"/>
      <c r="X924" s="33"/>
      <c r="Y924" s="91"/>
      <c r="Z924" s="91"/>
      <c r="AA924" s="91"/>
      <c r="AB924" s="91"/>
      <c r="AC924" s="91"/>
      <c r="AD924" s="91"/>
      <c r="AE924" s="91"/>
      <c r="AF924" s="91"/>
      <c r="AG924" s="91"/>
      <c r="AH924" s="91"/>
      <c r="AI924" s="91"/>
      <c r="AJ924" s="91"/>
    </row>
    <row r="925" spans="1:36">
      <c r="A925" s="28"/>
      <c r="B925" s="32"/>
      <c r="C925" s="138"/>
      <c r="D925" s="91"/>
      <c r="E925" s="91"/>
      <c r="F925" s="91"/>
      <c r="G925" s="91"/>
      <c r="H925" s="91"/>
      <c r="I925" s="33"/>
      <c r="J925" s="91"/>
      <c r="K925" s="33"/>
      <c r="L925" s="33"/>
      <c r="M925" s="33"/>
      <c r="N925" s="33"/>
      <c r="O925" s="33"/>
      <c r="P925" s="91"/>
      <c r="Q925" s="91"/>
      <c r="R925" s="91"/>
      <c r="S925" s="91"/>
      <c r="T925" s="33"/>
      <c r="U925" s="91"/>
      <c r="V925" s="91"/>
      <c r="W925" s="91"/>
      <c r="X925" s="33"/>
      <c r="Y925" s="91"/>
      <c r="Z925" s="91"/>
      <c r="AA925" s="91"/>
      <c r="AB925" s="91"/>
      <c r="AC925" s="91"/>
      <c r="AD925" s="91"/>
      <c r="AE925" s="91"/>
      <c r="AF925" s="91"/>
      <c r="AG925" s="91"/>
      <c r="AH925" s="91"/>
      <c r="AI925" s="91"/>
      <c r="AJ925" s="91"/>
    </row>
    <row r="926" spans="1:36">
      <c r="A926" s="28"/>
      <c r="B926" s="32"/>
      <c r="C926" s="138"/>
      <c r="D926" s="91"/>
      <c r="E926" s="91"/>
      <c r="F926" s="91"/>
      <c r="G926" s="91"/>
      <c r="H926" s="91"/>
      <c r="I926" s="33"/>
      <c r="J926" s="91"/>
      <c r="K926" s="33"/>
      <c r="L926" s="33"/>
      <c r="M926" s="33"/>
      <c r="N926" s="33"/>
      <c r="O926" s="33"/>
      <c r="P926" s="91"/>
      <c r="Q926" s="91"/>
      <c r="R926" s="91"/>
      <c r="S926" s="91"/>
      <c r="T926" s="33"/>
      <c r="U926" s="91"/>
      <c r="V926" s="91"/>
      <c r="W926" s="91"/>
      <c r="X926" s="33"/>
      <c r="Y926" s="91"/>
      <c r="Z926" s="91"/>
      <c r="AA926" s="91"/>
      <c r="AB926" s="91"/>
      <c r="AC926" s="91"/>
      <c r="AD926" s="91"/>
      <c r="AE926" s="91"/>
      <c r="AF926" s="91"/>
      <c r="AG926" s="91"/>
      <c r="AH926" s="91"/>
      <c r="AI926" s="91"/>
      <c r="AJ926" s="91"/>
    </row>
    <row r="927" spans="1:36">
      <c r="A927" s="28"/>
      <c r="B927" s="32"/>
      <c r="C927" s="138"/>
      <c r="D927" s="91"/>
      <c r="E927" s="91"/>
      <c r="F927" s="91"/>
      <c r="G927" s="91"/>
      <c r="H927" s="91"/>
      <c r="I927" s="33"/>
      <c r="J927" s="91"/>
      <c r="K927" s="33"/>
      <c r="L927" s="33"/>
      <c r="M927" s="33"/>
      <c r="N927" s="33"/>
      <c r="O927" s="33"/>
      <c r="P927" s="91"/>
      <c r="Q927" s="91"/>
      <c r="R927" s="91"/>
      <c r="S927" s="91"/>
      <c r="T927" s="33"/>
      <c r="U927" s="91"/>
      <c r="V927" s="91"/>
      <c r="W927" s="91"/>
      <c r="X927" s="33"/>
      <c r="Y927" s="91"/>
      <c r="Z927" s="91"/>
      <c r="AA927" s="91"/>
      <c r="AB927" s="91"/>
      <c r="AC927" s="91"/>
      <c r="AD927" s="91"/>
      <c r="AE927" s="91"/>
      <c r="AF927" s="91"/>
      <c r="AG927" s="91"/>
      <c r="AH927" s="91"/>
      <c r="AI927" s="91"/>
      <c r="AJ927" s="91"/>
    </row>
    <row r="928" spans="1:36">
      <c r="A928" s="28"/>
      <c r="B928" s="32"/>
      <c r="C928" s="138"/>
      <c r="D928" s="91"/>
      <c r="E928" s="91"/>
      <c r="F928" s="91"/>
      <c r="G928" s="91"/>
      <c r="H928" s="91"/>
      <c r="I928" s="33"/>
      <c r="J928" s="91"/>
      <c r="K928" s="33"/>
      <c r="L928" s="33"/>
      <c r="M928" s="33"/>
      <c r="N928" s="33"/>
      <c r="O928" s="33"/>
      <c r="P928" s="91"/>
      <c r="Q928" s="91"/>
      <c r="R928" s="91"/>
      <c r="S928" s="91"/>
      <c r="T928" s="33"/>
      <c r="U928" s="91"/>
      <c r="V928" s="91"/>
      <c r="W928" s="91"/>
      <c r="X928" s="33"/>
      <c r="Y928" s="91"/>
      <c r="Z928" s="91"/>
      <c r="AA928" s="91"/>
      <c r="AB928" s="91"/>
      <c r="AC928" s="91"/>
      <c r="AD928" s="91"/>
      <c r="AE928" s="91"/>
      <c r="AF928" s="91"/>
      <c r="AG928" s="91"/>
      <c r="AH928" s="91"/>
      <c r="AI928" s="91"/>
      <c r="AJ928" s="91"/>
    </row>
    <row r="929" spans="1:36">
      <c r="A929" s="28"/>
      <c r="B929" s="32"/>
      <c r="C929" s="138"/>
      <c r="D929" s="91"/>
      <c r="E929" s="91"/>
      <c r="F929" s="91"/>
      <c r="G929" s="91"/>
      <c r="H929" s="91"/>
      <c r="I929" s="33"/>
      <c r="J929" s="91"/>
      <c r="K929" s="33"/>
      <c r="L929" s="33"/>
      <c r="M929" s="33"/>
      <c r="N929" s="33"/>
      <c r="O929" s="33"/>
      <c r="P929" s="91"/>
      <c r="Q929" s="91"/>
      <c r="R929" s="91"/>
      <c r="S929" s="91"/>
      <c r="T929" s="33"/>
      <c r="U929" s="91"/>
      <c r="V929" s="91"/>
      <c r="W929" s="91"/>
      <c r="X929" s="33"/>
      <c r="Y929" s="91"/>
      <c r="Z929" s="91"/>
      <c r="AA929" s="91"/>
      <c r="AB929" s="91"/>
      <c r="AC929" s="91"/>
      <c r="AD929" s="91"/>
      <c r="AE929" s="91"/>
      <c r="AF929" s="91"/>
      <c r="AG929" s="91"/>
      <c r="AH929" s="91"/>
      <c r="AI929" s="91"/>
      <c r="AJ929" s="91"/>
    </row>
    <row r="930" spans="1:36">
      <c r="A930" s="28"/>
      <c r="B930" s="32"/>
      <c r="C930" s="138"/>
      <c r="D930" s="91"/>
      <c r="E930" s="91"/>
      <c r="F930" s="91"/>
      <c r="G930" s="91"/>
      <c r="H930" s="91"/>
      <c r="I930" s="33"/>
      <c r="J930" s="91"/>
      <c r="K930" s="33"/>
      <c r="L930" s="33"/>
      <c r="M930" s="33"/>
      <c r="N930" s="33"/>
      <c r="O930" s="33"/>
      <c r="P930" s="91"/>
      <c r="Q930" s="91"/>
      <c r="R930" s="91"/>
      <c r="S930" s="91"/>
      <c r="T930" s="33"/>
      <c r="U930" s="91"/>
      <c r="V930" s="91"/>
      <c r="W930" s="91"/>
      <c r="X930" s="33"/>
      <c r="Y930" s="91"/>
      <c r="Z930" s="91"/>
      <c r="AA930" s="91"/>
      <c r="AB930" s="91"/>
      <c r="AC930" s="91"/>
      <c r="AD930" s="91"/>
      <c r="AE930" s="91"/>
      <c r="AF930" s="91"/>
      <c r="AG930" s="91"/>
      <c r="AH930" s="91"/>
      <c r="AI930" s="91"/>
      <c r="AJ930" s="91"/>
    </row>
    <row r="931" spans="1:36">
      <c r="A931" s="28"/>
      <c r="B931" s="32"/>
      <c r="C931" s="138"/>
      <c r="D931" s="91"/>
      <c r="E931" s="91"/>
      <c r="F931" s="91"/>
      <c r="G931" s="91"/>
      <c r="H931" s="91"/>
      <c r="I931" s="33"/>
      <c r="J931" s="91"/>
      <c r="K931" s="33"/>
      <c r="L931" s="33"/>
      <c r="M931" s="33"/>
      <c r="N931" s="33"/>
      <c r="O931" s="33"/>
      <c r="P931" s="91"/>
      <c r="Q931" s="91"/>
      <c r="R931" s="91"/>
      <c r="S931" s="91"/>
      <c r="T931" s="33"/>
      <c r="U931" s="91"/>
      <c r="V931" s="91"/>
      <c r="W931" s="91"/>
      <c r="X931" s="33"/>
      <c r="Y931" s="91"/>
      <c r="Z931" s="91"/>
      <c r="AA931" s="91"/>
      <c r="AB931" s="91"/>
      <c r="AC931" s="91"/>
      <c r="AD931" s="91"/>
      <c r="AE931" s="91"/>
      <c r="AF931" s="91"/>
      <c r="AG931" s="91"/>
      <c r="AH931" s="91"/>
      <c r="AI931" s="91"/>
      <c r="AJ931" s="91"/>
    </row>
    <row r="932" spans="1:36">
      <c r="A932" s="28"/>
      <c r="B932" s="32"/>
      <c r="C932" s="138"/>
      <c r="D932" s="91"/>
      <c r="E932" s="91"/>
      <c r="F932" s="91"/>
      <c r="G932" s="91"/>
      <c r="H932" s="91"/>
      <c r="I932" s="33"/>
      <c r="J932" s="91"/>
      <c r="K932" s="33"/>
      <c r="L932" s="33"/>
      <c r="M932" s="33"/>
      <c r="N932" s="33"/>
      <c r="O932" s="33"/>
      <c r="P932" s="91"/>
      <c r="Q932" s="91"/>
      <c r="R932" s="91"/>
      <c r="S932" s="91"/>
      <c r="T932" s="33"/>
      <c r="U932" s="91"/>
      <c r="V932" s="91"/>
      <c r="W932" s="91"/>
      <c r="X932" s="33"/>
      <c r="Y932" s="91"/>
      <c r="Z932" s="91"/>
      <c r="AA932" s="91"/>
      <c r="AB932" s="91"/>
      <c r="AC932" s="91"/>
      <c r="AD932" s="91"/>
      <c r="AE932" s="91"/>
      <c r="AF932" s="91"/>
      <c r="AG932" s="91"/>
      <c r="AH932" s="91"/>
      <c r="AI932" s="91"/>
      <c r="AJ932" s="91"/>
    </row>
    <row r="933" spans="1:36">
      <c r="A933" s="28"/>
      <c r="B933" s="32"/>
      <c r="C933" s="138"/>
      <c r="D933" s="91"/>
      <c r="E933" s="91"/>
      <c r="F933" s="91"/>
      <c r="G933" s="91"/>
      <c r="H933" s="91"/>
      <c r="I933" s="33"/>
      <c r="J933" s="91"/>
      <c r="K933" s="33"/>
      <c r="L933" s="33"/>
      <c r="M933" s="33"/>
      <c r="N933" s="33"/>
      <c r="O933" s="33"/>
      <c r="P933" s="91"/>
      <c r="Q933" s="91"/>
      <c r="R933" s="91"/>
      <c r="S933" s="91"/>
      <c r="T933" s="33"/>
      <c r="U933" s="91"/>
      <c r="V933" s="91"/>
      <c r="W933" s="91"/>
      <c r="X933" s="33"/>
      <c r="Y933" s="91"/>
      <c r="Z933" s="91"/>
      <c r="AA933" s="91"/>
      <c r="AB933" s="91"/>
      <c r="AC933" s="91"/>
      <c r="AD933" s="91"/>
      <c r="AE933" s="91"/>
      <c r="AF933" s="91"/>
      <c r="AG933" s="91"/>
      <c r="AH933" s="91"/>
      <c r="AI933" s="91"/>
      <c r="AJ933" s="91"/>
    </row>
    <row r="934" spans="1:36">
      <c r="A934" s="28"/>
      <c r="B934" s="32"/>
      <c r="C934" s="138"/>
      <c r="D934" s="91"/>
      <c r="E934" s="91"/>
      <c r="F934" s="91"/>
      <c r="G934" s="91"/>
      <c r="H934" s="91"/>
      <c r="I934" s="33"/>
      <c r="J934" s="91"/>
      <c r="K934" s="33"/>
      <c r="L934" s="33"/>
      <c r="M934" s="33"/>
      <c r="N934" s="33"/>
      <c r="O934" s="33"/>
      <c r="P934" s="91"/>
      <c r="Q934" s="91"/>
      <c r="R934" s="91"/>
      <c r="S934" s="91"/>
      <c r="T934" s="33"/>
      <c r="U934" s="91"/>
      <c r="V934" s="91"/>
      <c r="W934" s="91"/>
      <c r="X934" s="33"/>
      <c r="Y934" s="91"/>
      <c r="Z934" s="91"/>
      <c r="AA934" s="91"/>
      <c r="AB934" s="91"/>
      <c r="AC934" s="91"/>
      <c r="AD934" s="91"/>
      <c r="AE934" s="91"/>
      <c r="AF934" s="91"/>
      <c r="AG934" s="91"/>
      <c r="AH934" s="91"/>
      <c r="AI934" s="91"/>
      <c r="AJ934" s="91"/>
    </row>
    <row r="935" spans="1:36">
      <c r="A935" s="28"/>
      <c r="B935" s="32"/>
      <c r="C935" s="138"/>
      <c r="D935" s="91"/>
      <c r="E935" s="91"/>
      <c r="F935" s="91"/>
      <c r="G935" s="91"/>
      <c r="H935" s="91"/>
      <c r="I935" s="33"/>
      <c r="J935" s="91"/>
      <c r="K935" s="33"/>
      <c r="L935" s="33"/>
      <c r="M935" s="33"/>
      <c r="N935" s="33"/>
      <c r="O935" s="33"/>
      <c r="P935" s="91"/>
      <c r="Q935" s="91"/>
      <c r="R935" s="91"/>
      <c r="S935" s="91"/>
      <c r="T935" s="33"/>
      <c r="U935" s="91"/>
      <c r="V935" s="91"/>
      <c r="W935" s="91"/>
      <c r="X935" s="33"/>
      <c r="Y935" s="91"/>
      <c r="Z935" s="91"/>
      <c r="AA935" s="91"/>
      <c r="AB935" s="91"/>
      <c r="AC935" s="91"/>
      <c r="AD935" s="91"/>
      <c r="AE935" s="91"/>
      <c r="AF935" s="91"/>
      <c r="AG935" s="91"/>
      <c r="AH935" s="91"/>
      <c r="AI935" s="91"/>
      <c r="AJ935" s="91"/>
    </row>
    <row r="936" spans="1:36">
      <c r="A936" s="28"/>
      <c r="B936" s="32"/>
      <c r="C936" s="138"/>
      <c r="D936" s="91"/>
      <c r="E936" s="91"/>
      <c r="F936" s="91"/>
      <c r="G936" s="91"/>
      <c r="H936" s="91"/>
      <c r="I936" s="33"/>
      <c r="J936" s="91"/>
      <c r="K936" s="33"/>
      <c r="L936" s="33"/>
      <c r="M936" s="33"/>
      <c r="N936" s="33"/>
      <c r="O936" s="33"/>
      <c r="P936" s="91"/>
      <c r="Q936" s="91"/>
      <c r="R936" s="91"/>
      <c r="S936" s="91"/>
      <c r="T936" s="33"/>
      <c r="U936" s="91"/>
      <c r="V936" s="91"/>
      <c r="W936" s="91"/>
      <c r="X936" s="33"/>
      <c r="Y936" s="91"/>
      <c r="Z936" s="91"/>
      <c r="AA936" s="91"/>
      <c r="AB936" s="91"/>
      <c r="AC936" s="91"/>
      <c r="AD936" s="91"/>
      <c r="AE936" s="91"/>
      <c r="AF936" s="91"/>
      <c r="AG936" s="91"/>
      <c r="AH936" s="91"/>
      <c r="AI936" s="91"/>
      <c r="AJ936" s="91"/>
    </row>
    <row r="937" spans="1:36">
      <c r="A937" s="28"/>
      <c r="B937" s="32"/>
      <c r="C937" s="138"/>
      <c r="D937" s="91"/>
      <c r="E937" s="91"/>
      <c r="F937" s="91"/>
      <c r="G937" s="91"/>
      <c r="H937" s="91"/>
      <c r="I937" s="33"/>
      <c r="J937" s="91"/>
      <c r="K937" s="33"/>
      <c r="L937" s="33"/>
      <c r="M937" s="33"/>
      <c r="N937" s="33"/>
      <c r="O937" s="33"/>
      <c r="P937" s="91"/>
      <c r="Q937" s="91"/>
      <c r="R937" s="91"/>
      <c r="S937" s="91"/>
      <c r="T937" s="33"/>
      <c r="U937" s="91"/>
      <c r="V937" s="91"/>
      <c r="W937" s="91"/>
      <c r="X937" s="33"/>
      <c r="Y937" s="91"/>
      <c r="Z937" s="91"/>
      <c r="AA937" s="91"/>
      <c r="AB937" s="91"/>
      <c r="AC937" s="91"/>
      <c r="AD937" s="91"/>
      <c r="AE937" s="91"/>
      <c r="AF937" s="91"/>
      <c r="AG937" s="91"/>
      <c r="AH937" s="91"/>
      <c r="AI937" s="91"/>
      <c r="AJ937" s="91"/>
    </row>
    <row r="938" spans="1:36">
      <c r="A938" s="28"/>
      <c r="B938" s="32"/>
      <c r="C938" s="138"/>
      <c r="D938" s="91"/>
      <c r="E938" s="91"/>
      <c r="F938" s="91"/>
      <c r="G938" s="91"/>
      <c r="H938" s="91"/>
      <c r="I938" s="33"/>
      <c r="J938" s="91"/>
      <c r="K938" s="33"/>
      <c r="L938" s="33"/>
      <c r="M938" s="33"/>
      <c r="N938" s="33"/>
      <c r="O938" s="33"/>
      <c r="P938" s="91"/>
      <c r="Q938" s="91"/>
      <c r="R938" s="91"/>
      <c r="S938" s="91"/>
      <c r="T938" s="33"/>
      <c r="U938" s="91"/>
      <c r="V938" s="91"/>
      <c r="W938" s="91"/>
      <c r="X938" s="33"/>
      <c r="Y938" s="91"/>
      <c r="Z938" s="91"/>
      <c r="AA938" s="91"/>
      <c r="AB938" s="91"/>
      <c r="AC938" s="91"/>
      <c r="AD938" s="91"/>
      <c r="AE938" s="91"/>
      <c r="AF938" s="91"/>
      <c r="AG938" s="91"/>
      <c r="AH938" s="91"/>
      <c r="AI938" s="91"/>
      <c r="AJ938" s="91"/>
    </row>
    <row r="939" spans="1:36">
      <c r="A939" s="28"/>
      <c r="B939" s="32"/>
      <c r="C939" s="138"/>
      <c r="D939" s="91"/>
      <c r="E939" s="91"/>
      <c r="F939" s="91"/>
      <c r="G939" s="91"/>
      <c r="H939" s="91"/>
      <c r="I939" s="33"/>
      <c r="J939" s="91"/>
      <c r="K939" s="33"/>
      <c r="L939" s="33"/>
      <c r="M939" s="33"/>
      <c r="N939" s="33"/>
      <c r="O939" s="33"/>
      <c r="P939" s="91"/>
      <c r="Q939" s="91"/>
      <c r="R939" s="91"/>
      <c r="S939" s="91"/>
      <c r="T939" s="33"/>
      <c r="U939" s="91"/>
      <c r="V939" s="91"/>
      <c r="W939" s="91"/>
      <c r="X939" s="33"/>
      <c r="Y939" s="91"/>
      <c r="Z939" s="91"/>
      <c r="AA939" s="91"/>
      <c r="AB939" s="91"/>
      <c r="AC939" s="91"/>
      <c r="AD939" s="91"/>
      <c r="AE939" s="91"/>
      <c r="AF939" s="91"/>
      <c r="AG939" s="91"/>
      <c r="AH939" s="91"/>
      <c r="AI939" s="91"/>
      <c r="AJ939" s="91"/>
    </row>
    <row r="940" spans="1:36">
      <c r="A940" s="28"/>
      <c r="B940" s="32"/>
      <c r="C940" s="138"/>
      <c r="D940" s="91"/>
      <c r="E940" s="91"/>
      <c r="F940" s="91"/>
      <c r="G940" s="91"/>
      <c r="H940" s="91"/>
      <c r="I940" s="33"/>
      <c r="J940" s="91"/>
      <c r="K940" s="33"/>
      <c r="L940" s="33"/>
      <c r="M940" s="33"/>
      <c r="N940" s="33"/>
      <c r="O940" s="33"/>
      <c r="P940" s="91"/>
      <c r="Q940" s="91"/>
      <c r="R940" s="91"/>
      <c r="S940" s="91"/>
      <c r="T940" s="33"/>
      <c r="U940" s="91"/>
      <c r="V940" s="91"/>
      <c r="W940" s="91"/>
      <c r="X940" s="33"/>
      <c r="Y940" s="91"/>
      <c r="Z940" s="91"/>
      <c r="AA940" s="91"/>
      <c r="AB940" s="91"/>
      <c r="AC940" s="91"/>
      <c r="AD940" s="91"/>
      <c r="AE940" s="91"/>
      <c r="AF940" s="91"/>
      <c r="AG940" s="91"/>
      <c r="AH940" s="91"/>
      <c r="AI940" s="91"/>
      <c r="AJ940" s="91"/>
    </row>
    <row r="941" spans="1:36">
      <c r="A941" s="28"/>
      <c r="B941" s="32"/>
      <c r="C941" s="138"/>
      <c r="D941" s="91"/>
      <c r="E941" s="91"/>
      <c r="F941" s="91"/>
      <c r="G941" s="91"/>
      <c r="H941" s="91"/>
      <c r="I941" s="33"/>
      <c r="J941" s="91"/>
      <c r="K941" s="33"/>
      <c r="L941" s="33"/>
      <c r="M941" s="33"/>
      <c r="N941" s="33"/>
      <c r="O941" s="33"/>
      <c r="P941" s="91"/>
      <c r="Q941" s="91"/>
      <c r="R941" s="91"/>
      <c r="S941" s="91"/>
      <c r="T941" s="33"/>
      <c r="U941" s="91"/>
      <c r="V941" s="91"/>
      <c r="W941" s="91"/>
      <c r="X941" s="33"/>
      <c r="Y941" s="91"/>
      <c r="Z941" s="91"/>
      <c r="AA941" s="91"/>
      <c r="AB941" s="91"/>
      <c r="AC941" s="91"/>
      <c r="AD941" s="91"/>
      <c r="AE941" s="91"/>
      <c r="AF941" s="91"/>
      <c r="AG941" s="91"/>
      <c r="AH941" s="91"/>
      <c r="AI941" s="91"/>
      <c r="AJ941" s="91"/>
    </row>
    <row r="942" spans="1:36">
      <c r="A942" s="28"/>
      <c r="B942" s="32"/>
      <c r="C942" s="138"/>
      <c r="D942" s="91"/>
      <c r="E942" s="91"/>
      <c r="F942" s="91"/>
      <c r="G942" s="91"/>
      <c r="H942" s="91"/>
      <c r="I942" s="33"/>
      <c r="J942" s="91"/>
      <c r="K942" s="33"/>
      <c r="L942" s="33"/>
      <c r="M942" s="33"/>
      <c r="N942" s="33"/>
      <c r="O942" s="33"/>
      <c r="P942" s="91"/>
      <c r="Q942" s="91"/>
      <c r="R942" s="91"/>
      <c r="S942" s="91"/>
      <c r="T942" s="33"/>
      <c r="U942" s="91"/>
      <c r="V942" s="91"/>
      <c r="W942" s="91"/>
      <c r="X942" s="33"/>
      <c r="Y942" s="91"/>
      <c r="Z942" s="91"/>
      <c r="AA942" s="91"/>
      <c r="AB942" s="91"/>
      <c r="AC942" s="91"/>
      <c r="AD942" s="91"/>
      <c r="AE942" s="91"/>
      <c r="AF942" s="91"/>
      <c r="AG942" s="91"/>
      <c r="AH942" s="91"/>
      <c r="AI942" s="91"/>
      <c r="AJ942" s="91"/>
    </row>
    <row r="943" spans="1:36">
      <c r="A943" s="28"/>
      <c r="B943" s="32"/>
      <c r="C943" s="138"/>
      <c r="D943" s="91"/>
      <c r="E943" s="91"/>
      <c r="F943" s="91"/>
      <c r="G943" s="91"/>
      <c r="H943" s="91"/>
      <c r="I943" s="33"/>
      <c r="J943" s="91"/>
      <c r="K943" s="33"/>
      <c r="L943" s="33"/>
      <c r="M943" s="33"/>
      <c r="N943" s="33"/>
      <c r="O943" s="33"/>
      <c r="P943" s="91"/>
      <c r="Q943" s="91"/>
      <c r="R943" s="91"/>
      <c r="S943" s="91"/>
      <c r="T943" s="33"/>
      <c r="U943" s="91"/>
      <c r="V943" s="91"/>
      <c r="W943" s="91"/>
      <c r="X943" s="33"/>
      <c r="Y943" s="91"/>
      <c r="Z943" s="91"/>
      <c r="AA943" s="91"/>
      <c r="AB943" s="91"/>
      <c r="AC943" s="91"/>
      <c r="AD943" s="91"/>
      <c r="AE943" s="91"/>
      <c r="AF943" s="91"/>
      <c r="AG943" s="91"/>
      <c r="AH943" s="91"/>
      <c r="AI943" s="91"/>
      <c r="AJ943" s="91"/>
    </row>
    <row r="944" spans="1:36">
      <c r="A944" s="28"/>
      <c r="B944" s="32"/>
      <c r="C944" s="138"/>
      <c r="D944" s="91"/>
      <c r="E944" s="91"/>
      <c r="F944" s="91"/>
      <c r="G944" s="91"/>
      <c r="H944" s="91"/>
      <c r="I944" s="33"/>
      <c r="J944" s="91"/>
      <c r="K944" s="33"/>
      <c r="L944" s="33"/>
      <c r="M944" s="33"/>
      <c r="N944" s="33"/>
      <c r="O944" s="33"/>
      <c r="P944" s="91"/>
      <c r="Q944" s="91"/>
      <c r="R944" s="91"/>
      <c r="S944" s="91"/>
      <c r="T944" s="33"/>
      <c r="U944" s="91"/>
      <c r="V944" s="91"/>
      <c r="W944" s="91"/>
      <c r="X944" s="33"/>
      <c r="Y944" s="91"/>
      <c r="Z944" s="91"/>
      <c r="AA944" s="91"/>
      <c r="AB944" s="91"/>
      <c r="AC944" s="91"/>
      <c r="AD944" s="91"/>
      <c r="AE944" s="91"/>
      <c r="AF944" s="91"/>
      <c r="AG944" s="91"/>
      <c r="AH944" s="91"/>
      <c r="AI944" s="91"/>
      <c r="AJ944" s="91"/>
    </row>
    <row r="945" spans="1:36">
      <c r="A945" s="28"/>
      <c r="B945" s="32"/>
      <c r="C945" s="138"/>
      <c r="D945" s="91"/>
      <c r="E945" s="91"/>
      <c r="F945" s="91"/>
      <c r="G945" s="91"/>
      <c r="H945" s="91"/>
      <c r="I945" s="33"/>
      <c r="J945" s="91"/>
      <c r="K945" s="33"/>
      <c r="L945" s="33"/>
      <c r="M945" s="33"/>
      <c r="N945" s="33"/>
      <c r="O945" s="33"/>
      <c r="P945" s="91"/>
      <c r="Q945" s="91"/>
      <c r="R945" s="91"/>
      <c r="S945" s="91"/>
      <c r="T945" s="33"/>
      <c r="U945" s="91"/>
      <c r="V945" s="91"/>
      <c r="W945" s="91"/>
      <c r="X945" s="33"/>
      <c r="Y945" s="91"/>
      <c r="Z945" s="91"/>
      <c r="AA945" s="91"/>
      <c r="AB945" s="91"/>
      <c r="AC945" s="91"/>
      <c r="AD945" s="91"/>
      <c r="AE945" s="91"/>
      <c r="AF945" s="91"/>
      <c r="AG945" s="91"/>
      <c r="AH945" s="91"/>
      <c r="AI945" s="91"/>
      <c r="AJ945" s="91"/>
    </row>
    <row r="946" spans="1:36">
      <c r="A946" s="28"/>
      <c r="B946" s="32"/>
      <c r="C946" s="138"/>
      <c r="D946" s="91"/>
      <c r="E946" s="91"/>
      <c r="F946" s="91"/>
      <c r="G946" s="91"/>
      <c r="H946" s="91"/>
      <c r="I946" s="33"/>
      <c r="J946" s="91"/>
      <c r="K946" s="33"/>
      <c r="L946" s="33"/>
      <c r="M946" s="33"/>
      <c r="N946" s="33"/>
      <c r="O946" s="33"/>
      <c r="P946" s="91"/>
      <c r="Q946" s="91"/>
      <c r="R946" s="91"/>
      <c r="S946" s="91"/>
      <c r="T946" s="33"/>
      <c r="U946" s="91"/>
      <c r="V946" s="91"/>
      <c r="W946" s="91"/>
      <c r="X946" s="33"/>
      <c r="Y946" s="91"/>
      <c r="Z946" s="91"/>
      <c r="AA946" s="91"/>
      <c r="AB946" s="91"/>
      <c r="AC946" s="91"/>
      <c r="AD946" s="91"/>
      <c r="AE946" s="91"/>
      <c r="AF946" s="91"/>
      <c r="AG946" s="91"/>
      <c r="AH946" s="91"/>
      <c r="AI946" s="91"/>
      <c r="AJ946" s="91"/>
    </row>
    <row r="947" spans="1:36">
      <c r="A947" s="28"/>
      <c r="B947" s="32"/>
      <c r="C947" s="138"/>
      <c r="D947" s="91"/>
      <c r="E947" s="91"/>
      <c r="F947" s="91"/>
      <c r="G947" s="91"/>
      <c r="H947" s="91"/>
      <c r="I947" s="33"/>
      <c r="J947" s="91"/>
      <c r="K947" s="33"/>
      <c r="L947" s="33"/>
      <c r="M947" s="33"/>
      <c r="N947" s="33"/>
      <c r="O947" s="33"/>
      <c r="P947" s="91"/>
      <c r="Q947" s="91"/>
      <c r="R947" s="91"/>
      <c r="S947" s="91"/>
      <c r="T947" s="33"/>
      <c r="U947" s="91"/>
      <c r="V947" s="91"/>
      <c r="W947" s="91"/>
      <c r="X947" s="33"/>
      <c r="Y947" s="91"/>
      <c r="Z947" s="91"/>
      <c r="AA947" s="91"/>
      <c r="AB947" s="91"/>
      <c r="AC947" s="91"/>
      <c r="AD947" s="91"/>
      <c r="AE947" s="91"/>
      <c r="AF947" s="91"/>
      <c r="AG947" s="91"/>
      <c r="AH947" s="91"/>
      <c r="AI947" s="91"/>
      <c r="AJ947" s="91"/>
    </row>
    <row r="948" spans="1:36">
      <c r="A948" s="28"/>
      <c r="B948" s="32"/>
      <c r="C948" s="138"/>
      <c r="D948" s="91"/>
      <c r="E948" s="91"/>
      <c r="F948" s="91"/>
      <c r="G948" s="91"/>
      <c r="H948" s="91"/>
      <c r="I948" s="33"/>
      <c r="J948" s="91"/>
      <c r="K948" s="33"/>
      <c r="L948" s="33"/>
      <c r="M948" s="33"/>
      <c r="N948" s="33"/>
      <c r="O948" s="33"/>
      <c r="P948" s="91"/>
      <c r="Q948" s="91"/>
      <c r="R948" s="91"/>
      <c r="S948" s="91"/>
      <c r="T948" s="33"/>
      <c r="U948" s="91"/>
      <c r="V948" s="91"/>
      <c r="W948" s="91"/>
      <c r="X948" s="33"/>
      <c r="Y948" s="91"/>
      <c r="Z948" s="91"/>
      <c r="AA948" s="91"/>
      <c r="AB948" s="91"/>
      <c r="AC948" s="91"/>
      <c r="AD948" s="91"/>
      <c r="AE948" s="91"/>
      <c r="AF948" s="91"/>
      <c r="AG948" s="91"/>
      <c r="AH948" s="91"/>
      <c r="AI948" s="91"/>
      <c r="AJ948" s="91"/>
    </row>
    <row r="949" spans="1:36">
      <c r="A949" s="28"/>
      <c r="B949" s="32"/>
      <c r="C949" s="138"/>
      <c r="D949" s="91"/>
      <c r="E949" s="91"/>
      <c r="F949" s="91"/>
      <c r="G949" s="91"/>
      <c r="H949" s="91"/>
      <c r="I949" s="33"/>
      <c r="J949" s="91"/>
      <c r="K949" s="33"/>
      <c r="L949" s="33"/>
      <c r="M949" s="33"/>
      <c r="N949" s="33"/>
      <c r="O949" s="33"/>
      <c r="P949" s="91"/>
      <c r="Q949" s="91"/>
      <c r="R949" s="91"/>
      <c r="S949" s="91"/>
      <c r="T949" s="33"/>
      <c r="U949" s="91"/>
      <c r="V949" s="91"/>
      <c r="W949" s="91"/>
      <c r="X949" s="33"/>
      <c r="Y949" s="91"/>
      <c r="Z949" s="91"/>
      <c r="AA949" s="91"/>
      <c r="AB949" s="91"/>
      <c r="AC949" s="91"/>
      <c r="AD949" s="91"/>
      <c r="AE949" s="91"/>
      <c r="AF949" s="91"/>
      <c r="AG949" s="91"/>
      <c r="AH949" s="91"/>
      <c r="AI949" s="91"/>
      <c r="AJ949" s="91"/>
    </row>
    <row r="950" spans="1:36">
      <c r="A950" s="28"/>
      <c r="B950" s="32"/>
      <c r="C950" s="138"/>
      <c r="D950" s="91"/>
      <c r="E950" s="91"/>
      <c r="F950" s="91"/>
      <c r="G950" s="91"/>
      <c r="H950" s="91"/>
      <c r="I950" s="33"/>
      <c r="J950" s="91"/>
      <c r="K950" s="33"/>
      <c r="L950" s="33"/>
      <c r="M950" s="33"/>
      <c r="N950" s="33"/>
      <c r="O950" s="33"/>
      <c r="P950" s="91"/>
      <c r="Q950" s="91"/>
      <c r="R950" s="91"/>
      <c r="S950" s="91"/>
      <c r="T950" s="33"/>
      <c r="U950" s="91"/>
      <c r="V950" s="91"/>
      <c r="W950" s="91"/>
      <c r="X950" s="33"/>
      <c r="Y950" s="91"/>
      <c r="Z950" s="91"/>
      <c r="AA950" s="91"/>
      <c r="AB950" s="91"/>
      <c r="AC950" s="91"/>
      <c r="AD950" s="91"/>
      <c r="AE950" s="91"/>
      <c r="AF950" s="91"/>
      <c r="AG950" s="91"/>
      <c r="AH950" s="91"/>
      <c r="AI950" s="91"/>
      <c r="AJ950" s="91"/>
    </row>
    <row r="951" spans="1:36">
      <c r="A951" s="28"/>
      <c r="B951" s="32"/>
      <c r="C951" s="138"/>
      <c r="D951" s="91"/>
      <c r="E951" s="91"/>
      <c r="F951" s="91"/>
      <c r="G951" s="91"/>
      <c r="H951" s="91"/>
      <c r="I951" s="33"/>
      <c r="J951" s="91"/>
      <c r="K951" s="33"/>
      <c r="L951" s="33"/>
      <c r="M951" s="33"/>
      <c r="N951" s="33"/>
      <c r="O951" s="33"/>
      <c r="P951" s="91"/>
      <c r="Q951" s="91"/>
      <c r="R951" s="91"/>
      <c r="S951" s="91"/>
      <c r="T951" s="33"/>
      <c r="U951" s="91"/>
      <c r="V951" s="91"/>
      <c r="W951" s="91"/>
      <c r="X951" s="33"/>
      <c r="Y951" s="91"/>
      <c r="Z951" s="91"/>
      <c r="AA951" s="91"/>
      <c r="AB951" s="91"/>
      <c r="AC951" s="91"/>
      <c r="AD951" s="91"/>
      <c r="AE951" s="91"/>
      <c r="AF951" s="91"/>
      <c r="AG951" s="91"/>
      <c r="AH951" s="91"/>
      <c r="AI951" s="91"/>
      <c r="AJ951" s="91"/>
    </row>
    <row r="952" spans="1:36">
      <c r="A952" s="28"/>
      <c r="B952" s="32"/>
      <c r="C952" s="138"/>
      <c r="D952" s="91"/>
      <c r="E952" s="91"/>
      <c r="F952" s="91"/>
      <c r="G952" s="91"/>
      <c r="H952" s="91"/>
      <c r="I952" s="33"/>
      <c r="J952" s="91"/>
      <c r="K952" s="33"/>
      <c r="L952" s="33"/>
      <c r="M952" s="33"/>
      <c r="N952" s="33"/>
      <c r="O952" s="33"/>
      <c r="P952" s="91"/>
      <c r="Q952" s="91"/>
      <c r="R952" s="91"/>
      <c r="S952" s="91"/>
      <c r="T952" s="33"/>
      <c r="U952" s="91"/>
      <c r="V952" s="91"/>
      <c r="W952" s="91"/>
      <c r="X952" s="33"/>
      <c r="Y952" s="91"/>
      <c r="Z952" s="91"/>
      <c r="AA952" s="91"/>
      <c r="AB952" s="91"/>
      <c r="AC952" s="91"/>
      <c r="AD952" s="91"/>
      <c r="AE952" s="91"/>
      <c r="AF952" s="91"/>
      <c r="AG952" s="91"/>
      <c r="AH952" s="91"/>
      <c r="AI952" s="91"/>
      <c r="AJ952" s="91"/>
    </row>
    <row r="953" spans="1:36">
      <c r="A953" s="28"/>
      <c r="B953" s="32"/>
      <c r="C953" s="138"/>
      <c r="D953" s="91"/>
      <c r="E953" s="91"/>
      <c r="F953" s="91"/>
      <c r="G953" s="91"/>
      <c r="H953" s="91"/>
      <c r="I953" s="33"/>
      <c r="J953" s="91"/>
      <c r="K953" s="33"/>
      <c r="L953" s="33"/>
      <c r="M953" s="33"/>
      <c r="N953" s="33"/>
      <c r="O953" s="33"/>
      <c r="P953" s="91"/>
      <c r="Q953" s="91"/>
      <c r="R953" s="91"/>
      <c r="S953" s="91"/>
      <c r="T953" s="33"/>
      <c r="U953" s="91"/>
      <c r="V953" s="91"/>
      <c r="W953" s="91"/>
      <c r="X953" s="33"/>
      <c r="Y953" s="91"/>
      <c r="Z953" s="91"/>
      <c r="AA953" s="91"/>
      <c r="AB953" s="91"/>
      <c r="AC953" s="91"/>
      <c r="AD953" s="91"/>
      <c r="AE953" s="91"/>
      <c r="AF953" s="91"/>
      <c r="AG953" s="91"/>
      <c r="AH953" s="91"/>
      <c r="AI953" s="91"/>
      <c r="AJ953" s="91"/>
    </row>
    <row r="954" spans="1:36">
      <c r="A954" s="28"/>
      <c r="B954" s="32"/>
      <c r="C954" s="138"/>
      <c r="D954" s="91"/>
      <c r="E954" s="91"/>
      <c r="F954" s="91"/>
      <c r="G954" s="91"/>
      <c r="H954" s="91"/>
      <c r="I954" s="33"/>
      <c r="J954" s="91"/>
      <c r="K954" s="33"/>
      <c r="L954" s="33"/>
      <c r="M954" s="33"/>
      <c r="N954" s="33"/>
      <c r="O954" s="33"/>
      <c r="P954" s="91"/>
      <c r="Q954" s="91"/>
      <c r="R954" s="91"/>
      <c r="S954" s="91"/>
      <c r="T954" s="33"/>
      <c r="U954" s="91"/>
      <c r="V954" s="91"/>
      <c r="W954" s="91"/>
      <c r="X954" s="33"/>
      <c r="Y954" s="91"/>
      <c r="Z954" s="91"/>
      <c r="AA954" s="91"/>
      <c r="AB954" s="91"/>
      <c r="AC954" s="91"/>
      <c r="AD954" s="91"/>
      <c r="AE954" s="91"/>
      <c r="AF954" s="91"/>
      <c r="AG954" s="91"/>
      <c r="AH954" s="91"/>
      <c r="AI954" s="91"/>
      <c r="AJ954" s="91"/>
    </row>
    <row r="955" spans="1:36">
      <c r="A955" s="28"/>
      <c r="B955" s="32"/>
      <c r="C955" s="138"/>
      <c r="D955" s="91"/>
      <c r="E955" s="91"/>
      <c r="F955" s="91"/>
      <c r="G955" s="91"/>
      <c r="H955" s="91"/>
      <c r="I955" s="33"/>
      <c r="J955" s="91"/>
      <c r="K955" s="33"/>
      <c r="L955" s="33"/>
      <c r="M955" s="33"/>
      <c r="N955" s="33"/>
      <c r="O955" s="33"/>
      <c r="P955" s="91"/>
      <c r="Q955" s="91"/>
      <c r="R955" s="91"/>
      <c r="S955" s="91"/>
      <c r="T955" s="33"/>
      <c r="U955" s="91"/>
      <c r="V955" s="91"/>
      <c r="W955" s="91"/>
      <c r="X955" s="33"/>
      <c r="Y955" s="91"/>
      <c r="Z955" s="91"/>
      <c r="AA955" s="91"/>
      <c r="AB955" s="91"/>
      <c r="AC955" s="91"/>
      <c r="AD955" s="91"/>
      <c r="AE955" s="91"/>
      <c r="AF955" s="91"/>
      <c r="AG955" s="91"/>
      <c r="AH955" s="91"/>
      <c r="AI955" s="91"/>
      <c r="AJ955" s="91"/>
    </row>
    <row r="956" spans="1:36">
      <c r="A956" s="28"/>
      <c r="B956" s="32"/>
      <c r="C956" s="138"/>
      <c r="D956" s="91"/>
      <c r="E956" s="91"/>
      <c r="F956" s="91"/>
      <c r="G956" s="91"/>
      <c r="H956" s="91"/>
      <c r="I956" s="33"/>
      <c r="J956" s="91"/>
      <c r="K956" s="33"/>
      <c r="L956" s="33"/>
      <c r="M956" s="33"/>
      <c r="N956" s="33"/>
      <c r="O956" s="33"/>
      <c r="P956" s="91"/>
      <c r="Q956" s="91"/>
      <c r="R956" s="91"/>
      <c r="S956" s="91"/>
      <c r="T956" s="33"/>
      <c r="U956" s="91"/>
      <c r="V956" s="91"/>
      <c r="W956" s="91"/>
      <c r="X956" s="33"/>
      <c r="Y956" s="91"/>
      <c r="Z956" s="91"/>
      <c r="AA956" s="91"/>
      <c r="AB956" s="91"/>
      <c r="AC956" s="91"/>
      <c r="AD956" s="91"/>
      <c r="AE956" s="91"/>
      <c r="AF956" s="91"/>
      <c r="AG956" s="91"/>
      <c r="AH956" s="91"/>
      <c r="AI956" s="91"/>
      <c r="AJ956" s="91"/>
    </row>
    <row r="957" spans="1:36">
      <c r="A957" s="28"/>
      <c r="B957" s="32"/>
      <c r="C957" s="138"/>
      <c r="D957" s="91"/>
      <c r="E957" s="91"/>
      <c r="F957" s="91"/>
      <c r="G957" s="91"/>
      <c r="H957" s="91"/>
      <c r="I957" s="33"/>
      <c r="J957" s="91"/>
      <c r="K957" s="33"/>
      <c r="L957" s="33"/>
      <c r="M957" s="33"/>
      <c r="N957" s="33"/>
      <c r="O957" s="33"/>
      <c r="P957" s="91"/>
      <c r="Q957" s="91"/>
      <c r="R957" s="91"/>
      <c r="S957" s="91"/>
      <c r="T957" s="33"/>
      <c r="U957" s="91"/>
      <c r="V957" s="91"/>
      <c r="W957" s="91"/>
      <c r="X957" s="33"/>
      <c r="Y957" s="91"/>
      <c r="Z957" s="91"/>
      <c r="AA957" s="91"/>
      <c r="AB957" s="91"/>
      <c r="AC957" s="91"/>
      <c r="AD957" s="91"/>
      <c r="AE957" s="91"/>
      <c r="AF957" s="91"/>
      <c r="AG957" s="91"/>
      <c r="AH957" s="91"/>
      <c r="AI957" s="91"/>
      <c r="AJ957" s="91"/>
    </row>
    <row r="958" spans="1:36">
      <c r="A958" s="28"/>
      <c r="B958" s="32"/>
      <c r="C958" s="138"/>
      <c r="D958" s="91"/>
      <c r="E958" s="91"/>
      <c r="F958" s="91"/>
      <c r="G958" s="91"/>
      <c r="H958" s="91"/>
      <c r="I958" s="33"/>
      <c r="J958" s="91"/>
      <c r="K958" s="33"/>
      <c r="L958" s="33"/>
      <c r="M958" s="33"/>
      <c r="N958" s="33"/>
      <c r="O958" s="33"/>
      <c r="P958" s="91"/>
      <c r="Q958" s="91"/>
      <c r="R958" s="91"/>
      <c r="S958" s="91"/>
      <c r="T958" s="33"/>
      <c r="U958" s="91"/>
      <c r="V958" s="91"/>
      <c r="W958" s="91"/>
      <c r="X958" s="33"/>
      <c r="Y958" s="91"/>
      <c r="Z958" s="91"/>
      <c r="AA958" s="91"/>
      <c r="AB958" s="91"/>
      <c r="AC958" s="91"/>
      <c r="AD958" s="91"/>
      <c r="AE958" s="91"/>
      <c r="AF958" s="91"/>
      <c r="AG958" s="91"/>
      <c r="AH958" s="91"/>
      <c r="AI958" s="91"/>
      <c r="AJ958" s="91"/>
    </row>
    <row r="959" spans="1:36">
      <c r="A959" s="28"/>
      <c r="B959" s="32"/>
      <c r="C959" s="138"/>
      <c r="D959" s="91"/>
      <c r="E959" s="91"/>
      <c r="F959" s="91"/>
      <c r="G959" s="91"/>
      <c r="H959" s="91"/>
      <c r="I959" s="33"/>
      <c r="J959" s="91"/>
      <c r="K959" s="33"/>
      <c r="L959" s="33"/>
      <c r="M959" s="33"/>
      <c r="N959" s="33"/>
      <c r="O959" s="33"/>
      <c r="P959" s="91"/>
      <c r="Q959" s="91"/>
      <c r="R959" s="91"/>
      <c r="S959" s="91"/>
      <c r="T959" s="33"/>
      <c r="U959" s="91"/>
      <c r="V959" s="91"/>
      <c r="W959" s="91"/>
      <c r="X959" s="33"/>
      <c r="Y959" s="91"/>
      <c r="Z959" s="91"/>
      <c r="AA959" s="91"/>
      <c r="AB959" s="91"/>
      <c r="AC959" s="91"/>
      <c r="AD959" s="91"/>
      <c r="AE959" s="91"/>
      <c r="AF959" s="91"/>
      <c r="AG959" s="91"/>
      <c r="AH959" s="91"/>
      <c r="AI959" s="91"/>
      <c r="AJ959" s="91"/>
    </row>
    <row r="960" spans="1:36">
      <c r="A960" s="28"/>
      <c r="B960" s="32"/>
      <c r="C960" s="138"/>
      <c r="D960" s="91"/>
      <c r="E960" s="91"/>
      <c r="F960" s="91"/>
      <c r="G960" s="91"/>
      <c r="H960" s="91"/>
      <c r="I960" s="33"/>
      <c r="J960" s="91"/>
      <c r="K960" s="33"/>
      <c r="L960" s="33"/>
      <c r="M960" s="33"/>
      <c r="N960" s="33"/>
      <c r="O960" s="33"/>
      <c r="P960" s="91"/>
      <c r="Q960" s="91"/>
      <c r="R960" s="91"/>
      <c r="S960" s="91"/>
      <c r="T960" s="33"/>
      <c r="U960" s="91"/>
      <c r="V960" s="91"/>
      <c r="W960" s="91"/>
      <c r="X960" s="33"/>
      <c r="Y960" s="91"/>
      <c r="Z960" s="91"/>
      <c r="AA960" s="91"/>
      <c r="AB960" s="91"/>
      <c r="AC960" s="91"/>
      <c r="AD960" s="91"/>
      <c r="AE960" s="91"/>
      <c r="AF960" s="91"/>
      <c r="AG960" s="91"/>
      <c r="AH960" s="91"/>
      <c r="AI960" s="91"/>
      <c r="AJ960" s="91"/>
    </row>
    <row r="961" spans="1:36">
      <c r="A961" s="28"/>
      <c r="B961" s="32"/>
      <c r="C961" s="138"/>
      <c r="D961" s="91"/>
      <c r="E961" s="91"/>
      <c r="F961" s="91"/>
      <c r="G961" s="91"/>
      <c r="H961" s="91"/>
      <c r="I961" s="33"/>
      <c r="J961" s="91"/>
      <c r="K961" s="33"/>
      <c r="L961" s="33"/>
      <c r="M961" s="33"/>
      <c r="N961" s="33"/>
      <c r="O961" s="33"/>
      <c r="P961" s="91"/>
      <c r="Q961" s="91"/>
      <c r="R961" s="91"/>
      <c r="S961" s="91"/>
      <c r="T961" s="33"/>
      <c r="U961" s="91"/>
      <c r="V961" s="91"/>
      <c r="W961" s="91"/>
      <c r="X961" s="33"/>
      <c r="Y961" s="91"/>
      <c r="Z961" s="91"/>
      <c r="AA961" s="91"/>
      <c r="AB961" s="91"/>
      <c r="AC961" s="91"/>
      <c r="AD961" s="91"/>
      <c r="AE961" s="91"/>
      <c r="AF961" s="91"/>
      <c r="AG961" s="91"/>
      <c r="AH961" s="91"/>
      <c r="AI961" s="91"/>
      <c r="AJ961" s="91"/>
    </row>
    <row r="962" spans="1:36">
      <c r="A962" s="28"/>
      <c r="B962" s="32"/>
      <c r="C962" s="138"/>
      <c r="D962" s="91"/>
      <c r="E962" s="91"/>
      <c r="F962" s="91"/>
      <c r="G962" s="91"/>
      <c r="H962" s="91"/>
      <c r="I962" s="33"/>
      <c r="J962" s="91"/>
      <c r="K962" s="33"/>
      <c r="L962" s="33"/>
      <c r="M962" s="33"/>
      <c r="N962" s="33"/>
      <c r="O962" s="33"/>
      <c r="P962" s="91"/>
      <c r="Q962" s="91"/>
      <c r="R962" s="91"/>
      <c r="S962" s="91"/>
      <c r="T962" s="33"/>
      <c r="U962" s="91"/>
      <c r="V962" s="91"/>
      <c r="W962" s="91"/>
      <c r="X962" s="33"/>
      <c r="Y962" s="91"/>
      <c r="Z962" s="91"/>
      <c r="AA962" s="91"/>
      <c r="AB962" s="91"/>
      <c r="AC962" s="91"/>
      <c r="AD962" s="91"/>
      <c r="AE962" s="91"/>
      <c r="AF962" s="91"/>
      <c r="AG962" s="91"/>
      <c r="AH962" s="91"/>
      <c r="AI962" s="91"/>
      <c r="AJ962" s="91"/>
    </row>
    <row r="963" spans="1:36">
      <c r="A963" s="28"/>
      <c r="B963" s="32"/>
      <c r="C963" s="138"/>
      <c r="D963" s="91"/>
      <c r="E963" s="91"/>
      <c r="F963" s="91"/>
      <c r="G963" s="91"/>
      <c r="H963" s="91"/>
      <c r="I963" s="33"/>
      <c r="J963" s="91"/>
      <c r="K963" s="33"/>
      <c r="L963" s="33"/>
      <c r="M963" s="33"/>
      <c r="N963" s="33"/>
      <c r="O963" s="33"/>
      <c r="P963" s="91"/>
      <c r="Q963" s="91"/>
      <c r="R963" s="91"/>
      <c r="S963" s="91"/>
      <c r="T963" s="33"/>
      <c r="U963" s="91"/>
      <c r="V963" s="91"/>
      <c r="W963" s="91"/>
      <c r="X963" s="33"/>
      <c r="Y963" s="91"/>
      <c r="Z963" s="91"/>
      <c r="AA963" s="91"/>
      <c r="AB963" s="91"/>
      <c r="AC963" s="91"/>
      <c r="AD963" s="91"/>
      <c r="AE963" s="91"/>
      <c r="AF963" s="91"/>
      <c r="AG963" s="91"/>
      <c r="AH963" s="91"/>
      <c r="AI963" s="91"/>
      <c r="AJ963" s="91"/>
    </row>
    <row r="964" spans="1:36">
      <c r="A964" s="28"/>
      <c r="B964" s="32"/>
      <c r="C964" s="138"/>
      <c r="D964" s="91"/>
      <c r="E964" s="91"/>
      <c r="F964" s="91"/>
      <c r="G964" s="91"/>
      <c r="H964" s="91"/>
      <c r="I964" s="33"/>
      <c r="J964" s="91"/>
      <c r="K964" s="33"/>
      <c r="L964" s="33"/>
      <c r="M964" s="33"/>
      <c r="N964" s="33"/>
      <c r="O964" s="33"/>
      <c r="P964" s="91"/>
      <c r="Q964" s="91"/>
      <c r="R964" s="91"/>
      <c r="S964" s="91"/>
      <c r="T964" s="33"/>
      <c r="U964" s="91"/>
      <c r="V964" s="91"/>
      <c r="W964" s="91"/>
      <c r="X964" s="33"/>
      <c r="Y964" s="91"/>
      <c r="Z964" s="91"/>
      <c r="AA964" s="91"/>
      <c r="AB964" s="91"/>
      <c r="AC964" s="91"/>
      <c r="AD964" s="91"/>
      <c r="AE964" s="91"/>
      <c r="AF964" s="91"/>
      <c r="AG964" s="91"/>
      <c r="AH964" s="91"/>
      <c r="AI964" s="91"/>
      <c r="AJ964" s="91"/>
    </row>
    <row r="965" spans="1:36">
      <c r="A965" s="28"/>
      <c r="B965" s="32"/>
      <c r="C965" s="138"/>
      <c r="D965" s="91"/>
      <c r="E965" s="91"/>
      <c r="F965" s="91"/>
      <c r="G965" s="91"/>
      <c r="H965" s="91"/>
      <c r="I965" s="33"/>
      <c r="J965" s="91"/>
      <c r="K965" s="33"/>
      <c r="L965" s="33"/>
      <c r="M965" s="33"/>
      <c r="N965" s="33"/>
      <c r="O965" s="33"/>
      <c r="P965" s="91"/>
      <c r="Q965" s="91"/>
      <c r="R965" s="91"/>
      <c r="S965" s="91"/>
      <c r="T965" s="33"/>
      <c r="U965" s="91"/>
      <c r="V965" s="91"/>
      <c r="W965" s="91"/>
      <c r="X965" s="33"/>
      <c r="Y965" s="91"/>
      <c r="Z965" s="91"/>
      <c r="AA965" s="91"/>
      <c r="AB965" s="91"/>
      <c r="AC965" s="91"/>
      <c r="AD965" s="91"/>
      <c r="AE965" s="91"/>
      <c r="AF965" s="91"/>
      <c r="AG965" s="91"/>
      <c r="AH965" s="91"/>
      <c r="AI965" s="91"/>
      <c r="AJ965" s="91"/>
    </row>
    <row r="966" spans="1:36">
      <c r="A966" s="28"/>
      <c r="B966" s="32"/>
      <c r="C966" s="138"/>
      <c r="D966" s="91"/>
      <c r="E966" s="91"/>
      <c r="F966" s="91"/>
      <c r="G966" s="91"/>
      <c r="H966" s="91"/>
      <c r="I966" s="33"/>
      <c r="J966" s="91"/>
      <c r="K966" s="33"/>
      <c r="L966" s="33"/>
      <c r="M966" s="33"/>
      <c r="N966" s="33"/>
      <c r="O966" s="33"/>
      <c r="P966" s="91"/>
      <c r="Q966" s="91"/>
      <c r="R966" s="91"/>
      <c r="S966" s="91"/>
      <c r="T966" s="33"/>
      <c r="U966" s="91"/>
      <c r="V966" s="91"/>
      <c r="W966" s="91"/>
      <c r="X966" s="33"/>
      <c r="Y966" s="91"/>
      <c r="Z966" s="91"/>
      <c r="AA966" s="91"/>
      <c r="AB966" s="91"/>
      <c r="AC966" s="91"/>
      <c r="AD966" s="91"/>
      <c r="AE966" s="91"/>
      <c r="AF966" s="91"/>
      <c r="AG966" s="91"/>
      <c r="AH966" s="91"/>
      <c r="AI966" s="91"/>
      <c r="AJ966" s="91"/>
    </row>
    <row r="967" spans="1:36">
      <c r="A967" s="28"/>
      <c r="B967" s="32"/>
      <c r="C967" s="138"/>
      <c r="D967" s="91"/>
      <c r="E967" s="91"/>
      <c r="F967" s="91"/>
      <c r="G967" s="91"/>
      <c r="H967" s="91"/>
      <c r="I967" s="33"/>
      <c r="J967" s="91"/>
      <c r="K967" s="33"/>
      <c r="L967" s="33"/>
      <c r="M967" s="33"/>
      <c r="N967" s="33"/>
      <c r="O967" s="33"/>
      <c r="P967" s="91"/>
      <c r="Q967" s="91"/>
      <c r="R967" s="91"/>
      <c r="S967" s="91"/>
      <c r="T967" s="33"/>
      <c r="U967" s="91"/>
      <c r="V967" s="91"/>
      <c r="W967" s="91"/>
      <c r="X967" s="33"/>
      <c r="Y967" s="91"/>
      <c r="Z967" s="91"/>
      <c r="AA967" s="91"/>
      <c r="AB967" s="91"/>
      <c r="AC967" s="91"/>
      <c r="AD967" s="91"/>
      <c r="AE967" s="91"/>
      <c r="AF967" s="91"/>
      <c r="AG967" s="91"/>
      <c r="AH967" s="91"/>
      <c r="AI967" s="91"/>
      <c r="AJ967" s="91"/>
    </row>
    <row r="968" spans="1:36">
      <c r="A968" s="28"/>
      <c r="B968" s="32"/>
      <c r="C968" s="138"/>
      <c r="D968" s="91"/>
      <c r="E968" s="91"/>
      <c r="F968" s="91"/>
      <c r="G968" s="91"/>
      <c r="H968" s="91"/>
      <c r="I968" s="33"/>
      <c r="J968" s="91"/>
      <c r="K968" s="33"/>
      <c r="L968" s="33"/>
      <c r="M968" s="33"/>
      <c r="N968" s="33"/>
      <c r="O968" s="33"/>
      <c r="P968" s="91"/>
      <c r="Q968" s="91"/>
      <c r="R968" s="91"/>
      <c r="S968" s="91"/>
      <c r="T968" s="33"/>
      <c r="U968" s="91"/>
      <c r="V968" s="91"/>
      <c r="W968" s="91"/>
      <c r="X968" s="33"/>
      <c r="Y968" s="91"/>
      <c r="Z968" s="91"/>
      <c r="AA968" s="91"/>
      <c r="AB968" s="91"/>
      <c r="AC968" s="91"/>
      <c r="AD968" s="91"/>
      <c r="AE968" s="91"/>
      <c r="AF968" s="91"/>
      <c r="AG968" s="91"/>
      <c r="AH968" s="91"/>
      <c r="AI968" s="91"/>
      <c r="AJ968" s="91"/>
    </row>
    <row r="969" spans="1:36">
      <c r="A969" s="28"/>
      <c r="B969" s="32"/>
      <c r="C969" s="138"/>
      <c r="D969" s="91"/>
      <c r="E969" s="91"/>
      <c r="F969" s="91"/>
      <c r="G969" s="91"/>
      <c r="H969" s="91"/>
      <c r="I969" s="33"/>
      <c r="J969" s="91"/>
      <c r="K969" s="33"/>
      <c r="L969" s="33"/>
      <c r="M969" s="33"/>
      <c r="N969" s="33"/>
      <c r="O969" s="33"/>
      <c r="P969" s="91"/>
      <c r="Q969" s="91"/>
      <c r="R969" s="91"/>
      <c r="S969" s="91"/>
      <c r="T969" s="33"/>
      <c r="U969" s="91"/>
      <c r="V969" s="91"/>
      <c r="W969" s="91"/>
      <c r="X969" s="33"/>
      <c r="Y969" s="91"/>
      <c r="Z969" s="91"/>
      <c r="AA969" s="91"/>
      <c r="AB969" s="91"/>
      <c r="AC969" s="91"/>
      <c r="AD969" s="91"/>
      <c r="AE969" s="91"/>
      <c r="AF969" s="91"/>
      <c r="AG969" s="91"/>
      <c r="AH969" s="91"/>
      <c r="AI969" s="91"/>
      <c r="AJ969" s="91"/>
    </row>
    <row r="970" spans="1:36">
      <c r="A970" s="28"/>
      <c r="B970" s="32"/>
      <c r="C970" s="138"/>
      <c r="D970" s="91"/>
      <c r="E970" s="91"/>
      <c r="F970" s="91"/>
      <c r="G970" s="91"/>
      <c r="H970" s="91"/>
      <c r="I970" s="33"/>
      <c r="J970" s="91"/>
      <c r="K970" s="33"/>
      <c r="L970" s="33"/>
      <c r="M970" s="33"/>
      <c r="N970" s="33"/>
      <c r="O970" s="33"/>
      <c r="P970" s="91"/>
      <c r="Q970" s="91"/>
      <c r="R970" s="91"/>
      <c r="S970" s="91"/>
      <c r="T970" s="33"/>
      <c r="U970" s="91"/>
      <c r="V970" s="91"/>
      <c r="W970" s="91"/>
      <c r="X970" s="33"/>
      <c r="Y970" s="91"/>
      <c r="Z970" s="91"/>
      <c r="AA970" s="91"/>
      <c r="AB970" s="91"/>
      <c r="AC970" s="91"/>
      <c r="AD970" s="91"/>
      <c r="AE970" s="91"/>
      <c r="AF970" s="91"/>
      <c r="AG970" s="91"/>
      <c r="AH970" s="91"/>
      <c r="AI970" s="91"/>
      <c r="AJ970" s="91"/>
    </row>
    <row r="971" spans="1:36">
      <c r="A971" s="28"/>
      <c r="B971" s="32"/>
      <c r="C971" s="138"/>
      <c r="D971" s="91"/>
      <c r="E971" s="91"/>
      <c r="F971" s="91"/>
      <c r="G971" s="91"/>
      <c r="H971" s="91"/>
      <c r="I971" s="33"/>
      <c r="J971" s="91"/>
      <c r="K971" s="33"/>
      <c r="L971" s="33"/>
      <c r="M971" s="33"/>
      <c r="N971" s="33"/>
      <c r="O971" s="33"/>
      <c r="P971" s="91"/>
      <c r="Q971" s="91"/>
      <c r="R971" s="91"/>
      <c r="S971" s="91"/>
      <c r="T971" s="33"/>
      <c r="U971" s="91"/>
      <c r="V971" s="91"/>
      <c r="W971" s="91"/>
      <c r="X971" s="33"/>
      <c r="Y971" s="91"/>
      <c r="Z971" s="91"/>
      <c r="AA971" s="91"/>
      <c r="AB971" s="91"/>
      <c r="AC971" s="91"/>
      <c r="AD971" s="91"/>
      <c r="AE971" s="91"/>
      <c r="AF971" s="91"/>
      <c r="AG971" s="91"/>
      <c r="AH971" s="91"/>
      <c r="AI971" s="91"/>
      <c r="AJ971" s="91"/>
    </row>
    <row r="972" spans="1:36">
      <c r="A972" s="28"/>
      <c r="B972" s="32"/>
      <c r="C972" s="138"/>
      <c r="D972" s="91"/>
      <c r="E972" s="91"/>
      <c r="F972" s="91"/>
      <c r="G972" s="91"/>
      <c r="H972" s="91"/>
      <c r="I972" s="33"/>
      <c r="J972" s="91"/>
      <c r="K972" s="33"/>
      <c r="L972" s="33"/>
      <c r="M972" s="33"/>
      <c r="N972" s="33"/>
      <c r="O972" s="33"/>
      <c r="P972" s="91"/>
      <c r="Q972" s="91"/>
      <c r="R972" s="91"/>
      <c r="S972" s="91"/>
      <c r="T972" s="33"/>
      <c r="U972" s="91"/>
      <c r="V972" s="91"/>
      <c r="W972" s="91"/>
      <c r="X972" s="33"/>
      <c r="Y972" s="91"/>
      <c r="Z972" s="91"/>
      <c r="AA972" s="91"/>
      <c r="AB972" s="91"/>
      <c r="AC972" s="91"/>
      <c r="AD972" s="91"/>
      <c r="AE972" s="91"/>
      <c r="AF972" s="91"/>
      <c r="AG972" s="91"/>
      <c r="AH972" s="91"/>
      <c r="AI972" s="91"/>
      <c r="AJ972" s="91"/>
    </row>
    <row r="973" spans="1:36">
      <c r="A973" s="28"/>
      <c r="B973" s="32"/>
      <c r="C973" s="138"/>
      <c r="D973" s="91"/>
      <c r="E973" s="91"/>
      <c r="F973" s="91"/>
      <c r="G973" s="91"/>
      <c r="H973" s="91"/>
      <c r="I973" s="33"/>
      <c r="J973" s="91"/>
      <c r="K973" s="33"/>
      <c r="L973" s="33"/>
      <c r="M973" s="33"/>
      <c r="N973" s="33"/>
      <c r="O973" s="33"/>
      <c r="P973" s="91"/>
      <c r="Q973" s="91"/>
      <c r="R973" s="91"/>
      <c r="S973" s="91"/>
      <c r="T973" s="33"/>
      <c r="U973" s="91"/>
      <c r="V973" s="91"/>
      <c r="W973" s="91"/>
      <c r="X973" s="33"/>
      <c r="Y973" s="91"/>
      <c r="Z973" s="91"/>
      <c r="AA973" s="91"/>
      <c r="AB973" s="91"/>
      <c r="AC973" s="91"/>
      <c r="AD973" s="91"/>
      <c r="AE973" s="91"/>
      <c r="AF973" s="91"/>
      <c r="AG973" s="91"/>
      <c r="AH973" s="91"/>
      <c r="AI973" s="91"/>
      <c r="AJ973" s="91"/>
    </row>
    <row r="974" spans="1:36">
      <c r="A974" s="28"/>
      <c r="B974" s="32"/>
      <c r="C974" s="138"/>
      <c r="D974" s="91"/>
      <c r="E974" s="91"/>
      <c r="F974" s="91"/>
      <c r="G974" s="91"/>
      <c r="H974" s="91"/>
      <c r="I974" s="33"/>
      <c r="J974" s="91"/>
      <c r="K974" s="33"/>
      <c r="L974" s="33"/>
      <c r="M974" s="33"/>
      <c r="N974" s="33"/>
      <c r="O974" s="33"/>
      <c r="P974" s="91"/>
      <c r="Q974" s="91"/>
      <c r="R974" s="91"/>
      <c r="S974" s="91"/>
      <c r="T974" s="33"/>
      <c r="U974" s="91"/>
      <c r="V974" s="91"/>
      <c r="W974" s="91"/>
      <c r="X974" s="33"/>
      <c r="Y974" s="91"/>
      <c r="Z974" s="91"/>
      <c r="AA974" s="91"/>
      <c r="AB974" s="91"/>
      <c r="AC974" s="91"/>
      <c r="AD974" s="91"/>
      <c r="AE974" s="91"/>
      <c r="AF974" s="91"/>
      <c r="AG974" s="91"/>
      <c r="AH974" s="91"/>
      <c r="AI974" s="91"/>
      <c r="AJ974" s="91"/>
    </row>
    <row r="975" spans="1:36">
      <c r="A975" s="28"/>
      <c r="B975" s="32"/>
      <c r="C975" s="138"/>
      <c r="D975" s="91"/>
      <c r="E975" s="91"/>
      <c r="F975" s="91"/>
      <c r="G975" s="91"/>
      <c r="H975" s="91"/>
      <c r="I975" s="33"/>
      <c r="J975" s="91"/>
      <c r="K975" s="33"/>
      <c r="L975" s="33"/>
      <c r="M975" s="33"/>
      <c r="N975" s="33"/>
      <c r="O975" s="33"/>
      <c r="P975" s="91"/>
      <c r="Q975" s="91"/>
      <c r="R975" s="91"/>
      <c r="S975" s="91"/>
      <c r="T975" s="33"/>
      <c r="U975" s="91"/>
      <c r="V975" s="91"/>
      <c r="W975" s="91"/>
      <c r="X975" s="33"/>
      <c r="Y975" s="91"/>
      <c r="Z975" s="91"/>
      <c r="AA975" s="91"/>
      <c r="AB975" s="91"/>
      <c r="AC975" s="91"/>
      <c r="AD975" s="91"/>
      <c r="AE975" s="91"/>
      <c r="AF975" s="91"/>
      <c r="AG975" s="91"/>
      <c r="AH975" s="91"/>
      <c r="AI975" s="91"/>
      <c r="AJ975" s="91"/>
    </row>
    <row r="976" spans="1:36">
      <c r="A976" s="28"/>
      <c r="B976" s="32"/>
      <c r="C976" s="138"/>
      <c r="D976" s="91"/>
      <c r="E976" s="91"/>
      <c r="F976" s="91"/>
      <c r="G976" s="91"/>
      <c r="H976" s="91"/>
      <c r="I976" s="33"/>
      <c r="J976" s="91"/>
      <c r="K976" s="33"/>
      <c r="L976" s="33"/>
      <c r="M976" s="33"/>
      <c r="N976" s="33"/>
      <c r="O976" s="33"/>
      <c r="P976" s="91"/>
      <c r="Q976" s="91"/>
      <c r="R976" s="91"/>
      <c r="S976" s="91"/>
      <c r="T976" s="33"/>
      <c r="U976" s="91"/>
      <c r="V976" s="91"/>
      <c r="W976" s="91"/>
      <c r="X976" s="33"/>
      <c r="Y976" s="91"/>
      <c r="Z976" s="91"/>
      <c r="AA976" s="91"/>
      <c r="AB976" s="91"/>
      <c r="AC976" s="91"/>
      <c r="AD976" s="91"/>
      <c r="AE976" s="91"/>
      <c r="AF976" s="91"/>
      <c r="AG976" s="91"/>
      <c r="AH976" s="91"/>
      <c r="AI976" s="91"/>
      <c r="AJ976" s="91"/>
    </row>
    <row r="977" spans="1:36">
      <c r="A977" s="28"/>
      <c r="B977" s="32"/>
      <c r="C977" s="138"/>
      <c r="D977" s="91"/>
      <c r="E977" s="91"/>
      <c r="F977" s="91"/>
      <c r="G977" s="91"/>
      <c r="H977" s="91"/>
      <c r="I977" s="33"/>
      <c r="J977" s="91"/>
      <c r="K977" s="33"/>
      <c r="L977" s="33"/>
      <c r="M977" s="33"/>
      <c r="N977" s="33"/>
      <c r="O977" s="33"/>
      <c r="P977" s="91"/>
      <c r="Q977" s="91"/>
      <c r="R977" s="91"/>
      <c r="S977" s="91"/>
      <c r="T977" s="33"/>
      <c r="U977" s="91"/>
      <c r="V977" s="91"/>
      <c r="W977" s="91"/>
      <c r="X977" s="33"/>
      <c r="Y977" s="91"/>
      <c r="Z977" s="91"/>
      <c r="AA977" s="91"/>
      <c r="AB977" s="91"/>
      <c r="AC977" s="91"/>
      <c r="AD977" s="91"/>
      <c r="AE977" s="91"/>
      <c r="AF977" s="91"/>
      <c r="AG977" s="91"/>
      <c r="AH977" s="91"/>
      <c r="AI977" s="91"/>
      <c r="AJ977" s="91"/>
    </row>
    <row r="978" spans="1:36">
      <c r="A978" s="28"/>
      <c r="B978" s="32"/>
      <c r="C978" s="138"/>
      <c r="D978" s="91"/>
      <c r="E978" s="91"/>
      <c r="F978" s="91"/>
      <c r="G978" s="91"/>
      <c r="H978" s="91"/>
      <c r="I978" s="33"/>
      <c r="J978" s="91"/>
      <c r="K978" s="33"/>
      <c r="L978" s="33"/>
      <c r="M978" s="33"/>
      <c r="N978" s="33"/>
      <c r="O978" s="33"/>
      <c r="P978" s="91"/>
      <c r="Q978" s="91"/>
      <c r="R978" s="91"/>
      <c r="S978" s="91"/>
      <c r="T978" s="33"/>
      <c r="U978" s="91"/>
      <c r="V978" s="91"/>
      <c r="W978" s="91"/>
      <c r="X978" s="33"/>
      <c r="Y978" s="91"/>
      <c r="Z978" s="91"/>
      <c r="AA978" s="91"/>
      <c r="AB978" s="91"/>
      <c r="AC978" s="91"/>
      <c r="AD978" s="91"/>
      <c r="AE978" s="91"/>
      <c r="AF978" s="91"/>
      <c r="AG978" s="91"/>
      <c r="AH978" s="91"/>
      <c r="AI978" s="91"/>
      <c r="AJ978" s="91"/>
    </row>
    <row r="979" spans="1:36">
      <c r="A979" s="28"/>
      <c r="B979" s="32"/>
      <c r="C979" s="138"/>
      <c r="D979" s="91"/>
      <c r="E979" s="91"/>
      <c r="F979" s="91"/>
      <c r="G979" s="91"/>
      <c r="H979" s="91"/>
      <c r="I979" s="33"/>
      <c r="J979" s="91"/>
      <c r="K979" s="33"/>
      <c r="L979" s="33"/>
      <c r="M979" s="33"/>
      <c r="N979" s="33"/>
      <c r="O979" s="33"/>
      <c r="P979" s="91"/>
      <c r="Q979" s="91"/>
      <c r="R979" s="91"/>
      <c r="S979" s="91"/>
      <c r="T979" s="33"/>
      <c r="U979" s="91"/>
      <c r="V979" s="91"/>
      <c r="W979" s="91"/>
      <c r="X979" s="33"/>
      <c r="Y979" s="91"/>
      <c r="Z979" s="91"/>
      <c r="AA979" s="91"/>
      <c r="AB979" s="91"/>
      <c r="AC979" s="91"/>
      <c r="AD979" s="91"/>
      <c r="AE979" s="91"/>
      <c r="AF979" s="91"/>
      <c r="AG979" s="91"/>
      <c r="AH979" s="91"/>
      <c r="AI979" s="91"/>
      <c r="AJ979" s="91"/>
    </row>
    <row r="980" spans="1:36">
      <c r="A980" s="28"/>
      <c r="B980" s="32"/>
      <c r="C980" s="138"/>
      <c r="D980" s="91"/>
      <c r="E980" s="91"/>
      <c r="F980" s="91"/>
      <c r="G980" s="91"/>
      <c r="H980" s="91"/>
      <c r="I980" s="33"/>
      <c r="J980" s="91"/>
      <c r="K980" s="33"/>
      <c r="L980" s="33"/>
      <c r="M980" s="33"/>
      <c r="N980" s="33"/>
      <c r="O980" s="33"/>
      <c r="P980" s="91"/>
      <c r="Q980" s="91"/>
      <c r="R980" s="91"/>
      <c r="S980" s="91"/>
      <c r="T980" s="33"/>
      <c r="U980" s="91"/>
      <c r="V980" s="91"/>
      <c r="W980" s="91"/>
      <c r="X980" s="33"/>
      <c r="Y980" s="91"/>
      <c r="Z980" s="91"/>
      <c r="AA980" s="91"/>
      <c r="AB980" s="91"/>
      <c r="AC980" s="91"/>
      <c r="AD980" s="91"/>
      <c r="AE980" s="91"/>
      <c r="AF980" s="91"/>
      <c r="AG980" s="91"/>
      <c r="AH980" s="91"/>
      <c r="AI980" s="91"/>
      <c r="AJ980" s="91"/>
    </row>
    <row r="981" spans="1:36">
      <c r="A981" s="28"/>
      <c r="B981" s="32"/>
      <c r="C981" s="138"/>
      <c r="D981" s="91"/>
      <c r="E981" s="91"/>
      <c r="F981" s="91"/>
      <c r="G981" s="91"/>
      <c r="H981" s="91"/>
      <c r="I981" s="33"/>
      <c r="J981" s="91"/>
      <c r="K981" s="33"/>
      <c r="L981" s="33"/>
      <c r="M981" s="33"/>
      <c r="N981" s="33"/>
      <c r="O981" s="33"/>
      <c r="P981" s="91"/>
      <c r="Q981" s="91"/>
      <c r="R981" s="91"/>
      <c r="S981" s="91"/>
      <c r="T981" s="33"/>
      <c r="U981" s="91"/>
      <c r="V981" s="91"/>
      <c r="W981" s="91"/>
      <c r="X981" s="33"/>
      <c r="Y981" s="91"/>
      <c r="Z981" s="91"/>
      <c r="AA981" s="91"/>
      <c r="AB981" s="91"/>
      <c r="AC981" s="91"/>
      <c r="AD981" s="91"/>
      <c r="AE981" s="91"/>
      <c r="AF981" s="91"/>
      <c r="AG981" s="91"/>
      <c r="AH981" s="91"/>
      <c r="AI981" s="91"/>
      <c r="AJ981" s="91"/>
    </row>
    <row r="982" spans="1:36">
      <c r="A982" s="28"/>
      <c r="B982" s="32"/>
      <c r="C982" s="138"/>
      <c r="D982" s="91"/>
      <c r="E982" s="91"/>
      <c r="F982" s="91"/>
      <c r="G982" s="91"/>
      <c r="H982" s="91"/>
      <c r="I982" s="33"/>
      <c r="J982" s="91"/>
      <c r="K982" s="33"/>
      <c r="L982" s="33"/>
      <c r="M982" s="33"/>
      <c r="N982" s="33"/>
      <c r="O982" s="33"/>
      <c r="P982" s="91"/>
      <c r="Q982" s="91"/>
      <c r="R982" s="91"/>
      <c r="S982" s="91"/>
      <c r="T982" s="33"/>
      <c r="U982" s="91"/>
      <c r="V982" s="91"/>
      <c r="W982" s="91"/>
      <c r="X982" s="33"/>
      <c r="Y982" s="91"/>
      <c r="Z982" s="91"/>
      <c r="AA982" s="91"/>
      <c r="AB982" s="91"/>
      <c r="AC982" s="91"/>
      <c r="AD982" s="91"/>
      <c r="AE982" s="91"/>
      <c r="AF982" s="91"/>
      <c r="AG982" s="91"/>
      <c r="AH982" s="91"/>
      <c r="AI982" s="91"/>
      <c r="AJ982" s="91"/>
    </row>
    <row r="983" spans="1:36">
      <c r="A983" s="28"/>
      <c r="B983" s="32"/>
      <c r="C983" s="138"/>
      <c r="D983" s="91"/>
      <c r="E983" s="91"/>
      <c r="F983" s="91"/>
      <c r="G983" s="91"/>
      <c r="H983" s="91"/>
      <c r="I983" s="33"/>
      <c r="J983" s="91"/>
      <c r="K983" s="33"/>
      <c r="L983" s="33"/>
      <c r="M983" s="33"/>
      <c r="N983" s="33"/>
      <c r="O983" s="33"/>
      <c r="P983" s="91"/>
      <c r="Q983" s="91"/>
      <c r="R983" s="91"/>
      <c r="S983" s="91"/>
      <c r="T983" s="33"/>
      <c r="U983" s="91"/>
      <c r="V983" s="91"/>
      <c r="W983" s="91"/>
      <c r="X983" s="33"/>
      <c r="Y983" s="91"/>
      <c r="Z983" s="91"/>
      <c r="AA983" s="91"/>
      <c r="AB983" s="91"/>
      <c r="AC983" s="91"/>
      <c r="AD983" s="91"/>
      <c r="AE983" s="91"/>
      <c r="AF983" s="91"/>
      <c r="AG983" s="91"/>
      <c r="AH983" s="91"/>
      <c r="AI983" s="91"/>
      <c r="AJ983" s="91"/>
    </row>
    <row r="984" spans="1:36">
      <c r="A984" s="28"/>
      <c r="B984" s="32"/>
      <c r="C984" s="138"/>
      <c r="D984" s="91"/>
      <c r="E984" s="91"/>
      <c r="F984" s="91"/>
      <c r="G984" s="91"/>
      <c r="H984" s="91"/>
      <c r="I984" s="33"/>
      <c r="J984" s="91"/>
      <c r="K984" s="33"/>
      <c r="L984" s="33"/>
      <c r="M984" s="33"/>
      <c r="N984" s="33"/>
      <c r="O984" s="33"/>
      <c r="P984" s="91"/>
      <c r="Q984" s="91"/>
      <c r="R984" s="91"/>
      <c r="S984" s="91"/>
      <c r="T984" s="33"/>
      <c r="U984" s="91"/>
      <c r="V984" s="91"/>
      <c r="W984" s="91"/>
      <c r="X984" s="33"/>
      <c r="Y984" s="91"/>
      <c r="Z984" s="91"/>
      <c r="AA984" s="91"/>
      <c r="AB984" s="91"/>
      <c r="AC984" s="91"/>
      <c r="AD984" s="91"/>
      <c r="AE984" s="91"/>
      <c r="AF984" s="91"/>
      <c r="AG984" s="91"/>
      <c r="AH984" s="91"/>
      <c r="AI984" s="91"/>
      <c r="AJ984" s="91"/>
    </row>
    <row r="985" spans="1:36">
      <c r="A985" s="28"/>
      <c r="B985" s="32"/>
      <c r="C985" s="138"/>
      <c r="D985" s="91"/>
      <c r="E985" s="91"/>
      <c r="F985" s="91"/>
      <c r="G985" s="91"/>
      <c r="H985" s="91"/>
      <c r="I985" s="33"/>
      <c r="J985" s="91"/>
      <c r="K985" s="33"/>
      <c r="L985" s="33"/>
      <c r="M985" s="33"/>
      <c r="N985" s="33"/>
      <c r="O985" s="33"/>
      <c r="P985" s="91"/>
      <c r="Q985" s="91"/>
      <c r="R985" s="91"/>
      <c r="S985" s="91"/>
      <c r="T985" s="33"/>
      <c r="U985" s="91"/>
      <c r="V985" s="91"/>
      <c r="W985" s="91"/>
      <c r="X985" s="33"/>
      <c r="Y985" s="91"/>
      <c r="Z985" s="91"/>
      <c r="AA985" s="91"/>
      <c r="AB985" s="91"/>
      <c r="AC985" s="91"/>
      <c r="AD985" s="91"/>
      <c r="AE985" s="91"/>
      <c r="AF985" s="91"/>
      <c r="AG985" s="91"/>
      <c r="AH985" s="91"/>
      <c r="AI985" s="91"/>
      <c r="AJ985" s="91"/>
    </row>
    <row r="986" spans="1:36">
      <c r="A986" s="28"/>
      <c r="B986" s="32"/>
      <c r="C986" s="138"/>
      <c r="D986" s="91"/>
      <c r="E986" s="91"/>
      <c r="F986" s="91"/>
      <c r="G986" s="91"/>
      <c r="H986" s="91"/>
      <c r="I986" s="33"/>
      <c r="J986" s="91"/>
      <c r="K986" s="33"/>
      <c r="L986" s="33"/>
      <c r="M986" s="33"/>
      <c r="N986" s="33"/>
      <c r="O986" s="33"/>
      <c r="P986" s="91"/>
      <c r="Q986" s="91"/>
      <c r="R986" s="91"/>
      <c r="S986" s="91"/>
      <c r="T986" s="33"/>
      <c r="U986" s="91"/>
      <c r="V986" s="91"/>
      <c r="W986" s="91"/>
      <c r="X986" s="33"/>
      <c r="Y986" s="91"/>
      <c r="Z986" s="91"/>
      <c r="AA986" s="91"/>
      <c r="AB986" s="91"/>
      <c r="AC986" s="91"/>
      <c r="AD986" s="91"/>
      <c r="AE986" s="91"/>
      <c r="AF986" s="91"/>
      <c r="AG986" s="91"/>
      <c r="AH986" s="91"/>
      <c r="AI986" s="91"/>
      <c r="AJ986" s="91"/>
    </row>
    <row r="987" spans="1:36">
      <c r="A987" s="28"/>
      <c r="B987" s="32"/>
      <c r="C987" s="138"/>
      <c r="D987" s="91"/>
      <c r="E987" s="91"/>
      <c r="F987" s="91"/>
      <c r="G987" s="91"/>
      <c r="H987" s="91"/>
      <c r="I987" s="33"/>
      <c r="J987" s="91"/>
      <c r="K987" s="33"/>
      <c r="L987" s="33"/>
      <c r="M987" s="33"/>
      <c r="N987" s="33"/>
      <c r="O987" s="33"/>
      <c r="P987" s="91"/>
      <c r="Q987" s="91"/>
      <c r="R987" s="91"/>
      <c r="S987" s="91"/>
      <c r="T987" s="33"/>
      <c r="U987" s="91"/>
      <c r="V987" s="91"/>
      <c r="W987" s="91"/>
      <c r="X987" s="33"/>
      <c r="Y987" s="91"/>
      <c r="Z987" s="91"/>
      <c r="AA987" s="91"/>
      <c r="AB987" s="91"/>
      <c r="AC987" s="91"/>
      <c r="AD987" s="91"/>
      <c r="AE987" s="91"/>
      <c r="AF987" s="91"/>
      <c r="AG987" s="91"/>
      <c r="AH987" s="91"/>
      <c r="AI987" s="91"/>
      <c r="AJ987" s="91"/>
    </row>
    <row r="988" spans="1:36">
      <c r="A988" s="28"/>
      <c r="B988" s="32"/>
      <c r="C988" s="138"/>
      <c r="D988" s="91"/>
      <c r="E988" s="91"/>
      <c r="F988" s="91"/>
      <c r="G988" s="91"/>
      <c r="H988" s="91"/>
      <c r="I988" s="33"/>
      <c r="J988" s="91"/>
      <c r="K988" s="33"/>
      <c r="L988" s="33"/>
      <c r="M988" s="33"/>
      <c r="N988" s="33"/>
      <c r="O988" s="33"/>
      <c r="P988" s="91"/>
      <c r="Q988" s="91"/>
      <c r="R988" s="91"/>
      <c r="S988" s="91"/>
      <c r="T988" s="33"/>
      <c r="U988" s="91"/>
      <c r="V988" s="91"/>
      <c r="W988" s="91"/>
      <c r="X988" s="33"/>
      <c r="Y988" s="91"/>
      <c r="Z988" s="91"/>
      <c r="AA988" s="91"/>
      <c r="AB988" s="91"/>
      <c r="AC988" s="91"/>
      <c r="AD988" s="91"/>
      <c r="AE988" s="91"/>
      <c r="AF988" s="91"/>
      <c r="AG988" s="91"/>
      <c r="AH988" s="91"/>
      <c r="AI988" s="91"/>
      <c r="AJ988" s="91"/>
    </row>
    <row r="989" spans="1:36">
      <c r="A989" s="28"/>
      <c r="B989" s="32"/>
      <c r="C989" s="138"/>
      <c r="D989" s="91"/>
      <c r="E989" s="91"/>
      <c r="F989" s="91"/>
      <c r="G989" s="91"/>
      <c r="H989" s="91"/>
      <c r="I989" s="33"/>
      <c r="J989" s="91"/>
      <c r="K989" s="33"/>
      <c r="L989" s="33"/>
      <c r="M989" s="33"/>
      <c r="N989" s="33"/>
      <c r="O989" s="33"/>
      <c r="P989" s="91"/>
      <c r="Q989" s="91"/>
      <c r="R989" s="91"/>
      <c r="S989" s="91"/>
      <c r="T989" s="33"/>
      <c r="U989" s="91"/>
      <c r="V989" s="91"/>
      <c r="W989" s="91"/>
      <c r="X989" s="33"/>
      <c r="Y989" s="91"/>
      <c r="Z989" s="91"/>
      <c r="AA989" s="91"/>
      <c r="AB989" s="91"/>
      <c r="AC989" s="91"/>
      <c r="AD989" s="91"/>
      <c r="AE989" s="91"/>
      <c r="AF989" s="91"/>
      <c r="AG989" s="91"/>
      <c r="AH989" s="91"/>
      <c r="AI989" s="91"/>
      <c r="AJ989" s="91"/>
    </row>
    <row r="990" spans="1:36">
      <c r="A990" s="28"/>
      <c r="B990" s="32"/>
      <c r="C990" s="138"/>
      <c r="D990" s="91"/>
      <c r="E990" s="91"/>
      <c r="F990" s="91"/>
      <c r="G990" s="91"/>
      <c r="H990" s="91"/>
      <c r="I990" s="33"/>
      <c r="J990" s="91"/>
      <c r="K990" s="33"/>
      <c r="L990" s="33"/>
      <c r="M990" s="33"/>
      <c r="N990" s="33"/>
      <c r="O990" s="33"/>
      <c r="P990" s="91"/>
      <c r="Q990" s="91"/>
      <c r="R990" s="91"/>
      <c r="S990" s="91"/>
      <c r="T990" s="33"/>
      <c r="U990" s="91"/>
      <c r="V990" s="91"/>
      <c r="W990" s="91"/>
      <c r="X990" s="33"/>
      <c r="Y990" s="91"/>
      <c r="Z990" s="91"/>
      <c r="AA990" s="91"/>
      <c r="AB990" s="91"/>
      <c r="AC990" s="91"/>
      <c r="AD990" s="91"/>
      <c r="AE990" s="91"/>
      <c r="AF990" s="91"/>
      <c r="AG990" s="91"/>
      <c r="AH990" s="91"/>
      <c r="AI990" s="91"/>
      <c r="AJ990" s="91"/>
    </row>
    <row r="991" spans="1:36">
      <c r="A991" s="28"/>
      <c r="B991" s="32"/>
      <c r="C991" s="138"/>
      <c r="D991" s="91"/>
      <c r="E991" s="91"/>
      <c r="F991" s="91"/>
      <c r="G991" s="91"/>
      <c r="H991" s="91"/>
      <c r="I991" s="33"/>
      <c r="J991" s="91"/>
      <c r="K991" s="33"/>
      <c r="L991" s="33"/>
      <c r="M991" s="33"/>
      <c r="N991" s="33"/>
      <c r="O991" s="33"/>
      <c r="P991" s="91"/>
      <c r="Q991" s="91"/>
      <c r="R991" s="91"/>
      <c r="S991" s="91"/>
      <c r="T991" s="33"/>
      <c r="U991" s="91"/>
      <c r="V991" s="91"/>
      <c r="W991" s="91"/>
      <c r="X991" s="33"/>
      <c r="Y991" s="91"/>
      <c r="Z991" s="91"/>
      <c r="AA991" s="91"/>
      <c r="AB991" s="91"/>
      <c r="AC991" s="91"/>
      <c r="AD991" s="91"/>
      <c r="AE991" s="91"/>
      <c r="AF991" s="91"/>
      <c r="AG991" s="91"/>
      <c r="AH991" s="91"/>
      <c r="AI991" s="91"/>
      <c r="AJ991" s="91"/>
    </row>
    <row r="992" spans="1:36">
      <c r="A992" s="28"/>
      <c r="B992" s="32"/>
      <c r="C992" s="138"/>
      <c r="D992" s="91"/>
      <c r="E992" s="91"/>
      <c r="F992" s="91"/>
      <c r="G992" s="91"/>
      <c r="H992" s="91"/>
      <c r="I992" s="33"/>
      <c r="J992" s="91"/>
      <c r="K992" s="33"/>
      <c r="L992" s="33"/>
      <c r="M992" s="33"/>
      <c r="N992" s="33"/>
      <c r="O992" s="33"/>
      <c r="P992" s="91"/>
      <c r="Q992" s="91"/>
      <c r="R992" s="91"/>
      <c r="S992" s="91"/>
      <c r="T992" s="33"/>
      <c r="U992" s="91"/>
      <c r="V992" s="91"/>
      <c r="W992" s="91"/>
      <c r="X992" s="33"/>
      <c r="Y992" s="91"/>
      <c r="Z992" s="91"/>
      <c r="AA992" s="91"/>
      <c r="AB992" s="91"/>
      <c r="AC992" s="91"/>
      <c r="AD992" s="91"/>
      <c r="AE992" s="91"/>
      <c r="AF992" s="91"/>
      <c r="AG992" s="91"/>
      <c r="AH992" s="91"/>
      <c r="AI992" s="91"/>
      <c r="AJ992" s="91"/>
    </row>
    <row r="993" spans="1:36">
      <c r="A993" s="28"/>
      <c r="B993" s="32"/>
      <c r="C993" s="138"/>
      <c r="D993" s="91"/>
      <c r="E993" s="91"/>
      <c r="F993" s="91"/>
      <c r="G993" s="91"/>
      <c r="H993" s="91"/>
      <c r="I993" s="33"/>
      <c r="J993" s="91"/>
      <c r="K993" s="33"/>
      <c r="L993" s="33"/>
      <c r="M993" s="33"/>
      <c r="N993" s="33"/>
      <c r="O993" s="33"/>
      <c r="P993" s="91"/>
      <c r="Q993" s="91"/>
      <c r="R993" s="91"/>
      <c r="S993" s="91"/>
      <c r="T993" s="33"/>
      <c r="U993" s="91"/>
      <c r="V993" s="91"/>
      <c r="W993" s="91"/>
      <c r="X993" s="33"/>
      <c r="Y993" s="91"/>
      <c r="Z993" s="91"/>
      <c r="AA993" s="91"/>
      <c r="AB993" s="91"/>
      <c r="AC993" s="91"/>
      <c r="AD993" s="91"/>
      <c r="AE993" s="91"/>
      <c r="AF993" s="91"/>
      <c r="AG993" s="91"/>
      <c r="AH993" s="91"/>
      <c r="AI993" s="91"/>
      <c r="AJ993" s="91"/>
    </row>
    <row r="994" spans="1:36">
      <c r="A994" s="28"/>
      <c r="B994" s="32"/>
      <c r="C994" s="138"/>
      <c r="D994" s="91"/>
      <c r="E994" s="91"/>
      <c r="F994" s="91"/>
      <c r="G994" s="91"/>
      <c r="H994" s="91"/>
      <c r="I994" s="33"/>
      <c r="J994" s="91"/>
      <c r="K994" s="33"/>
      <c r="L994" s="33"/>
      <c r="M994" s="33"/>
      <c r="N994" s="33"/>
      <c r="O994" s="33"/>
      <c r="P994" s="91"/>
      <c r="Q994" s="91"/>
      <c r="R994" s="91"/>
      <c r="S994" s="91"/>
      <c r="T994" s="33"/>
      <c r="U994" s="91"/>
      <c r="V994" s="91"/>
      <c r="W994" s="91"/>
      <c r="X994" s="33"/>
      <c r="Y994" s="91"/>
      <c r="Z994" s="91"/>
      <c r="AA994" s="91"/>
      <c r="AB994" s="91"/>
      <c r="AC994" s="91"/>
      <c r="AD994" s="91"/>
      <c r="AE994" s="91"/>
      <c r="AF994" s="91"/>
      <c r="AG994" s="91"/>
      <c r="AH994" s="91"/>
      <c r="AI994" s="91"/>
      <c r="AJ994" s="91"/>
    </row>
    <row r="995" spans="1:36">
      <c r="A995" s="28"/>
      <c r="B995" s="32"/>
      <c r="C995" s="138"/>
      <c r="D995" s="91"/>
      <c r="E995" s="91"/>
      <c r="F995" s="91"/>
      <c r="G995" s="91"/>
      <c r="H995" s="91"/>
      <c r="I995" s="33"/>
      <c r="J995" s="91"/>
      <c r="K995" s="33"/>
      <c r="L995" s="33"/>
      <c r="M995" s="33"/>
      <c r="N995" s="33"/>
      <c r="O995" s="33"/>
      <c r="P995" s="91"/>
      <c r="Q995" s="91"/>
      <c r="R995" s="91"/>
      <c r="S995" s="91"/>
      <c r="T995" s="33"/>
      <c r="U995" s="91"/>
      <c r="V995" s="91"/>
      <c r="W995" s="91"/>
      <c r="X995" s="33"/>
      <c r="Y995" s="91"/>
      <c r="Z995" s="91"/>
      <c r="AA995" s="91"/>
      <c r="AB995" s="91"/>
      <c r="AC995" s="91"/>
      <c r="AD995" s="91"/>
      <c r="AE995" s="91"/>
      <c r="AF995" s="91"/>
      <c r="AG995" s="91"/>
      <c r="AH995" s="91"/>
      <c r="AI995" s="91"/>
      <c r="AJ995" s="91"/>
    </row>
    <row r="996" spans="1:36">
      <c r="A996" s="28"/>
      <c r="B996" s="32"/>
      <c r="C996" s="138"/>
      <c r="D996" s="91"/>
      <c r="E996" s="91"/>
      <c r="F996" s="91"/>
      <c r="G996" s="91"/>
      <c r="H996" s="91"/>
      <c r="I996" s="33"/>
      <c r="J996" s="91"/>
      <c r="K996" s="33"/>
      <c r="L996" s="33"/>
      <c r="M996" s="33"/>
      <c r="N996" s="33"/>
      <c r="O996" s="33"/>
      <c r="P996" s="91"/>
      <c r="Q996" s="91"/>
      <c r="R996" s="91"/>
      <c r="S996" s="91"/>
      <c r="T996" s="33"/>
      <c r="U996" s="91"/>
      <c r="V996" s="91"/>
      <c r="W996" s="91"/>
      <c r="X996" s="33"/>
      <c r="Y996" s="91"/>
      <c r="Z996" s="91"/>
      <c r="AA996" s="91"/>
      <c r="AB996" s="91"/>
      <c r="AC996" s="91"/>
      <c r="AD996" s="91"/>
      <c r="AE996" s="91"/>
      <c r="AF996" s="91"/>
      <c r="AG996" s="91"/>
      <c r="AH996" s="91"/>
      <c r="AI996" s="91"/>
      <c r="AJ996" s="91"/>
    </row>
    <row r="997" spans="1:36">
      <c r="A997" s="28"/>
      <c r="B997" s="32"/>
      <c r="C997" s="138"/>
      <c r="D997" s="91"/>
      <c r="E997" s="91"/>
      <c r="F997" s="91"/>
      <c r="G997" s="91"/>
      <c r="H997" s="91"/>
      <c r="I997" s="33"/>
      <c r="J997" s="91"/>
      <c r="K997" s="33"/>
      <c r="L997" s="33"/>
      <c r="M997" s="33"/>
      <c r="N997" s="33"/>
      <c r="O997" s="33"/>
      <c r="P997" s="91"/>
      <c r="Q997" s="91"/>
      <c r="R997" s="91"/>
      <c r="S997" s="91"/>
      <c r="T997" s="33"/>
      <c r="U997" s="91"/>
      <c r="V997" s="91"/>
      <c r="W997" s="91"/>
      <c r="X997" s="33"/>
      <c r="Y997" s="91"/>
      <c r="Z997" s="91"/>
      <c r="AA997" s="91"/>
      <c r="AB997" s="91"/>
      <c r="AC997" s="91"/>
      <c r="AD997" s="91"/>
      <c r="AE997" s="91"/>
      <c r="AF997" s="91"/>
      <c r="AG997" s="91"/>
      <c r="AH997" s="91"/>
      <c r="AI997" s="91"/>
      <c r="AJ997" s="91"/>
    </row>
    <row r="998" spans="1:36">
      <c r="A998" s="28"/>
      <c r="B998" s="32"/>
      <c r="C998" s="138"/>
      <c r="D998" s="91"/>
      <c r="E998" s="91"/>
      <c r="F998" s="91"/>
      <c r="G998" s="91"/>
      <c r="H998" s="91"/>
      <c r="I998" s="33"/>
      <c r="J998" s="91"/>
      <c r="K998" s="33"/>
      <c r="L998" s="33"/>
      <c r="M998" s="33"/>
      <c r="N998" s="33"/>
      <c r="O998" s="33"/>
      <c r="P998" s="91"/>
      <c r="Q998" s="91"/>
      <c r="R998" s="91"/>
      <c r="S998" s="91"/>
      <c r="T998" s="33"/>
      <c r="U998" s="91"/>
      <c r="V998" s="91"/>
      <c r="W998" s="91"/>
      <c r="X998" s="33"/>
      <c r="Y998" s="91"/>
      <c r="Z998" s="91"/>
      <c r="AA998" s="91"/>
      <c r="AB998" s="91"/>
      <c r="AC998" s="91"/>
      <c r="AD998" s="91"/>
      <c r="AE998" s="91"/>
      <c r="AF998" s="91"/>
      <c r="AG998" s="91"/>
      <c r="AH998" s="91"/>
      <c r="AI998" s="91"/>
      <c r="AJ998" s="91"/>
    </row>
    <row r="999" spans="1:36">
      <c r="A999" s="28"/>
      <c r="B999" s="32"/>
      <c r="C999" s="138"/>
      <c r="D999" s="91"/>
      <c r="E999" s="91"/>
      <c r="F999" s="91"/>
      <c r="G999" s="91"/>
      <c r="H999" s="91"/>
      <c r="I999" s="33"/>
      <c r="J999" s="91"/>
      <c r="K999" s="33"/>
      <c r="L999" s="33"/>
      <c r="M999" s="33"/>
      <c r="N999" s="33"/>
      <c r="O999" s="33"/>
      <c r="P999" s="91"/>
      <c r="Q999" s="91"/>
      <c r="R999" s="91"/>
      <c r="S999" s="91"/>
      <c r="T999" s="33"/>
      <c r="U999" s="91"/>
      <c r="V999" s="91"/>
      <c r="W999" s="91"/>
      <c r="X999" s="33"/>
      <c r="Y999" s="91"/>
      <c r="Z999" s="91"/>
      <c r="AA999" s="91"/>
      <c r="AB999" s="91"/>
      <c r="AC999" s="91"/>
      <c r="AD999" s="91"/>
      <c r="AE999" s="91"/>
      <c r="AF999" s="91"/>
      <c r="AG999" s="91"/>
      <c r="AH999" s="91"/>
      <c r="AI999" s="91"/>
      <c r="AJ999" s="91"/>
    </row>
    <row r="1000" spans="1:36">
      <c r="A1000" s="28"/>
      <c r="B1000" s="32"/>
      <c r="C1000" s="138"/>
      <c r="D1000" s="91"/>
      <c r="E1000" s="91"/>
      <c r="F1000" s="91"/>
      <c r="G1000" s="91"/>
      <c r="H1000" s="91"/>
      <c r="I1000" s="33"/>
      <c r="J1000" s="91"/>
      <c r="K1000" s="33"/>
      <c r="L1000" s="33"/>
      <c r="M1000" s="33"/>
      <c r="N1000" s="33"/>
      <c r="O1000" s="33"/>
      <c r="P1000" s="91"/>
      <c r="Q1000" s="91"/>
      <c r="R1000" s="91"/>
      <c r="S1000" s="91"/>
      <c r="T1000" s="33"/>
      <c r="U1000" s="91"/>
      <c r="V1000" s="91"/>
      <c r="W1000" s="91"/>
      <c r="X1000" s="33"/>
      <c r="Y1000" s="91"/>
      <c r="Z1000" s="91"/>
      <c r="AA1000" s="91"/>
      <c r="AB1000" s="91"/>
      <c r="AC1000" s="91"/>
      <c r="AD1000" s="91"/>
      <c r="AE1000" s="91"/>
      <c r="AF1000" s="91"/>
      <c r="AG1000" s="91"/>
      <c r="AH1000" s="91"/>
      <c r="AI1000" s="91"/>
      <c r="AJ1000" s="91"/>
    </row>
    <row r="1001" spans="1:36">
      <c r="A1001" s="28"/>
      <c r="B1001" s="32"/>
      <c r="C1001" s="138"/>
      <c r="D1001" s="91"/>
      <c r="E1001" s="91"/>
      <c r="F1001" s="91"/>
      <c r="G1001" s="91"/>
      <c r="H1001" s="91"/>
      <c r="I1001" s="33"/>
      <c r="J1001" s="91"/>
      <c r="K1001" s="33"/>
      <c r="L1001" s="33"/>
      <c r="M1001" s="33"/>
      <c r="N1001" s="33"/>
      <c r="O1001" s="33"/>
      <c r="P1001" s="91"/>
      <c r="Q1001" s="91"/>
      <c r="R1001" s="91"/>
      <c r="S1001" s="91"/>
      <c r="T1001" s="33"/>
      <c r="U1001" s="91"/>
      <c r="V1001" s="91"/>
      <c r="W1001" s="91"/>
      <c r="X1001" s="33"/>
      <c r="Y1001" s="91"/>
      <c r="Z1001" s="91"/>
      <c r="AA1001" s="91"/>
      <c r="AB1001" s="91"/>
      <c r="AC1001" s="91"/>
      <c r="AD1001" s="91"/>
      <c r="AE1001" s="91"/>
      <c r="AF1001" s="91"/>
      <c r="AG1001" s="91"/>
      <c r="AH1001" s="91"/>
      <c r="AI1001" s="91"/>
      <c r="AJ1001" s="91"/>
    </row>
    <row r="1002" spans="1:36">
      <c r="A1002" s="28"/>
      <c r="B1002" s="32"/>
      <c r="C1002" s="138"/>
      <c r="D1002" s="91"/>
      <c r="E1002" s="91"/>
      <c r="F1002" s="91"/>
      <c r="G1002" s="91"/>
      <c r="H1002" s="91"/>
      <c r="I1002" s="33"/>
      <c r="J1002" s="91"/>
      <c r="K1002" s="33"/>
      <c r="L1002" s="33"/>
      <c r="M1002" s="33"/>
      <c r="N1002" s="33"/>
      <c r="O1002" s="33"/>
      <c r="P1002" s="91"/>
      <c r="Q1002" s="91"/>
      <c r="R1002" s="91"/>
      <c r="S1002" s="91"/>
      <c r="T1002" s="33"/>
      <c r="U1002" s="91"/>
      <c r="V1002" s="91"/>
      <c r="W1002" s="91"/>
      <c r="X1002" s="33"/>
      <c r="Y1002" s="91"/>
      <c r="Z1002" s="91"/>
      <c r="AA1002" s="91"/>
      <c r="AB1002" s="91"/>
      <c r="AC1002" s="91"/>
      <c r="AD1002" s="91"/>
      <c r="AE1002" s="91"/>
      <c r="AF1002" s="91"/>
      <c r="AG1002" s="91"/>
      <c r="AH1002" s="91"/>
      <c r="AI1002" s="91"/>
      <c r="AJ1002" s="91"/>
    </row>
    <row r="1003" spans="1:36">
      <c r="A1003" s="28"/>
      <c r="B1003" s="32"/>
      <c r="C1003" s="138"/>
      <c r="D1003" s="91"/>
      <c r="E1003" s="91"/>
      <c r="F1003" s="91"/>
      <c r="G1003" s="91"/>
      <c r="H1003" s="91"/>
      <c r="I1003" s="33"/>
      <c r="J1003" s="91"/>
      <c r="K1003" s="33"/>
      <c r="L1003" s="33"/>
      <c r="M1003" s="33"/>
      <c r="N1003" s="33"/>
      <c r="O1003" s="33"/>
      <c r="P1003" s="91"/>
      <c r="Q1003" s="91"/>
      <c r="R1003" s="91"/>
      <c r="S1003" s="91"/>
      <c r="T1003" s="33"/>
      <c r="U1003" s="91"/>
      <c r="V1003" s="91"/>
      <c r="W1003" s="91"/>
      <c r="X1003" s="33"/>
      <c r="Y1003" s="91"/>
      <c r="Z1003" s="91"/>
      <c r="AA1003" s="91"/>
      <c r="AB1003" s="91"/>
      <c r="AC1003" s="91"/>
      <c r="AD1003" s="91"/>
      <c r="AE1003" s="91"/>
      <c r="AF1003" s="91"/>
      <c r="AG1003" s="91"/>
      <c r="AH1003" s="91"/>
      <c r="AI1003" s="91"/>
      <c r="AJ1003" s="91"/>
    </row>
    <row r="1004" spans="1:36">
      <c r="A1004" s="28"/>
      <c r="B1004" s="32"/>
      <c r="C1004" s="138"/>
      <c r="D1004" s="91"/>
      <c r="E1004" s="91"/>
      <c r="F1004" s="91"/>
      <c r="G1004" s="91"/>
      <c r="H1004" s="91"/>
      <c r="I1004" s="33"/>
      <c r="J1004" s="91"/>
      <c r="K1004" s="33"/>
      <c r="L1004" s="33"/>
      <c r="M1004" s="33"/>
      <c r="N1004" s="33"/>
      <c r="O1004" s="33"/>
      <c r="P1004" s="91"/>
      <c r="Q1004" s="91"/>
      <c r="R1004" s="91"/>
      <c r="S1004" s="91"/>
      <c r="T1004" s="33"/>
      <c r="U1004" s="91"/>
      <c r="V1004" s="91"/>
      <c r="W1004" s="91"/>
      <c r="X1004" s="33"/>
      <c r="Y1004" s="91"/>
      <c r="Z1004" s="91"/>
      <c r="AA1004" s="91"/>
      <c r="AB1004" s="91"/>
      <c r="AC1004" s="91"/>
      <c r="AD1004" s="91"/>
      <c r="AE1004" s="91"/>
      <c r="AF1004" s="91"/>
      <c r="AG1004" s="91"/>
      <c r="AH1004" s="91"/>
      <c r="AI1004" s="91"/>
      <c r="AJ1004" s="91"/>
    </row>
    <row r="1005" spans="1:36">
      <c r="A1005" s="28"/>
      <c r="B1005" s="32"/>
      <c r="C1005" s="138"/>
      <c r="D1005" s="91"/>
      <c r="E1005" s="91"/>
      <c r="F1005" s="91"/>
      <c r="G1005" s="91"/>
      <c r="H1005" s="91"/>
      <c r="I1005" s="33"/>
      <c r="J1005" s="91"/>
      <c r="K1005" s="33"/>
      <c r="L1005" s="33"/>
      <c r="M1005" s="33"/>
      <c r="N1005" s="33"/>
      <c r="O1005" s="33"/>
      <c r="P1005" s="91"/>
      <c r="Q1005" s="91"/>
      <c r="R1005" s="91"/>
      <c r="S1005" s="91"/>
      <c r="T1005" s="33"/>
      <c r="U1005" s="91"/>
      <c r="V1005" s="91"/>
      <c r="W1005" s="91"/>
      <c r="X1005" s="33"/>
      <c r="Y1005" s="91"/>
      <c r="Z1005" s="91"/>
      <c r="AA1005" s="91"/>
      <c r="AB1005" s="91"/>
      <c r="AC1005" s="91"/>
      <c r="AD1005" s="91"/>
      <c r="AE1005" s="91"/>
      <c r="AF1005" s="91"/>
      <c r="AG1005" s="91"/>
      <c r="AH1005" s="91"/>
      <c r="AI1005" s="91"/>
      <c r="AJ1005" s="91"/>
    </row>
    <row r="1006" spans="1:36">
      <c r="A1006" s="28"/>
      <c r="B1006" s="32"/>
      <c r="C1006" s="138"/>
      <c r="D1006" s="91"/>
      <c r="E1006" s="91"/>
      <c r="F1006" s="91"/>
      <c r="G1006" s="91"/>
      <c r="H1006" s="91"/>
      <c r="I1006" s="33"/>
      <c r="J1006" s="91"/>
      <c r="K1006" s="33"/>
      <c r="L1006" s="33"/>
      <c r="M1006" s="33"/>
      <c r="N1006" s="33"/>
      <c r="O1006" s="33"/>
      <c r="P1006" s="91"/>
      <c r="Q1006" s="91"/>
      <c r="R1006" s="91"/>
      <c r="S1006" s="91"/>
      <c r="T1006" s="33"/>
      <c r="U1006" s="91"/>
      <c r="V1006" s="91"/>
      <c r="W1006" s="91"/>
      <c r="X1006" s="33"/>
      <c r="Y1006" s="91"/>
      <c r="Z1006" s="91"/>
      <c r="AA1006" s="91"/>
      <c r="AB1006" s="91"/>
      <c r="AC1006" s="91"/>
      <c r="AD1006" s="91"/>
      <c r="AE1006" s="91"/>
      <c r="AF1006" s="91"/>
      <c r="AG1006" s="91"/>
      <c r="AH1006" s="91"/>
      <c r="AI1006" s="91"/>
      <c r="AJ1006" s="91"/>
    </row>
    <row r="1007" spans="1:36">
      <c r="A1007" s="28"/>
      <c r="B1007" s="32"/>
      <c r="C1007" s="138"/>
      <c r="D1007" s="91"/>
      <c r="E1007" s="91"/>
      <c r="F1007" s="91"/>
      <c r="G1007" s="91"/>
      <c r="H1007" s="91"/>
      <c r="I1007" s="33"/>
      <c r="J1007" s="91"/>
      <c r="K1007" s="33"/>
      <c r="L1007" s="33"/>
      <c r="M1007" s="33"/>
      <c r="N1007" s="33"/>
      <c r="O1007" s="33"/>
      <c r="P1007" s="91"/>
      <c r="Q1007" s="91"/>
      <c r="R1007" s="91"/>
      <c r="S1007" s="91"/>
      <c r="T1007" s="33"/>
      <c r="U1007" s="91"/>
      <c r="V1007" s="91"/>
      <c r="W1007" s="91"/>
      <c r="X1007" s="33"/>
      <c r="Y1007" s="91"/>
      <c r="Z1007" s="91"/>
      <c r="AA1007" s="91"/>
      <c r="AB1007" s="91"/>
      <c r="AC1007" s="91"/>
      <c r="AD1007" s="91"/>
      <c r="AE1007" s="91"/>
      <c r="AF1007" s="91"/>
      <c r="AG1007" s="91"/>
      <c r="AH1007" s="91"/>
      <c r="AI1007" s="91"/>
      <c r="AJ1007" s="91"/>
    </row>
    <row r="1008" spans="1:36">
      <c r="A1008" s="28"/>
      <c r="B1008" s="32"/>
      <c r="C1008" s="138"/>
      <c r="D1008" s="91"/>
      <c r="E1008" s="91"/>
      <c r="F1008" s="91"/>
      <c r="G1008" s="91"/>
      <c r="H1008" s="91"/>
      <c r="I1008" s="33"/>
      <c r="J1008" s="91"/>
      <c r="K1008" s="33"/>
      <c r="L1008" s="33"/>
      <c r="M1008" s="33"/>
      <c r="N1008" s="33"/>
      <c r="O1008" s="33"/>
      <c r="P1008" s="91"/>
      <c r="Q1008" s="91"/>
      <c r="R1008" s="91"/>
      <c r="S1008" s="91"/>
      <c r="T1008" s="33"/>
      <c r="U1008" s="91"/>
      <c r="V1008" s="91"/>
      <c r="W1008" s="91"/>
      <c r="X1008" s="33"/>
      <c r="Y1008" s="91"/>
      <c r="Z1008" s="91"/>
      <c r="AA1008" s="91"/>
      <c r="AB1008" s="91"/>
      <c r="AC1008" s="91"/>
      <c r="AD1008" s="91"/>
      <c r="AE1008" s="91"/>
      <c r="AF1008" s="91"/>
      <c r="AG1008" s="91"/>
      <c r="AH1008" s="91"/>
      <c r="AI1008" s="91"/>
      <c r="AJ1008" s="91"/>
    </row>
    <row r="1009" spans="1:36">
      <c r="A1009" s="28"/>
      <c r="B1009" s="32"/>
      <c r="C1009" s="138"/>
      <c r="D1009" s="91"/>
      <c r="E1009" s="91"/>
      <c r="F1009" s="91"/>
      <c r="G1009" s="91"/>
      <c r="H1009" s="91"/>
      <c r="I1009" s="33"/>
      <c r="J1009" s="91"/>
      <c r="K1009" s="33"/>
      <c r="L1009" s="33"/>
      <c r="M1009" s="33"/>
      <c r="N1009" s="33"/>
      <c r="O1009" s="33"/>
      <c r="P1009" s="91"/>
      <c r="Q1009" s="91"/>
      <c r="R1009" s="91"/>
      <c r="S1009" s="91"/>
      <c r="T1009" s="33"/>
      <c r="U1009" s="91"/>
      <c r="V1009" s="91"/>
      <c r="W1009" s="91"/>
      <c r="X1009" s="33"/>
      <c r="Y1009" s="91"/>
      <c r="Z1009" s="91"/>
      <c r="AA1009" s="91"/>
      <c r="AB1009" s="91"/>
      <c r="AC1009" s="91"/>
      <c r="AD1009" s="91"/>
      <c r="AE1009" s="91"/>
      <c r="AF1009" s="91"/>
      <c r="AG1009" s="91"/>
      <c r="AH1009" s="91"/>
      <c r="AI1009" s="91"/>
      <c r="AJ1009" s="91"/>
    </row>
    <row r="1010" spans="1:36">
      <c r="A1010" s="28"/>
      <c r="B1010" s="32"/>
      <c r="C1010" s="138"/>
      <c r="D1010" s="91"/>
      <c r="E1010" s="91"/>
      <c r="F1010" s="91"/>
      <c r="G1010" s="91"/>
      <c r="H1010" s="91"/>
      <c r="I1010" s="33"/>
      <c r="J1010" s="91"/>
      <c r="K1010" s="33"/>
      <c r="L1010" s="33"/>
      <c r="M1010" s="33"/>
      <c r="N1010" s="33"/>
      <c r="O1010" s="33"/>
      <c r="P1010" s="91"/>
      <c r="Q1010" s="91"/>
      <c r="R1010" s="91"/>
      <c r="S1010" s="91"/>
      <c r="T1010" s="33"/>
      <c r="U1010" s="91"/>
      <c r="V1010" s="91"/>
      <c r="W1010" s="91"/>
      <c r="X1010" s="33"/>
      <c r="Y1010" s="91"/>
      <c r="Z1010" s="91"/>
      <c r="AA1010" s="91"/>
      <c r="AB1010" s="91"/>
      <c r="AC1010" s="91"/>
      <c r="AD1010" s="91"/>
      <c r="AE1010" s="91"/>
      <c r="AF1010" s="91"/>
      <c r="AG1010" s="91"/>
      <c r="AH1010" s="91"/>
      <c r="AI1010" s="91"/>
      <c r="AJ1010" s="91"/>
    </row>
    <row r="1011" spans="1:36">
      <c r="A1011" s="28"/>
      <c r="B1011" s="32"/>
      <c r="C1011" s="138"/>
      <c r="D1011" s="91"/>
      <c r="E1011" s="91"/>
      <c r="F1011" s="91"/>
      <c r="G1011" s="91"/>
      <c r="H1011" s="91"/>
      <c r="I1011" s="33"/>
      <c r="J1011" s="91"/>
      <c r="K1011" s="33"/>
      <c r="L1011" s="33"/>
      <c r="M1011" s="33"/>
      <c r="N1011" s="33"/>
      <c r="O1011" s="33"/>
      <c r="P1011" s="91"/>
      <c r="Q1011" s="91"/>
      <c r="R1011" s="91"/>
      <c r="S1011" s="91"/>
      <c r="T1011" s="33"/>
      <c r="U1011" s="91"/>
      <c r="V1011" s="91"/>
      <c r="W1011" s="91"/>
      <c r="X1011" s="33"/>
      <c r="Y1011" s="91"/>
      <c r="Z1011" s="91"/>
      <c r="AA1011" s="91"/>
      <c r="AB1011" s="91"/>
      <c r="AC1011" s="91"/>
      <c r="AD1011" s="91"/>
      <c r="AE1011" s="91"/>
      <c r="AF1011" s="91"/>
      <c r="AG1011" s="91"/>
      <c r="AH1011" s="91"/>
      <c r="AI1011" s="91"/>
      <c r="AJ1011" s="91"/>
    </row>
    <row r="1012" spans="1:36">
      <c r="A1012" s="28"/>
      <c r="B1012" s="32"/>
      <c r="C1012" s="138"/>
      <c r="D1012" s="91"/>
      <c r="E1012" s="91"/>
      <c r="F1012" s="91"/>
      <c r="G1012" s="91"/>
      <c r="H1012" s="91"/>
      <c r="I1012" s="33"/>
      <c r="J1012" s="91"/>
      <c r="K1012" s="33"/>
      <c r="L1012" s="33"/>
      <c r="M1012" s="33"/>
      <c r="N1012" s="33"/>
      <c r="O1012" s="33"/>
      <c r="P1012" s="91"/>
      <c r="Q1012" s="91"/>
      <c r="R1012" s="91"/>
      <c r="S1012" s="91"/>
      <c r="T1012" s="33"/>
      <c r="U1012" s="91"/>
      <c r="V1012" s="91"/>
      <c r="W1012" s="91"/>
      <c r="X1012" s="33"/>
      <c r="Y1012" s="91"/>
      <c r="Z1012" s="91"/>
      <c r="AA1012" s="91"/>
      <c r="AB1012" s="91"/>
      <c r="AC1012" s="91"/>
      <c r="AD1012" s="91"/>
      <c r="AE1012" s="91"/>
      <c r="AF1012" s="91"/>
      <c r="AG1012" s="91"/>
      <c r="AH1012" s="91"/>
      <c r="AI1012" s="91"/>
      <c r="AJ1012" s="91"/>
    </row>
    <row r="1013" spans="1:36">
      <c r="A1013" s="28"/>
      <c r="B1013" s="32"/>
      <c r="C1013" s="138"/>
      <c r="D1013" s="91"/>
      <c r="E1013" s="91"/>
      <c r="F1013" s="91"/>
      <c r="G1013" s="91"/>
      <c r="H1013" s="91"/>
      <c r="I1013" s="33"/>
      <c r="J1013" s="91"/>
      <c r="K1013" s="33"/>
      <c r="L1013" s="33"/>
      <c r="M1013" s="33"/>
      <c r="N1013" s="33"/>
      <c r="O1013" s="33"/>
      <c r="P1013" s="91"/>
      <c r="Q1013" s="91"/>
      <c r="R1013" s="91"/>
      <c r="S1013" s="91"/>
      <c r="T1013" s="33"/>
      <c r="U1013" s="91"/>
      <c r="V1013" s="91"/>
      <c r="W1013" s="91"/>
      <c r="X1013" s="33"/>
      <c r="Y1013" s="91"/>
      <c r="Z1013" s="91"/>
      <c r="AA1013" s="91"/>
      <c r="AB1013" s="91"/>
      <c r="AC1013" s="91"/>
      <c r="AD1013" s="91"/>
      <c r="AE1013" s="91"/>
      <c r="AF1013" s="91"/>
      <c r="AG1013" s="91"/>
      <c r="AH1013" s="91"/>
      <c r="AI1013" s="91"/>
      <c r="AJ1013" s="91"/>
    </row>
    <row r="1014" spans="1:36">
      <c r="A1014" s="28"/>
      <c r="B1014" s="32"/>
      <c r="C1014" s="138"/>
      <c r="D1014" s="91"/>
      <c r="E1014" s="91"/>
      <c r="F1014" s="91"/>
      <c r="G1014" s="91"/>
      <c r="H1014" s="91"/>
      <c r="I1014" s="33"/>
      <c r="J1014" s="91"/>
      <c r="K1014" s="33"/>
      <c r="L1014" s="33"/>
      <c r="M1014" s="33"/>
      <c r="N1014" s="33"/>
      <c r="O1014" s="33"/>
      <c r="P1014" s="91"/>
      <c r="Q1014" s="91"/>
      <c r="R1014" s="91"/>
      <c r="S1014" s="91"/>
      <c r="T1014" s="33"/>
      <c r="U1014" s="91"/>
      <c r="V1014" s="91"/>
      <c r="W1014" s="91"/>
      <c r="X1014" s="33"/>
      <c r="Y1014" s="91"/>
      <c r="Z1014" s="91"/>
      <c r="AA1014" s="91"/>
      <c r="AB1014" s="91"/>
      <c r="AC1014" s="91"/>
      <c r="AD1014" s="91"/>
      <c r="AE1014" s="91"/>
      <c r="AF1014" s="91"/>
      <c r="AG1014" s="91"/>
      <c r="AH1014" s="91"/>
      <c r="AI1014" s="91"/>
      <c r="AJ1014" s="91"/>
    </row>
    <row r="1015" spans="1:36">
      <c r="A1015" s="28"/>
      <c r="B1015" s="32"/>
      <c r="C1015" s="138"/>
      <c r="D1015" s="91"/>
      <c r="E1015" s="91"/>
      <c r="F1015" s="91"/>
      <c r="G1015" s="91"/>
      <c r="H1015" s="91"/>
      <c r="I1015" s="33"/>
      <c r="J1015" s="91"/>
      <c r="K1015" s="33"/>
      <c r="L1015" s="33"/>
      <c r="M1015" s="33"/>
      <c r="N1015" s="33"/>
      <c r="O1015" s="33"/>
      <c r="P1015" s="91"/>
      <c r="Q1015" s="91"/>
      <c r="R1015" s="91"/>
      <c r="S1015" s="91"/>
      <c r="T1015" s="33"/>
      <c r="U1015" s="91"/>
      <c r="V1015" s="91"/>
      <c r="W1015" s="91"/>
      <c r="X1015" s="33"/>
      <c r="Y1015" s="91"/>
      <c r="Z1015" s="91"/>
      <c r="AA1015" s="91"/>
      <c r="AB1015" s="91"/>
      <c r="AC1015" s="91"/>
      <c r="AD1015" s="91"/>
      <c r="AE1015" s="91"/>
      <c r="AF1015" s="91"/>
      <c r="AG1015" s="91"/>
      <c r="AH1015" s="91"/>
      <c r="AI1015" s="91"/>
      <c r="AJ1015" s="91"/>
    </row>
    <row r="1016" spans="1:36">
      <c r="A1016" s="28"/>
      <c r="B1016" s="32"/>
      <c r="C1016" s="138"/>
      <c r="D1016" s="91"/>
      <c r="E1016" s="91"/>
      <c r="F1016" s="91"/>
      <c r="G1016" s="91"/>
      <c r="H1016" s="91"/>
      <c r="I1016" s="33"/>
      <c r="J1016" s="91"/>
      <c r="K1016" s="33"/>
      <c r="L1016" s="33"/>
      <c r="M1016" s="33"/>
      <c r="N1016" s="33"/>
      <c r="O1016" s="33"/>
      <c r="P1016" s="91"/>
      <c r="Q1016" s="91"/>
      <c r="R1016" s="91"/>
      <c r="S1016" s="91"/>
      <c r="T1016" s="33"/>
      <c r="U1016" s="91"/>
      <c r="V1016" s="91"/>
      <c r="W1016" s="91"/>
      <c r="X1016" s="33"/>
      <c r="Y1016" s="91"/>
      <c r="Z1016" s="91"/>
      <c r="AA1016" s="91"/>
      <c r="AB1016" s="91"/>
      <c r="AC1016" s="91"/>
      <c r="AD1016" s="91"/>
      <c r="AE1016" s="91"/>
      <c r="AF1016" s="91"/>
      <c r="AG1016" s="91"/>
      <c r="AH1016" s="91"/>
      <c r="AI1016" s="91"/>
      <c r="AJ1016" s="91"/>
    </row>
    <row r="1017" spans="1:36">
      <c r="A1017" s="28"/>
      <c r="B1017" s="32"/>
      <c r="C1017" s="138"/>
      <c r="D1017" s="91"/>
      <c r="E1017" s="91"/>
      <c r="F1017" s="91"/>
      <c r="G1017" s="91"/>
      <c r="H1017" s="91"/>
      <c r="I1017" s="33"/>
      <c r="J1017" s="91"/>
      <c r="K1017" s="33"/>
      <c r="L1017" s="33"/>
      <c r="M1017" s="33"/>
      <c r="N1017" s="33"/>
      <c r="O1017" s="33"/>
      <c r="P1017" s="91"/>
      <c r="Q1017" s="91"/>
      <c r="R1017" s="91"/>
      <c r="S1017" s="91"/>
      <c r="T1017" s="33"/>
      <c r="U1017" s="91"/>
      <c r="V1017" s="91"/>
      <c r="W1017" s="91"/>
      <c r="X1017" s="33"/>
      <c r="Y1017" s="91"/>
      <c r="Z1017" s="91"/>
      <c r="AA1017" s="91"/>
      <c r="AB1017" s="91"/>
      <c r="AC1017" s="91"/>
      <c r="AD1017" s="91"/>
      <c r="AE1017" s="91"/>
      <c r="AF1017" s="91"/>
      <c r="AG1017" s="91"/>
      <c r="AH1017" s="91"/>
      <c r="AI1017" s="91"/>
      <c r="AJ1017" s="91"/>
    </row>
    <row r="1018" spans="1:36">
      <c r="A1018" s="28"/>
      <c r="B1018" s="32"/>
      <c r="C1018" s="138"/>
      <c r="D1018" s="91"/>
      <c r="E1018" s="91"/>
      <c r="F1018" s="91"/>
      <c r="G1018" s="91"/>
      <c r="H1018" s="91"/>
      <c r="I1018" s="33"/>
      <c r="J1018" s="91"/>
      <c r="K1018" s="33"/>
      <c r="L1018" s="33"/>
      <c r="M1018" s="33"/>
      <c r="N1018" s="33"/>
      <c r="O1018" s="33"/>
      <c r="P1018" s="91"/>
      <c r="Q1018" s="91"/>
      <c r="R1018" s="91"/>
      <c r="S1018" s="91"/>
      <c r="T1018" s="33"/>
      <c r="U1018" s="91"/>
      <c r="V1018" s="91"/>
      <c r="W1018" s="91"/>
      <c r="X1018" s="33"/>
      <c r="Y1018" s="91"/>
      <c r="Z1018" s="91"/>
      <c r="AA1018" s="91"/>
      <c r="AB1018" s="91"/>
      <c r="AC1018" s="91"/>
      <c r="AD1018" s="91"/>
      <c r="AE1018" s="91"/>
      <c r="AF1018" s="91"/>
      <c r="AG1018" s="91"/>
      <c r="AH1018" s="91"/>
      <c r="AI1018" s="91"/>
      <c r="AJ1018" s="91"/>
    </row>
    <row r="1019" spans="1:36">
      <c r="A1019" s="28"/>
      <c r="B1019" s="32"/>
      <c r="C1019" s="138"/>
      <c r="D1019" s="91"/>
      <c r="E1019" s="91"/>
      <c r="F1019" s="91"/>
      <c r="G1019" s="91"/>
      <c r="H1019" s="91"/>
      <c r="I1019" s="33"/>
      <c r="J1019" s="91"/>
      <c r="K1019" s="33"/>
      <c r="L1019" s="33"/>
      <c r="M1019" s="33"/>
      <c r="N1019" s="33"/>
      <c r="O1019" s="33"/>
      <c r="P1019" s="91"/>
      <c r="Q1019" s="91"/>
      <c r="R1019" s="91"/>
      <c r="S1019" s="91"/>
      <c r="T1019" s="33"/>
      <c r="U1019" s="91"/>
      <c r="V1019" s="91"/>
      <c r="W1019" s="91"/>
      <c r="X1019" s="33"/>
      <c r="Y1019" s="91"/>
      <c r="Z1019" s="91"/>
      <c r="AA1019" s="91"/>
      <c r="AB1019" s="91"/>
      <c r="AC1019" s="91"/>
      <c r="AD1019" s="91"/>
      <c r="AE1019" s="91"/>
      <c r="AF1019" s="91"/>
      <c r="AG1019" s="91"/>
      <c r="AH1019" s="91"/>
      <c r="AI1019" s="91"/>
      <c r="AJ1019" s="91"/>
    </row>
    <row r="1020" spans="1:36">
      <c r="A1020" s="28"/>
      <c r="B1020" s="32"/>
      <c r="C1020" s="138"/>
      <c r="D1020" s="91"/>
      <c r="E1020" s="91"/>
      <c r="F1020" s="91"/>
      <c r="G1020" s="91"/>
      <c r="H1020" s="91"/>
      <c r="I1020" s="33"/>
      <c r="J1020" s="91"/>
      <c r="K1020" s="33"/>
      <c r="L1020" s="33"/>
      <c r="M1020" s="33"/>
      <c r="N1020" s="33"/>
      <c r="O1020" s="33"/>
      <c r="P1020" s="91"/>
      <c r="Q1020" s="91"/>
      <c r="R1020" s="91"/>
      <c r="S1020" s="91"/>
      <c r="T1020" s="33"/>
      <c r="U1020" s="91"/>
      <c r="V1020" s="91"/>
      <c r="W1020" s="91"/>
      <c r="X1020" s="33"/>
      <c r="Y1020" s="91"/>
      <c r="Z1020" s="91"/>
      <c r="AA1020" s="91"/>
      <c r="AB1020" s="91"/>
      <c r="AC1020" s="91"/>
      <c r="AD1020" s="91"/>
      <c r="AE1020" s="91"/>
      <c r="AF1020" s="91"/>
      <c r="AG1020" s="91"/>
      <c r="AH1020" s="91"/>
      <c r="AI1020" s="91"/>
      <c r="AJ1020" s="91"/>
    </row>
    <row r="1021" spans="1:36">
      <c r="A1021" s="28"/>
      <c r="B1021" s="32"/>
      <c r="C1021" s="138"/>
      <c r="D1021" s="91"/>
      <c r="E1021" s="91"/>
      <c r="F1021" s="91"/>
      <c r="G1021" s="91"/>
      <c r="H1021" s="91"/>
      <c r="I1021" s="33"/>
      <c r="J1021" s="91"/>
      <c r="K1021" s="33"/>
      <c r="L1021" s="33"/>
      <c r="M1021" s="33"/>
      <c r="N1021" s="33"/>
      <c r="O1021" s="33"/>
      <c r="P1021" s="91"/>
      <c r="Q1021" s="91"/>
      <c r="R1021" s="91"/>
      <c r="S1021" s="91"/>
      <c r="T1021" s="33"/>
      <c r="U1021" s="91"/>
      <c r="V1021" s="91"/>
      <c r="W1021" s="91"/>
      <c r="X1021" s="33"/>
      <c r="Y1021" s="91"/>
      <c r="Z1021" s="91"/>
      <c r="AA1021" s="91"/>
      <c r="AB1021" s="91"/>
      <c r="AC1021" s="91"/>
      <c r="AD1021" s="91"/>
      <c r="AE1021" s="91"/>
      <c r="AF1021" s="91"/>
      <c r="AG1021" s="91"/>
      <c r="AH1021" s="91"/>
      <c r="AI1021" s="91"/>
      <c r="AJ1021" s="91"/>
    </row>
    <row r="1022" spans="1:36">
      <c r="A1022" s="28"/>
      <c r="B1022" s="32"/>
      <c r="C1022" s="138"/>
      <c r="D1022" s="91"/>
      <c r="E1022" s="91"/>
      <c r="F1022" s="91"/>
      <c r="G1022" s="91"/>
      <c r="H1022" s="91"/>
      <c r="I1022" s="33"/>
      <c r="J1022" s="91"/>
      <c r="K1022" s="33"/>
      <c r="L1022" s="33"/>
      <c r="M1022" s="33"/>
      <c r="N1022" s="33"/>
      <c r="O1022" s="33"/>
      <c r="P1022" s="91"/>
      <c r="Q1022" s="91"/>
      <c r="R1022" s="91"/>
      <c r="S1022" s="91"/>
      <c r="T1022" s="33"/>
      <c r="U1022" s="91"/>
      <c r="V1022" s="91"/>
      <c r="W1022" s="91"/>
      <c r="X1022" s="33"/>
      <c r="Y1022" s="91"/>
      <c r="Z1022" s="91"/>
      <c r="AA1022" s="91"/>
      <c r="AB1022" s="91"/>
      <c r="AC1022" s="91"/>
      <c r="AD1022" s="91"/>
      <c r="AE1022" s="91"/>
      <c r="AF1022" s="91"/>
      <c r="AG1022" s="91"/>
      <c r="AH1022" s="91"/>
      <c r="AI1022" s="91"/>
      <c r="AJ1022" s="91"/>
    </row>
    <row r="1023" spans="1:36">
      <c r="A1023" s="28"/>
      <c r="B1023" s="32"/>
      <c r="C1023" s="138"/>
      <c r="D1023" s="91"/>
      <c r="E1023" s="91"/>
      <c r="F1023" s="91"/>
      <c r="G1023" s="91"/>
      <c r="H1023" s="91"/>
      <c r="I1023" s="33"/>
      <c r="J1023" s="91"/>
      <c r="K1023" s="33"/>
      <c r="L1023" s="33"/>
      <c r="M1023" s="33"/>
      <c r="N1023" s="33"/>
      <c r="O1023" s="33"/>
      <c r="P1023" s="91"/>
      <c r="Q1023" s="91"/>
      <c r="R1023" s="91"/>
      <c r="S1023" s="91"/>
      <c r="T1023" s="33"/>
      <c r="U1023" s="91"/>
      <c r="V1023" s="91"/>
      <c r="W1023" s="91"/>
      <c r="X1023" s="33"/>
      <c r="Y1023" s="91"/>
      <c r="Z1023" s="91"/>
      <c r="AA1023" s="91"/>
      <c r="AB1023" s="91"/>
      <c r="AC1023" s="91"/>
      <c r="AD1023" s="91"/>
      <c r="AE1023" s="91"/>
      <c r="AF1023" s="91"/>
      <c r="AG1023" s="91"/>
      <c r="AH1023" s="91"/>
      <c r="AI1023" s="91"/>
      <c r="AJ1023" s="91"/>
    </row>
    <row r="1024" spans="1:36">
      <c r="A1024" s="28"/>
      <c r="B1024" s="32"/>
      <c r="C1024" s="138"/>
      <c r="D1024" s="91"/>
      <c r="E1024" s="91"/>
      <c r="F1024" s="91"/>
      <c r="G1024" s="91"/>
      <c r="H1024" s="91"/>
      <c r="I1024" s="33"/>
      <c r="J1024" s="91"/>
      <c r="K1024" s="33"/>
      <c r="L1024" s="33"/>
      <c r="M1024" s="33"/>
      <c r="N1024" s="33"/>
      <c r="O1024" s="33"/>
      <c r="P1024" s="91"/>
      <c r="Q1024" s="91"/>
      <c r="R1024" s="91"/>
      <c r="S1024" s="91"/>
      <c r="T1024" s="33"/>
      <c r="U1024" s="91"/>
      <c r="V1024" s="91"/>
      <c r="W1024" s="91"/>
      <c r="X1024" s="33"/>
      <c r="Y1024" s="91"/>
      <c r="Z1024" s="91"/>
      <c r="AA1024" s="91"/>
      <c r="AB1024" s="91"/>
      <c r="AC1024" s="91"/>
      <c r="AD1024" s="91"/>
      <c r="AE1024" s="91"/>
      <c r="AF1024" s="91"/>
      <c r="AG1024" s="91"/>
      <c r="AH1024" s="91"/>
      <c r="AI1024" s="91"/>
      <c r="AJ1024" s="91"/>
    </row>
    <row r="1025" spans="1:36">
      <c r="A1025" s="28"/>
      <c r="B1025" s="32"/>
      <c r="C1025" s="138"/>
      <c r="D1025" s="91"/>
      <c r="E1025" s="91"/>
      <c r="F1025" s="91"/>
      <c r="G1025" s="91"/>
      <c r="H1025" s="91"/>
      <c r="I1025" s="33"/>
      <c r="J1025" s="91"/>
      <c r="K1025" s="33"/>
      <c r="L1025" s="33"/>
      <c r="M1025" s="33"/>
      <c r="N1025" s="33"/>
      <c r="O1025" s="33"/>
      <c r="P1025" s="91"/>
      <c r="Q1025" s="91"/>
      <c r="R1025" s="91"/>
      <c r="S1025" s="91"/>
      <c r="T1025" s="33"/>
      <c r="U1025" s="91"/>
      <c r="V1025" s="91"/>
      <c r="W1025" s="91"/>
      <c r="X1025" s="33"/>
      <c r="Y1025" s="91"/>
      <c r="Z1025" s="91"/>
      <c r="AA1025" s="91"/>
      <c r="AB1025" s="91"/>
      <c r="AC1025" s="91"/>
      <c r="AD1025" s="91"/>
      <c r="AE1025" s="91"/>
      <c r="AF1025" s="91"/>
      <c r="AG1025" s="91"/>
      <c r="AH1025" s="91"/>
      <c r="AI1025" s="91"/>
      <c r="AJ1025" s="91"/>
    </row>
    <row r="1026" spans="1:36">
      <c r="A1026" s="28"/>
      <c r="B1026" s="32"/>
      <c r="C1026" s="138"/>
      <c r="D1026" s="91"/>
      <c r="E1026" s="91"/>
      <c r="F1026" s="91"/>
      <c r="G1026" s="91"/>
      <c r="H1026" s="91"/>
      <c r="I1026" s="33"/>
      <c r="J1026" s="91"/>
      <c r="K1026" s="33"/>
      <c r="L1026" s="33"/>
      <c r="M1026" s="33"/>
      <c r="N1026" s="33"/>
      <c r="O1026" s="33"/>
      <c r="P1026" s="91"/>
      <c r="Q1026" s="91"/>
      <c r="R1026" s="91"/>
      <c r="S1026" s="91"/>
      <c r="T1026" s="33"/>
      <c r="U1026" s="91"/>
      <c r="V1026" s="91"/>
      <c r="W1026" s="91"/>
      <c r="X1026" s="33"/>
      <c r="Y1026" s="91"/>
      <c r="Z1026" s="91"/>
      <c r="AA1026" s="91"/>
      <c r="AB1026" s="91"/>
      <c r="AC1026" s="91"/>
      <c r="AD1026" s="91"/>
      <c r="AE1026" s="91"/>
      <c r="AF1026" s="91"/>
      <c r="AG1026" s="91"/>
      <c r="AH1026" s="91"/>
      <c r="AI1026" s="91"/>
      <c r="AJ1026" s="91"/>
    </row>
    <row r="1027" spans="1:36">
      <c r="A1027" s="28"/>
      <c r="B1027" s="32"/>
      <c r="C1027" s="138"/>
      <c r="D1027" s="91"/>
      <c r="E1027" s="91"/>
      <c r="F1027" s="91"/>
      <c r="G1027" s="91"/>
      <c r="H1027" s="91"/>
      <c r="I1027" s="33"/>
      <c r="J1027" s="91"/>
      <c r="K1027" s="33"/>
      <c r="L1027" s="33"/>
      <c r="M1027" s="33"/>
      <c r="N1027" s="33"/>
      <c r="O1027" s="33"/>
      <c r="P1027" s="91"/>
      <c r="Q1027" s="91"/>
      <c r="R1027" s="91"/>
      <c r="S1027" s="91"/>
      <c r="T1027" s="33"/>
      <c r="U1027" s="91"/>
      <c r="V1027" s="91"/>
      <c r="W1027" s="91"/>
      <c r="X1027" s="33"/>
      <c r="Y1027" s="91"/>
      <c r="Z1027" s="91"/>
      <c r="AA1027" s="91"/>
      <c r="AB1027" s="91"/>
      <c r="AC1027" s="91"/>
      <c r="AD1027" s="91"/>
      <c r="AE1027" s="91"/>
      <c r="AF1027" s="91"/>
      <c r="AG1027" s="91"/>
      <c r="AH1027" s="91"/>
      <c r="AI1027" s="91"/>
      <c r="AJ1027" s="91"/>
    </row>
    <row r="1028" spans="1:36">
      <c r="A1028" s="28"/>
      <c r="B1028" s="32"/>
      <c r="C1028" s="138"/>
      <c r="D1028" s="91"/>
      <c r="E1028" s="91"/>
      <c r="F1028" s="91"/>
      <c r="G1028" s="91"/>
      <c r="H1028" s="91"/>
      <c r="I1028" s="33"/>
      <c r="J1028" s="91"/>
      <c r="K1028" s="33"/>
      <c r="L1028" s="33"/>
      <c r="M1028" s="33"/>
      <c r="N1028" s="33"/>
      <c r="O1028" s="33"/>
      <c r="P1028" s="91"/>
      <c r="Q1028" s="91"/>
      <c r="R1028" s="91"/>
      <c r="S1028" s="91"/>
      <c r="T1028" s="33"/>
      <c r="U1028" s="91"/>
      <c r="V1028" s="91"/>
      <c r="W1028" s="91"/>
      <c r="X1028" s="33"/>
      <c r="Y1028" s="91"/>
      <c r="Z1028" s="91"/>
      <c r="AA1028" s="91"/>
      <c r="AB1028" s="91"/>
      <c r="AC1028" s="91"/>
      <c r="AD1028" s="91"/>
      <c r="AE1028" s="91"/>
      <c r="AF1028" s="91"/>
      <c r="AG1028" s="91"/>
      <c r="AH1028" s="91"/>
      <c r="AI1028" s="91"/>
      <c r="AJ1028" s="91"/>
    </row>
    <row r="1029" spans="1:36">
      <c r="A1029" s="28"/>
      <c r="B1029" s="32"/>
      <c r="C1029" s="138"/>
      <c r="D1029" s="91"/>
      <c r="E1029" s="91"/>
      <c r="F1029" s="91"/>
      <c r="G1029" s="91"/>
      <c r="H1029" s="91"/>
      <c r="I1029" s="33"/>
      <c r="J1029" s="91"/>
      <c r="K1029" s="33"/>
      <c r="L1029" s="33"/>
      <c r="M1029" s="33"/>
      <c r="N1029" s="33"/>
      <c r="O1029" s="33"/>
      <c r="P1029" s="91"/>
      <c r="Q1029" s="91"/>
      <c r="R1029" s="91"/>
      <c r="S1029" s="91"/>
      <c r="T1029" s="33"/>
      <c r="U1029" s="91"/>
      <c r="V1029" s="91"/>
      <c r="W1029" s="91"/>
      <c r="X1029" s="33"/>
      <c r="Y1029" s="91"/>
      <c r="Z1029" s="91"/>
      <c r="AA1029" s="91"/>
      <c r="AB1029" s="91"/>
      <c r="AC1029" s="91"/>
      <c r="AD1029" s="91"/>
      <c r="AE1029" s="91"/>
      <c r="AF1029" s="91"/>
      <c r="AG1029" s="91"/>
      <c r="AH1029" s="91"/>
      <c r="AI1029" s="91"/>
      <c r="AJ1029" s="91"/>
    </row>
    <row r="1030" spans="1:36">
      <c r="A1030" s="28"/>
      <c r="B1030" s="32"/>
      <c r="C1030" s="138"/>
      <c r="D1030" s="91"/>
      <c r="E1030" s="91"/>
      <c r="F1030" s="91"/>
      <c r="G1030" s="91"/>
      <c r="H1030" s="91"/>
      <c r="I1030" s="33"/>
      <c r="J1030" s="91"/>
      <c r="K1030" s="33"/>
      <c r="L1030" s="33"/>
      <c r="M1030" s="33"/>
      <c r="N1030" s="33"/>
      <c r="O1030" s="33"/>
      <c r="P1030" s="91"/>
      <c r="Q1030" s="91"/>
      <c r="R1030" s="91"/>
      <c r="S1030" s="91"/>
      <c r="T1030" s="33"/>
      <c r="U1030" s="91"/>
      <c r="V1030" s="91"/>
      <c r="W1030" s="91"/>
      <c r="X1030" s="33"/>
      <c r="Y1030" s="91"/>
      <c r="Z1030" s="91"/>
      <c r="AA1030" s="91"/>
      <c r="AB1030" s="91"/>
      <c r="AC1030" s="91"/>
      <c r="AD1030" s="91"/>
      <c r="AE1030" s="91"/>
      <c r="AF1030" s="91"/>
      <c r="AG1030" s="91"/>
      <c r="AH1030" s="91"/>
      <c r="AI1030" s="91"/>
      <c r="AJ1030" s="91"/>
    </row>
    <row r="1031" spans="1:36">
      <c r="A1031" s="28"/>
      <c r="B1031" s="32"/>
      <c r="C1031" s="138"/>
      <c r="D1031" s="91"/>
      <c r="E1031" s="91"/>
      <c r="F1031" s="91"/>
      <c r="G1031" s="91"/>
      <c r="H1031" s="91"/>
      <c r="I1031" s="33"/>
      <c r="J1031" s="91"/>
      <c r="K1031" s="33"/>
      <c r="L1031" s="33"/>
      <c r="M1031" s="33"/>
      <c r="N1031" s="33"/>
      <c r="O1031" s="33"/>
      <c r="P1031" s="91"/>
      <c r="Q1031" s="91"/>
      <c r="R1031" s="91"/>
      <c r="S1031" s="91"/>
      <c r="T1031" s="33"/>
      <c r="U1031" s="91"/>
      <c r="V1031" s="91"/>
      <c r="W1031" s="91"/>
      <c r="X1031" s="33"/>
      <c r="Y1031" s="91"/>
      <c r="Z1031" s="91"/>
      <c r="AA1031" s="91"/>
      <c r="AB1031" s="91"/>
      <c r="AC1031" s="91"/>
      <c r="AD1031" s="91"/>
      <c r="AE1031" s="91"/>
      <c r="AF1031" s="91"/>
      <c r="AG1031" s="91"/>
      <c r="AH1031" s="91"/>
      <c r="AI1031" s="91"/>
      <c r="AJ1031" s="91"/>
    </row>
    <row r="1032" spans="1:36">
      <c r="A1032" s="28"/>
      <c r="B1032" s="32"/>
      <c r="C1032" s="138"/>
      <c r="D1032" s="91"/>
      <c r="E1032" s="91"/>
      <c r="F1032" s="91"/>
      <c r="G1032" s="91"/>
      <c r="H1032" s="91"/>
      <c r="I1032" s="33"/>
      <c r="J1032" s="91"/>
      <c r="K1032" s="33"/>
      <c r="L1032" s="33"/>
      <c r="M1032" s="33"/>
      <c r="N1032" s="33"/>
      <c r="O1032" s="33"/>
      <c r="P1032" s="91"/>
      <c r="Q1032" s="91"/>
      <c r="R1032" s="91"/>
      <c r="S1032" s="91"/>
      <c r="T1032" s="33"/>
      <c r="U1032" s="91"/>
      <c r="V1032" s="91"/>
      <c r="W1032" s="91"/>
      <c r="X1032" s="33"/>
      <c r="Y1032" s="91"/>
      <c r="Z1032" s="91"/>
      <c r="AA1032" s="91"/>
      <c r="AB1032" s="91"/>
      <c r="AC1032" s="91"/>
      <c r="AD1032" s="91"/>
      <c r="AE1032" s="91"/>
      <c r="AF1032" s="91"/>
      <c r="AG1032" s="91"/>
      <c r="AH1032" s="91"/>
      <c r="AI1032" s="91"/>
      <c r="AJ1032" s="91"/>
    </row>
    <row r="1033" spans="1:36">
      <c r="A1033" s="28"/>
      <c r="B1033" s="32"/>
      <c r="C1033" s="138"/>
      <c r="D1033" s="91"/>
      <c r="E1033" s="91"/>
      <c r="F1033" s="91"/>
      <c r="G1033" s="91"/>
      <c r="H1033" s="91"/>
      <c r="I1033" s="33"/>
      <c r="J1033" s="91"/>
      <c r="K1033" s="33"/>
      <c r="L1033" s="33"/>
      <c r="M1033" s="33"/>
      <c r="N1033" s="33"/>
      <c r="O1033" s="33"/>
      <c r="P1033" s="91"/>
      <c r="Q1033" s="91"/>
      <c r="R1033" s="91"/>
      <c r="S1033" s="91"/>
      <c r="T1033" s="33"/>
      <c r="U1033" s="91"/>
      <c r="V1033" s="91"/>
      <c r="W1033" s="91"/>
      <c r="X1033" s="33"/>
      <c r="Y1033" s="91"/>
      <c r="Z1033" s="91"/>
      <c r="AA1033" s="91"/>
      <c r="AB1033" s="91"/>
      <c r="AC1033" s="91"/>
      <c r="AD1033" s="91"/>
      <c r="AE1033" s="91"/>
      <c r="AF1033" s="91"/>
      <c r="AG1033" s="91"/>
      <c r="AH1033" s="91"/>
      <c r="AI1033" s="91"/>
      <c r="AJ1033" s="91"/>
    </row>
    <row r="1034" spans="1:36">
      <c r="A1034" s="28"/>
      <c r="B1034" s="32"/>
      <c r="C1034" s="138"/>
      <c r="D1034" s="91"/>
      <c r="E1034" s="91"/>
      <c r="F1034" s="91"/>
      <c r="G1034" s="91"/>
      <c r="H1034" s="91"/>
      <c r="I1034" s="33"/>
      <c r="J1034" s="91"/>
      <c r="K1034" s="33"/>
      <c r="L1034" s="33"/>
      <c r="M1034" s="33"/>
      <c r="N1034" s="33"/>
      <c r="O1034" s="33"/>
      <c r="P1034" s="91"/>
      <c r="Q1034" s="91"/>
      <c r="R1034" s="91"/>
      <c r="S1034" s="91"/>
      <c r="T1034" s="33"/>
      <c r="U1034" s="91"/>
      <c r="V1034" s="91"/>
      <c r="W1034" s="91"/>
      <c r="X1034" s="33"/>
      <c r="Y1034" s="91"/>
      <c r="Z1034" s="91"/>
      <c r="AA1034" s="91"/>
      <c r="AB1034" s="91"/>
      <c r="AC1034" s="91"/>
      <c r="AD1034" s="91"/>
      <c r="AE1034" s="91"/>
      <c r="AF1034" s="91"/>
      <c r="AG1034" s="91"/>
      <c r="AH1034" s="91"/>
      <c r="AI1034" s="91"/>
      <c r="AJ1034" s="91"/>
    </row>
    <row r="1035" spans="1:36">
      <c r="A1035" s="28"/>
      <c r="B1035" s="32"/>
      <c r="C1035" s="138"/>
      <c r="D1035" s="91"/>
      <c r="E1035" s="91"/>
      <c r="F1035" s="91"/>
      <c r="G1035" s="91"/>
      <c r="H1035" s="91"/>
      <c r="I1035" s="33"/>
      <c r="J1035" s="91"/>
      <c r="K1035" s="33"/>
      <c r="L1035" s="33"/>
      <c r="M1035" s="33"/>
      <c r="N1035" s="33"/>
      <c r="O1035" s="33"/>
      <c r="P1035" s="91"/>
      <c r="Q1035" s="91"/>
      <c r="R1035" s="91"/>
      <c r="S1035" s="91"/>
      <c r="T1035" s="33"/>
      <c r="U1035" s="91"/>
      <c r="V1035" s="91"/>
      <c r="W1035" s="91"/>
      <c r="X1035" s="33"/>
      <c r="Y1035" s="91"/>
      <c r="Z1035" s="91"/>
      <c r="AA1035" s="91"/>
      <c r="AB1035" s="91"/>
      <c r="AC1035" s="91"/>
      <c r="AD1035" s="91"/>
      <c r="AE1035" s="91"/>
      <c r="AF1035" s="91"/>
      <c r="AG1035" s="91"/>
      <c r="AH1035" s="91"/>
      <c r="AI1035" s="91"/>
      <c r="AJ1035" s="91"/>
    </row>
    <row r="1036" spans="1:36">
      <c r="A1036" s="28"/>
      <c r="B1036" s="32"/>
      <c r="C1036" s="138"/>
      <c r="D1036" s="91"/>
      <c r="E1036" s="91"/>
      <c r="F1036" s="91"/>
      <c r="G1036" s="91"/>
      <c r="H1036" s="91"/>
      <c r="I1036" s="33"/>
      <c r="J1036" s="91"/>
      <c r="K1036" s="33"/>
      <c r="L1036" s="33"/>
      <c r="M1036" s="33"/>
      <c r="N1036" s="33"/>
      <c r="O1036" s="33"/>
      <c r="P1036" s="91"/>
      <c r="Q1036" s="91"/>
      <c r="R1036" s="91"/>
      <c r="S1036" s="91"/>
      <c r="T1036" s="33"/>
      <c r="U1036" s="91"/>
      <c r="V1036" s="91"/>
      <c r="W1036" s="91"/>
      <c r="X1036" s="33"/>
      <c r="Y1036" s="91"/>
      <c r="Z1036" s="91"/>
      <c r="AA1036" s="91"/>
      <c r="AB1036" s="91"/>
      <c r="AC1036" s="91"/>
      <c r="AD1036" s="91"/>
      <c r="AE1036" s="91"/>
      <c r="AF1036" s="91"/>
      <c r="AG1036" s="91"/>
      <c r="AH1036" s="91"/>
      <c r="AI1036" s="91"/>
      <c r="AJ1036" s="91"/>
    </row>
    <row r="1037" spans="1:36">
      <c r="A1037" s="28"/>
      <c r="B1037" s="32"/>
      <c r="C1037" s="138"/>
      <c r="D1037" s="91"/>
      <c r="E1037" s="91"/>
      <c r="F1037" s="91"/>
      <c r="G1037" s="91"/>
      <c r="H1037" s="91"/>
      <c r="I1037" s="33"/>
      <c r="J1037" s="91"/>
      <c r="K1037" s="33"/>
      <c r="L1037" s="33"/>
      <c r="M1037" s="33"/>
      <c r="N1037" s="33"/>
      <c r="O1037" s="33"/>
      <c r="P1037" s="91"/>
      <c r="Q1037" s="91"/>
      <c r="R1037" s="91"/>
      <c r="S1037" s="91"/>
      <c r="T1037" s="33"/>
      <c r="U1037" s="91"/>
      <c r="V1037" s="91"/>
      <c r="W1037" s="91"/>
      <c r="X1037" s="33"/>
      <c r="Y1037" s="91"/>
      <c r="Z1037" s="91"/>
      <c r="AA1037" s="91"/>
      <c r="AB1037" s="91"/>
      <c r="AC1037" s="91"/>
      <c r="AD1037" s="91"/>
      <c r="AE1037" s="91"/>
      <c r="AF1037" s="91"/>
      <c r="AG1037" s="91"/>
      <c r="AH1037" s="91"/>
      <c r="AI1037" s="91"/>
      <c r="AJ1037" s="91"/>
    </row>
    <row r="1038" spans="1:36">
      <c r="A1038" s="28"/>
      <c r="B1038" s="32"/>
      <c r="C1038" s="138"/>
      <c r="D1038" s="91"/>
      <c r="E1038" s="91"/>
      <c r="F1038" s="91"/>
      <c r="G1038" s="91"/>
      <c r="H1038" s="91"/>
      <c r="I1038" s="33"/>
      <c r="J1038" s="91"/>
      <c r="K1038" s="33"/>
      <c r="L1038" s="33"/>
      <c r="M1038" s="33"/>
      <c r="N1038" s="33"/>
      <c r="O1038" s="33"/>
      <c r="P1038" s="91"/>
      <c r="Q1038" s="91"/>
      <c r="R1038" s="91"/>
      <c r="S1038" s="91"/>
      <c r="T1038" s="33"/>
      <c r="U1038" s="91"/>
      <c r="V1038" s="91"/>
      <c r="W1038" s="91"/>
      <c r="X1038" s="33"/>
      <c r="Y1038" s="91"/>
      <c r="Z1038" s="91"/>
      <c r="AA1038" s="91"/>
      <c r="AB1038" s="91"/>
      <c r="AC1038" s="91"/>
      <c r="AD1038" s="91"/>
      <c r="AE1038" s="91"/>
      <c r="AF1038" s="91"/>
      <c r="AG1038" s="91"/>
      <c r="AH1038" s="91"/>
      <c r="AI1038" s="91"/>
      <c r="AJ1038" s="91"/>
    </row>
    <row r="1039" spans="1:36">
      <c r="A1039" s="28"/>
      <c r="B1039" s="32"/>
      <c r="C1039" s="138"/>
      <c r="D1039" s="91"/>
      <c r="E1039" s="91"/>
      <c r="F1039" s="91"/>
      <c r="G1039" s="91"/>
      <c r="H1039" s="91"/>
      <c r="I1039" s="33"/>
      <c r="J1039" s="91"/>
      <c r="K1039" s="33"/>
      <c r="L1039" s="33"/>
      <c r="M1039" s="33"/>
      <c r="N1039" s="33"/>
      <c r="O1039" s="33"/>
      <c r="P1039" s="91"/>
      <c r="Q1039" s="91"/>
      <c r="R1039" s="91"/>
      <c r="S1039" s="91"/>
      <c r="T1039" s="33"/>
      <c r="U1039" s="91"/>
      <c r="V1039" s="91"/>
      <c r="W1039" s="91"/>
      <c r="X1039" s="33"/>
      <c r="Y1039" s="91"/>
      <c r="Z1039" s="91"/>
      <c r="AA1039" s="91"/>
      <c r="AB1039" s="91"/>
      <c r="AC1039" s="91"/>
      <c r="AD1039" s="91"/>
      <c r="AE1039" s="91"/>
      <c r="AF1039" s="91"/>
      <c r="AG1039" s="91"/>
      <c r="AH1039" s="91"/>
      <c r="AI1039" s="91"/>
      <c r="AJ1039" s="91"/>
    </row>
    <row r="1040" spans="1:36">
      <c r="A1040" s="28"/>
      <c r="B1040" s="32"/>
      <c r="C1040" s="138"/>
      <c r="D1040" s="91"/>
      <c r="E1040" s="91"/>
      <c r="F1040" s="91"/>
      <c r="G1040" s="91"/>
      <c r="H1040" s="91"/>
      <c r="I1040" s="33"/>
      <c r="J1040" s="91"/>
      <c r="K1040" s="33"/>
      <c r="L1040" s="33"/>
      <c r="M1040" s="33"/>
      <c r="N1040" s="33"/>
      <c r="O1040" s="33"/>
      <c r="P1040" s="91"/>
      <c r="Q1040" s="91"/>
      <c r="R1040" s="91"/>
      <c r="S1040" s="91"/>
      <c r="T1040" s="33"/>
      <c r="U1040" s="91"/>
      <c r="V1040" s="91"/>
      <c r="W1040" s="91"/>
      <c r="X1040" s="33"/>
      <c r="Y1040" s="91"/>
      <c r="Z1040" s="91"/>
      <c r="AA1040" s="91"/>
      <c r="AB1040" s="91"/>
      <c r="AC1040" s="91"/>
      <c r="AD1040" s="91"/>
      <c r="AE1040" s="91"/>
      <c r="AF1040" s="91"/>
      <c r="AG1040" s="91"/>
      <c r="AH1040" s="91"/>
      <c r="AI1040" s="91"/>
      <c r="AJ1040" s="91"/>
    </row>
    <row r="1041" spans="1:36">
      <c r="A1041" s="28"/>
      <c r="B1041" s="32"/>
      <c r="C1041" s="138"/>
      <c r="D1041" s="91"/>
      <c r="E1041" s="91"/>
      <c r="F1041" s="91"/>
      <c r="G1041" s="91"/>
      <c r="H1041" s="91"/>
      <c r="I1041" s="33"/>
      <c r="J1041" s="91"/>
      <c r="K1041" s="33"/>
      <c r="L1041" s="33"/>
      <c r="M1041" s="33"/>
      <c r="N1041" s="33"/>
      <c r="O1041" s="33"/>
      <c r="P1041" s="91"/>
      <c r="Q1041" s="91"/>
      <c r="R1041" s="91"/>
      <c r="S1041" s="91"/>
      <c r="T1041" s="33"/>
      <c r="U1041" s="91"/>
      <c r="V1041" s="91"/>
      <c r="W1041" s="91"/>
      <c r="X1041" s="33"/>
      <c r="Y1041" s="91"/>
      <c r="Z1041" s="91"/>
      <c r="AA1041" s="91"/>
      <c r="AB1041" s="91"/>
      <c r="AC1041" s="91"/>
      <c r="AD1041" s="91"/>
      <c r="AE1041" s="91"/>
      <c r="AF1041" s="91"/>
      <c r="AG1041" s="91"/>
      <c r="AH1041" s="91"/>
      <c r="AI1041" s="91"/>
      <c r="AJ1041" s="91"/>
    </row>
    <row r="1042" spans="1:36">
      <c r="A1042" s="28"/>
      <c r="B1042" s="32"/>
      <c r="C1042" s="138"/>
      <c r="D1042" s="91"/>
      <c r="E1042" s="91"/>
      <c r="F1042" s="91"/>
      <c r="G1042" s="91"/>
      <c r="H1042" s="91"/>
      <c r="I1042" s="33"/>
      <c r="J1042" s="91"/>
      <c r="K1042" s="33"/>
      <c r="L1042" s="33"/>
      <c r="M1042" s="33"/>
      <c r="N1042" s="33"/>
      <c r="O1042" s="33"/>
      <c r="P1042" s="91"/>
      <c r="Q1042" s="91"/>
      <c r="R1042" s="91"/>
      <c r="S1042" s="91"/>
      <c r="T1042" s="33"/>
      <c r="U1042" s="91"/>
      <c r="V1042" s="91"/>
      <c r="W1042" s="91"/>
      <c r="X1042" s="33"/>
      <c r="Y1042" s="91"/>
      <c r="Z1042" s="91"/>
      <c r="AA1042" s="91"/>
      <c r="AB1042" s="91"/>
      <c r="AC1042" s="91"/>
      <c r="AD1042" s="91"/>
      <c r="AE1042" s="91"/>
      <c r="AF1042" s="91"/>
      <c r="AG1042" s="91"/>
      <c r="AH1042" s="91"/>
      <c r="AI1042" s="91"/>
      <c r="AJ1042" s="91"/>
    </row>
    <row r="1043" spans="1:36">
      <c r="A1043" s="28"/>
      <c r="B1043" s="32"/>
      <c r="C1043" s="138"/>
      <c r="D1043" s="91"/>
      <c r="E1043" s="91"/>
      <c r="F1043" s="91"/>
      <c r="G1043" s="91"/>
      <c r="H1043" s="91"/>
      <c r="I1043" s="33"/>
      <c r="J1043" s="91"/>
      <c r="K1043" s="33"/>
      <c r="L1043" s="33"/>
      <c r="M1043" s="33"/>
      <c r="N1043" s="33"/>
      <c r="O1043" s="33"/>
      <c r="P1043" s="91"/>
      <c r="Q1043" s="91"/>
      <c r="R1043" s="91"/>
      <c r="S1043" s="91"/>
      <c r="T1043" s="33"/>
      <c r="U1043" s="91"/>
      <c r="V1043" s="91"/>
      <c r="W1043" s="91"/>
      <c r="X1043" s="33"/>
      <c r="Y1043" s="91"/>
      <c r="Z1043" s="91"/>
      <c r="AA1043" s="91"/>
      <c r="AB1043" s="91"/>
      <c r="AC1043" s="91"/>
      <c r="AD1043" s="91"/>
      <c r="AE1043" s="91"/>
      <c r="AF1043" s="91"/>
      <c r="AG1043" s="91"/>
      <c r="AH1043" s="91"/>
      <c r="AI1043" s="91"/>
      <c r="AJ1043" s="91"/>
    </row>
    <row r="1044" spans="1:36">
      <c r="A1044" s="28"/>
      <c r="B1044" s="32"/>
      <c r="C1044" s="138"/>
      <c r="D1044" s="91"/>
      <c r="E1044" s="91"/>
      <c r="F1044" s="91"/>
      <c r="G1044" s="91"/>
      <c r="H1044" s="91"/>
      <c r="I1044" s="33"/>
      <c r="J1044" s="91"/>
      <c r="K1044" s="33"/>
      <c r="L1044" s="33"/>
      <c r="M1044" s="33"/>
      <c r="N1044" s="33"/>
      <c r="O1044" s="33"/>
      <c r="P1044" s="91"/>
      <c r="Q1044" s="91"/>
      <c r="R1044" s="91"/>
      <c r="S1044" s="91"/>
      <c r="T1044" s="33"/>
      <c r="U1044" s="91"/>
      <c r="V1044" s="91"/>
      <c r="W1044" s="91"/>
      <c r="X1044" s="33"/>
      <c r="Y1044" s="91"/>
      <c r="Z1044" s="91"/>
      <c r="AA1044" s="91"/>
      <c r="AB1044" s="91"/>
      <c r="AC1044" s="91"/>
      <c r="AD1044" s="91"/>
      <c r="AE1044" s="91"/>
      <c r="AF1044" s="91"/>
      <c r="AG1044" s="91"/>
      <c r="AH1044" s="91"/>
      <c r="AI1044" s="91"/>
      <c r="AJ1044" s="91"/>
    </row>
    <row r="1045" spans="1:36">
      <c r="A1045" s="28"/>
      <c r="B1045" s="32"/>
      <c r="C1045" s="138"/>
      <c r="D1045" s="91"/>
      <c r="E1045" s="91"/>
      <c r="F1045" s="91"/>
      <c r="G1045" s="91"/>
      <c r="H1045" s="91"/>
      <c r="I1045" s="33"/>
      <c r="J1045" s="91"/>
      <c r="K1045" s="33"/>
      <c r="L1045" s="33"/>
      <c r="M1045" s="33"/>
      <c r="N1045" s="33"/>
      <c r="O1045" s="33"/>
      <c r="P1045" s="91"/>
      <c r="Q1045" s="91"/>
      <c r="R1045" s="91"/>
      <c r="S1045" s="91"/>
      <c r="T1045" s="33"/>
      <c r="U1045" s="91"/>
      <c r="V1045" s="91"/>
      <c r="W1045" s="91"/>
      <c r="X1045" s="33"/>
      <c r="Y1045" s="91"/>
      <c r="Z1045" s="91"/>
      <c r="AA1045" s="91"/>
      <c r="AB1045" s="91"/>
      <c r="AC1045" s="91"/>
      <c r="AD1045" s="91"/>
      <c r="AE1045" s="91"/>
      <c r="AF1045" s="91"/>
      <c r="AG1045" s="91"/>
      <c r="AH1045" s="91"/>
      <c r="AI1045" s="91"/>
      <c r="AJ1045" s="91"/>
    </row>
    <row r="1046" spans="1:36">
      <c r="A1046" s="28"/>
      <c r="B1046" s="32"/>
      <c r="C1046" s="138"/>
      <c r="D1046" s="91"/>
      <c r="E1046" s="91"/>
      <c r="F1046" s="91"/>
      <c r="G1046" s="91"/>
      <c r="H1046" s="91"/>
      <c r="I1046" s="33"/>
      <c r="J1046" s="91"/>
      <c r="K1046" s="33"/>
      <c r="L1046" s="33"/>
      <c r="M1046" s="33"/>
      <c r="N1046" s="33"/>
      <c r="O1046" s="33"/>
      <c r="P1046" s="91"/>
      <c r="Q1046" s="91"/>
      <c r="R1046" s="91"/>
      <c r="S1046" s="91"/>
      <c r="T1046" s="33"/>
      <c r="U1046" s="91"/>
      <c r="V1046" s="91"/>
      <c r="W1046" s="91"/>
      <c r="X1046" s="33"/>
      <c r="Y1046" s="91"/>
      <c r="Z1046" s="91"/>
      <c r="AA1046" s="91"/>
      <c r="AB1046" s="91"/>
      <c r="AC1046" s="91"/>
      <c r="AD1046" s="91"/>
      <c r="AE1046" s="91"/>
      <c r="AF1046" s="91"/>
      <c r="AG1046" s="91"/>
      <c r="AH1046" s="91"/>
      <c r="AI1046" s="91"/>
      <c r="AJ1046" s="91"/>
    </row>
    <row r="1047" spans="1:36">
      <c r="A1047" s="28"/>
      <c r="B1047" s="32"/>
      <c r="C1047" s="138"/>
      <c r="D1047" s="91"/>
      <c r="E1047" s="91"/>
      <c r="F1047" s="91"/>
      <c r="G1047" s="91"/>
      <c r="H1047" s="91"/>
      <c r="I1047" s="33"/>
      <c r="J1047" s="91"/>
      <c r="K1047" s="33"/>
      <c r="L1047" s="33"/>
      <c r="M1047" s="33"/>
      <c r="N1047" s="33"/>
      <c r="O1047" s="33"/>
      <c r="P1047" s="91"/>
      <c r="Q1047" s="91"/>
      <c r="R1047" s="91"/>
      <c r="S1047" s="91"/>
      <c r="T1047" s="33"/>
      <c r="U1047" s="91"/>
      <c r="V1047" s="91"/>
      <c r="W1047" s="91"/>
      <c r="X1047" s="33"/>
      <c r="Y1047" s="91"/>
      <c r="Z1047" s="91"/>
      <c r="AA1047" s="91"/>
      <c r="AB1047" s="91"/>
      <c r="AC1047" s="91"/>
      <c r="AD1047" s="91"/>
      <c r="AE1047" s="91"/>
      <c r="AF1047" s="91"/>
      <c r="AG1047" s="91"/>
      <c r="AH1047" s="91"/>
      <c r="AI1047" s="91"/>
      <c r="AJ1047" s="91"/>
    </row>
    <row r="1048" spans="1:36">
      <c r="A1048" s="28"/>
      <c r="B1048" s="32"/>
      <c r="C1048" s="138"/>
      <c r="D1048" s="91"/>
      <c r="E1048" s="91"/>
      <c r="F1048" s="91"/>
      <c r="G1048" s="91"/>
      <c r="H1048" s="91"/>
      <c r="I1048" s="33"/>
      <c r="J1048" s="91"/>
      <c r="K1048" s="33"/>
      <c r="L1048" s="33"/>
      <c r="M1048" s="33"/>
      <c r="N1048" s="33"/>
      <c r="O1048" s="33"/>
      <c r="P1048" s="91"/>
      <c r="Q1048" s="91"/>
      <c r="R1048" s="91"/>
      <c r="S1048" s="91"/>
      <c r="T1048" s="33"/>
      <c r="U1048" s="91"/>
      <c r="V1048" s="91"/>
      <c r="W1048" s="91"/>
      <c r="X1048" s="33"/>
      <c r="Y1048" s="91"/>
      <c r="Z1048" s="91"/>
      <c r="AA1048" s="91"/>
      <c r="AB1048" s="91"/>
      <c r="AC1048" s="91"/>
      <c r="AD1048" s="91"/>
      <c r="AE1048" s="91"/>
      <c r="AF1048" s="91"/>
      <c r="AG1048" s="91"/>
      <c r="AH1048" s="91"/>
      <c r="AI1048" s="91"/>
      <c r="AJ1048" s="91"/>
    </row>
    <row r="1049" spans="1:36">
      <c r="A1049" s="28"/>
      <c r="B1049" s="32"/>
      <c r="C1049" s="138"/>
      <c r="D1049" s="91"/>
      <c r="E1049" s="91"/>
      <c r="F1049" s="91"/>
      <c r="G1049" s="91"/>
      <c r="H1049" s="91"/>
      <c r="I1049" s="33"/>
      <c r="J1049" s="91"/>
      <c r="K1049" s="33"/>
      <c r="L1049" s="33"/>
      <c r="M1049" s="33"/>
      <c r="N1049" s="33"/>
      <c r="O1049" s="33"/>
      <c r="P1049" s="91"/>
      <c r="Q1049" s="91"/>
      <c r="R1049" s="91"/>
      <c r="S1049" s="91"/>
      <c r="T1049" s="33"/>
      <c r="U1049" s="91"/>
      <c r="V1049" s="91"/>
      <c r="W1049" s="91"/>
      <c r="X1049" s="33"/>
      <c r="Y1049" s="91"/>
      <c r="Z1049" s="91"/>
      <c r="AA1049" s="91"/>
      <c r="AB1049" s="91"/>
      <c r="AC1049" s="91"/>
      <c r="AD1049" s="91"/>
      <c r="AE1049" s="91"/>
      <c r="AF1049" s="91"/>
      <c r="AG1049" s="91"/>
      <c r="AH1049" s="91"/>
      <c r="AI1049" s="91"/>
      <c r="AJ1049" s="91"/>
    </row>
    <row r="1050" spans="1:36">
      <c r="A1050" s="28"/>
      <c r="B1050" s="32"/>
      <c r="C1050" s="138"/>
      <c r="D1050" s="91"/>
      <c r="E1050" s="91"/>
      <c r="F1050" s="91"/>
      <c r="G1050" s="91"/>
      <c r="H1050" s="91"/>
      <c r="I1050" s="33"/>
      <c r="J1050" s="91"/>
      <c r="K1050" s="33"/>
      <c r="L1050" s="33"/>
      <c r="M1050" s="33"/>
      <c r="N1050" s="33"/>
      <c r="O1050" s="33"/>
      <c r="P1050" s="91"/>
      <c r="Q1050" s="91"/>
      <c r="R1050" s="91"/>
      <c r="S1050" s="91"/>
      <c r="T1050" s="33"/>
      <c r="U1050" s="91"/>
      <c r="V1050" s="91"/>
      <c r="W1050" s="91"/>
      <c r="X1050" s="33"/>
      <c r="Y1050" s="91"/>
      <c r="Z1050" s="91"/>
      <c r="AA1050" s="91"/>
      <c r="AB1050" s="91"/>
      <c r="AC1050" s="91"/>
      <c r="AD1050" s="91"/>
      <c r="AE1050" s="91"/>
      <c r="AF1050" s="91"/>
      <c r="AG1050" s="91"/>
      <c r="AH1050" s="91"/>
      <c r="AI1050" s="91"/>
      <c r="AJ1050" s="91"/>
    </row>
    <row r="1051" spans="1:36">
      <c r="A1051" s="28"/>
      <c r="B1051" s="32"/>
      <c r="C1051" s="138"/>
      <c r="D1051" s="91"/>
      <c r="E1051" s="91"/>
      <c r="F1051" s="91"/>
      <c r="G1051" s="91"/>
      <c r="H1051" s="91"/>
      <c r="I1051" s="33"/>
      <c r="J1051" s="91"/>
      <c r="K1051" s="33"/>
      <c r="L1051" s="33"/>
      <c r="M1051" s="33"/>
      <c r="N1051" s="33"/>
      <c r="O1051" s="33"/>
      <c r="P1051" s="91"/>
      <c r="Q1051" s="91"/>
      <c r="R1051" s="91"/>
      <c r="S1051" s="91"/>
      <c r="T1051" s="33"/>
      <c r="U1051" s="91"/>
      <c r="V1051" s="91"/>
      <c r="W1051" s="91"/>
      <c r="X1051" s="33"/>
      <c r="Y1051" s="91"/>
      <c r="Z1051" s="91"/>
      <c r="AA1051" s="91"/>
      <c r="AB1051" s="91"/>
      <c r="AC1051" s="91"/>
      <c r="AD1051" s="91"/>
      <c r="AE1051" s="91"/>
      <c r="AF1051" s="91"/>
      <c r="AG1051" s="91"/>
      <c r="AH1051" s="91"/>
      <c r="AI1051" s="91"/>
      <c r="AJ1051" s="91"/>
    </row>
    <row r="1052" spans="1:36">
      <c r="A1052" s="28"/>
      <c r="B1052" s="32"/>
      <c r="C1052" s="138"/>
      <c r="D1052" s="91"/>
      <c r="E1052" s="91"/>
      <c r="F1052" s="91"/>
      <c r="G1052" s="91"/>
      <c r="H1052" s="91"/>
      <c r="I1052" s="33"/>
      <c r="J1052" s="91"/>
      <c r="K1052" s="33"/>
      <c r="L1052" s="33"/>
      <c r="M1052" s="33"/>
      <c r="N1052" s="33"/>
      <c r="O1052" s="33"/>
      <c r="P1052" s="91"/>
      <c r="Q1052" s="91"/>
      <c r="R1052" s="91"/>
      <c r="S1052" s="91"/>
      <c r="T1052" s="33"/>
      <c r="U1052" s="91"/>
      <c r="V1052" s="91"/>
      <c r="W1052" s="91"/>
      <c r="X1052" s="33"/>
      <c r="Y1052" s="91"/>
      <c r="Z1052" s="91"/>
      <c r="AA1052" s="91"/>
      <c r="AB1052" s="91"/>
      <c r="AC1052" s="91"/>
      <c r="AD1052" s="91"/>
      <c r="AE1052" s="91"/>
      <c r="AF1052" s="91"/>
      <c r="AG1052" s="91"/>
      <c r="AH1052" s="91"/>
      <c r="AI1052" s="91"/>
      <c r="AJ1052" s="91"/>
    </row>
    <row r="1053" spans="1:36">
      <c r="A1053" s="28"/>
      <c r="B1053" s="32"/>
      <c r="C1053" s="138"/>
      <c r="D1053" s="91"/>
      <c r="E1053" s="91"/>
      <c r="F1053" s="91"/>
      <c r="G1053" s="91"/>
      <c r="H1053" s="91"/>
      <c r="I1053" s="33"/>
      <c r="J1053" s="91"/>
      <c r="K1053" s="33"/>
      <c r="L1053" s="33"/>
      <c r="M1053" s="33"/>
      <c r="N1053" s="33"/>
      <c r="O1053" s="33"/>
      <c r="P1053" s="91"/>
      <c r="Q1053" s="91"/>
      <c r="R1053" s="91"/>
      <c r="S1053" s="91"/>
      <c r="T1053" s="33"/>
      <c r="U1053" s="91"/>
      <c r="V1053" s="91"/>
      <c r="W1053" s="91"/>
      <c r="X1053" s="33"/>
      <c r="Y1053" s="91"/>
      <c r="Z1053" s="91"/>
      <c r="AA1053" s="91"/>
      <c r="AB1053" s="91"/>
      <c r="AC1053" s="91"/>
      <c r="AD1053" s="91"/>
      <c r="AE1053" s="91"/>
      <c r="AF1053" s="91"/>
      <c r="AG1053" s="91"/>
      <c r="AH1053" s="91"/>
      <c r="AI1053" s="91"/>
      <c r="AJ1053" s="91"/>
    </row>
    <row r="1054" spans="1:36">
      <c r="A1054" s="28"/>
      <c r="B1054" s="32"/>
      <c r="C1054" s="138"/>
      <c r="D1054" s="91"/>
      <c r="E1054" s="91"/>
      <c r="F1054" s="91"/>
      <c r="G1054" s="91"/>
      <c r="H1054" s="91"/>
      <c r="I1054" s="33"/>
      <c r="J1054" s="91"/>
      <c r="K1054" s="33"/>
      <c r="L1054" s="33"/>
      <c r="M1054" s="33"/>
      <c r="N1054" s="33"/>
      <c r="O1054" s="33"/>
      <c r="P1054" s="91"/>
      <c r="Q1054" s="91"/>
      <c r="R1054" s="91"/>
      <c r="S1054" s="91"/>
      <c r="T1054" s="33"/>
      <c r="U1054" s="91"/>
      <c r="V1054" s="91"/>
      <c r="W1054" s="91"/>
      <c r="X1054" s="33"/>
      <c r="Y1054" s="91"/>
      <c r="Z1054" s="91"/>
      <c r="AA1054" s="91"/>
      <c r="AB1054" s="91"/>
      <c r="AC1054" s="91"/>
      <c r="AD1054" s="91"/>
      <c r="AE1054" s="91"/>
      <c r="AF1054" s="91"/>
      <c r="AG1054" s="91"/>
      <c r="AH1054" s="91"/>
      <c r="AI1054" s="91"/>
      <c r="AJ1054" s="91"/>
    </row>
    <row r="1055" spans="1:36">
      <c r="A1055" s="28"/>
      <c r="B1055" s="32"/>
      <c r="C1055" s="138"/>
      <c r="D1055" s="91"/>
      <c r="E1055" s="91"/>
      <c r="F1055" s="91"/>
      <c r="G1055" s="91"/>
      <c r="H1055" s="91"/>
      <c r="I1055" s="33"/>
      <c r="J1055" s="91"/>
      <c r="K1055" s="33"/>
      <c r="L1055" s="33"/>
      <c r="M1055" s="33"/>
      <c r="N1055" s="33"/>
      <c r="O1055" s="33"/>
      <c r="P1055" s="91"/>
      <c r="Q1055" s="91"/>
      <c r="R1055" s="91"/>
      <c r="S1055" s="91"/>
      <c r="T1055" s="33"/>
      <c r="U1055" s="91"/>
      <c r="V1055" s="91"/>
      <c r="W1055" s="91"/>
      <c r="X1055" s="33"/>
      <c r="Y1055" s="91"/>
      <c r="Z1055" s="91"/>
      <c r="AA1055" s="91"/>
      <c r="AB1055" s="91"/>
      <c r="AC1055" s="91"/>
      <c r="AD1055" s="91"/>
      <c r="AE1055" s="91"/>
      <c r="AF1055" s="91"/>
      <c r="AG1055" s="91"/>
      <c r="AH1055" s="91"/>
      <c r="AI1055" s="91"/>
      <c r="AJ1055" s="91"/>
    </row>
    <row r="1056" spans="1:36">
      <c r="A1056" s="28"/>
      <c r="B1056" s="32"/>
      <c r="C1056" s="138"/>
      <c r="D1056" s="91"/>
      <c r="E1056" s="91"/>
      <c r="F1056" s="91"/>
      <c r="G1056" s="91"/>
      <c r="H1056" s="91"/>
      <c r="I1056" s="33"/>
      <c r="J1056" s="91"/>
      <c r="K1056" s="33"/>
      <c r="L1056" s="33"/>
      <c r="M1056" s="33"/>
      <c r="N1056" s="33"/>
      <c r="O1056" s="33"/>
      <c r="P1056" s="91"/>
      <c r="Q1056" s="91"/>
      <c r="R1056" s="91"/>
      <c r="S1056" s="91"/>
      <c r="T1056" s="33"/>
      <c r="U1056" s="91"/>
      <c r="V1056" s="91"/>
      <c r="W1056" s="91"/>
      <c r="X1056" s="33"/>
      <c r="Y1056" s="91"/>
      <c r="Z1056" s="91"/>
      <c r="AA1056" s="91"/>
      <c r="AB1056" s="91"/>
      <c r="AC1056" s="91"/>
      <c r="AD1056" s="91"/>
      <c r="AE1056" s="91"/>
      <c r="AF1056" s="91"/>
      <c r="AG1056" s="91"/>
      <c r="AH1056" s="91"/>
      <c r="AI1056" s="91"/>
      <c r="AJ1056" s="91"/>
    </row>
    <row r="1057" spans="1:36">
      <c r="A1057" s="28"/>
      <c r="B1057" s="32"/>
      <c r="C1057" s="138"/>
      <c r="D1057" s="91"/>
      <c r="E1057" s="91"/>
      <c r="F1057" s="91"/>
      <c r="G1057" s="91"/>
      <c r="H1057" s="91"/>
      <c r="I1057" s="33"/>
      <c r="J1057" s="91"/>
      <c r="K1057" s="33"/>
      <c r="L1057" s="33"/>
      <c r="M1057" s="33"/>
      <c r="N1057" s="33"/>
      <c r="O1057" s="33"/>
      <c r="P1057" s="91"/>
      <c r="Q1057" s="91"/>
      <c r="R1057" s="91"/>
      <c r="S1057" s="91"/>
      <c r="T1057" s="33"/>
      <c r="U1057" s="91"/>
      <c r="V1057" s="91"/>
      <c r="W1057" s="91"/>
      <c r="X1057" s="33"/>
      <c r="Y1057" s="91"/>
      <c r="Z1057" s="91"/>
      <c r="AA1057" s="91"/>
      <c r="AB1057" s="91"/>
      <c r="AC1057" s="91"/>
      <c r="AD1057" s="91"/>
      <c r="AE1057" s="91"/>
      <c r="AF1057" s="91"/>
      <c r="AG1057" s="91"/>
      <c r="AH1057" s="91"/>
      <c r="AI1057" s="91"/>
      <c r="AJ1057" s="91"/>
    </row>
    <row r="1058" spans="1:36">
      <c r="A1058" s="28"/>
      <c r="B1058" s="32"/>
      <c r="C1058" s="138"/>
      <c r="D1058" s="91"/>
      <c r="E1058" s="91"/>
      <c r="F1058" s="91"/>
      <c r="G1058" s="91"/>
      <c r="H1058" s="91"/>
      <c r="I1058" s="33"/>
      <c r="J1058" s="91"/>
      <c r="K1058" s="33"/>
      <c r="L1058" s="33"/>
      <c r="M1058" s="33"/>
      <c r="N1058" s="33"/>
      <c r="O1058" s="33"/>
      <c r="P1058" s="91"/>
      <c r="Q1058" s="91"/>
      <c r="R1058" s="91"/>
      <c r="S1058" s="91"/>
      <c r="T1058" s="33"/>
      <c r="U1058" s="91"/>
      <c r="V1058" s="91"/>
      <c r="W1058" s="91"/>
      <c r="X1058" s="33"/>
      <c r="Y1058" s="91"/>
      <c r="Z1058" s="91"/>
      <c r="AA1058" s="91"/>
      <c r="AB1058" s="91"/>
      <c r="AC1058" s="91"/>
      <c r="AD1058" s="91"/>
      <c r="AE1058" s="91"/>
      <c r="AF1058" s="91"/>
      <c r="AG1058" s="91"/>
      <c r="AH1058" s="91"/>
      <c r="AI1058" s="91"/>
      <c r="AJ1058" s="91"/>
    </row>
    <row r="1059" spans="1:36">
      <c r="A1059" s="28"/>
      <c r="B1059" s="32"/>
      <c r="C1059" s="138"/>
      <c r="D1059" s="91"/>
      <c r="E1059" s="91"/>
      <c r="F1059" s="91"/>
      <c r="G1059" s="91"/>
      <c r="H1059" s="91"/>
      <c r="I1059" s="33"/>
      <c r="J1059" s="91"/>
      <c r="K1059" s="33"/>
      <c r="L1059" s="33"/>
      <c r="M1059" s="33"/>
      <c r="N1059" s="33"/>
      <c r="O1059" s="33"/>
      <c r="P1059" s="91"/>
      <c r="Q1059" s="91"/>
      <c r="R1059" s="91"/>
      <c r="S1059" s="91"/>
      <c r="T1059" s="33"/>
      <c r="U1059" s="91"/>
      <c r="V1059" s="91"/>
      <c r="W1059" s="91"/>
      <c r="X1059" s="33"/>
      <c r="Y1059" s="91"/>
      <c r="Z1059" s="91"/>
      <c r="AA1059" s="91"/>
      <c r="AB1059" s="91"/>
      <c r="AC1059" s="91"/>
      <c r="AD1059" s="91"/>
      <c r="AE1059" s="91"/>
      <c r="AF1059" s="91"/>
      <c r="AG1059" s="91"/>
      <c r="AH1059" s="91"/>
      <c r="AI1059" s="91"/>
      <c r="AJ1059" s="91"/>
    </row>
    <row r="1060" spans="1:36">
      <c r="A1060" s="28"/>
      <c r="B1060" s="32"/>
      <c r="C1060" s="138"/>
      <c r="D1060" s="91"/>
      <c r="E1060" s="91"/>
      <c r="F1060" s="91"/>
      <c r="G1060" s="91"/>
      <c r="H1060" s="91"/>
      <c r="I1060" s="33"/>
      <c r="J1060" s="91"/>
      <c r="K1060" s="33"/>
      <c r="L1060" s="33"/>
      <c r="M1060" s="33"/>
      <c r="N1060" s="33"/>
      <c r="O1060" s="33"/>
      <c r="P1060" s="91"/>
      <c r="Q1060" s="91"/>
      <c r="R1060" s="91"/>
      <c r="S1060" s="91"/>
      <c r="T1060" s="33"/>
      <c r="U1060" s="91"/>
      <c r="V1060" s="91"/>
      <c r="W1060" s="91"/>
      <c r="X1060" s="33"/>
      <c r="Y1060" s="91"/>
      <c r="Z1060" s="91"/>
      <c r="AA1060" s="91"/>
      <c r="AB1060" s="91"/>
      <c r="AC1060" s="91"/>
      <c r="AD1060" s="91"/>
      <c r="AE1060" s="91"/>
      <c r="AF1060" s="91"/>
      <c r="AG1060" s="91"/>
      <c r="AH1060" s="91"/>
      <c r="AI1060" s="91"/>
      <c r="AJ1060" s="91"/>
    </row>
    <row r="1061" spans="1:36">
      <c r="A1061" s="28"/>
      <c r="B1061" s="32"/>
      <c r="C1061" s="138"/>
      <c r="D1061" s="91"/>
      <c r="E1061" s="91"/>
      <c r="F1061" s="91"/>
      <c r="G1061" s="91"/>
      <c r="H1061" s="91"/>
      <c r="I1061" s="33"/>
      <c r="J1061" s="91"/>
      <c r="K1061" s="33"/>
      <c r="L1061" s="33"/>
      <c r="M1061" s="33"/>
      <c r="N1061" s="33"/>
      <c r="O1061" s="33"/>
      <c r="P1061" s="91"/>
      <c r="Q1061" s="91"/>
      <c r="R1061" s="91"/>
      <c r="S1061" s="91"/>
      <c r="T1061" s="33"/>
      <c r="U1061" s="91"/>
      <c r="V1061" s="91"/>
      <c r="W1061" s="91"/>
      <c r="X1061" s="33"/>
      <c r="Y1061" s="91"/>
      <c r="Z1061" s="91"/>
      <c r="AA1061" s="91"/>
      <c r="AB1061" s="91"/>
      <c r="AC1061" s="91"/>
      <c r="AD1061" s="91"/>
      <c r="AE1061" s="91"/>
      <c r="AF1061" s="91"/>
      <c r="AG1061" s="91"/>
      <c r="AH1061" s="91"/>
      <c r="AI1061" s="91"/>
      <c r="AJ1061" s="91"/>
    </row>
    <row r="1062" spans="1:36">
      <c r="A1062" s="28"/>
      <c r="B1062" s="32"/>
      <c r="C1062" s="138"/>
      <c r="D1062" s="91"/>
      <c r="E1062" s="91"/>
      <c r="F1062" s="91"/>
      <c r="G1062" s="91"/>
      <c r="H1062" s="91"/>
      <c r="I1062" s="33"/>
      <c r="J1062" s="91"/>
      <c r="K1062" s="33"/>
      <c r="L1062" s="33"/>
      <c r="M1062" s="33"/>
      <c r="N1062" s="33"/>
      <c r="O1062" s="33"/>
      <c r="P1062" s="91"/>
      <c r="Q1062" s="91"/>
      <c r="R1062" s="91"/>
      <c r="S1062" s="91"/>
      <c r="T1062" s="33"/>
      <c r="U1062" s="91"/>
      <c r="V1062" s="91"/>
      <c r="W1062" s="91"/>
      <c r="X1062" s="33"/>
      <c r="Y1062" s="91"/>
      <c r="Z1062" s="91"/>
      <c r="AA1062" s="91"/>
      <c r="AB1062" s="91"/>
      <c r="AC1062" s="91"/>
      <c r="AD1062" s="91"/>
      <c r="AE1062" s="91"/>
      <c r="AF1062" s="91"/>
      <c r="AG1062" s="91"/>
      <c r="AH1062" s="91"/>
      <c r="AI1062" s="91"/>
      <c r="AJ1062" s="91"/>
    </row>
    <row r="1063" spans="1:36">
      <c r="A1063" s="28"/>
      <c r="B1063" s="32"/>
      <c r="C1063" s="138"/>
      <c r="D1063" s="91"/>
      <c r="E1063" s="91"/>
      <c r="F1063" s="91"/>
      <c r="G1063" s="91"/>
      <c r="H1063" s="91"/>
      <c r="I1063" s="33"/>
      <c r="J1063" s="91"/>
      <c r="K1063" s="33"/>
      <c r="L1063" s="33"/>
      <c r="M1063" s="33"/>
      <c r="N1063" s="33"/>
      <c r="O1063" s="33"/>
      <c r="P1063" s="91"/>
      <c r="Q1063" s="91"/>
      <c r="R1063" s="91"/>
      <c r="S1063" s="91"/>
      <c r="T1063" s="33"/>
      <c r="U1063" s="91"/>
      <c r="V1063" s="91"/>
      <c r="W1063" s="91"/>
      <c r="X1063" s="33"/>
      <c r="Y1063" s="91"/>
      <c r="Z1063" s="91"/>
      <c r="AA1063" s="91"/>
      <c r="AB1063" s="91"/>
      <c r="AC1063" s="91"/>
      <c r="AD1063" s="91"/>
      <c r="AE1063" s="91"/>
      <c r="AF1063" s="91"/>
      <c r="AG1063" s="91"/>
      <c r="AH1063" s="91"/>
      <c r="AI1063" s="91"/>
      <c r="AJ1063" s="91"/>
    </row>
    <row r="1064" spans="1:36">
      <c r="A1064" s="28"/>
      <c r="B1064" s="32"/>
      <c r="C1064" s="138"/>
      <c r="D1064" s="91"/>
      <c r="E1064" s="91"/>
      <c r="F1064" s="91"/>
      <c r="G1064" s="91"/>
      <c r="H1064" s="91"/>
      <c r="I1064" s="33"/>
      <c r="J1064" s="91"/>
      <c r="K1064" s="33"/>
      <c r="L1064" s="33"/>
      <c r="M1064" s="33"/>
      <c r="N1064" s="33"/>
      <c r="O1064" s="33"/>
      <c r="P1064" s="91"/>
      <c r="Q1064" s="91"/>
      <c r="R1064" s="91"/>
      <c r="S1064" s="91"/>
      <c r="T1064" s="33"/>
      <c r="U1064" s="91"/>
      <c r="V1064" s="91"/>
      <c r="W1064" s="91"/>
      <c r="X1064" s="33"/>
      <c r="Y1064" s="91"/>
      <c r="Z1064" s="91"/>
      <c r="AA1064" s="91"/>
      <c r="AB1064" s="91"/>
      <c r="AC1064" s="91"/>
      <c r="AD1064" s="91"/>
      <c r="AE1064" s="91"/>
      <c r="AF1064" s="91"/>
      <c r="AG1064" s="91"/>
      <c r="AH1064" s="91"/>
      <c r="AI1064" s="91"/>
      <c r="AJ1064" s="91"/>
    </row>
    <row r="1065" spans="1:36">
      <c r="A1065" s="28"/>
      <c r="B1065" s="32"/>
      <c r="C1065" s="138"/>
      <c r="D1065" s="91"/>
      <c r="E1065" s="91"/>
      <c r="F1065" s="91"/>
      <c r="G1065" s="91"/>
      <c r="H1065" s="91"/>
      <c r="I1065" s="33"/>
      <c r="J1065" s="91"/>
      <c r="K1065" s="33"/>
      <c r="L1065" s="33"/>
      <c r="M1065" s="33"/>
      <c r="N1065" s="33"/>
      <c r="O1065" s="33"/>
      <c r="P1065" s="91"/>
      <c r="Q1065" s="91"/>
      <c r="R1065" s="91"/>
      <c r="S1065" s="91"/>
      <c r="T1065" s="33"/>
      <c r="U1065" s="91"/>
      <c r="V1065" s="91"/>
      <c r="W1065" s="91"/>
      <c r="X1065" s="33"/>
      <c r="Y1065" s="91"/>
      <c r="Z1065" s="91"/>
      <c r="AA1065" s="91"/>
      <c r="AB1065" s="91"/>
      <c r="AC1065" s="91"/>
      <c r="AD1065" s="91"/>
      <c r="AE1065" s="91"/>
      <c r="AF1065" s="91"/>
      <c r="AG1065" s="91"/>
      <c r="AH1065" s="91"/>
      <c r="AI1065" s="91"/>
      <c r="AJ1065" s="91"/>
    </row>
    <row r="1066" spans="1:36">
      <c r="A1066" s="28"/>
      <c r="B1066" s="32"/>
      <c r="C1066" s="138"/>
      <c r="D1066" s="91"/>
      <c r="E1066" s="91"/>
      <c r="F1066" s="91"/>
      <c r="G1066" s="91"/>
      <c r="H1066" s="91"/>
      <c r="I1066" s="33"/>
      <c r="J1066" s="91"/>
      <c r="K1066" s="33"/>
      <c r="L1066" s="33"/>
      <c r="M1066" s="33"/>
      <c r="N1066" s="33"/>
      <c r="O1066" s="33"/>
      <c r="P1066" s="91"/>
      <c r="Q1066" s="91"/>
      <c r="R1066" s="91"/>
      <c r="S1066" s="91"/>
      <c r="T1066" s="33"/>
      <c r="U1066" s="91"/>
      <c r="V1066" s="91"/>
      <c r="W1066" s="91"/>
      <c r="X1066" s="33"/>
      <c r="Y1066" s="91"/>
      <c r="Z1066" s="91"/>
      <c r="AA1066" s="91"/>
      <c r="AB1066" s="91"/>
      <c r="AC1066" s="91"/>
      <c r="AD1066" s="91"/>
      <c r="AE1066" s="91"/>
      <c r="AF1066" s="91"/>
      <c r="AG1066" s="91"/>
      <c r="AH1066" s="91"/>
      <c r="AI1066" s="91"/>
      <c r="AJ1066" s="91"/>
    </row>
    <row r="1067" spans="1:36">
      <c r="A1067" s="28"/>
      <c r="B1067" s="32"/>
      <c r="C1067" s="138"/>
      <c r="D1067" s="91"/>
      <c r="E1067" s="91"/>
      <c r="F1067" s="91"/>
      <c r="G1067" s="91"/>
      <c r="H1067" s="91"/>
      <c r="I1067" s="33"/>
      <c r="J1067" s="91"/>
      <c r="K1067" s="33"/>
      <c r="L1067" s="33"/>
      <c r="M1067" s="33"/>
      <c r="N1067" s="33"/>
      <c r="O1067" s="33"/>
      <c r="P1067" s="91"/>
      <c r="Q1067" s="91"/>
      <c r="R1067" s="91"/>
      <c r="S1067" s="91"/>
      <c r="T1067" s="33"/>
      <c r="U1067" s="91"/>
      <c r="V1067" s="91"/>
      <c r="W1067" s="91"/>
      <c r="X1067" s="33"/>
      <c r="Y1067" s="91"/>
      <c r="Z1067" s="91"/>
      <c r="AA1067" s="91"/>
      <c r="AB1067" s="91"/>
      <c r="AC1067" s="91"/>
      <c r="AD1067" s="91"/>
      <c r="AE1067" s="91"/>
      <c r="AF1067" s="91"/>
      <c r="AG1067" s="91"/>
      <c r="AH1067" s="91"/>
      <c r="AI1067" s="91"/>
      <c r="AJ1067" s="91"/>
    </row>
    <row r="1068" spans="1:36">
      <c r="A1068" s="28"/>
      <c r="B1068" s="32"/>
      <c r="C1068" s="138"/>
      <c r="D1068" s="91"/>
      <c r="E1068" s="91"/>
      <c r="F1068" s="91"/>
      <c r="G1068" s="91"/>
      <c r="H1068" s="91"/>
      <c r="I1068" s="33"/>
      <c r="J1068" s="91"/>
      <c r="K1068" s="33"/>
      <c r="L1068" s="33"/>
      <c r="M1068" s="33"/>
      <c r="N1068" s="33"/>
      <c r="O1068" s="33"/>
      <c r="P1068" s="91"/>
      <c r="Q1068" s="91"/>
      <c r="R1068" s="91"/>
      <c r="S1068" s="91"/>
      <c r="T1068" s="33"/>
      <c r="U1068" s="91"/>
      <c r="V1068" s="91"/>
      <c r="W1068" s="91"/>
      <c r="X1068" s="33"/>
      <c r="Y1068" s="91"/>
      <c r="Z1068" s="91"/>
      <c r="AA1068" s="91"/>
      <c r="AB1068" s="91"/>
      <c r="AC1068" s="91"/>
      <c r="AD1068" s="91"/>
      <c r="AE1068" s="91"/>
      <c r="AF1068" s="91"/>
      <c r="AG1068" s="91"/>
      <c r="AH1068" s="91"/>
      <c r="AI1068" s="91"/>
      <c r="AJ1068" s="91"/>
    </row>
    <row r="1069" spans="1:36">
      <c r="A1069" s="28"/>
      <c r="B1069" s="32"/>
      <c r="C1069" s="138"/>
      <c r="D1069" s="91"/>
      <c r="E1069" s="91"/>
      <c r="F1069" s="91"/>
      <c r="G1069" s="91"/>
      <c r="H1069" s="91"/>
      <c r="I1069" s="33"/>
      <c r="J1069" s="91"/>
      <c r="K1069" s="33"/>
      <c r="L1069" s="33"/>
      <c r="M1069" s="33"/>
      <c r="N1069" s="33"/>
      <c r="O1069" s="33"/>
      <c r="P1069" s="91"/>
      <c r="Q1069" s="91"/>
      <c r="R1069" s="91"/>
      <c r="S1069" s="91"/>
      <c r="T1069" s="33"/>
      <c r="U1069" s="91"/>
      <c r="V1069" s="91"/>
      <c r="W1069" s="91"/>
      <c r="X1069" s="33"/>
      <c r="Y1069" s="91"/>
      <c r="Z1069" s="91"/>
      <c r="AA1069" s="91"/>
      <c r="AB1069" s="91"/>
      <c r="AC1069" s="91"/>
      <c r="AD1069" s="91"/>
      <c r="AE1069" s="91"/>
      <c r="AF1069" s="91"/>
      <c r="AG1069" s="91"/>
      <c r="AH1069" s="91"/>
      <c r="AI1069" s="91"/>
      <c r="AJ1069" s="91"/>
    </row>
    <row r="1070" spans="1:36">
      <c r="A1070" s="28"/>
      <c r="B1070" s="32"/>
      <c r="C1070" s="138"/>
      <c r="D1070" s="91"/>
      <c r="E1070" s="91"/>
      <c r="F1070" s="91"/>
      <c r="G1070" s="91"/>
      <c r="H1070" s="91"/>
      <c r="I1070" s="33"/>
      <c r="J1070" s="91"/>
      <c r="K1070" s="33"/>
      <c r="L1070" s="33"/>
      <c r="M1070" s="33"/>
      <c r="N1070" s="33"/>
      <c r="O1070" s="33"/>
      <c r="P1070" s="91"/>
      <c r="Q1070" s="91"/>
      <c r="R1070" s="91"/>
      <c r="S1070" s="91"/>
      <c r="T1070" s="33"/>
      <c r="U1070" s="91"/>
      <c r="V1070" s="91"/>
      <c r="W1070" s="91"/>
      <c r="X1070" s="33"/>
      <c r="Y1070" s="91"/>
      <c r="Z1070" s="91"/>
      <c r="AA1070" s="91"/>
      <c r="AB1070" s="91"/>
      <c r="AC1070" s="91"/>
      <c r="AD1070" s="91"/>
      <c r="AE1070" s="91"/>
      <c r="AF1070" s="91"/>
      <c r="AG1070" s="91"/>
      <c r="AH1070" s="91"/>
      <c r="AI1070" s="91"/>
      <c r="AJ1070" s="91"/>
    </row>
    <row r="1071" spans="1:36">
      <c r="A1071" s="28"/>
      <c r="B1071" s="32"/>
      <c r="C1071" s="138"/>
      <c r="D1071" s="91"/>
      <c r="E1071" s="91"/>
      <c r="F1071" s="91"/>
      <c r="G1071" s="91"/>
      <c r="H1071" s="91"/>
      <c r="I1071" s="33"/>
      <c r="J1071" s="91"/>
      <c r="K1071" s="33"/>
      <c r="L1071" s="33"/>
      <c r="M1071" s="33"/>
      <c r="N1071" s="33"/>
      <c r="O1071" s="33"/>
      <c r="P1071" s="91"/>
      <c r="Q1071" s="91"/>
      <c r="R1071" s="91"/>
      <c r="S1071" s="91"/>
      <c r="T1071" s="33"/>
      <c r="U1071" s="91"/>
      <c r="V1071" s="91"/>
      <c r="W1071" s="91"/>
      <c r="X1071" s="33"/>
      <c r="Y1071" s="91"/>
      <c r="Z1071" s="91"/>
      <c r="AA1071" s="91"/>
      <c r="AB1071" s="91"/>
      <c r="AC1071" s="91"/>
      <c r="AD1071" s="91"/>
      <c r="AE1071" s="91"/>
      <c r="AF1071" s="91"/>
      <c r="AG1071" s="91"/>
      <c r="AH1071" s="91"/>
      <c r="AI1071" s="91"/>
      <c r="AJ1071" s="91"/>
    </row>
    <row r="1072" spans="1:36">
      <c r="A1072" s="28"/>
      <c r="B1072" s="32"/>
      <c r="C1072" s="138"/>
      <c r="D1072" s="91"/>
      <c r="E1072" s="91"/>
      <c r="F1072" s="91"/>
      <c r="G1072" s="91"/>
      <c r="H1072" s="91"/>
      <c r="I1072" s="33"/>
      <c r="J1072" s="91"/>
      <c r="K1072" s="33"/>
      <c r="L1072" s="33"/>
      <c r="M1072" s="33"/>
      <c r="N1072" s="33"/>
      <c r="O1072" s="33"/>
      <c r="P1072" s="91"/>
      <c r="Q1072" s="91"/>
      <c r="R1072" s="91"/>
      <c r="S1072" s="91"/>
      <c r="T1072" s="33"/>
      <c r="U1072" s="91"/>
      <c r="V1072" s="91"/>
      <c r="W1072" s="91"/>
      <c r="X1072" s="33"/>
      <c r="Y1072" s="91"/>
      <c r="Z1072" s="91"/>
      <c r="AA1072" s="91"/>
      <c r="AB1072" s="91"/>
      <c r="AC1072" s="91"/>
      <c r="AD1072" s="91"/>
      <c r="AE1072" s="91"/>
      <c r="AF1072" s="91"/>
      <c r="AG1072" s="91"/>
      <c r="AH1072" s="91"/>
      <c r="AI1072" s="91"/>
      <c r="AJ1072" s="91"/>
    </row>
    <row r="1073" spans="1:36">
      <c r="A1073" s="28"/>
      <c r="B1073" s="32"/>
      <c r="C1073" s="138"/>
      <c r="D1073" s="91"/>
      <c r="E1073" s="91"/>
      <c r="F1073" s="91"/>
      <c r="G1073" s="91"/>
      <c r="H1073" s="91"/>
      <c r="I1073" s="33"/>
      <c r="J1073" s="91"/>
      <c r="K1073" s="33"/>
      <c r="L1073" s="33"/>
      <c r="M1073" s="33"/>
      <c r="N1073" s="33"/>
      <c r="O1073" s="33"/>
      <c r="P1073" s="91"/>
      <c r="Q1073" s="91"/>
      <c r="R1073" s="91"/>
      <c r="S1073" s="91"/>
      <c r="T1073" s="33"/>
      <c r="U1073" s="91"/>
      <c r="V1073" s="91"/>
      <c r="W1073" s="91"/>
      <c r="X1073" s="33"/>
      <c r="Y1073" s="91"/>
      <c r="Z1073" s="91"/>
      <c r="AA1073" s="91"/>
      <c r="AB1073" s="91"/>
      <c r="AC1073" s="91"/>
      <c r="AD1073" s="91"/>
      <c r="AE1073" s="91"/>
      <c r="AF1073" s="91"/>
      <c r="AG1073" s="91"/>
      <c r="AH1073" s="91"/>
      <c r="AI1073" s="91"/>
      <c r="AJ1073" s="91"/>
    </row>
    <row r="1074" spans="1:36">
      <c r="A1074" s="28"/>
      <c r="B1074" s="32"/>
      <c r="C1074" s="138"/>
      <c r="D1074" s="91"/>
      <c r="E1074" s="91"/>
      <c r="F1074" s="91"/>
      <c r="G1074" s="91"/>
      <c r="H1074" s="91"/>
      <c r="I1074" s="33"/>
      <c r="J1074" s="91"/>
      <c r="K1074" s="33"/>
      <c r="L1074" s="33"/>
      <c r="M1074" s="33"/>
      <c r="N1074" s="33"/>
      <c r="O1074" s="33"/>
      <c r="P1074" s="91"/>
      <c r="Q1074" s="91"/>
      <c r="R1074" s="91"/>
      <c r="S1074" s="91"/>
      <c r="T1074" s="33"/>
      <c r="U1074" s="91"/>
      <c r="V1074" s="91"/>
      <c r="W1074" s="91"/>
      <c r="X1074" s="33"/>
      <c r="Y1074" s="91"/>
      <c r="Z1074" s="91"/>
      <c r="AA1074" s="91"/>
      <c r="AB1074" s="91"/>
      <c r="AC1074" s="91"/>
      <c r="AD1074" s="91"/>
      <c r="AE1074" s="91"/>
      <c r="AF1074" s="91"/>
      <c r="AG1074" s="91"/>
      <c r="AH1074" s="91"/>
      <c r="AI1074" s="91"/>
      <c r="AJ1074" s="91"/>
    </row>
    <row r="1075" spans="1:36">
      <c r="A1075" s="28"/>
      <c r="B1075" s="32"/>
      <c r="C1075" s="138"/>
      <c r="D1075" s="91"/>
      <c r="E1075" s="91"/>
      <c r="F1075" s="91"/>
      <c r="G1075" s="91"/>
      <c r="H1075" s="91"/>
      <c r="I1075" s="33"/>
      <c r="J1075" s="91"/>
      <c r="K1075" s="33"/>
      <c r="L1075" s="33"/>
      <c r="M1075" s="33"/>
      <c r="N1075" s="33"/>
      <c r="O1075" s="33"/>
      <c r="P1075" s="91"/>
      <c r="Q1075" s="91"/>
      <c r="R1075" s="91"/>
      <c r="S1075" s="91"/>
      <c r="T1075" s="33"/>
      <c r="U1075" s="91"/>
      <c r="V1075" s="91"/>
      <c r="W1075" s="91"/>
      <c r="X1075" s="33"/>
      <c r="Y1075" s="91"/>
      <c r="Z1075" s="91"/>
      <c r="AA1075" s="91"/>
      <c r="AB1075" s="91"/>
      <c r="AC1075" s="91"/>
      <c r="AD1075" s="91"/>
      <c r="AE1075" s="91"/>
      <c r="AF1075" s="91"/>
      <c r="AG1075" s="91"/>
      <c r="AH1075" s="91"/>
      <c r="AI1075" s="91"/>
      <c r="AJ1075" s="91"/>
    </row>
    <row r="1076" spans="1:36">
      <c r="A1076" s="28"/>
      <c r="B1076" s="32"/>
      <c r="C1076" s="138"/>
      <c r="D1076" s="91"/>
      <c r="E1076" s="91"/>
      <c r="F1076" s="91"/>
      <c r="G1076" s="91"/>
      <c r="H1076" s="91"/>
      <c r="I1076" s="33"/>
      <c r="J1076" s="91"/>
      <c r="K1076" s="33"/>
      <c r="L1076" s="33"/>
      <c r="M1076" s="33"/>
      <c r="N1076" s="33"/>
      <c r="O1076" s="33"/>
      <c r="P1076" s="91"/>
      <c r="Q1076" s="91"/>
      <c r="R1076" s="91"/>
      <c r="S1076" s="91"/>
      <c r="T1076" s="33"/>
      <c r="U1076" s="91"/>
      <c r="V1076" s="91"/>
      <c r="W1076" s="91"/>
      <c r="X1076" s="33"/>
      <c r="Y1076" s="91"/>
      <c r="Z1076" s="91"/>
      <c r="AA1076" s="91"/>
      <c r="AB1076" s="91"/>
      <c r="AC1076" s="91"/>
      <c r="AD1076" s="91"/>
      <c r="AE1076" s="91"/>
      <c r="AF1076" s="91"/>
      <c r="AG1076" s="91"/>
      <c r="AH1076" s="91"/>
      <c r="AI1076" s="91"/>
      <c r="AJ1076" s="91"/>
    </row>
    <row r="1077" spans="1:36">
      <c r="A1077" s="28"/>
      <c r="B1077" s="32"/>
      <c r="C1077" s="138"/>
      <c r="D1077" s="91"/>
      <c r="E1077" s="91"/>
      <c r="F1077" s="91"/>
      <c r="G1077" s="91"/>
      <c r="H1077" s="91"/>
      <c r="I1077" s="33"/>
      <c r="J1077" s="91"/>
      <c r="K1077" s="33"/>
      <c r="L1077" s="33"/>
      <c r="M1077" s="33"/>
      <c r="N1077" s="33"/>
      <c r="O1077" s="33"/>
      <c r="P1077" s="91"/>
      <c r="Q1077" s="91"/>
      <c r="R1077" s="91"/>
      <c r="S1077" s="91"/>
      <c r="T1077" s="33"/>
      <c r="U1077" s="91"/>
      <c r="V1077" s="91"/>
      <c r="W1077" s="91"/>
      <c r="X1077" s="33"/>
      <c r="Y1077" s="91"/>
      <c r="Z1077" s="91"/>
      <c r="AA1077" s="91"/>
      <c r="AB1077" s="91"/>
      <c r="AC1077" s="91"/>
      <c r="AD1077" s="91"/>
      <c r="AE1077" s="91"/>
      <c r="AF1077" s="91"/>
      <c r="AG1077" s="91"/>
      <c r="AH1077" s="91"/>
      <c r="AI1077" s="91"/>
      <c r="AJ1077" s="91"/>
    </row>
    <row r="1078" spans="1:36">
      <c r="A1078" s="28"/>
      <c r="B1078" s="32"/>
      <c r="C1078" s="138"/>
      <c r="D1078" s="91"/>
      <c r="E1078" s="91"/>
      <c r="F1078" s="91"/>
      <c r="G1078" s="91"/>
      <c r="H1078" s="91"/>
      <c r="I1078" s="33"/>
      <c r="J1078" s="91"/>
      <c r="K1078" s="33"/>
      <c r="L1078" s="33"/>
      <c r="M1078" s="33"/>
      <c r="N1078" s="33"/>
      <c r="O1078" s="33"/>
      <c r="P1078" s="91"/>
      <c r="Q1078" s="91"/>
      <c r="R1078" s="91"/>
      <c r="S1078" s="91"/>
      <c r="T1078" s="33"/>
      <c r="U1078" s="91"/>
      <c r="V1078" s="91"/>
      <c r="W1078" s="91"/>
      <c r="X1078" s="33"/>
      <c r="Y1078" s="91"/>
      <c r="Z1078" s="91"/>
      <c r="AA1078" s="91"/>
      <c r="AB1078" s="91"/>
      <c r="AC1078" s="91"/>
      <c r="AD1078" s="91"/>
      <c r="AE1078" s="91"/>
      <c r="AF1078" s="91"/>
      <c r="AG1078" s="91"/>
      <c r="AH1078" s="91"/>
      <c r="AI1078" s="91"/>
      <c r="AJ1078" s="91"/>
    </row>
    <row r="1079" spans="1:36">
      <c r="A1079" s="28"/>
      <c r="B1079" s="32"/>
      <c r="C1079" s="138"/>
      <c r="D1079" s="91"/>
      <c r="E1079" s="91"/>
      <c r="F1079" s="91"/>
      <c r="G1079" s="91"/>
      <c r="H1079" s="91"/>
      <c r="I1079" s="33"/>
      <c r="J1079" s="91"/>
      <c r="K1079" s="33"/>
      <c r="L1079" s="33"/>
      <c r="M1079" s="33"/>
      <c r="N1079" s="33"/>
      <c r="O1079" s="33"/>
      <c r="P1079" s="91"/>
      <c r="Q1079" s="91"/>
      <c r="R1079" s="91"/>
      <c r="S1079" s="91"/>
      <c r="T1079" s="33"/>
      <c r="U1079" s="91"/>
      <c r="V1079" s="91"/>
      <c r="W1079" s="91"/>
      <c r="X1079" s="33"/>
      <c r="Y1079" s="91"/>
      <c r="Z1079" s="91"/>
      <c r="AA1079" s="91"/>
      <c r="AB1079" s="91"/>
      <c r="AC1079" s="91"/>
      <c r="AD1079" s="91"/>
      <c r="AE1079" s="91"/>
      <c r="AF1079" s="91"/>
      <c r="AG1079" s="91"/>
      <c r="AH1079" s="91"/>
      <c r="AI1079" s="91"/>
      <c r="AJ1079" s="91"/>
    </row>
    <row r="1080" spans="1:36">
      <c r="A1080" s="28"/>
      <c r="B1080" s="32"/>
      <c r="C1080" s="138"/>
      <c r="D1080" s="91"/>
      <c r="E1080" s="91"/>
      <c r="F1080" s="91"/>
      <c r="G1080" s="91"/>
      <c r="H1080" s="91"/>
      <c r="I1080" s="33"/>
      <c r="J1080" s="91"/>
      <c r="K1080" s="33"/>
      <c r="L1080" s="33"/>
      <c r="M1080" s="33"/>
      <c r="N1080" s="33"/>
      <c r="O1080" s="33"/>
      <c r="P1080" s="91"/>
      <c r="Q1080" s="91"/>
      <c r="R1080" s="91"/>
      <c r="S1080" s="91"/>
      <c r="T1080" s="33"/>
      <c r="U1080" s="91"/>
      <c r="V1080" s="91"/>
      <c r="W1080" s="91"/>
      <c r="X1080" s="33"/>
      <c r="Y1080" s="91"/>
      <c r="Z1080" s="91"/>
      <c r="AA1080" s="91"/>
      <c r="AB1080" s="91"/>
      <c r="AC1080" s="91"/>
      <c r="AD1080" s="91"/>
      <c r="AE1080" s="91"/>
      <c r="AF1080" s="91"/>
      <c r="AG1080" s="91"/>
      <c r="AH1080" s="91"/>
      <c r="AI1080" s="91"/>
      <c r="AJ1080" s="91"/>
    </row>
    <row r="1081" spans="1:36">
      <c r="A1081" s="28"/>
      <c r="B1081" s="32"/>
      <c r="C1081" s="138"/>
      <c r="D1081" s="91"/>
      <c r="E1081" s="91"/>
      <c r="F1081" s="91"/>
      <c r="G1081" s="91"/>
      <c r="H1081" s="91"/>
      <c r="I1081" s="33"/>
      <c r="J1081" s="91"/>
      <c r="K1081" s="33"/>
      <c r="L1081" s="33"/>
      <c r="M1081" s="33"/>
      <c r="N1081" s="33"/>
      <c r="O1081" s="33"/>
      <c r="P1081" s="91"/>
      <c r="Q1081" s="91"/>
      <c r="R1081" s="91"/>
      <c r="S1081" s="91"/>
      <c r="T1081" s="33"/>
      <c r="U1081" s="91"/>
      <c r="V1081" s="91"/>
      <c r="W1081" s="91"/>
      <c r="X1081" s="33"/>
      <c r="Y1081" s="91"/>
      <c r="Z1081" s="91"/>
      <c r="AA1081" s="91"/>
      <c r="AB1081" s="91"/>
      <c r="AC1081" s="91"/>
      <c r="AD1081" s="91"/>
      <c r="AE1081" s="91"/>
      <c r="AF1081" s="91"/>
      <c r="AG1081" s="91"/>
      <c r="AH1081" s="91"/>
      <c r="AI1081" s="91"/>
      <c r="AJ1081" s="91"/>
    </row>
    <row r="1082" spans="1:36">
      <c r="A1082" s="28"/>
      <c r="B1082" s="32"/>
      <c r="C1082" s="138"/>
      <c r="D1082" s="91"/>
      <c r="E1082" s="91"/>
      <c r="F1082" s="91"/>
      <c r="G1082" s="91"/>
      <c r="H1082" s="91"/>
      <c r="I1082" s="33"/>
      <c r="J1082" s="91"/>
      <c r="K1082" s="33"/>
      <c r="L1082" s="33"/>
      <c r="M1082" s="33"/>
      <c r="N1082" s="33"/>
      <c r="O1082" s="33"/>
      <c r="P1082" s="91"/>
      <c r="Q1082" s="91"/>
      <c r="R1082" s="91"/>
      <c r="S1082" s="91"/>
      <c r="T1082" s="33"/>
      <c r="U1082" s="91"/>
      <c r="V1082" s="91"/>
      <c r="W1082" s="91"/>
      <c r="X1082" s="33"/>
      <c r="Y1082" s="91"/>
      <c r="Z1082" s="91"/>
      <c r="AA1082" s="91"/>
      <c r="AB1082" s="91"/>
      <c r="AC1082" s="91"/>
      <c r="AD1082" s="91"/>
      <c r="AE1082" s="91"/>
      <c r="AF1082" s="91"/>
      <c r="AG1082" s="91"/>
      <c r="AH1082" s="91"/>
      <c r="AI1082" s="91"/>
      <c r="AJ1082" s="91"/>
    </row>
    <row r="1083" spans="1:36">
      <c r="A1083" s="28"/>
      <c r="B1083" s="32"/>
      <c r="C1083" s="138"/>
      <c r="D1083" s="91"/>
      <c r="E1083" s="91"/>
      <c r="F1083" s="91"/>
      <c r="G1083" s="91"/>
      <c r="H1083" s="91"/>
      <c r="I1083" s="33"/>
      <c r="J1083" s="91"/>
      <c r="K1083" s="33"/>
      <c r="L1083" s="33"/>
      <c r="M1083" s="33"/>
      <c r="N1083" s="33"/>
      <c r="O1083" s="33"/>
      <c r="P1083" s="91"/>
      <c r="Q1083" s="91"/>
      <c r="R1083" s="91"/>
      <c r="S1083" s="91"/>
      <c r="T1083" s="33"/>
      <c r="U1083" s="91"/>
      <c r="V1083" s="91"/>
      <c r="W1083" s="91"/>
      <c r="X1083" s="33"/>
      <c r="Y1083" s="91"/>
      <c r="Z1083" s="91"/>
      <c r="AA1083" s="91"/>
      <c r="AB1083" s="91"/>
      <c r="AC1083" s="91"/>
      <c r="AD1083" s="91"/>
      <c r="AE1083" s="91"/>
      <c r="AF1083" s="91"/>
      <c r="AG1083" s="91"/>
      <c r="AH1083" s="91"/>
      <c r="AI1083" s="91"/>
      <c r="AJ1083" s="91"/>
    </row>
    <row r="1084" spans="1:36">
      <c r="A1084" s="28"/>
      <c r="B1084" s="32"/>
      <c r="C1084" s="138"/>
      <c r="D1084" s="91"/>
      <c r="E1084" s="91"/>
      <c r="F1084" s="91"/>
      <c r="G1084" s="91"/>
      <c r="H1084" s="91"/>
      <c r="I1084" s="33"/>
      <c r="J1084" s="91"/>
      <c r="K1084" s="33"/>
      <c r="L1084" s="33"/>
      <c r="M1084" s="33"/>
      <c r="N1084" s="33"/>
      <c r="O1084" s="33"/>
      <c r="P1084" s="91"/>
      <c r="Q1084" s="91"/>
      <c r="R1084" s="91"/>
      <c r="S1084" s="91"/>
      <c r="T1084" s="33"/>
      <c r="U1084" s="91"/>
      <c r="V1084" s="91"/>
      <c r="W1084" s="91"/>
      <c r="X1084" s="33"/>
      <c r="Y1084" s="91"/>
      <c r="Z1084" s="91"/>
      <c r="AA1084" s="91"/>
      <c r="AB1084" s="91"/>
      <c r="AC1084" s="91"/>
      <c r="AD1084" s="91"/>
      <c r="AE1084" s="91"/>
      <c r="AF1084" s="91"/>
      <c r="AG1084" s="91"/>
      <c r="AH1084" s="91"/>
      <c r="AI1084" s="91"/>
      <c r="AJ1084" s="91"/>
    </row>
    <row r="1085" spans="1:36">
      <c r="A1085" s="28"/>
      <c r="B1085" s="32"/>
      <c r="C1085" s="138"/>
      <c r="D1085" s="91"/>
      <c r="E1085" s="91"/>
      <c r="F1085" s="91"/>
      <c r="G1085" s="91"/>
      <c r="H1085" s="91"/>
      <c r="I1085" s="33"/>
      <c r="J1085" s="91"/>
      <c r="K1085" s="33"/>
      <c r="L1085" s="33"/>
      <c r="M1085" s="33"/>
      <c r="N1085" s="33"/>
      <c r="O1085" s="33"/>
      <c r="P1085" s="91"/>
      <c r="Q1085" s="91"/>
      <c r="R1085" s="91"/>
      <c r="S1085" s="91"/>
      <c r="T1085" s="33"/>
      <c r="U1085" s="91"/>
      <c r="V1085" s="91"/>
      <c r="W1085" s="91"/>
      <c r="X1085" s="33"/>
      <c r="Y1085" s="91"/>
      <c r="Z1085" s="91"/>
      <c r="AA1085" s="91"/>
      <c r="AB1085" s="91"/>
      <c r="AC1085" s="91"/>
      <c r="AD1085" s="91"/>
      <c r="AE1085" s="91"/>
      <c r="AF1085" s="91"/>
      <c r="AG1085" s="91"/>
      <c r="AH1085" s="91"/>
      <c r="AI1085" s="91"/>
      <c r="AJ1085" s="91"/>
    </row>
    <row r="1086" spans="1:36">
      <c r="A1086" s="28"/>
      <c r="B1086" s="32"/>
      <c r="C1086" s="138"/>
      <c r="D1086" s="91"/>
      <c r="E1086" s="91"/>
      <c r="F1086" s="91"/>
      <c r="G1086" s="91"/>
      <c r="H1086" s="91"/>
      <c r="I1086" s="33"/>
      <c r="J1086" s="91"/>
      <c r="K1086" s="33"/>
      <c r="L1086" s="33"/>
      <c r="M1086" s="33"/>
      <c r="N1086" s="33"/>
      <c r="O1086" s="33"/>
      <c r="P1086" s="91"/>
      <c r="Q1086" s="91"/>
      <c r="R1086" s="91"/>
      <c r="S1086" s="91"/>
      <c r="T1086" s="33"/>
      <c r="U1086" s="91"/>
      <c r="V1086" s="91"/>
      <c r="W1086" s="91"/>
      <c r="X1086" s="33"/>
      <c r="Y1086" s="91"/>
      <c r="Z1086" s="91"/>
      <c r="AA1086" s="91"/>
      <c r="AB1086" s="91"/>
      <c r="AC1086" s="91"/>
      <c r="AD1086" s="91"/>
      <c r="AE1086" s="91"/>
      <c r="AF1086" s="91"/>
      <c r="AG1086" s="91"/>
      <c r="AH1086" s="91"/>
      <c r="AI1086" s="91"/>
      <c r="AJ1086" s="91"/>
    </row>
    <row r="1087" spans="1:36">
      <c r="A1087" s="28"/>
      <c r="B1087" s="32"/>
      <c r="C1087" s="138"/>
      <c r="D1087" s="91"/>
      <c r="E1087" s="91"/>
      <c r="F1087" s="91"/>
      <c r="G1087" s="91"/>
      <c r="H1087" s="91"/>
      <c r="I1087" s="33"/>
      <c r="J1087" s="91"/>
      <c r="K1087" s="33"/>
      <c r="L1087" s="33"/>
      <c r="M1087" s="33"/>
      <c r="N1087" s="33"/>
      <c r="O1087" s="33"/>
      <c r="P1087" s="91"/>
      <c r="Q1087" s="91"/>
      <c r="R1087" s="91"/>
      <c r="S1087" s="91"/>
      <c r="T1087" s="33"/>
      <c r="U1087" s="91"/>
      <c r="V1087" s="91"/>
      <c r="W1087" s="91"/>
      <c r="X1087" s="33"/>
      <c r="Y1087" s="91"/>
      <c r="Z1087" s="91"/>
      <c r="AA1087" s="91"/>
      <c r="AB1087" s="91"/>
      <c r="AC1087" s="91"/>
      <c r="AD1087" s="91"/>
      <c r="AE1087" s="91"/>
      <c r="AF1087" s="91"/>
      <c r="AG1087" s="91"/>
      <c r="AH1087" s="91"/>
      <c r="AI1087" s="91"/>
      <c r="AJ1087" s="91"/>
    </row>
    <row r="1088" spans="1:36">
      <c r="A1088" s="28"/>
      <c r="B1088" s="32"/>
      <c r="C1088" s="138"/>
      <c r="D1088" s="91"/>
      <c r="E1088" s="91"/>
      <c r="F1088" s="91"/>
      <c r="G1088" s="91"/>
      <c r="H1088" s="91"/>
      <c r="I1088" s="33"/>
      <c r="J1088" s="91"/>
      <c r="K1088" s="33"/>
      <c r="L1088" s="33"/>
      <c r="M1088" s="33"/>
      <c r="N1088" s="33"/>
      <c r="O1088" s="33"/>
      <c r="P1088" s="91"/>
      <c r="Q1088" s="91"/>
      <c r="R1088" s="91"/>
      <c r="S1088" s="91"/>
      <c r="T1088" s="33"/>
      <c r="U1088" s="91"/>
      <c r="V1088" s="91"/>
      <c r="W1088" s="91"/>
      <c r="X1088" s="33"/>
      <c r="Y1088" s="91"/>
      <c r="Z1088" s="91"/>
      <c r="AA1088" s="91"/>
      <c r="AB1088" s="91"/>
      <c r="AC1088" s="91"/>
      <c r="AD1088" s="91"/>
      <c r="AE1088" s="91"/>
      <c r="AF1088" s="91"/>
      <c r="AG1088" s="91"/>
      <c r="AH1088" s="91"/>
      <c r="AI1088" s="91"/>
      <c r="AJ1088" s="91"/>
    </row>
    <row r="1089" spans="1:36">
      <c r="A1089" s="28"/>
      <c r="B1089" s="32"/>
      <c r="C1089" s="138"/>
      <c r="D1089" s="91"/>
      <c r="E1089" s="91"/>
      <c r="F1089" s="91"/>
      <c r="G1089" s="91"/>
      <c r="H1089" s="91"/>
      <c r="I1089" s="33"/>
      <c r="J1089" s="91"/>
      <c r="K1089" s="33"/>
      <c r="L1089" s="33"/>
      <c r="M1089" s="33"/>
      <c r="N1089" s="33"/>
      <c r="O1089" s="33"/>
      <c r="P1089" s="91"/>
      <c r="Q1089" s="91"/>
      <c r="R1089" s="91"/>
      <c r="S1089" s="91"/>
      <c r="T1089" s="33"/>
      <c r="U1089" s="91"/>
      <c r="V1089" s="91"/>
      <c r="W1089" s="91"/>
      <c r="X1089" s="33"/>
      <c r="Y1089" s="91"/>
      <c r="Z1089" s="91"/>
      <c r="AA1089" s="91"/>
      <c r="AB1089" s="91"/>
      <c r="AC1089" s="91"/>
      <c r="AD1089" s="91"/>
      <c r="AE1089" s="91"/>
      <c r="AF1089" s="91"/>
      <c r="AG1089" s="91"/>
      <c r="AH1089" s="91"/>
      <c r="AI1089" s="91"/>
      <c r="AJ1089" s="91"/>
    </row>
    <row r="1090" spans="1:36">
      <c r="A1090" s="28"/>
      <c r="B1090" s="32"/>
      <c r="C1090" s="138"/>
      <c r="D1090" s="91"/>
      <c r="E1090" s="91"/>
      <c r="F1090" s="91"/>
      <c r="G1090" s="91"/>
      <c r="H1090" s="91"/>
      <c r="I1090" s="33"/>
      <c r="J1090" s="91"/>
      <c r="K1090" s="33"/>
      <c r="L1090" s="33"/>
      <c r="M1090" s="33"/>
      <c r="N1090" s="33"/>
      <c r="O1090" s="33"/>
      <c r="P1090" s="91"/>
      <c r="Q1090" s="91"/>
      <c r="R1090" s="91"/>
      <c r="S1090" s="91"/>
      <c r="T1090" s="33"/>
      <c r="U1090" s="91"/>
      <c r="V1090" s="91"/>
      <c r="W1090" s="91"/>
      <c r="X1090" s="33"/>
      <c r="Y1090" s="91"/>
      <c r="Z1090" s="91"/>
      <c r="AA1090" s="91"/>
      <c r="AB1090" s="91"/>
      <c r="AC1090" s="91"/>
      <c r="AD1090" s="91"/>
      <c r="AE1090" s="91"/>
      <c r="AF1090" s="91"/>
      <c r="AG1090" s="91"/>
      <c r="AH1090" s="91"/>
      <c r="AI1090" s="91"/>
      <c r="AJ1090" s="91"/>
    </row>
    <row r="1091" spans="1:36">
      <c r="A1091" s="28"/>
      <c r="B1091" s="32"/>
      <c r="C1091" s="138"/>
      <c r="D1091" s="91"/>
      <c r="E1091" s="91"/>
      <c r="F1091" s="91"/>
      <c r="G1091" s="91"/>
      <c r="H1091" s="91"/>
      <c r="I1091" s="33"/>
      <c r="J1091" s="91"/>
      <c r="K1091" s="33"/>
      <c r="L1091" s="33"/>
      <c r="M1091" s="33"/>
      <c r="N1091" s="33"/>
      <c r="O1091" s="33"/>
      <c r="P1091" s="91"/>
      <c r="Q1091" s="91"/>
      <c r="R1091" s="91"/>
      <c r="S1091" s="91"/>
      <c r="T1091" s="33"/>
      <c r="U1091" s="91"/>
      <c r="V1091" s="91"/>
      <c r="W1091" s="91"/>
      <c r="X1091" s="33"/>
      <c r="Y1091" s="91"/>
      <c r="Z1091" s="91"/>
      <c r="AA1091" s="91"/>
      <c r="AB1091" s="91"/>
      <c r="AC1091" s="91"/>
      <c r="AD1091" s="91"/>
      <c r="AE1091" s="91"/>
      <c r="AF1091" s="91"/>
      <c r="AG1091" s="91"/>
      <c r="AH1091" s="91"/>
      <c r="AI1091" s="91"/>
      <c r="AJ1091" s="91"/>
    </row>
    <row r="1092" spans="1:36">
      <c r="A1092" s="28"/>
      <c r="B1092" s="32"/>
      <c r="C1092" s="138"/>
      <c r="D1092" s="91"/>
      <c r="E1092" s="91"/>
      <c r="F1092" s="91"/>
      <c r="G1092" s="91"/>
      <c r="H1092" s="91"/>
      <c r="I1092" s="33"/>
      <c r="J1092" s="91"/>
      <c r="K1092" s="33"/>
      <c r="L1092" s="33"/>
      <c r="M1092" s="33"/>
      <c r="N1092" s="33"/>
      <c r="O1092" s="33"/>
      <c r="P1092" s="91"/>
      <c r="Q1092" s="91"/>
      <c r="R1092" s="91"/>
      <c r="S1092" s="91"/>
      <c r="T1092" s="33"/>
      <c r="U1092" s="91"/>
      <c r="V1092" s="91"/>
      <c r="W1092" s="91"/>
      <c r="X1092" s="33"/>
      <c r="Y1092" s="91"/>
      <c r="Z1092" s="91"/>
      <c r="AA1092" s="91"/>
      <c r="AB1092" s="91"/>
      <c r="AC1092" s="91"/>
      <c r="AD1092" s="91"/>
      <c r="AE1092" s="91"/>
      <c r="AF1092" s="91"/>
      <c r="AG1092" s="91"/>
      <c r="AH1092" s="91"/>
      <c r="AI1092" s="91"/>
      <c r="AJ1092" s="91"/>
    </row>
    <row r="1093" spans="1:36">
      <c r="A1093" s="28"/>
      <c r="B1093" s="32"/>
      <c r="C1093" s="138"/>
      <c r="D1093" s="91"/>
      <c r="E1093" s="91"/>
      <c r="F1093" s="91"/>
      <c r="G1093" s="91"/>
      <c r="H1093" s="91"/>
      <c r="I1093" s="33"/>
      <c r="J1093" s="91"/>
      <c r="K1093" s="33"/>
      <c r="L1093" s="33"/>
      <c r="M1093" s="33"/>
      <c r="N1093" s="33"/>
      <c r="O1093" s="33"/>
      <c r="P1093" s="91"/>
      <c r="Q1093" s="91"/>
      <c r="R1093" s="91"/>
      <c r="S1093" s="91"/>
      <c r="T1093" s="33"/>
      <c r="U1093" s="91"/>
      <c r="V1093" s="91"/>
      <c r="W1093" s="91"/>
      <c r="X1093" s="33"/>
      <c r="Y1093" s="91"/>
      <c r="Z1093" s="91"/>
      <c r="AA1093" s="91"/>
      <c r="AB1093" s="91"/>
      <c r="AC1093" s="91"/>
      <c r="AD1093" s="91"/>
      <c r="AE1093" s="91"/>
      <c r="AF1093" s="91"/>
      <c r="AG1093" s="91"/>
      <c r="AH1093" s="91"/>
      <c r="AI1093" s="91"/>
      <c r="AJ1093" s="91"/>
    </row>
    <row r="1094" spans="1:36">
      <c r="A1094" s="28"/>
      <c r="B1094" s="32"/>
      <c r="C1094" s="138"/>
      <c r="D1094" s="91"/>
      <c r="E1094" s="91"/>
      <c r="F1094" s="91"/>
      <c r="G1094" s="91"/>
      <c r="H1094" s="91"/>
      <c r="I1094" s="33"/>
      <c r="J1094" s="91"/>
      <c r="K1094" s="33"/>
      <c r="L1094" s="33"/>
      <c r="M1094" s="33"/>
      <c r="N1094" s="33"/>
      <c r="O1094" s="33"/>
      <c r="P1094" s="91"/>
      <c r="Q1094" s="91"/>
      <c r="R1094" s="91"/>
      <c r="S1094" s="91"/>
      <c r="T1094" s="33"/>
      <c r="U1094" s="91"/>
      <c r="V1094" s="91"/>
      <c r="W1094" s="91"/>
      <c r="X1094" s="33"/>
      <c r="Y1094" s="91"/>
      <c r="Z1094" s="91"/>
      <c r="AA1094" s="91"/>
      <c r="AB1094" s="91"/>
      <c r="AC1094" s="91"/>
      <c r="AD1094" s="91"/>
      <c r="AE1094" s="91"/>
      <c r="AF1094" s="91"/>
      <c r="AG1094" s="91"/>
      <c r="AH1094" s="91"/>
      <c r="AI1094" s="91"/>
      <c r="AJ1094" s="91"/>
    </row>
    <row r="1095" spans="1:36">
      <c r="A1095" s="28"/>
      <c r="B1095" s="32"/>
      <c r="C1095" s="138"/>
      <c r="D1095" s="91"/>
      <c r="E1095" s="91"/>
      <c r="F1095" s="91"/>
      <c r="G1095" s="91"/>
      <c r="H1095" s="91"/>
      <c r="I1095" s="33"/>
      <c r="J1095" s="91"/>
      <c r="K1095" s="33"/>
      <c r="L1095" s="33"/>
      <c r="M1095" s="33"/>
      <c r="N1095" s="33"/>
      <c r="O1095" s="33"/>
      <c r="P1095" s="91"/>
      <c r="Q1095" s="91"/>
      <c r="R1095" s="91"/>
      <c r="S1095" s="91"/>
      <c r="T1095" s="33"/>
      <c r="U1095" s="91"/>
      <c r="V1095" s="91"/>
      <c r="W1095" s="91"/>
      <c r="X1095" s="33"/>
      <c r="Y1095" s="91"/>
      <c r="Z1095" s="91"/>
      <c r="AA1095" s="91"/>
      <c r="AB1095" s="91"/>
      <c r="AC1095" s="91"/>
      <c r="AD1095" s="91"/>
      <c r="AE1095" s="91"/>
      <c r="AF1095" s="91"/>
      <c r="AG1095" s="91"/>
      <c r="AH1095" s="91"/>
      <c r="AI1095" s="91"/>
      <c r="AJ1095" s="91"/>
    </row>
    <row r="1096" spans="1:36">
      <c r="A1096" s="28"/>
      <c r="B1096" s="32"/>
      <c r="C1096" s="138"/>
      <c r="D1096" s="91"/>
      <c r="E1096" s="91"/>
      <c r="F1096" s="91"/>
      <c r="G1096" s="91"/>
      <c r="H1096" s="91"/>
      <c r="I1096" s="33"/>
      <c r="J1096" s="91"/>
      <c r="K1096" s="33"/>
      <c r="L1096" s="33"/>
      <c r="M1096" s="33"/>
      <c r="N1096" s="33"/>
      <c r="O1096" s="33"/>
      <c r="P1096" s="91"/>
      <c r="Q1096" s="91"/>
      <c r="R1096" s="91"/>
      <c r="S1096" s="91"/>
      <c r="T1096" s="33"/>
      <c r="U1096" s="91"/>
      <c r="V1096" s="91"/>
      <c r="W1096" s="91"/>
      <c r="X1096" s="33"/>
      <c r="Y1096" s="91"/>
      <c r="Z1096" s="91"/>
      <c r="AA1096" s="91"/>
      <c r="AB1096" s="91"/>
      <c r="AC1096" s="91"/>
      <c r="AD1096" s="91"/>
      <c r="AE1096" s="91"/>
      <c r="AF1096" s="91"/>
      <c r="AG1096" s="91"/>
      <c r="AH1096" s="91"/>
      <c r="AI1096" s="91"/>
      <c r="AJ1096" s="91"/>
    </row>
    <row r="1097" spans="1:36">
      <c r="A1097" s="28"/>
      <c r="B1097" s="32"/>
      <c r="C1097" s="138"/>
      <c r="D1097" s="91"/>
      <c r="E1097" s="91"/>
      <c r="F1097" s="91"/>
      <c r="G1097" s="91"/>
      <c r="H1097" s="91"/>
      <c r="I1097" s="33"/>
      <c r="J1097" s="91"/>
      <c r="K1097" s="33"/>
      <c r="L1097" s="33"/>
      <c r="M1097" s="33"/>
      <c r="N1097" s="33"/>
      <c r="O1097" s="33"/>
      <c r="P1097" s="91"/>
      <c r="Q1097" s="91"/>
      <c r="R1097" s="91"/>
      <c r="S1097" s="91"/>
      <c r="T1097" s="33"/>
      <c r="U1097" s="91"/>
      <c r="V1097" s="91"/>
      <c r="W1097" s="91"/>
      <c r="X1097" s="33"/>
      <c r="Y1097" s="91"/>
      <c r="Z1097" s="91"/>
      <c r="AA1097" s="91"/>
      <c r="AB1097" s="91"/>
      <c r="AC1097" s="91"/>
      <c r="AD1097" s="91"/>
      <c r="AE1097" s="91"/>
      <c r="AF1097" s="91"/>
      <c r="AG1097" s="91"/>
      <c r="AH1097" s="91"/>
      <c r="AI1097" s="91"/>
      <c r="AJ1097" s="91"/>
    </row>
    <row r="1098" spans="1:36">
      <c r="A1098" s="28"/>
      <c r="B1098" s="32"/>
      <c r="C1098" s="138"/>
      <c r="D1098" s="91"/>
      <c r="E1098" s="91"/>
      <c r="F1098" s="91"/>
      <c r="G1098" s="91"/>
      <c r="H1098" s="91"/>
      <c r="I1098" s="33"/>
      <c r="J1098" s="91"/>
      <c r="K1098" s="33"/>
      <c r="L1098" s="33"/>
      <c r="M1098" s="33"/>
      <c r="N1098" s="33"/>
      <c r="O1098" s="33"/>
      <c r="P1098" s="91"/>
      <c r="Q1098" s="91"/>
      <c r="R1098" s="91"/>
      <c r="S1098" s="91"/>
      <c r="T1098" s="33"/>
      <c r="U1098" s="91"/>
      <c r="V1098" s="91"/>
      <c r="W1098" s="91"/>
      <c r="X1098" s="33"/>
      <c r="Y1098" s="91"/>
      <c r="Z1098" s="91"/>
      <c r="AA1098" s="91"/>
      <c r="AB1098" s="91"/>
      <c r="AC1098" s="91"/>
      <c r="AD1098" s="91"/>
      <c r="AE1098" s="91"/>
      <c r="AF1098" s="91"/>
      <c r="AG1098" s="91"/>
      <c r="AH1098" s="91"/>
      <c r="AI1098" s="91"/>
      <c r="AJ1098" s="91"/>
    </row>
    <row r="1099" spans="1:36">
      <c r="A1099" s="28"/>
      <c r="B1099" s="32"/>
      <c r="C1099" s="138"/>
      <c r="D1099" s="91"/>
      <c r="E1099" s="91"/>
      <c r="F1099" s="91"/>
      <c r="G1099" s="91"/>
      <c r="H1099" s="91"/>
      <c r="I1099" s="33"/>
      <c r="J1099" s="91"/>
      <c r="K1099" s="33"/>
      <c r="L1099" s="33"/>
      <c r="M1099" s="33"/>
      <c r="N1099" s="33"/>
      <c r="O1099" s="33"/>
      <c r="P1099" s="91"/>
      <c r="Q1099" s="91"/>
      <c r="R1099" s="91"/>
      <c r="S1099" s="91"/>
      <c r="T1099" s="33"/>
      <c r="U1099" s="91"/>
      <c r="V1099" s="91"/>
      <c r="W1099" s="91"/>
      <c r="X1099" s="33"/>
      <c r="Y1099" s="91"/>
      <c r="Z1099" s="91"/>
      <c r="AA1099" s="91"/>
      <c r="AB1099" s="91"/>
      <c r="AC1099" s="91"/>
      <c r="AD1099" s="91"/>
      <c r="AE1099" s="91"/>
      <c r="AF1099" s="91"/>
      <c r="AG1099" s="91"/>
      <c r="AH1099" s="91"/>
      <c r="AI1099" s="91"/>
      <c r="AJ1099" s="91"/>
    </row>
    <row r="1100" spans="1:36">
      <c r="A1100" s="28"/>
      <c r="B1100" s="32"/>
      <c r="C1100" s="138"/>
      <c r="D1100" s="91"/>
      <c r="E1100" s="91"/>
      <c r="F1100" s="91"/>
      <c r="G1100" s="91"/>
      <c r="H1100" s="91"/>
      <c r="I1100" s="33"/>
      <c r="J1100" s="91"/>
      <c r="K1100" s="33"/>
      <c r="L1100" s="33"/>
      <c r="M1100" s="33"/>
      <c r="N1100" s="33"/>
      <c r="O1100" s="33"/>
      <c r="P1100" s="91"/>
      <c r="Q1100" s="91"/>
      <c r="R1100" s="91"/>
      <c r="S1100" s="91"/>
      <c r="T1100" s="33"/>
      <c r="U1100" s="91"/>
      <c r="V1100" s="91"/>
      <c r="W1100" s="91"/>
      <c r="X1100" s="33"/>
      <c r="Y1100" s="91"/>
      <c r="Z1100" s="91"/>
      <c r="AA1100" s="91"/>
      <c r="AB1100" s="91"/>
      <c r="AC1100" s="91"/>
      <c r="AD1100" s="91"/>
      <c r="AE1100" s="91"/>
      <c r="AF1100" s="91"/>
      <c r="AG1100" s="91"/>
      <c r="AH1100" s="91"/>
      <c r="AI1100" s="91"/>
      <c r="AJ1100" s="91"/>
    </row>
    <row r="1101" spans="1:36">
      <c r="A1101" s="28"/>
      <c r="B1101" s="32"/>
      <c r="C1101" s="138"/>
      <c r="D1101" s="91"/>
      <c r="E1101" s="91"/>
      <c r="F1101" s="91"/>
      <c r="G1101" s="91"/>
      <c r="H1101" s="91"/>
      <c r="I1101" s="33"/>
      <c r="J1101" s="91"/>
      <c r="K1101" s="33"/>
      <c r="L1101" s="33"/>
      <c r="M1101" s="33"/>
      <c r="N1101" s="33"/>
      <c r="O1101" s="33"/>
      <c r="P1101" s="91"/>
      <c r="Q1101" s="91"/>
      <c r="R1101" s="91"/>
      <c r="S1101" s="91"/>
      <c r="T1101" s="33"/>
      <c r="U1101" s="91"/>
      <c r="V1101" s="91"/>
      <c r="W1101" s="91"/>
      <c r="X1101" s="33"/>
      <c r="Y1101" s="91"/>
      <c r="Z1101" s="91"/>
      <c r="AA1101" s="91"/>
      <c r="AB1101" s="91"/>
      <c r="AC1101" s="91"/>
      <c r="AD1101" s="91"/>
      <c r="AE1101" s="91"/>
      <c r="AF1101" s="91"/>
      <c r="AG1101" s="91"/>
      <c r="AH1101" s="91"/>
      <c r="AI1101" s="91"/>
      <c r="AJ1101" s="91"/>
    </row>
    <row r="1102" spans="1:36">
      <c r="A1102" s="28"/>
      <c r="B1102" s="32"/>
      <c r="C1102" s="138"/>
      <c r="D1102" s="91"/>
      <c r="E1102" s="91"/>
      <c r="F1102" s="91"/>
      <c r="G1102" s="91"/>
      <c r="H1102" s="91"/>
      <c r="I1102" s="33"/>
      <c r="J1102" s="91"/>
      <c r="K1102" s="33"/>
      <c r="L1102" s="33"/>
      <c r="M1102" s="33"/>
      <c r="N1102" s="33"/>
      <c r="O1102" s="33"/>
      <c r="P1102" s="91"/>
      <c r="Q1102" s="91"/>
      <c r="R1102" s="91"/>
      <c r="S1102" s="91"/>
      <c r="T1102" s="33"/>
      <c r="U1102" s="91"/>
      <c r="V1102" s="91"/>
      <c r="W1102" s="91"/>
      <c r="X1102" s="33"/>
      <c r="Y1102" s="91"/>
      <c r="Z1102" s="91"/>
      <c r="AA1102" s="91"/>
      <c r="AB1102" s="91"/>
      <c r="AC1102" s="91"/>
      <c r="AD1102" s="91"/>
      <c r="AE1102" s="91"/>
      <c r="AF1102" s="91"/>
      <c r="AG1102" s="91"/>
      <c r="AH1102" s="91"/>
      <c r="AI1102" s="91"/>
      <c r="AJ1102" s="91"/>
    </row>
    <row r="1103" spans="1:36">
      <c r="A1103" s="28"/>
      <c r="B1103" s="32"/>
      <c r="C1103" s="138"/>
      <c r="D1103" s="91"/>
      <c r="E1103" s="91"/>
      <c r="F1103" s="91"/>
      <c r="G1103" s="91"/>
      <c r="H1103" s="91"/>
      <c r="I1103" s="33"/>
      <c r="J1103" s="91"/>
      <c r="K1103" s="33"/>
      <c r="L1103" s="33"/>
      <c r="M1103" s="33"/>
      <c r="N1103" s="33"/>
      <c r="O1103" s="33"/>
      <c r="P1103" s="91"/>
      <c r="Q1103" s="91"/>
      <c r="R1103" s="91"/>
      <c r="S1103" s="91"/>
      <c r="T1103" s="33"/>
      <c r="U1103" s="91"/>
      <c r="V1103" s="91"/>
      <c r="W1103" s="91"/>
      <c r="X1103" s="33"/>
      <c r="Y1103" s="91"/>
      <c r="Z1103" s="91"/>
      <c r="AA1103" s="91"/>
      <c r="AB1103" s="91"/>
      <c r="AC1103" s="91"/>
      <c r="AD1103" s="91"/>
      <c r="AE1103" s="91"/>
      <c r="AF1103" s="91"/>
      <c r="AG1103" s="91"/>
      <c r="AH1103" s="91"/>
      <c r="AI1103" s="91"/>
      <c r="AJ1103" s="91"/>
    </row>
    <row r="1104" spans="1:36">
      <c r="A1104" s="28"/>
      <c r="B1104" s="32"/>
      <c r="C1104" s="138"/>
      <c r="D1104" s="91"/>
      <c r="E1104" s="91"/>
      <c r="F1104" s="91"/>
      <c r="G1104" s="91"/>
      <c r="H1104" s="91"/>
      <c r="I1104" s="33"/>
      <c r="J1104" s="91"/>
      <c r="K1104" s="33"/>
      <c r="L1104" s="33"/>
      <c r="M1104" s="33"/>
      <c r="N1104" s="33"/>
      <c r="O1104" s="33"/>
      <c r="P1104" s="91"/>
      <c r="Q1104" s="91"/>
      <c r="R1104" s="91"/>
      <c r="S1104" s="91"/>
      <c r="T1104" s="33"/>
      <c r="U1104" s="91"/>
      <c r="V1104" s="91"/>
      <c r="W1104" s="91"/>
      <c r="X1104" s="33"/>
      <c r="Y1104" s="91"/>
      <c r="Z1104" s="91"/>
      <c r="AA1104" s="91"/>
      <c r="AB1104" s="91"/>
      <c r="AC1104" s="91"/>
      <c r="AD1104" s="91"/>
      <c r="AE1104" s="91"/>
      <c r="AF1104" s="91"/>
      <c r="AG1104" s="91"/>
      <c r="AH1104" s="91"/>
      <c r="AI1104" s="91"/>
      <c r="AJ1104" s="91"/>
    </row>
    <row r="1105" spans="1:36">
      <c r="A1105" s="28"/>
      <c r="B1105" s="32"/>
      <c r="C1105" s="138"/>
      <c r="D1105" s="91"/>
      <c r="E1105" s="91"/>
      <c r="F1105" s="91"/>
      <c r="G1105" s="91"/>
      <c r="H1105" s="91"/>
      <c r="I1105" s="33"/>
      <c r="J1105" s="91"/>
      <c r="K1105" s="33"/>
      <c r="L1105" s="33"/>
      <c r="M1105" s="33"/>
      <c r="N1105" s="33"/>
      <c r="O1105" s="33"/>
      <c r="P1105" s="91"/>
      <c r="Q1105" s="91"/>
      <c r="R1105" s="91"/>
      <c r="S1105" s="91"/>
      <c r="T1105" s="33"/>
      <c r="U1105" s="91"/>
      <c r="V1105" s="91"/>
      <c r="W1105" s="91"/>
      <c r="X1105" s="33"/>
      <c r="Y1105" s="91"/>
      <c r="Z1105" s="91"/>
      <c r="AA1105" s="91"/>
      <c r="AB1105" s="91"/>
      <c r="AC1105" s="91"/>
      <c r="AD1105" s="91"/>
      <c r="AE1105" s="91"/>
      <c r="AF1105" s="91"/>
      <c r="AG1105" s="91"/>
      <c r="AH1105" s="91"/>
      <c r="AI1105" s="91"/>
      <c r="AJ1105" s="91"/>
    </row>
    <row r="1106" spans="1:36">
      <c r="A1106" s="28"/>
      <c r="B1106" s="32"/>
      <c r="C1106" s="138"/>
      <c r="D1106" s="91"/>
      <c r="E1106" s="91"/>
      <c r="F1106" s="91"/>
      <c r="G1106" s="91"/>
      <c r="H1106" s="91"/>
      <c r="I1106" s="33"/>
      <c r="J1106" s="91"/>
      <c r="K1106" s="33"/>
      <c r="L1106" s="33"/>
      <c r="M1106" s="33"/>
      <c r="N1106" s="33"/>
      <c r="O1106" s="33"/>
      <c r="P1106" s="91"/>
      <c r="Q1106" s="91"/>
      <c r="R1106" s="91"/>
      <c r="S1106" s="91"/>
      <c r="T1106" s="33"/>
      <c r="U1106" s="91"/>
      <c r="V1106" s="91"/>
      <c r="W1106" s="91"/>
      <c r="X1106" s="33"/>
      <c r="Y1106" s="91"/>
      <c r="Z1106" s="91"/>
      <c r="AA1106" s="91"/>
      <c r="AB1106" s="91"/>
      <c r="AC1106" s="91"/>
      <c r="AD1106" s="91"/>
      <c r="AE1106" s="91"/>
      <c r="AF1106" s="91"/>
      <c r="AG1106" s="91"/>
      <c r="AH1106" s="91"/>
      <c r="AI1106" s="91"/>
      <c r="AJ1106" s="91"/>
    </row>
    <row r="1107" spans="1:36">
      <c r="A1107" s="28"/>
      <c r="B1107" s="32"/>
      <c r="C1107" s="138"/>
      <c r="D1107" s="91"/>
      <c r="E1107" s="91"/>
      <c r="F1107" s="91"/>
      <c r="G1107" s="91"/>
      <c r="H1107" s="91"/>
      <c r="I1107" s="33"/>
      <c r="J1107" s="91"/>
      <c r="K1107" s="33"/>
      <c r="L1107" s="33"/>
      <c r="M1107" s="33"/>
      <c r="N1107" s="33"/>
      <c r="O1107" s="33"/>
      <c r="P1107" s="91"/>
      <c r="Q1107" s="91"/>
      <c r="R1107" s="91"/>
      <c r="S1107" s="91"/>
      <c r="T1107" s="33"/>
      <c r="U1107" s="91"/>
      <c r="V1107" s="91"/>
      <c r="W1107" s="91"/>
      <c r="X1107" s="33"/>
      <c r="Y1107" s="91"/>
      <c r="Z1107" s="91"/>
      <c r="AA1107" s="91"/>
      <c r="AB1107" s="91"/>
      <c r="AC1107" s="91"/>
      <c r="AD1107" s="91"/>
      <c r="AE1107" s="91"/>
      <c r="AF1107" s="91"/>
      <c r="AG1107" s="91"/>
      <c r="AH1107" s="91"/>
      <c r="AI1107" s="91"/>
      <c r="AJ1107" s="91"/>
    </row>
    <row r="1108" spans="1:36">
      <c r="A1108" s="28"/>
      <c r="B1108" s="32"/>
      <c r="C1108" s="138"/>
      <c r="D1108" s="91"/>
      <c r="E1108" s="91"/>
      <c r="F1108" s="91"/>
      <c r="G1108" s="91"/>
      <c r="H1108" s="91"/>
      <c r="I1108" s="33"/>
      <c r="J1108" s="91"/>
      <c r="K1108" s="33"/>
      <c r="L1108" s="33"/>
      <c r="M1108" s="33"/>
      <c r="N1108" s="33"/>
      <c r="O1108" s="33"/>
      <c r="P1108" s="91"/>
      <c r="Q1108" s="91"/>
      <c r="R1108" s="91"/>
      <c r="S1108" s="91"/>
      <c r="T1108" s="33"/>
      <c r="U1108" s="91"/>
      <c r="V1108" s="91"/>
      <c r="W1108" s="91"/>
      <c r="X1108" s="33"/>
      <c r="Y1108" s="91"/>
      <c r="Z1108" s="91"/>
      <c r="AA1108" s="91"/>
      <c r="AB1108" s="91"/>
      <c r="AC1108" s="91"/>
      <c r="AD1108" s="91"/>
      <c r="AE1108" s="91"/>
      <c r="AF1108" s="91"/>
      <c r="AG1108" s="91"/>
      <c r="AH1108" s="91"/>
      <c r="AI1108" s="91"/>
      <c r="AJ1108" s="91"/>
    </row>
    <row r="1109" spans="1:36">
      <c r="A1109" s="28"/>
      <c r="B1109" s="32"/>
      <c r="C1109" s="138"/>
      <c r="D1109" s="91"/>
      <c r="E1109" s="91"/>
      <c r="F1109" s="91"/>
      <c r="G1109" s="91"/>
      <c r="H1109" s="91"/>
      <c r="I1109" s="33"/>
      <c r="J1109" s="91"/>
      <c r="K1109" s="33"/>
      <c r="L1109" s="33"/>
      <c r="M1109" s="33"/>
      <c r="N1109" s="33"/>
      <c r="O1109" s="33"/>
      <c r="P1109" s="91"/>
      <c r="Q1109" s="91"/>
      <c r="R1109" s="91"/>
      <c r="S1109" s="91"/>
      <c r="T1109" s="33"/>
      <c r="U1109" s="91"/>
      <c r="V1109" s="91"/>
      <c r="W1109" s="91"/>
      <c r="X1109" s="33"/>
      <c r="Y1109" s="91"/>
      <c r="Z1109" s="91"/>
      <c r="AA1109" s="91"/>
      <c r="AB1109" s="91"/>
      <c r="AC1109" s="91"/>
      <c r="AD1109" s="91"/>
      <c r="AE1109" s="91"/>
      <c r="AF1109" s="91"/>
      <c r="AG1109" s="91"/>
      <c r="AH1109" s="91"/>
      <c r="AI1109" s="91"/>
      <c r="AJ1109" s="91"/>
    </row>
    <row r="1110" spans="1:36">
      <c r="A1110" s="28"/>
      <c r="B1110" s="32"/>
      <c r="C1110" s="138"/>
      <c r="D1110" s="91"/>
      <c r="E1110" s="91"/>
      <c r="F1110" s="91"/>
      <c r="G1110" s="91"/>
      <c r="H1110" s="91"/>
      <c r="I1110" s="33"/>
      <c r="J1110" s="91"/>
      <c r="K1110" s="33"/>
      <c r="L1110" s="33"/>
      <c r="M1110" s="33"/>
      <c r="N1110" s="33"/>
      <c r="O1110" s="33"/>
      <c r="P1110" s="91"/>
      <c r="Q1110" s="91"/>
      <c r="R1110" s="91"/>
      <c r="S1110" s="91"/>
      <c r="T1110" s="33"/>
      <c r="U1110" s="91"/>
      <c r="V1110" s="91"/>
      <c r="W1110" s="91"/>
      <c r="X1110" s="33"/>
      <c r="Y1110" s="91"/>
      <c r="Z1110" s="91"/>
      <c r="AA1110" s="91"/>
      <c r="AB1110" s="91"/>
      <c r="AC1110" s="91"/>
      <c r="AD1110" s="91"/>
      <c r="AE1110" s="91"/>
      <c r="AF1110" s="91"/>
      <c r="AG1110" s="91"/>
      <c r="AH1110" s="91"/>
      <c r="AI1110" s="91"/>
      <c r="AJ1110" s="91"/>
    </row>
    <row r="1111" spans="1:36">
      <c r="A1111" s="28"/>
      <c r="B1111" s="32"/>
      <c r="C1111" s="138"/>
      <c r="D1111" s="91"/>
      <c r="E1111" s="91"/>
      <c r="F1111" s="91"/>
      <c r="G1111" s="91"/>
      <c r="H1111" s="91"/>
      <c r="I1111" s="33"/>
      <c r="J1111" s="91"/>
      <c r="K1111" s="33"/>
      <c r="L1111" s="33"/>
      <c r="M1111" s="33"/>
      <c r="N1111" s="33"/>
      <c r="O1111" s="33"/>
      <c r="P1111" s="91"/>
      <c r="Q1111" s="91"/>
      <c r="R1111" s="91"/>
      <c r="S1111" s="91"/>
      <c r="T1111" s="33"/>
      <c r="U1111" s="91"/>
      <c r="V1111" s="91"/>
      <c r="W1111" s="91"/>
      <c r="X1111" s="33"/>
      <c r="Y1111" s="91"/>
      <c r="Z1111" s="91"/>
      <c r="AA1111" s="91"/>
      <c r="AB1111" s="91"/>
      <c r="AC1111" s="91"/>
      <c r="AD1111" s="91"/>
      <c r="AE1111" s="91"/>
      <c r="AF1111" s="91"/>
      <c r="AG1111" s="91"/>
      <c r="AH1111" s="91"/>
      <c r="AI1111" s="91"/>
      <c r="AJ1111" s="91"/>
    </row>
    <row r="1112" spans="1:36">
      <c r="A1112" s="28"/>
      <c r="B1112" s="32"/>
      <c r="C1112" s="138"/>
      <c r="D1112" s="91"/>
      <c r="E1112" s="91"/>
      <c r="F1112" s="91"/>
      <c r="G1112" s="91"/>
      <c r="H1112" s="91"/>
      <c r="I1112" s="33"/>
      <c r="J1112" s="91"/>
      <c r="K1112" s="33"/>
      <c r="L1112" s="33"/>
      <c r="M1112" s="33"/>
      <c r="N1112" s="33"/>
      <c r="O1112" s="33"/>
      <c r="P1112" s="91"/>
      <c r="Q1112" s="91"/>
      <c r="R1112" s="91"/>
      <c r="S1112" s="91"/>
      <c r="T1112" s="33"/>
      <c r="U1112" s="91"/>
      <c r="V1112" s="91"/>
      <c r="W1112" s="91"/>
      <c r="X1112" s="33"/>
      <c r="Y1112" s="91"/>
      <c r="Z1112" s="91"/>
      <c r="AA1112" s="91"/>
      <c r="AB1112" s="91"/>
      <c r="AC1112" s="91"/>
      <c r="AD1112" s="91"/>
      <c r="AE1112" s="91"/>
      <c r="AF1112" s="91"/>
      <c r="AG1112" s="91"/>
      <c r="AH1112" s="91"/>
      <c r="AI1112" s="91"/>
      <c r="AJ1112" s="91"/>
    </row>
    <row r="1113" spans="1:36">
      <c r="A1113" s="28"/>
      <c r="B1113" s="32"/>
      <c r="C1113" s="138"/>
      <c r="D1113" s="91"/>
      <c r="E1113" s="91"/>
      <c r="F1113" s="91"/>
      <c r="G1113" s="91"/>
      <c r="H1113" s="91"/>
      <c r="I1113" s="33"/>
      <c r="J1113" s="91"/>
      <c r="K1113" s="33"/>
      <c r="L1113" s="33"/>
      <c r="M1113" s="33"/>
      <c r="N1113" s="33"/>
      <c r="O1113" s="33"/>
      <c r="P1113" s="91"/>
      <c r="Q1113" s="91"/>
      <c r="R1113" s="91"/>
      <c r="S1113" s="91"/>
      <c r="T1113" s="33"/>
      <c r="U1113" s="91"/>
      <c r="V1113" s="91"/>
      <c r="W1113" s="91"/>
      <c r="X1113" s="33"/>
      <c r="Y1113" s="91"/>
      <c r="Z1113" s="91"/>
      <c r="AA1113" s="91"/>
      <c r="AB1113" s="91"/>
      <c r="AC1113" s="91"/>
      <c r="AD1113" s="91"/>
      <c r="AE1113" s="91"/>
      <c r="AF1113" s="91"/>
      <c r="AG1113" s="91"/>
      <c r="AH1113" s="91"/>
      <c r="AI1113" s="91"/>
      <c r="AJ1113" s="91"/>
    </row>
    <row r="1114" spans="1:36">
      <c r="A1114" s="28"/>
      <c r="B1114" s="32"/>
      <c r="C1114" s="138"/>
      <c r="D1114" s="91"/>
      <c r="E1114" s="91"/>
      <c r="F1114" s="91"/>
      <c r="G1114" s="91"/>
      <c r="H1114" s="91"/>
      <c r="I1114" s="33"/>
      <c r="J1114" s="91"/>
      <c r="K1114" s="33"/>
      <c r="L1114" s="33"/>
      <c r="M1114" s="33"/>
      <c r="N1114" s="33"/>
      <c r="O1114" s="33"/>
      <c r="P1114" s="91"/>
      <c r="Q1114" s="91"/>
      <c r="R1114" s="91"/>
      <c r="S1114" s="91"/>
      <c r="T1114" s="33"/>
      <c r="U1114" s="91"/>
      <c r="V1114" s="91"/>
      <c r="W1114" s="91"/>
      <c r="X1114" s="33"/>
      <c r="Y1114" s="91"/>
      <c r="Z1114" s="91"/>
      <c r="AA1114" s="91"/>
      <c r="AB1114" s="91"/>
      <c r="AC1114" s="91"/>
      <c r="AD1114" s="91"/>
      <c r="AE1114" s="91"/>
      <c r="AF1114" s="91"/>
      <c r="AG1114" s="91"/>
      <c r="AH1114" s="91"/>
      <c r="AI1114" s="91"/>
      <c r="AJ1114" s="91"/>
    </row>
    <row r="1115" spans="1:36">
      <c r="A1115" s="28"/>
      <c r="B1115" s="32"/>
      <c r="C1115" s="138"/>
      <c r="D1115" s="91"/>
      <c r="E1115" s="91"/>
      <c r="F1115" s="91"/>
      <c r="G1115" s="91"/>
      <c r="H1115" s="91"/>
      <c r="I1115" s="33"/>
      <c r="J1115" s="91"/>
      <c r="K1115" s="33"/>
      <c r="L1115" s="33"/>
      <c r="M1115" s="33"/>
      <c r="N1115" s="33"/>
      <c r="O1115" s="33"/>
      <c r="P1115" s="91"/>
      <c r="Q1115" s="91"/>
      <c r="R1115" s="91"/>
      <c r="S1115" s="91"/>
      <c r="T1115" s="33"/>
      <c r="U1115" s="91"/>
      <c r="V1115" s="91"/>
      <c r="W1115" s="91"/>
      <c r="X1115" s="33"/>
      <c r="Y1115" s="91"/>
      <c r="Z1115" s="91"/>
      <c r="AA1115" s="91"/>
      <c r="AB1115" s="91"/>
      <c r="AC1115" s="91"/>
      <c r="AD1115" s="91"/>
      <c r="AE1115" s="91"/>
      <c r="AF1115" s="91"/>
      <c r="AG1115" s="91"/>
      <c r="AH1115" s="91"/>
      <c r="AI1115" s="91"/>
      <c r="AJ1115" s="91"/>
    </row>
    <row r="1116" spans="1:36">
      <c r="A1116" s="28"/>
      <c r="B1116" s="32"/>
      <c r="C1116" s="138"/>
      <c r="D1116" s="91"/>
      <c r="E1116" s="91"/>
      <c r="F1116" s="91"/>
      <c r="G1116" s="91"/>
      <c r="H1116" s="91"/>
      <c r="I1116" s="33"/>
      <c r="J1116" s="91"/>
      <c r="K1116" s="33"/>
      <c r="L1116" s="33"/>
      <c r="M1116" s="33"/>
      <c r="N1116" s="33"/>
      <c r="O1116" s="33"/>
      <c r="P1116" s="91"/>
      <c r="Q1116" s="91"/>
      <c r="R1116" s="91"/>
      <c r="S1116" s="91"/>
      <c r="T1116" s="33"/>
      <c r="U1116" s="91"/>
      <c r="V1116" s="91"/>
      <c r="W1116" s="91"/>
      <c r="X1116" s="33"/>
      <c r="Y1116" s="91"/>
      <c r="Z1116" s="91"/>
      <c r="AA1116" s="91"/>
      <c r="AB1116" s="91"/>
      <c r="AC1116" s="91"/>
      <c r="AD1116" s="91"/>
      <c r="AE1116" s="91"/>
      <c r="AF1116" s="91"/>
      <c r="AG1116" s="91"/>
      <c r="AH1116" s="91"/>
      <c r="AI1116" s="91"/>
      <c r="AJ1116" s="91"/>
    </row>
    <row r="1117" spans="1:36">
      <c r="A1117" s="28"/>
      <c r="B1117" s="32"/>
      <c r="C1117" s="138"/>
      <c r="D1117" s="91"/>
      <c r="E1117" s="91"/>
      <c r="F1117" s="91"/>
      <c r="G1117" s="91"/>
      <c r="H1117" s="91"/>
      <c r="I1117" s="33"/>
      <c r="J1117" s="91"/>
      <c r="K1117" s="33"/>
      <c r="L1117" s="33"/>
      <c r="M1117" s="33"/>
      <c r="N1117" s="33"/>
      <c r="O1117" s="33"/>
      <c r="P1117" s="91"/>
      <c r="Q1117" s="91"/>
      <c r="R1117" s="91"/>
      <c r="S1117" s="91"/>
      <c r="T1117" s="33"/>
      <c r="U1117" s="91"/>
      <c r="V1117" s="91"/>
      <c r="W1117" s="91"/>
      <c r="X1117" s="33"/>
      <c r="Y1117" s="91"/>
      <c r="Z1117" s="91"/>
      <c r="AA1117" s="91"/>
      <c r="AB1117" s="91"/>
      <c r="AC1117" s="91"/>
      <c r="AD1117" s="91"/>
      <c r="AE1117" s="91"/>
      <c r="AF1117" s="91"/>
      <c r="AG1117" s="91"/>
      <c r="AH1117" s="91"/>
      <c r="AI1117" s="91"/>
      <c r="AJ1117" s="91"/>
    </row>
    <row r="1118" spans="1:36">
      <c r="A1118" s="28"/>
      <c r="B1118" s="32"/>
      <c r="C1118" s="138"/>
      <c r="D1118" s="91"/>
      <c r="E1118" s="91"/>
      <c r="F1118" s="91"/>
      <c r="G1118" s="91"/>
      <c r="H1118" s="91"/>
      <c r="I1118" s="33"/>
      <c r="J1118" s="91"/>
      <c r="K1118" s="33"/>
      <c r="L1118" s="33"/>
      <c r="M1118" s="33"/>
      <c r="N1118" s="33"/>
      <c r="O1118" s="33"/>
      <c r="P1118" s="91"/>
      <c r="Q1118" s="91"/>
      <c r="R1118" s="91"/>
      <c r="S1118" s="91"/>
      <c r="T1118" s="33"/>
      <c r="U1118" s="91"/>
      <c r="V1118" s="91"/>
      <c r="W1118" s="91"/>
      <c r="X1118" s="33"/>
      <c r="Y1118" s="91"/>
      <c r="Z1118" s="91"/>
      <c r="AA1118" s="91"/>
      <c r="AB1118" s="91"/>
      <c r="AC1118" s="91"/>
      <c r="AD1118" s="91"/>
      <c r="AE1118" s="91"/>
      <c r="AF1118" s="91"/>
      <c r="AG1118" s="91"/>
      <c r="AH1118" s="91"/>
      <c r="AI1118" s="91"/>
      <c r="AJ1118" s="91"/>
    </row>
    <row r="1119" spans="1:36">
      <c r="A1119" s="28"/>
      <c r="B1119" s="32"/>
      <c r="C1119" s="138"/>
      <c r="D1119" s="91"/>
      <c r="E1119" s="91"/>
      <c r="F1119" s="91"/>
      <c r="G1119" s="91"/>
      <c r="H1119" s="91"/>
      <c r="I1119" s="33"/>
      <c r="J1119" s="91"/>
      <c r="K1119" s="33"/>
      <c r="L1119" s="33"/>
      <c r="M1119" s="33"/>
      <c r="N1119" s="33"/>
      <c r="O1119" s="33"/>
      <c r="P1119" s="91"/>
      <c r="Q1119" s="91"/>
      <c r="R1119" s="91"/>
      <c r="S1119" s="91"/>
      <c r="T1119" s="33"/>
      <c r="U1119" s="91"/>
      <c r="V1119" s="91"/>
      <c r="W1119" s="91"/>
      <c r="X1119" s="33"/>
      <c r="Y1119" s="91"/>
      <c r="Z1119" s="91"/>
      <c r="AA1119" s="91"/>
      <c r="AB1119" s="91"/>
      <c r="AC1119" s="91"/>
      <c r="AD1119" s="91"/>
      <c r="AE1119" s="91"/>
      <c r="AF1119" s="91"/>
      <c r="AG1119" s="91"/>
      <c r="AH1119" s="91"/>
      <c r="AI1119" s="91"/>
      <c r="AJ1119" s="91"/>
    </row>
    <row r="1120" spans="1:36">
      <c r="A1120" s="28"/>
      <c r="B1120" s="32"/>
      <c r="C1120" s="138"/>
      <c r="D1120" s="91"/>
      <c r="E1120" s="91"/>
      <c r="F1120" s="91"/>
      <c r="G1120" s="91"/>
      <c r="H1120" s="91"/>
      <c r="I1120" s="33"/>
      <c r="J1120" s="91"/>
      <c r="K1120" s="33"/>
      <c r="L1120" s="33"/>
      <c r="M1120" s="33"/>
      <c r="N1120" s="33"/>
      <c r="O1120" s="33"/>
      <c r="P1120" s="91"/>
      <c r="Q1120" s="91"/>
      <c r="R1120" s="91"/>
      <c r="S1120" s="91"/>
      <c r="T1120" s="33"/>
      <c r="U1120" s="91"/>
      <c r="V1120" s="91"/>
      <c r="W1120" s="91"/>
      <c r="X1120" s="33"/>
      <c r="Y1120" s="91"/>
      <c r="Z1120" s="91"/>
      <c r="AA1120" s="91"/>
      <c r="AB1120" s="91"/>
      <c r="AC1120" s="91"/>
      <c r="AD1120" s="91"/>
      <c r="AE1120" s="91"/>
      <c r="AF1120" s="91"/>
      <c r="AG1120" s="91"/>
      <c r="AH1120" s="91"/>
      <c r="AI1120" s="91"/>
      <c r="AJ1120" s="91"/>
    </row>
    <row r="1121" spans="1:36">
      <c r="A1121" s="28"/>
      <c r="B1121" s="32"/>
      <c r="C1121" s="138"/>
      <c r="D1121" s="91"/>
      <c r="E1121" s="91"/>
      <c r="F1121" s="91"/>
      <c r="G1121" s="91"/>
      <c r="H1121" s="91"/>
      <c r="I1121" s="33"/>
      <c r="J1121" s="91"/>
      <c r="K1121" s="33"/>
      <c r="L1121" s="33"/>
      <c r="M1121" s="33"/>
      <c r="N1121" s="33"/>
      <c r="O1121" s="33"/>
      <c r="P1121" s="91"/>
      <c r="Q1121" s="91"/>
      <c r="R1121" s="91"/>
      <c r="S1121" s="91"/>
      <c r="T1121" s="33"/>
      <c r="U1121" s="91"/>
      <c r="V1121" s="91"/>
      <c r="W1121" s="91"/>
      <c r="X1121" s="33"/>
      <c r="Y1121" s="91"/>
      <c r="Z1121" s="91"/>
      <c r="AA1121" s="91"/>
      <c r="AB1121" s="91"/>
      <c r="AC1121" s="91"/>
      <c r="AD1121" s="91"/>
      <c r="AE1121" s="91"/>
      <c r="AF1121" s="91"/>
      <c r="AG1121" s="91"/>
      <c r="AH1121" s="91"/>
      <c r="AI1121" s="91"/>
      <c r="AJ1121" s="91"/>
    </row>
    <row r="1122" spans="1:36">
      <c r="A1122" s="28"/>
      <c r="B1122" s="32"/>
      <c r="C1122" s="138"/>
      <c r="D1122" s="91"/>
      <c r="E1122" s="91"/>
      <c r="F1122" s="91"/>
      <c r="G1122" s="91"/>
      <c r="H1122" s="91"/>
      <c r="I1122" s="33"/>
      <c r="J1122" s="91"/>
      <c r="K1122" s="33"/>
      <c r="L1122" s="33"/>
      <c r="M1122" s="33"/>
      <c r="N1122" s="33"/>
      <c r="O1122" s="33"/>
      <c r="P1122" s="91"/>
      <c r="Q1122" s="91"/>
      <c r="R1122" s="91"/>
      <c r="S1122" s="91"/>
      <c r="T1122" s="33"/>
      <c r="U1122" s="91"/>
      <c r="V1122" s="91"/>
      <c r="W1122" s="91"/>
      <c r="X1122" s="33"/>
      <c r="Y1122" s="91"/>
      <c r="Z1122" s="91"/>
      <c r="AA1122" s="91"/>
      <c r="AB1122" s="91"/>
      <c r="AC1122" s="91"/>
      <c r="AD1122" s="91"/>
      <c r="AE1122" s="91"/>
      <c r="AF1122" s="91"/>
      <c r="AG1122" s="91"/>
      <c r="AH1122" s="91"/>
      <c r="AI1122" s="91"/>
      <c r="AJ1122" s="91"/>
    </row>
    <row r="1123" spans="1:36">
      <c r="A1123" s="28"/>
      <c r="B1123" s="32"/>
      <c r="C1123" s="138"/>
      <c r="D1123" s="91"/>
      <c r="E1123" s="91"/>
      <c r="F1123" s="91"/>
      <c r="G1123" s="91"/>
      <c r="H1123" s="91"/>
      <c r="I1123" s="33"/>
      <c r="J1123" s="91"/>
      <c r="K1123" s="33"/>
      <c r="L1123" s="33"/>
      <c r="M1123" s="33"/>
      <c r="N1123" s="33"/>
      <c r="O1123" s="33"/>
      <c r="P1123" s="91"/>
      <c r="Q1123" s="91"/>
      <c r="R1123" s="91"/>
      <c r="S1123" s="91"/>
      <c r="T1123" s="33"/>
      <c r="U1123" s="91"/>
      <c r="V1123" s="91"/>
      <c r="W1123" s="91"/>
      <c r="X1123" s="33"/>
      <c r="Y1123" s="91"/>
      <c r="Z1123" s="91"/>
      <c r="AA1123" s="91"/>
      <c r="AB1123" s="91"/>
      <c r="AC1123" s="91"/>
      <c r="AD1123" s="91"/>
      <c r="AE1123" s="91"/>
      <c r="AF1123" s="91"/>
      <c r="AG1123" s="91"/>
      <c r="AH1123" s="91"/>
      <c r="AI1123" s="91"/>
      <c r="AJ1123" s="91"/>
    </row>
    <row r="1124" spans="1:36">
      <c r="A1124" s="28"/>
      <c r="B1124" s="32"/>
      <c r="C1124" s="138"/>
      <c r="D1124" s="91"/>
      <c r="E1124" s="91"/>
      <c r="F1124" s="91"/>
      <c r="G1124" s="91"/>
      <c r="H1124" s="91"/>
      <c r="I1124" s="33"/>
      <c r="J1124" s="91"/>
      <c r="K1124" s="33"/>
      <c r="L1124" s="33"/>
      <c r="M1124" s="33"/>
      <c r="N1124" s="33"/>
      <c r="O1124" s="33"/>
      <c r="P1124" s="91"/>
      <c r="Q1124" s="91"/>
      <c r="R1124" s="91"/>
      <c r="S1124" s="91"/>
      <c r="T1124" s="33"/>
      <c r="U1124" s="91"/>
      <c r="V1124" s="91"/>
      <c r="W1124" s="91"/>
      <c r="X1124" s="33"/>
      <c r="Y1124" s="91"/>
      <c r="Z1124" s="91"/>
      <c r="AA1124" s="91"/>
      <c r="AB1124" s="91"/>
      <c r="AC1124" s="91"/>
      <c r="AD1124" s="91"/>
      <c r="AE1124" s="91"/>
      <c r="AF1124" s="91"/>
      <c r="AG1124" s="91"/>
      <c r="AH1124" s="91"/>
      <c r="AI1124" s="91"/>
      <c r="AJ1124" s="91"/>
    </row>
    <row r="1125" spans="1:36">
      <c r="A1125" s="28"/>
      <c r="B1125" s="32"/>
      <c r="C1125" s="138"/>
      <c r="D1125" s="91"/>
      <c r="E1125" s="91"/>
      <c r="F1125" s="91"/>
      <c r="G1125" s="91"/>
      <c r="H1125" s="91"/>
      <c r="I1125" s="33"/>
      <c r="J1125" s="91"/>
      <c r="K1125" s="33"/>
      <c r="L1125" s="33"/>
      <c r="M1125" s="33"/>
      <c r="N1125" s="33"/>
      <c r="O1125" s="33"/>
      <c r="P1125" s="91"/>
      <c r="Q1125" s="91"/>
      <c r="R1125" s="91"/>
      <c r="S1125" s="91"/>
      <c r="T1125" s="33"/>
      <c r="U1125" s="91"/>
      <c r="V1125" s="91"/>
      <c r="W1125" s="91"/>
      <c r="X1125" s="33"/>
      <c r="Y1125" s="91"/>
      <c r="Z1125" s="91"/>
      <c r="AA1125" s="91"/>
      <c r="AB1125" s="91"/>
      <c r="AC1125" s="91"/>
      <c r="AD1125" s="91"/>
      <c r="AE1125" s="91"/>
      <c r="AF1125" s="91"/>
      <c r="AG1125" s="91"/>
      <c r="AH1125" s="91"/>
      <c r="AI1125" s="91"/>
      <c r="AJ1125" s="91"/>
    </row>
    <row r="1126" spans="1:36">
      <c r="A1126" s="28"/>
      <c r="B1126" s="32"/>
      <c r="C1126" s="138"/>
      <c r="D1126" s="91"/>
      <c r="E1126" s="91"/>
      <c r="F1126" s="91"/>
      <c r="G1126" s="91"/>
      <c r="H1126" s="91"/>
      <c r="I1126" s="33"/>
      <c r="J1126" s="91"/>
      <c r="K1126" s="33"/>
      <c r="L1126" s="33"/>
      <c r="M1126" s="33"/>
      <c r="N1126" s="33"/>
      <c r="O1126" s="33"/>
      <c r="P1126" s="91"/>
      <c r="Q1126" s="91"/>
      <c r="R1126" s="91"/>
      <c r="S1126" s="91"/>
      <c r="T1126" s="33"/>
      <c r="U1126" s="91"/>
      <c r="V1126" s="91"/>
      <c r="W1126" s="91"/>
      <c r="X1126" s="33"/>
      <c r="Y1126" s="91"/>
      <c r="Z1126" s="91"/>
      <c r="AA1126" s="91"/>
      <c r="AB1126" s="91"/>
      <c r="AC1126" s="91"/>
      <c r="AD1126" s="91"/>
      <c r="AE1126" s="91"/>
      <c r="AF1126" s="91"/>
      <c r="AG1126" s="91"/>
      <c r="AH1126" s="91"/>
      <c r="AI1126" s="91"/>
      <c r="AJ1126" s="91"/>
    </row>
    <row r="1127" spans="1:36">
      <c r="A1127" s="28"/>
      <c r="B1127" s="32"/>
      <c r="C1127" s="138"/>
      <c r="D1127" s="91"/>
      <c r="E1127" s="91"/>
      <c r="F1127" s="91"/>
      <c r="G1127" s="91"/>
      <c r="H1127" s="91"/>
      <c r="I1127" s="33"/>
      <c r="J1127" s="91"/>
      <c r="K1127" s="33"/>
      <c r="L1127" s="33"/>
      <c r="M1127" s="33"/>
      <c r="N1127" s="33"/>
      <c r="O1127" s="33"/>
      <c r="P1127" s="91"/>
      <c r="Q1127" s="91"/>
      <c r="R1127" s="91"/>
      <c r="S1127" s="91"/>
      <c r="T1127" s="33"/>
      <c r="U1127" s="91"/>
      <c r="V1127" s="91"/>
      <c r="W1127" s="91"/>
      <c r="X1127" s="33"/>
      <c r="Y1127" s="91"/>
      <c r="Z1127" s="91"/>
      <c r="AA1127" s="91"/>
      <c r="AB1127" s="91"/>
      <c r="AC1127" s="91"/>
      <c r="AD1127" s="91"/>
      <c r="AE1127" s="91"/>
      <c r="AF1127" s="91"/>
      <c r="AG1127" s="91"/>
      <c r="AH1127" s="91"/>
      <c r="AI1127" s="91"/>
      <c r="AJ1127" s="91"/>
    </row>
    <row r="1128" spans="1:36">
      <c r="A1128" s="28"/>
      <c r="B1128" s="32"/>
      <c r="C1128" s="138"/>
      <c r="D1128" s="91"/>
      <c r="E1128" s="91"/>
      <c r="F1128" s="91"/>
      <c r="G1128" s="91"/>
      <c r="H1128" s="91"/>
      <c r="I1128" s="33"/>
      <c r="J1128" s="91"/>
      <c r="K1128" s="33"/>
      <c r="L1128" s="33"/>
      <c r="M1128" s="33"/>
      <c r="N1128" s="33"/>
      <c r="O1128" s="33"/>
      <c r="P1128" s="91"/>
      <c r="Q1128" s="91"/>
      <c r="R1128" s="91"/>
      <c r="S1128" s="91"/>
      <c r="T1128" s="33"/>
      <c r="U1128" s="91"/>
      <c r="V1128" s="91"/>
      <c r="W1128" s="91"/>
      <c r="X1128" s="33"/>
      <c r="Y1128" s="91"/>
      <c r="Z1128" s="91"/>
      <c r="AA1128" s="91"/>
      <c r="AB1128" s="91"/>
      <c r="AC1128" s="91"/>
      <c r="AD1128" s="91"/>
      <c r="AE1128" s="91"/>
      <c r="AF1128" s="91"/>
      <c r="AG1128" s="91"/>
      <c r="AH1128" s="91"/>
      <c r="AI1128" s="91"/>
      <c r="AJ1128" s="91"/>
    </row>
    <row r="1129" spans="1:36">
      <c r="A1129" s="28"/>
      <c r="B1129" s="32"/>
      <c r="C1129" s="138"/>
      <c r="D1129" s="91"/>
      <c r="E1129" s="91"/>
      <c r="F1129" s="91"/>
      <c r="G1129" s="91"/>
      <c r="H1129" s="91"/>
      <c r="I1129" s="33"/>
      <c r="J1129" s="91"/>
      <c r="K1129" s="33"/>
      <c r="L1129" s="33"/>
      <c r="M1129" s="33"/>
      <c r="N1129" s="33"/>
      <c r="O1129" s="33"/>
      <c r="P1129" s="91"/>
      <c r="Q1129" s="91"/>
      <c r="R1129" s="91"/>
      <c r="S1129" s="91"/>
      <c r="T1129" s="33"/>
      <c r="U1129" s="91"/>
      <c r="V1129" s="91"/>
      <c r="W1129" s="91"/>
      <c r="X1129" s="33"/>
      <c r="Y1129" s="91"/>
      <c r="Z1129" s="91"/>
      <c r="AA1129" s="91"/>
      <c r="AB1129" s="91"/>
      <c r="AC1129" s="91"/>
      <c r="AD1129" s="91"/>
      <c r="AE1129" s="91"/>
      <c r="AF1129" s="91"/>
      <c r="AG1129" s="91"/>
      <c r="AH1129" s="91"/>
      <c r="AI1129" s="91"/>
      <c r="AJ1129" s="91"/>
    </row>
    <row r="1130" spans="1:36">
      <c r="A1130" s="28"/>
      <c r="B1130" s="32"/>
      <c r="C1130" s="138"/>
      <c r="D1130" s="91"/>
      <c r="E1130" s="91"/>
      <c r="F1130" s="91"/>
      <c r="G1130" s="91"/>
      <c r="H1130" s="91"/>
      <c r="I1130" s="33"/>
      <c r="J1130" s="91"/>
      <c r="K1130" s="33"/>
      <c r="L1130" s="33"/>
      <c r="M1130" s="33"/>
      <c r="N1130" s="33"/>
      <c r="O1130" s="33"/>
      <c r="P1130" s="91"/>
      <c r="Q1130" s="91"/>
      <c r="R1130" s="91"/>
      <c r="S1130" s="91"/>
      <c r="T1130" s="33"/>
      <c r="U1130" s="91"/>
      <c r="V1130" s="91"/>
      <c r="W1130" s="91"/>
      <c r="X1130" s="33"/>
      <c r="Y1130" s="91"/>
      <c r="Z1130" s="91"/>
      <c r="AA1130" s="91"/>
      <c r="AB1130" s="91"/>
      <c r="AC1130" s="91"/>
      <c r="AD1130" s="91"/>
      <c r="AE1130" s="91"/>
      <c r="AF1130" s="91"/>
      <c r="AG1130" s="91"/>
      <c r="AH1130" s="91"/>
      <c r="AI1130" s="91"/>
      <c r="AJ1130" s="91"/>
    </row>
    <row r="1131" spans="1:36">
      <c r="A1131" s="28"/>
      <c r="B1131" s="32"/>
      <c r="C1131" s="138"/>
      <c r="D1131" s="91"/>
      <c r="E1131" s="91"/>
      <c r="F1131" s="91"/>
      <c r="G1131" s="91"/>
      <c r="H1131" s="91"/>
      <c r="I1131" s="33"/>
      <c r="J1131" s="91"/>
      <c r="K1131" s="33"/>
      <c r="L1131" s="33"/>
      <c r="M1131" s="33"/>
      <c r="N1131" s="33"/>
      <c r="O1131" s="33"/>
      <c r="P1131" s="91"/>
      <c r="Q1131" s="91"/>
      <c r="R1131" s="91"/>
      <c r="S1131" s="91"/>
      <c r="T1131" s="33"/>
      <c r="U1131" s="91"/>
      <c r="V1131" s="91"/>
      <c r="W1131" s="91"/>
      <c r="X1131" s="33"/>
      <c r="Y1131" s="91"/>
      <c r="Z1131" s="91"/>
      <c r="AA1131" s="91"/>
      <c r="AB1131" s="91"/>
      <c r="AC1131" s="91"/>
      <c r="AD1131" s="91"/>
      <c r="AE1131" s="91"/>
      <c r="AF1131" s="91"/>
      <c r="AG1131" s="91"/>
      <c r="AH1131" s="91"/>
      <c r="AI1131" s="91"/>
      <c r="AJ1131" s="91"/>
    </row>
    <row r="1132" spans="1:36">
      <c r="A1132" s="28"/>
      <c r="B1132" s="32"/>
      <c r="C1132" s="138"/>
      <c r="D1132" s="91"/>
      <c r="E1132" s="91"/>
      <c r="F1132" s="91"/>
      <c r="G1132" s="91"/>
      <c r="H1132" s="91"/>
      <c r="I1132" s="33"/>
      <c r="J1132" s="91"/>
      <c r="K1132" s="33"/>
      <c r="L1132" s="33"/>
      <c r="M1132" s="33"/>
      <c r="N1132" s="33"/>
      <c r="O1132" s="33"/>
      <c r="P1132" s="91"/>
      <c r="Q1132" s="91"/>
      <c r="R1132" s="91"/>
      <c r="S1132" s="91"/>
      <c r="T1132" s="33"/>
      <c r="U1132" s="91"/>
      <c r="V1132" s="91"/>
      <c r="W1132" s="91"/>
      <c r="X1132" s="33"/>
      <c r="Y1132" s="91"/>
      <c r="Z1132" s="91"/>
      <c r="AA1132" s="91"/>
      <c r="AB1132" s="91"/>
      <c r="AC1132" s="91"/>
      <c r="AD1132" s="91"/>
      <c r="AE1132" s="91"/>
      <c r="AF1132" s="91"/>
      <c r="AG1132" s="91"/>
      <c r="AH1132" s="91"/>
      <c r="AI1132" s="91"/>
      <c r="AJ1132" s="91"/>
    </row>
    <row r="1133" spans="1:36">
      <c r="A1133" s="28"/>
      <c r="B1133" s="32"/>
      <c r="C1133" s="138"/>
      <c r="D1133" s="91"/>
      <c r="E1133" s="91"/>
      <c r="F1133" s="91"/>
      <c r="G1133" s="91"/>
      <c r="H1133" s="91"/>
      <c r="I1133" s="33"/>
      <c r="J1133" s="91"/>
      <c r="K1133" s="33"/>
      <c r="L1133" s="33"/>
      <c r="M1133" s="33"/>
      <c r="N1133" s="33"/>
      <c r="O1133" s="33"/>
      <c r="P1133" s="91"/>
      <c r="Q1133" s="91"/>
      <c r="R1133" s="91"/>
      <c r="S1133" s="91"/>
      <c r="T1133" s="33"/>
      <c r="U1133" s="91"/>
      <c r="V1133" s="91"/>
      <c r="W1133" s="91"/>
      <c r="X1133" s="33"/>
      <c r="Y1133" s="91"/>
      <c r="Z1133" s="91"/>
      <c r="AA1133" s="91"/>
      <c r="AB1133" s="91"/>
      <c r="AC1133" s="91"/>
      <c r="AD1133" s="91"/>
      <c r="AE1133" s="91"/>
      <c r="AF1133" s="91"/>
      <c r="AG1133" s="91"/>
      <c r="AH1133" s="91"/>
      <c r="AI1133" s="91"/>
      <c r="AJ1133" s="91"/>
    </row>
    <row r="1134" spans="1:36">
      <c r="A1134" s="28"/>
      <c r="B1134" s="32"/>
      <c r="C1134" s="138"/>
      <c r="D1134" s="91"/>
      <c r="E1134" s="91"/>
      <c r="F1134" s="91"/>
      <c r="G1134" s="91"/>
      <c r="H1134" s="91"/>
      <c r="I1134" s="33"/>
      <c r="J1134" s="91"/>
      <c r="K1134" s="33"/>
      <c r="L1134" s="33"/>
      <c r="M1134" s="33"/>
      <c r="N1134" s="33"/>
      <c r="O1134" s="33"/>
      <c r="P1134" s="91"/>
      <c r="Q1134" s="91"/>
      <c r="R1134" s="91"/>
      <c r="S1134" s="91"/>
      <c r="T1134" s="33"/>
      <c r="U1134" s="91"/>
      <c r="V1134" s="91"/>
      <c r="W1134" s="91"/>
      <c r="X1134" s="33"/>
      <c r="Y1134" s="91"/>
      <c r="Z1134" s="91"/>
      <c r="AA1134" s="91"/>
      <c r="AB1134" s="91"/>
      <c r="AC1134" s="91"/>
      <c r="AD1134" s="91"/>
      <c r="AE1134" s="91"/>
      <c r="AF1134" s="91"/>
      <c r="AG1134" s="91"/>
      <c r="AH1134" s="91"/>
      <c r="AI1134" s="91"/>
      <c r="AJ1134" s="91"/>
    </row>
    <row r="1135" spans="1:36">
      <c r="A1135" s="28"/>
      <c r="B1135" s="32"/>
      <c r="C1135" s="138"/>
      <c r="D1135" s="91"/>
      <c r="E1135" s="91"/>
      <c r="F1135" s="91"/>
      <c r="G1135" s="91"/>
      <c r="H1135" s="91"/>
      <c r="I1135" s="33"/>
      <c r="J1135" s="91"/>
      <c r="K1135" s="33"/>
      <c r="L1135" s="33"/>
      <c r="M1135" s="33"/>
      <c r="N1135" s="33"/>
      <c r="O1135" s="33"/>
      <c r="P1135" s="91"/>
      <c r="Q1135" s="91"/>
      <c r="R1135" s="91"/>
      <c r="S1135" s="91"/>
      <c r="T1135" s="33"/>
      <c r="U1135" s="91"/>
      <c r="V1135" s="91"/>
      <c r="W1135" s="91"/>
      <c r="X1135" s="33"/>
      <c r="Y1135" s="91"/>
      <c r="Z1135" s="91"/>
      <c r="AA1135" s="91"/>
      <c r="AB1135" s="91"/>
      <c r="AC1135" s="91"/>
      <c r="AD1135" s="91"/>
      <c r="AE1135" s="91"/>
      <c r="AF1135" s="91"/>
      <c r="AG1135" s="91"/>
      <c r="AH1135" s="91"/>
      <c r="AI1135" s="91"/>
      <c r="AJ1135" s="91"/>
    </row>
    <row r="1136" spans="1:36">
      <c r="A1136" s="28"/>
      <c r="B1136" s="32"/>
      <c r="C1136" s="138"/>
      <c r="D1136" s="91"/>
      <c r="E1136" s="91"/>
      <c r="F1136" s="91"/>
      <c r="G1136" s="91"/>
      <c r="H1136" s="91"/>
      <c r="I1136" s="33"/>
      <c r="J1136" s="91"/>
      <c r="K1136" s="33"/>
      <c r="L1136" s="33"/>
      <c r="M1136" s="33"/>
      <c r="N1136" s="33"/>
      <c r="O1136" s="33"/>
      <c r="P1136" s="91"/>
      <c r="Q1136" s="91"/>
      <c r="R1136" s="91"/>
      <c r="S1136" s="91"/>
      <c r="T1136" s="33"/>
      <c r="U1136" s="91"/>
      <c r="V1136" s="91"/>
      <c r="W1136" s="91"/>
      <c r="X1136" s="33"/>
      <c r="Y1136" s="91"/>
      <c r="Z1136" s="91"/>
      <c r="AA1136" s="91"/>
      <c r="AB1136" s="91"/>
      <c r="AC1136" s="91"/>
      <c r="AD1136" s="91"/>
      <c r="AE1136" s="91"/>
      <c r="AF1136" s="91"/>
      <c r="AG1136" s="91"/>
      <c r="AH1136" s="91"/>
      <c r="AI1136" s="91"/>
      <c r="AJ1136" s="91"/>
    </row>
    <row r="1137" spans="1:36">
      <c r="A1137" s="28"/>
      <c r="B1137" s="32"/>
      <c r="C1137" s="138"/>
      <c r="D1137" s="91"/>
      <c r="E1137" s="91"/>
      <c r="F1137" s="91"/>
      <c r="G1137" s="91"/>
      <c r="H1137" s="91"/>
      <c r="I1137" s="33"/>
      <c r="J1137" s="91"/>
      <c r="K1137" s="33"/>
      <c r="L1137" s="33"/>
      <c r="M1137" s="33"/>
      <c r="N1137" s="33"/>
      <c r="O1137" s="33"/>
      <c r="P1137" s="91"/>
      <c r="Q1137" s="91"/>
      <c r="R1137" s="91"/>
      <c r="S1137" s="91"/>
      <c r="T1137" s="33"/>
      <c r="U1137" s="91"/>
      <c r="V1137" s="91"/>
      <c r="W1137" s="91"/>
      <c r="X1137" s="33"/>
      <c r="Y1137" s="91"/>
      <c r="Z1137" s="91"/>
      <c r="AA1137" s="91"/>
      <c r="AB1137" s="91"/>
      <c r="AC1137" s="91"/>
      <c r="AD1137" s="91"/>
      <c r="AE1137" s="91"/>
      <c r="AF1137" s="91"/>
      <c r="AG1137" s="91"/>
      <c r="AH1137" s="91"/>
      <c r="AI1137" s="91"/>
      <c r="AJ1137" s="91"/>
    </row>
    <row r="1138" spans="1:36">
      <c r="A1138" s="28"/>
      <c r="B1138" s="32"/>
      <c r="C1138" s="138"/>
      <c r="D1138" s="91"/>
      <c r="E1138" s="91"/>
      <c r="F1138" s="91"/>
      <c r="G1138" s="91"/>
      <c r="H1138" s="91"/>
      <c r="I1138" s="33"/>
      <c r="J1138" s="91"/>
      <c r="K1138" s="33"/>
      <c r="L1138" s="33"/>
      <c r="M1138" s="33"/>
      <c r="N1138" s="33"/>
      <c r="O1138" s="33"/>
      <c r="P1138" s="91"/>
      <c r="Q1138" s="91"/>
      <c r="R1138" s="91"/>
      <c r="S1138" s="91"/>
      <c r="T1138" s="33"/>
      <c r="U1138" s="91"/>
      <c r="V1138" s="91"/>
      <c r="W1138" s="91"/>
      <c r="X1138" s="33"/>
      <c r="Y1138" s="91"/>
      <c r="Z1138" s="91"/>
      <c r="AA1138" s="91"/>
      <c r="AB1138" s="91"/>
      <c r="AC1138" s="91"/>
      <c r="AD1138" s="91"/>
      <c r="AE1138" s="91"/>
      <c r="AF1138" s="91"/>
      <c r="AG1138" s="91"/>
      <c r="AH1138" s="91"/>
      <c r="AI1138" s="91"/>
      <c r="AJ1138" s="91"/>
    </row>
    <row r="1139" spans="1:36">
      <c r="A1139" s="28"/>
      <c r="B1139" s="32"/>
      <c r="C1139" s="138"/>
      <c r="D1139" s="91"/>
      <c r="E1139" s="91"/>
      <c r="F1139" s="91"/>
      <c r="G1139" s="91"/>
      <c r="H1139" s="91"/>
      <c r="I1139" s="33"/>
      <c r="J1139" s="91"/>
      <c r="K1139" s="33"/>
      <c r="L1139" s="33"/>
      <c r="M1139" s="33"/>
      <c r="N1139" s="33"/>
      <c r="O1139" s="33"/>
      <c r="P1139" s="91"/>
      <c r="Q1139" s="91"/>
      <c r="R1139" s="91"/>
      <c r="S1139" s="91"/>
      <c r="T1139" s="33"/>
      <c r="U1139" s="91"/>
      <c r="V1139" s="91"/>
      <c r="W1139" s="91"/>
      <c r="X1139" s="33"/>
      <c r="Y1139" s="91"/>
      <c r="Z1139" s="91"/>
      <c r="AA1139" s="91"/>
      <c r="AB1139" s="91"/>
      <c r="AC1139" s="91"/>
      <c r="AD1139" s="91"/>
      <c r="AE1139" s="91"/>
      <c r="AF1139" s="91"/>
      <c r="AG1139" s="91"/>
      <c r="AH1139" s="91"/>
      <c r="AI1139" s="91"/>
      <c r="AJ1139" s="91"/>
    </row>
    <row r="1140" spans="1:36">
      <c r="A1140" s="28"/>
      <c r="B1140" s="32"/>
      <c r="C1140" s="138"/>
      <c r="D1140" s="91"/>
      <c r="E1140" s="91"/>
      <c r="F1140" s="91"/>
      <c r="G1140" s="91"/>
      <c r="H1140" s="91"/>
      <c r="I1140" s="33"/>
      <c r="J1140" s="91"/>
      <c r="K1140" s="33"/>
      <c r="L1140" s="33"/>
      <c r="M1140" s="33"/>
      <c r="N1140" s="33"/>
      <c r="O1140" s="33"/>
      <c r="P1140" s="91"/>
      <c r="Q1140" s="91"/>
      <c r="R1140" s="91"/>
      <c r="S1140" s="91"/>
      <c r="T1140" s="33"/>
      <c r="U1140" s="91"/>
      <c r="V1140" s="91"/>
      <c r="W1140" s="91"/>
      <c r="X1140" s="33"/>
      <c r="Y1140" s="91"/>
      <c r="Z1140" s="91"/>
      <c r="AA1140" s="91"/>
      <c r="AB1140" s="91"/>
      <c r="AC1140" s="91"/>
      <c r="AD1140" s="91"/>
      <c r="AE1140" s="91"/>
      <c r="AF1140" s="91"/>
      <c r="AG1140" s="91"/>
      <c r="AH1140" s="91"/>
      <c r="AI1140" s="91"/>
      <c r="AJ1140" s="91"/>
    </row>
    <row r="1141" spans="1:36">
      <c r="A1141" s="28"/>
      <c r="B1141" s="32"/>
      <c r="C1141" s="138"/>
      <c r="D1141" s="91"/>
      <c r="E1141" s="91"/>
      <c r="F1141" s="91"/>
      <c r="G1141" s="91"/>
      <c r="H1141" s="91"/>
      <c r="I1141" s="33"/>
      <c r="J1141" s="91"/>
      <c r="K1141" s="33"/>
      <c r="L1141" s="33"/>
      <c r="M1141" s="33"/>
      <c r="N1141" s="33"/>
      <c r="O1141" s="33"/>
      <c r="P1141" s="91"/>
      <c r="Q1141" s="91"/>
      <c r="R1141" s="91"/>
      <c r="S1141" s="91"/>
      <c r="T1141" s="33"/>
      <c r="U1141" s="91"/>
      <c r="V1141" s="91"/>
      <c r="W1141" s="91"/>
      <c r="X1141" s="33"/>
      <c r="Y1141" s="91"/>
      <c r="Z1141" s="91"/>
      <c r="AA1141" s="91"/>
      <c r="AB1141" s="91"/>
      <c r="AC1141" s="91"/>
      <c r="AD1141" s="91"/>
      <c r="AE1141" s="91"/>
      <c r="AF1141" s="91"/>
      <c r="AG1141" s="91"/>
      <c r="AH1141" s="91"/>
      <c r="AI1141" s="91"/>
      <c r="AJ1141" s="91"/>
    </row>
    <row r="1142" spans="1:36">
      <c r="A1142" s="28"/>
      <c r="B1142" s="32"/>
      <c r="C1142" s="138"/>
      <c r="D1142" s="91"/>
      <c r="E1142" s="91"/>
      <c r="F1142" s="91"/>
      <c r="G1142" s="91"/>
      <c r="H1142" s="91"/>
      <c r="I1142" s="33"/>
      <c r="J1142" s="91"/>
      <c r="K1142" s="33"/>
      <c r="L1142" s="33"/>
      <c r="M1142" s="33"/>
      <c r="N1142" s="33"/>
      <c r="O1142" s="33"/>
      <c r="P1142" s="91"/>
      <c r="Q1142" s="91"/>
      <c r="R1142" s="91"/>
      <c r="S1142" s="91"/>
      <c r="T1142" s="33"/>
      <c r="U1142" s="91"/>
      <c r="V1142" s="91"/>
      <c r="W1142" s="91"/>
      <c r="X1142" s="33"/>
      <c r="Y1142" s="91"/>
      <c r="Z1142" s="91"/>
      <c r="AA1142" s="91"/>
      <c r="AB1142" s="91"/>
      <c r="AC1142" s="91"/>
      <c r="AD1142" s="91"/>
      <c r="AE1142" s="91"/>
      <c r="AF1142" s="91"/>
      <c r="AG1142" s="91"/>
      <c r="AH1142" s="91"/>
      <c r="AI1142" s="91"/>
      <c r="AJ1142" s="91"/>
    </row>
    <row r="1143" spans="1:36">
      <c r="A1143" s="28"/>
      <c r="B1143" s="32"/>
      <c r="C1143" s="138"/>
      <c r="D1143" s="91"/>
      <c r="E1143" s="91"/>
      <c r="F1143" s="91"/>
      <c r="G1143" s="91"/>
      <c r="H1143" s="91"/>
      <c r="I1143" s="33"/>
      <c r="J1143" s="91"/>
      <c r="K1143" s="33"/>
      <c r="L1143" s="33"/>
      <c r="M1143" s="33"/>
      <c r="N1143" s="33"/>
      <c r="O1143" s="33"/>
      <c r="P1143" s="91"/>
      <c r="Q1143" s="91"/>
      <c r="R1143" s="91"/>
      <c r="S1143" s="91"/>
      <c r="T1143" s="33"/>
      <c r="U1143" s="91"/>
      <c r="V1143" s="91"/>
      <c r="W1143" s="91"/>
      <c r="X1143" s="33"/>
      <c r="Y1143" s="91"/>
      <c r="Z1143" s="91"/>
      <c r="AA1143" s="91"/>
      <c r="AB1143" s="91"/>
      <c r="AC1143" s="91"/>
      <c r="AD1143" s="91"/>
      <c r="AE1143" s="91"/>
      <c r="AF1143" s="91"/>
      <c r="AG1143" s="91"/>
      <c r="AH1143" s="91"/>
      <c r="AI1143" s="91"/>
      <c r="AJ1143" s="91"/>
    </row>
    <row r="1144" spans="1:36">
      <c r="A1144" s="28"/>
      <c r="B1144" s="32"/>
      <c r="C1144" s="138"/>
      <c r="D1144" s="91"/>
      <c r="E1144" s="91"/>
      <c r="F1144" s="91"/>
      <c r="G1144" s="91"/>
      <c r="H1144" s="91"/>
      <c r="I1144" s="33"/>
      <c r="J1144" s="91"/>
      <c r="K1144" s="33"/>
      <c r="L1144" s="33"/>
      <c r="M1144" s="33"/>
      <c r="N1144" s="33"/>
      <c r="O1144" s="33"/>
      <c r="P1144" s="91"/>
      <c r="Q1144" s="91"/>
      <c r="R1144" s="91"/>
      <c r="S1144" s="91"/>
      <c r="T1144" s="33"/>
      <c r="U1144" s="91"/>
      <c r="V1144" s="91"/>
      <c r="W1144" s="91"/>
      <c r="X1144" s="33"/>
      <c r="Y1144" s="91"/>
      <c r="Z1144" s="91"/>
      <c r="AA1144" s="91"/>
      <c r="AB1144" s="91"/>
      <c r="AC1144" s="91"/>
      <c r="AD1144" s="91"/>
      <c r="AE1144" s="91"/>
      <c r="AF1144" s="91"/>
      <c r="AG1144" s="91"/>
      <c r="AH1144" s="91"/>
      <c r="AI1144" s="91"/>
      <c r="AJ1144" s="91"/>
    </row>
    <row r="1145" spans="1:36">
      <c r="A1145" s="28"/>
      <c r="B1145" s="32"/>
      <c r="C1145" s="138"/>
      <c r="D1145" s="91"/>
      <c r="E1145" s="91"/>
      <c r="F1145" s="91"/>
      <c r="G1145" s="91"/>
      <c r="H1145" s="91"/>
      <c r="I1145" s="33"/>
      <c r="J1145" s="91"/>
      <c r="K1145" s="33"/>
      <c r="L1145" s="33"/>
      <c r="M1145" s="33"/>
      <c r="N1145" s="33"/>
      <c r="O1145" s="33"/>
      <c r="P1145" s="91"/>
      <c r="Q1145" s="91"/>
      <c r="R1145" s="91"/>
      <c r="S1145" s="91"/>
      <c r="T1145" s="33"/>
      <c r="U1145" s="91"/>
      <c r="V1145" s="91"/>
      <c r="W1145" s="91"/>
      <c r="X1145" s="33"/>
      <c r="Y1145" s="91"/>
      <c r="Z1145" s="91"/>
      <c r="AA1145" s="91"/>
      <c r="AB1145" s="91"/>
      <c r="AC1145" s="91"/>
      <c r="AD1145" s="91"/>
      <c r="AE1145" s="91"/>
      <c r="AF1145" s="91"/>
      <c r="AG1145" s="91"/>
      <c r="AH1145" s="91"/>
      <c r="AI1145" s="91"/>
      <c r="AJ1145" s="91"/>
    </row>
    <row r="1146" spans="1:36">
      <c r="A1146" s="28"/>
      <c r="B1146" s="32"/>
      <c r="C1146" s="138"/>
      <c r="D1146" s="91"/>
      <c r="E1146" s="91"/>
      <c r="F1146" s="91"/>
      <c r="G1146" s="91"/>
      <c r="H1146" s="91"/>
      <c r="I1146" s="33"/>
      <c r="J1146" s="91"/>
      <c r="K1146" s="33"/>
      <c r="L1146" s="33"/>
      <c r="M1146" s="33"/>
      <c r="N1146" s="33"/>
      <c r="O1146" s="33"/>
      <c r="P1146" s="91"/>
      <c r="Q1146" s="91"/>
      <c r="R1146" s="91"/>
      <c r="S1146" s="91"/>
      <c r="T1146" s="33"/>
      <c r="U1146" s="91"/>
      <c r="V1146" s="91"/>
      <c r="W1146" s="91"/>
      <c r="X1146" s="33"/>
      <c r="Y1146" s="91"/>
      <c r="Z1146" s="91"/>
      <c r="AA1146" s="91"/>
      <c r="AB1146" s="91"/>
      <c r="AC1146" s="91"/>
      <c r="AD1146" s="91"/>
      <c r="AE1146" s="91"/>
      <c r="AF1146" s="91"/>
      <c r="AG1146" s="91"/>
      <c r="AH1146" s="91"/>
      <c r="AI1146" s="91"/>
      <c r="AJ1146" s="91"/>
    </row>
    <row r="1147" spans="1:36">
      <c r="A1147" s="28"/>
      <c r="B1147" s="32"/>
      <c r="C1147" s="138"/>
      <c r="D1147" s="91"/>
      <c r="E1147" s="91"/>
      <c r="F1147" s="91"/>
      <c r="G1147" s="91"/>
      <c r="H1147" s="91"/>
      <c r="I1147" s="33"/>
      <c r="J1147" s="91"/>
      <c r="K1147" s="33"/>
      <c r="L1147" s="33"/>
      <c r="M1147" s="33"/>
      <c r="N1147" s="33"/>
      <c r="O1147" s="33"/>
      <c r="P1147" s="91"/>
      <c r="Q1147" s="91"/>
      <c r="R1147" s="91"/>
      <c r="S1147" s="91"/>
      <c r="T1147" s="33"/>
      <c r="U1147" s="91"/>
      <c r="V1147" s="91"/>
      <c r="W1147" s="91"/>
      <c r="X1147" s="33"/>
      <c r="Y1147" s="91"/>
      <c r="Z1147" s="91"/>
      <c r="AA1147" s="91"/>
      <c r="AB1147" s="91"/>
      <c r="AC1147" s="91"/>
      <c r="AD1147" s="91"/>
      <c r="AE1147" s="91"/>
      <c r="AF1147" s="91"/>
      <c r="AG1147" s="91"/>
      <c r="AH1147" s="91"/>
      <c r="AI1147" s="91"/>
      <c r="AJ1147" s="91"/>
    </row>
    <row r="1148" spans="1:36">
      <c r="A1148" s="28"/>
      <c r="B1148" s="32"/>
      <c r="C1148" s="138"/>
      <c r="D1148" s="91"/>
      <c r="E1148" s="91"/>
      <c r="F1148" s="91"/>
      <c r="G1148" s="91"/>
      <c r="H1148" s="91"/>
      <c r="I1148" s="33"/>
      <c r="J1148" s="91"/>
      <c r="K1148" s="33"/>
      <c r="L1148" s="33"/>
      <c r="M1148" s="33"/>
      <c r="N1148" s="33"/>
      <c r="O1148" s="33"/>
      <c r="P1148" s="91"/>
      <c r="Q1148" s="91"/>
      <c r="R1148" s="91"/>
      <c r="S1148" s="91"/>
      <c r="T1148" s="33"/>
      <c r="U1148" s="91"/>
      <c r="V1148" s="91"/>
      <c r="W1148" s="91"/>
      <c r="X1148" s="33"/>
      <c r="Y1148" s="91"/>
      <c r="Z1148" s="91"/>
      <c r="AA1148" s="91"/>
      <c r="AB1148" s="91"/>
      <c r="AC1148" s="91"/>
      <c r="AD1148" s="91"/>
      <c r="AE1148" s="91"/>
      <c r="AF1148" s="91"/>
      <c r="AG1148" s="91"/>
      <c r="AH1148" s="91"/>
      <c r="AI1148" s="91"/>
      <c r="AJ1148" s="91"/>
    </row>
    <row r="1149" spans="1:36">
      <c r="A1149" s="28"/>
      <c r="B1149" s="32"/>
      <c r="C1149" s="138"/>
      <c r="D1149" s="91"/>
      <c r="E1149" s="91"/>
      <c r="F1149" s="91"/>
      <c r="G1149" s="91"/>
      <c r="H1149" s="91"/>
      <c r="I1149" s="33"/>
      <c r="J1149" s="91"/>
      <c r="K1149" s="33"/>
      <c r="L1149" s="33"/>
      <c r="M1149" s="33"/>
      <c r="N1149" s="33"/>
      <c r="O1149" s="33"/>
      <c r="P1149" s="91"/>
      <c r="Q1149" s="91"/>
      <c r="R1149" s="91"/>
      <c r="S1149" s="91"/>
      <c r="T1149" s="33"/>
      <c r="U1149" s="91"/>
      <c r="V1149" s="91"/>
      <c r="W1149" s="91"/>
      <c r="X1149" s="33"/>
      <c r="Y1149" s="91"/>
      <c r="Z1149" s="91"/>
      <c r="AA1149" s="91"/>
      <c r="AB1149" s="91"/>
      <c r="AC1149" s="91"/>
      <c r="AD1149" s="91"/>
      <c r="AE1149" s="91"/>
      <c r="AF1149" s="91"/>
      <c r="AG1149" s="91"/>
      <c r="AH1149" s="91"/>
      <c r="AI1149" s="91"/>
      <c r="AJ1149" s="91"/>
    </row>
    <row r="1150" spans="1:36">
      <c r="A1150" s="28"/>
      <c r="B1150" s="32"/>
      <c r="C1150" s="138"/>
      <c r="D1150" s="91"/>
      <c r="E1150" s="91"/>
      <c r="F1150" s="91"/>
      <c r="G1150" s="91"/>
      <c r="H1150" s="91"/>
      <c r="I1150" s="33"/>
      <c r="J1150" s="91"/>
      <c r="K1150" s="33"/>
      <c r="L1150" s="33"/>
      <c r="M1150" s="33"/>
      <c r="N1150" s="33"/>
      <c r="O1150" s="33"/>
      <c r="P1150" s="91"/>
      <c r="Q1150" s="91"/>
      <c r="R1150" s="91"/>
      <c r="S1150" s="91"/>
      <c r="T1150" s="33"/>
      <c r="U1150" s="91"/>
      <c r="V1150" s="91"/>
      <c r="W1150" s="91"/>
      <c r="X1150" s="33"/>
      <c r="Y1150" s="91"/>
      <c r="Z1150" s="91"/>
      <c r="AA1150" s="91"/>
      <c r="AB1150" s="91"/>
      <c r="AC1150" s="91"/>
      <c r="AD1150" s="91"/>
      <c r="AE1150" s="91"/>
      <c r="AF1150" s="91"/>
      <c r="AG1150" s="91"/>
      <c r="AH1150" s="91"/>
      <c r="AI1150" s="91"/>
      <c r="AJ1150" s="91"/>
    </row>
    <row r="1151" spans="1:36">
      <c r="A1151" s="28"/>
      <c r="B1151" s="32"/>
      <c r="C1151" s="138"/>
      <c r="D1151" s="91"/>
      <c r="E1151" s="91"/>
      <c r="F1151" s="91"/>
      <c r="G1151" s="91"/>
      <c r="H1151" s="91"/>
      <c r="I1151" s="33"/>
      <c r="J1151" s="91"/>
      <c r="K1151" s="33"/>
      <c r="L1151" s="33"/>
      <c r="M1151" s="33"/>
      <c r="N1151" s="33"/>
      <c r="O1151" s="33"/>
      <c r="P1151" s="91"/>
      <c r="Q1151" s="91"/>
      <c r="R1151" s="91"/>
      <c r="S1151" s="91"/>
      <c r="T1151" s="33"/>
      <c r="U1151" s="91"/>
      <c r="V1151" s="91"/>
      <c r="W1151" s="91"/>
      <c r="X1151" s="33"/>
      <c r="Y1151" s="91"/>
      <c r="Z1151" s="91"/>
      <c r="AA1151" s="91"/>
      <c r="AB1151" s="91"/>
      <c r="AC1151" s="91"/>
      <c r="AD1151" s="91"/>
      <c r="AE1151" s="91"/>
      <c r="AF1151" s="91"/>
      <c r="AG1151" s="91"/>
      <c r="AH1151" s="91"/>
      <c r="AI1151" s="91"/>
      <c r="AJ1151" s="91"/>
    </row>
    <row r="1152" spans="1:36">
      <c r="A1152" s="28"/>
      <c r="B1152" s="32"/>
      <c r="C1152" s="138"/>
      <c r="D1152" s="91"/>
      <c r="E1152" s="91"/>
      <c r="F1152" s="91"/>
      <c r="G1152" s="91"/>
      <c r="H1152" s="91"/>
      <c r="I1152" s="33"/>
      <c r="J1152" s="91"/>
      <c r="K1152" s="33"/>
      <c r="L1152" s="33"/>
      <c r="M1152" s="33"/>
      <c r="N1152" s="33"/>
      <c r="O1152" s="33"/>
      <c r="P1152" s="91"/>
      <c r="Q1152" s="91"/>
      <c r="R1152" s="91"/>
      <c r="S1152" s="91"/>
      <c r="T1152" s="33"/>
      <c r="U1152" s="91"/>
      <c r="V1152" s="91"/>
      <c r="W1152" s="91"/>
      <c r="X1152" s="33"/>
      <c r="Y1152" s="91"/>
      <c r="Z1152" s="91"/>
      <c r="AA1152" s="91"/>
      <c r="AB1152" s="91"/>
      <c r="AC1152" s="91"/>
      <c r="AD1152" s="91"/>
      <c r="AE1152" s="91"/>
      <c r="AF1152" s="91"/>
      <c r="AG1152" s="91"/>
      <c r="AH1152" s="91"/>
      <c r="AI1152" s="91"/>
      <c r="AJ1152" s="91"/>
    </row>
    <row r="1153" spans="1:36">
      <c r="A1153" s="28"/>
      <c r="B1153" s="32"/>
      <c r="C1153" s="138"/>
      <c r="D1153" s="91"/>
      <c r="E1153" s="91"/>
      <c r="F1153" s="91"/>
      <c r="G1153" s="91"/>
      <c r="H1153" s="91"/>
      <c r="I1153" s="33"/>
      <c r="J1153" s="91"/>
      <c r="K1153" s="33"/>
      <c r="L1153" s="33"/>
      <c r="M1153" s="33"/>
      <c r="N1153" s="33"/>
      <c r="O1153" s="33"/>
      <c r="P1153" s="91"/>
      <c r="Q1153" s="91"/>
      <c r="R1153" s="91"/>
      <c r="S1153" s="91"/>
      <c r="T1153" s="33"/>
      <c r="U1153" s="91"/>
      <c r="V1153" s="91"/>
      <c r="W1153" s="91"/>
      <c r="X1153" s="33"/>
      <c r="Y1153" s="91"/>
      <c r="Z1153" s="91"/>
      <c r="AA1153" s="91"/>
      <c r="AB1153" s="91"/>
      <c r="AC1153" s="91"/>
      <c r="AD1153" s="91"/>
      <c r="AE1153" s="91"/>
      <c r="AF1153" s="91"/>
      <c r="AG1153" s="91"/>
      <c r="AH1153" s="91"/>
      <c r="AI1153" s="91"/>
      <c r="AJ1153" s="91"/>
    </row>
    <row r="1154" spans="1:36">
      <c r="A1154" s="28"/>
      <c r="B1154" s="32"/>
      <c r="C1154" s="138"/>
      <c r="D1154" s="91"/>
      <c r="E1154" s="91"/>
      <c r="F1154" s="91"/>
      <c r="G1154" s="91"/>
      <c r="H1154" s="91"/>
      <c r="I1154" s="33"/>
      <c r="J1154" s="91"/>
      <c r="K1154" s="33"/>
      <c r="L1154" s="33"/>
      <c r="M1154" s="33"/>
      <c r="N1154" s="33"/>
      <c r="O1154" s="33"/>
      <c r="P1154" s="91"/>
      <c r="Q1154" s="91"/>
      <c r="R1154" s="91"/>
      <c r="S1154" s="91"/>
      <c r="T1154" s="33"/>
      <c r="U1154" s="91"/>
      <c r="V1154" s="91"/>
      <c r="W1154" s="91"/>
      <c r="X1154" s="33"/>
      <c r="Y1154" s="91"/>
      <c r="Z1154" s="91"/>
      <c r="AA1154" s="91"/>
      <c r="AB1154" s="91"/>
      <c r="AC1154" s="91"/>
      <c r="AD1154" s="91"/>
      <c r="AE1154" s="91"/>
      <c r="AF1154" s="91"/>
      <c r="AG1154" s="91"/>
      <c r="AH1154" s="91"/>
      <c r="AI1154" s="91"/>
      <c r="AJ1154" s="91"/>
    </row>
    <row r="1155" spans="1:36">
      <c r="A1155" s="28"/>
      <c r="B1155" s="32"/>
      <c r="C1155" s="138"/>
      <c r="D1155" s="91"/>
      <c r="E1155" s="91"/>
      <c r="F1155" s="91"/>
      <c r="G1155" s="91"/>
      <c r="H1155" s="91"/>
      <c r="I1155" s="33"/>
      <c r="J1155" s="91"/>
      <c r="K1155" s="33"/>
      <c r="L1155" s="33"/>
      <c r="M1155" s="33"/>
      <c r="N1155" s="33"/>
      <c r="O1155" s="33"/>
      <c r="P1155" s="91"/>
      <c r="Q1155" s="91"/>
      <c r="R1155" s="91"/>
      <c r="S1155" s="91"/>
      <c r="T1155" s="33"/>
      <c r="U1155" s="91"/>
      <c r="V1155" s="91"/>
      <c r="W1155" s="91"/>
      <c r="X1155" s="33"/>
      <c r="Y1155" s="91"/>
      <c r="Z1155" s="91"/>
      <c r="AA1155" s="91"/>
      <c r="AB1155" s="91"/>
      <c r="AC1155" s="91"/>
      <c r="AD1155" s="91"/>
      <c r="AE1155" s="91"/>
      <c r="AF1155" s="91"/>
      <c r="AG1155" s="91"/>
      <c r="AH1155" s="91"/>
      <c r="AI1155" s="91"/>
      <c r="AJ1155" s="91"/>
    </row>
    <row r="1156" spans="1:36">
      <c r="A1156" s="28"/>
      <c r="B1156" s="32"/>
      <c r="C1156" s="138"/>
      <c r="D1156" s="91"/>
      <c r="E1156" s="91"/>
      <c r="F1156" s="91"/>
      <c r="G1156" s="91"/>
      <c r="H1156" s="91"/>
      <c r="I1156" s="33"/>
      <c r="J1156" s="91"/>
      <c r="K1156" s="33"/>
      <c r="L1156" s="33"/>
      <c r="M1156" s="33"/>
      <c r="N1156" s="33"/>
      <c r="O1156" s="33"/>
      <c r="P1156" s="91"/>
      <c r="Q1156" s="91"/>
      <c r="R1156" s="91"/>
      <c r="S1156" s="91"/>
      <c r="T1156" s="33"/>
      <c r="U1156" s="91"/>
      <c r="V1156" s="91"/>
      <c r="W1156" s="91"/>
      <c r="X1156" s="33"/>
      <c r="Y1156" s="91"/>
      <c r="Z1156" s="91"/>
      <c r="AA1156" s="91"/>
      <c r="AB1156" s="91"/>
      <c r="AC1156" s="91"/>
      <c r="AD1156" s="91"/>
      <c r="AE1156" s="91"/>
      <c r="AF1156" s="91"/>
      <c r="AG1156" s="91"/>
      <c r="AH1156" s="91"/>
      <c r="AI1156" s="91"/>
      <c r="AJ1156" s="91"/>
    </row>
    <row r="1157" spans="1:36">
      <c r="A1157" s="28"/>
      <c r="B1157" s="32"/>
      <c r="C1157" s="138"/>
      <c r="D1157" s="91"/>
      <c r="E1157" s="91"/>
      <c r="F1157" s="91"/>
      <c r="G1157" s="91"/>
      <c r="H1157" s="91"/>
      <c r="I1157" s="33"/>
      <c r="J1157" s="91"/>
      <c r="K1157" s="33"/>
      <c r="L1157" s="33"/>
      <c r="M1157" s="33"/>
      <c r="N1157" s="33"/>
      <c r="O1157" s="33"/>
      <c r="P1157" s="91"/>
      <c r="Q1157" s="91"/>
      <c r="R1157" s="91"/>
      <c r="S1157" s="91"/>
      <c r="T1157" s="33"/>
      <c r="U1157" s="91"/>
      <c r="V1157" s="91"/>
      <c r="W1157" s="91"/>
      <c r="X1157" s="33"/>
      <c r="Y1157" s="91"/>
      <c r="Z1157" s="91"/>
      <c r="AA1157" s="91"/>
      <c r="AB1157" s="91"/>
      <c r="AC1157" s="91"/>
      <c r="AD1157" s="91"/>
      <c r="AE1157" s="91"/>
      <c r="AF1157" s="91"/>
      <c r="AG1157" s="91"/>
      <c r="AH1157" s="91"/>
      <c r="AI1157" s="91"/>
      <c r="AJ1157" s="91"/>
    </row>
    <row r="1158" spans="1:36">
      <c r="A1158" s="28"/>
      <c r="B1158" s="32"/>
      <c r="C1158" s="138"/>
      <c r="D1158" s="91"/>
      <c r="E1158" s="91"/>
      <c r="F1158" s="91"/>
      <c r="G1158" s="91"/>
      <c r="H1158" s="91"/>
      <c r="I1158" s="33"/>
      <c r="J1158" s="91"/>
      <c r="K1158" s="33"/>
      <c r="L1158" s="33"/>
      <c r="M1158" s="33"/>
      <c r="N1158" s="33"/>
      <c r="O1158" s="33"/>
      <c r="P1158" s="91"/>
      <c r="Q1158" s="91"/>
      <c r="R1158" s="91"/>
      <c r="S1158" s="91"/>
      <c r="T1158" s="33"/>
      <c r="U1158" s="91"/>
      <c r="V1158" s="91"/>
      <c r="W1158" s="91"/>
      <c r="X1158" s="33"/>
      <c r="Y1158" s="91"/>
      <c r="Z1158" s="91"/>
      <c r="AA1158" s="91"/>
      <c r="AB1158" s="91"/>
      <c r="AC1158" s="91"/>
      <c r="AD1158" s="91"/>
      <c r="AE1158" s="91"/>
      <c r="AF1158" s="91"/>
      <c r="AG1158" s="91"/>
      <c r="AH1158" s="91"/>
      <c r="AI1158" s="91"/>
      <c r="AJ1158" s="91"/>
    </row>
    <row r="1159" spans="1:36">
      <c r="A1159" s="28"/>
      <c r="B1159" s="32"/>
      <c r="C1159" s="138"/>
      <c r="D1159" s="91"/>
      <c r="E1159" s="91"/>
      <c r="F1159" s="91"/>
      <c r="G1159" s="91"/>
      <c r="H1159" s="91"/>
      <c r="I1159" s="33"/>
      <c r="J1159" s="91"/>
      <c r="K1159" s="33"/>
      <c r="L1159" s="33"/>
      <c r="M1159" s="33"/>
      <c r="N1159" s="33"/>
      <c r="O1159" s="33"/>
      <c r="P1159" s="91"/>
      <c r="Q1159" s="91"/>
      <c r="R1159" s="91"/>
      <c r="S1159" s="91"/>
      <c r="T1159" s="33"/>
      <c r="U1159" s="91"/>
      <c r="V1159" s="91"/>
      <c r="W1159" s="91"/>
      <c r="X1159" s="33"/>
      <c r="Y1159" s="91"/>
      <c r="Z1159" s="91"/>
      <c r="AA1159" s="91"/>
      <c r="AB1159" s="91"/>
      <c r="AC1159" s="91"/>
      <c r="AD1159" s="91"/>
      <c r="AE1159" s="91"/>
      <c r="AF1159" s="91"/>
      <c r="AG1159" s="91"/>
      <c r="AH1159" s="91"/>
      <c r="AI1159" s="91"/>
      <c r="AJ1159" s="91"/>
    </row>
    <row r="1160" spans="1:36">
      <c r="A1160" s="28"/>
      <c r="B1160" s="32"/>
      <c r="C1160" s="138"/>
      <c r="D1160" s="91"/>
      <c r="E1160" s="91"/>
      <c r="F1160" s="91"/>
      <c r="G1160" s="91"/>
      <c r="H1160" s="91"/>
      <c r="I1160" s="33"/>
      <c r="J1160" s="91"/>
      <c r="K1160" s="33"/>
      <c r="L1160" s="33"/>
      <c r="M1160" s="33"/>
      <c r="N1160" s="33"/>
      <c r="O1160" s="33"/>
      <c r="P1160" s="91"/>
      <c r="Q1160" s="91"/>
      <c r="R1160" s="91"/>
      <c r="S1160" s="91"/>
      <c r="T1160" s="33"/>
      <c r="U1160" s="91"/>
      <c r="V1160" s="91"/>
      <c r="W1160" s="91"/>
      <c r="X1160" s="33"/>
      <c r="Y1160" s="91"/>
      <c r="Z1160" s="91"/>
      <c r="AA1160" s="91"/>
      <c r="AB1160" s="91"/>
      <c r="AC1160" s="91"/>
      <c r="AD1160" s="91"/>
      <c r="AE1160" s="91"/>
      <c r="AF1160" s="91"/>
      <c r="AG1160" s="91"/>
      <c r="AH1160" s="91"/>
      <c r="AI1160" s="91"/>
      <c r="AJ1160" s="91"/>
    </row>
    <row r="1161" spans="1:36">
      <c r="A1161" s="28"/>
      <c r="B1161" s="32"/>
      <c r="C1161" s="138"/>
      <c r="D1161" s="91"/>
      <c r="E1161" s="91"/>
      <c r="F1161" s="91"/>
      <c r="G1161" s="91"/>
      <c r="H1161" s="91"/>
      <c r="I1161" s="33"/>
      <c r="J1161" s="91"/>
      <c r="K1161" s="33"/>
      <c r="L1161" s="33"/>
      <c r="M1161" s="33"/>
      <c r="N1161" s="33"/>
      <c r="O1161" s="33"/>
      <c r="P1161" s="91"/>
      <c r="Q1161" s="91"/>
      <c r="R1161" s="91"/>
      <c r="S1161" s="91"/>
      <c r="T1161" s="33"/>
      <c r="U1161" s="91"/>
      <c r="V1161" s="91"/>
      <c r="W1161" s="91"/>
      <c r="X1161" s="33"/>
      <c r="Y1161" s="91"/>
      <c r="Z1161" s="91"/>
      <c r="AA1161" s="91"/>
      <c r="AB1161" s="91"/>
      <c r="AC1161" s="91"/>
      <c r="AD1161" s="91"/>
      <c r="AE1161" s="91"/>
      <c r="AF1161" s="91"/>
      <c r="AG1161" s="91"/>
      <c r="AH1161" s="91"/>
      <c r="AI1161" s="91"/>
      <c r="AJ1161" s="91"/>
    </row>
    <row r="1162" spans="1:36">
      <c r="A1162" s="28"/>
      <c r="B1162" s="32"/>
      <c r="C1162" s="138"/>
      <c r="D1162" s="91"/>
      <c r="E1162" s="91"/>
      <c r="F1162" s="91"/>
      <c r="G1162" s="91"/>
      <c r="H1162" s="91"/>
      <c r="I1162" s="33"/>
      <c r="J1162" s="91"/>
      <c r="K1162" s="33"/>
      <c r="L1162" s="33"/>
      <c r="M1162" s="33"/>
      <c r="N1162" s="33"/>
      <c r="O1162" s="33"/>
      <c r="P1162" s="91"/>
      <c r="Q1162" s="91"/>
      <c r="R1162" s="91"/>
      <c r="S1162" s="91"/>
      <c r="T1162" s="33"/>
      <c r="U1162" s="91"/>
      <c r="V1162" s="91"/>
      <c r="W1162" s="91"/>
      <c r="X1162" s="33"/>
      <c r="Y1162" s="91"/>
      <c r="Z1162" s="91"/>
      <c r="AA1162" s="91"/>
      <c r="AB1162" s="91"/>
      <c r="AC1162" s="91"/>
      <c r="AD1162" s="91"/>
      <c r="AE1162" s="91"/>
      <c r="AF1162" s="91"/>
      <c r="AG1162" s="91"/>
      <c r="AH1162" s="91"/>
      <c r="AI1162" s="91"/>
      <c r="AJ1162" s="91"/>
    </row>
    <row r="1163" spans="1:36">
      <c r="A1163" s="28"/>
      <c r="B1163" s="32"/>
      <c r="C1163" s="138"/>
      <c r="D1163" s="91"/>
      <c r="E1163" s="91"/>
      <c r="F1163" s="91"/>
      <c r="G1163" s="91"/>
      <c r="H1163" s="91"/>
      <c r="I1163" s="33"/>
      <c r="J1163" s="91"/>
      <c r="K1163" s="33"/>
      <c r="L1163" s="33"/>
      <c r="M1163" s="33"/>
      <c r="N1163" s="33"/>
      <c r="O1163" s="33"/>
      <c r="P1163" s="91"/>
      <c r="Q1163" s="91"/>
      <c r="R1163" s="91"/>
      <c r="S1163" s="91"/>
      <c r="T1163" s="33"/>
      <c r="U1163" s="91"/>
      <c r="V1163" s="91"/>
      <c r="W1163" s="91"/>
      <c r="X1163" s="33"/>
      <c r="Y1163" s="91"/>
      <c r="Z1163" s="91"/>
      <c r="AA1163" s="91"/>
      <c r="AB1163" s="91"/>
      <c r="AC1163" s="91"/>
      <c r="AD1163" s="91"/>
      <c r="AE1163" s="91"/>
      <c r="AF1163" s="91"/>
      <c r="AG1163" s="91"/>
      <c r="AH1163" s="91"/>
      <c r="AI1163" s="91"/>
      <c r="AJ1163" s="91"/>
    </row>
    <row r="1164" spans="1:36">
      <c r="A1164" s="28"/>
      <c r="B1164" s="32"/>
      <c r="C1164" s="138"/>
      <c r="D1164" s="91"/>
      <c r="E1164" s="91"/>
      <c r="F1164" s="91"/>
      <c r="G1164" s="91"/>
      <c r="H1164" s="91"/>
      <c r="I1164" s="33"/>
      <c r="J1164" s="91"/>
      <c r="K1164" s="33"/>
      <c r="L1164" s="33"/>
      <c r="M1164" s="33"/>
      <c r="N1164" s="33"/>
      <c r="O1164" s="33"/>
      <c r="P1164" s="91"/>
      <c r="Q1164" s="91"/>
      <c r="R1164" s="91"/>
      <c r="S1164" s="91"/>
      <c r="T1164" s="33"/>
      <c r="U1164" s="91"/>
      <c r="V1164" s="91"/>
      <c r="W1164" s="91"/>
      <c r="X1164" s="33"/>
      <c r="Y1164" s="91"/>
      <c r="Z1164" s="91"/>
      <c r="AA1164" s="91"/>
      <c r="AB1164" s="91"/>
      <c r="AC1164" s="91"/>
      <c r="AD1164" s="91"/>
      <c r="AE1164" s="91"/>
      <c r="AF1164" s="91"/>
      <c r="AG1164" s="91"/>
      <c r="AH1164" s="91"/>
      <c r="AI1164" s="91"/>
      <c r="AJ1164" s="91"/>
    </row>
    <row r="1165" spans="1:36">
      <c r="A1165" s="28"/>
      <c r="B1165" s="32"/>
      <c r="C1165" s="138"/>
      <c r="D1165" s="91"/>
      <c r="E1165" s="91"/>
      <c r="F1165" s="91"/>
      <c r="G1165" s="91"/>
      <c r="H1165" s="91"/>
      <c r="I1165" s="33"/>
      <c r="J1165" s="91"/>
      <c r="K1165" s="33"/>
      <c r="L1165" s="33"/>
      <c r="M1165" s="33"/>
      <c r="N1165" s="33"/>
      <c r="O1165" s="33"/>
      <c r="P1165" s="91"/>
      <c r="Q1165" s="91"/>
      <c r="R1165" s="91"/>
      <c r="S1165" s="91"/>
      <c r="T1165" s="33"/>
      <c r="U1165" s="91"/>
      <c r="V1165" s="91"/>
      <c r="W1165" s="91"/>
      <c r="X1165" s="33"/>
      <c r="Y1165" s="91"/>
      <c r="Z1165" s="91"/>
      <c r="AA1165" s="91"/>
      <c r="AB1165" s="91"/>
      <c r="AC1165" s="91"/>
      <c r="AD1165" s="91"/>
      <c r="AE1165" s="91"/>
      <c r="AF1165" s="91"/>
      <c r="AG1165" s="91"/>
      <c r="AH1165" s="91"/>
      <c r="AI1165" s="91"/>
      <c r="AJ1165" s="91"/>
    </row>
    <row r="1166" spans="1:36">
      <c r="A1166" s="28"/>
      <c r="B1166" s="32"/>
      <c r="C1166" s="138"/>
      <c r="D1166" s="91"/>
      <c r="E1166" s="91"/>
      <c r="F1166" s="91"/>
      <c r="G1166" s="91"/>
      <c r="H1166" s="91"/>
      <c r="I1166" s="33"/>
      <c r="J1166" s="91"/>
      <c r="K1166" s="33"/>
      <c r="L1166" s="33"/>
      <c r="M1166" s="33"/>
      <c r="N1166" s="33"/>
      <c r="O1166" s="33"/>
      <c r="P1166" s="91"/>
      <c r="Q1166" s="91"/>
      <c r="R1166" s="91"/>
      <c r="S1166" s="91"/>
      <c r="T1166" s="33"/>
      <c r="U1166" s="91"/>
      <c r="V1166" s="91"/>
      <c r="W1166" s="91"/>
      <c r="X1166" s="33"/>
      <c r="Y1166" s="91"/>
      <c r="Z1166" s="91"/>
      <c r="AA1166" s="91"/>
      <c r="AB1166" s="91"/>
      <c r="AC1166" s="91"/>
      <c r="AD1166" s="91"/>
      <c r="AE1166" s="91"/>
      <c r="AF1166" s="91"/>
      <c r="AG1166" s="91"/>
      <c r="AH1166" s="91"/>
      <c r="AI1166" s="91"/>
      <c r="AJ1166" s="91"/>
    </row>
    <row r="1167" spans="1:36">
      <c r="A1167" s="28"/>
      <c r="B1167" s="32"/>
      <c r="C1167" s="138"/>
      <c r="D1167" s="91"/>
      <c r="E1167" s="91"/>
      <c r="F1167" s="91"/>
      <c r="G1167" s="91"/>
      <c r="H1167" s="91"/>
      <c r="I1167" s="33"/>
      <c r="J1167" s="91"/>
      <c r="K1167" s="33"/>
      <c r="L1167" s="33"/>
      <c r="M1167" s="33"/>
      <c r="N1167" s="33"/>
      <c r="O1167" s="33"/>
      <c r="P1167" s="91"/>
      <c r="Q1167" s="91"/>
      <c r="R1167" s="91"/>
      <c r="S1167" s="91"/>
      <c r="T1167" s="33"/>
      <c r="U1167" s="91"/>
      <c r="V1167" s="91"/>
      <c r="W1167" s="91"/>
      <c r="X1167" s="33"/>
      <c r="Y1167" s="91"/>
      <c r="Z1167" s="91"/>
      <c r="AA1167" s="91"/>
      <c r="AB1167" s="91"/>
      <c r="AC1167" s="91"/>
      <c r="AD1167" s="91"/>
      <c r="AE1167" s="91"/>
      <c r="AF1167" s="91"/>
      <c r="AG1167" s="91"/>
      <c r="AH1167" s="91"/>
      <c r="AI1167" s="91"/>
      <c r="AJ1167" s="91"/>
    </row>
    <row r="1168" spans="1:36">
      <c r="A1168" s="28"/>
      <c r="B1168" s="32"/>
      <c r="C1168" s="138"/>
      <c r="D1168" s="91"/>
      <c r="E1168" s="91"/>
      <c r="F1168" s="91"/>
      <c r="G1168" s="91"/>
      <c r="H1168" s="91"/>
      <c r="I1168" s="33"/>
      <c r="J1168" s="91"/>
      <c r="K1168" s="33"/>
      <c r="L1168" s="33"/>
      <c r="M1168" s="33"/>
      <c r="N1168" s="33"/>
      <c r="O1168" s="33"/>
      <c r="P1168" s="91"/>
      <c r="Q1168" s="91"/>
      <c r="R1168" s="91"/>
      <c r="S1168" s="91"/>
      <c r="T1168" s="33"/>
      <c r="U1168" s="91"/>
      <c r="V1168" s="91"/>
      <c r="W1168" s="91"/>
      <c r="X1168" s="33"/>
      <c r="Y1168" s="91"/>
      <c r="Z1168" s="91"/>
      <c r="AA1168" s="91"/>
      <c r="AB1168" s="91"/>
      <c r="AC1168" s="91"/>
      <c r="AD1168" s="91"/>
      <c r="AE1168" s="91"/>
      <c r="AF1168" s="91"/>
      <c r="AG1168" s="91"/>
      <c r="AH1168" s="91"/>
      <c r="AI1168" s="91"/>
      <c r="AJ1168" s="91"/>
    </row>
    <row r="1169" spans="1:36">
      <c r="A1169" s="28"/>
      <c r="B1169" s="32"/>
      <c r="C1169" s="138"/>
      <c r="D1169" s="91"/>
      <c r="E1169" s="91"/>
      <c r="F1169" s="91"/>
      <c r="G1169" s="91"/>
      <c r="H1169" s="91"/>
      <c r="I1169" s="33"/>
      <c r="J1169" s="91"/>
      <c r="K1169" s="33"/>
      <c r="L1169" s="33"/>
      <c r="M1169" s="33"/>
      <c r="N1169" s="33"/>
      <c r="O1169" s="33"/>
      <c r="P1169" s="91"/>
      <c r="Q1169" s="91"/>
      <c r="R1169" s="91"/>
      <c r="S1169" s="91"/>
      <c r="T1169" s="33"/>
      <c r="U1169" s="91"/>
      <c r="V1169" s="91"/>
      <c r="W1169" s="91"/>
      <c r="X1169" s="33"/>
      <c r="Y1169" s="91"/>
      <c r="Z1169" s="91"/>
      <c r="AA1169" s="91"/>
      <c r="AB1169" s="91"/>
      <c r="AC1169" s="91"/>
      <c r="AD1169" s="91"/>
      <c r="AE1169" s="91"/>
      <c r="AF1169" s="91"/>
      <c r="AG1169" s="91"/>
      <c r="AH1169" s="91"/>
      <c r="AI1169" s="91"/>
      <c r="AJ1169" s="91"/>
    </row>
    <row r="1170" spans="1:36">
      <c r="A1170" s="28"/>
      <c r="B1170" s="32"/>
      <c r="C1170" s="138"/>
      <c r="D1170" s="91"/>
      <c r="E1170" s="91"/>
      <c r="F1170" s="91"/>
      <c r="G1170" s="91"/>
      <c r="H1170" s="91"/>
      <c r="I1170" s="33"/>
      <c r="J1170" s="91"/>
      <c r="K1170" s="33"/>
      <c r="L1170" s="33"/>
      <c r="M1170" s="33"/>
      <c r="N1170" s="33"/>
      <c r="O1170" s="33"/>
      <c r="P1170" s="91"/>
      <c r="Q1170" s="91"/>
      <c r="R1170" s="91"/>
      <c r="S1170" s="91"/>
      <c r="T1170" s="33"/>
      <c r="U1170" s="91"/>
      <c r="V1170" s="91"/>
      <c r="W1170" s="91"/>
      <c r="X1170" s="33"/>
      <c r="Y1170" s="91"/>
      <c r="Z1170" s="91"/>
      <c r="AA1170" s="91"/>
      <c r="AB1170" s="91"/>
      <c r="AC1170" s="91"/>
      <c r="AD1170" s="91"/>
      <c r="AE1170" s="91"/>
      <c r="AF1170" s="91"/>
      <c r="AG1170" s="91"/>
      <c r="AH1170" s="91"/>
      <c r="AI1170" s="91"/>
      <c r="AJ1170" s="91"/>
    </row>
    <row r="1171" spans="1:36">
      <c r="A1171" s="28"/>
      <c r="B1171" s="32"/>
      <c r="C1171" s="138"/>
      <c r="D1171" s="91"/>
      <c r="E1171" s="91"/>
      <c r="F1171" s="91"/>
      <c r="G1171" s="91"/>
      <c r="H1171" s="91"/>
      <c r="I1171" s="33"/>
      <c r="J1171" s="91"/>
      <c r="K1171" s="33"/>
      <c r="L1171" s="33"/>
      <c r="M1171" s="33"/>
      <c r="N1171" s="33"/>
      <c r="O1171" s="33"/>
      <c r="P1171" s="91"/>
      <c r="Q1171" s="91"/>
      <c r="R1171" s="91"/>
      <c r="S1171" s="91"/>
      <c r="T1171" s="33"/>
      <c r="U1171" s="91"/>
      <c r="V1171" s="91"/>
      <c r="W1171" s="91"/>
      <c r="X1171" s="33"/>
      <c r="Y1171" s="91"/>
      <c r="Z1171" s="91"/>
      <c r="AA1171" s="91"/>
      <c r="AB1171" s="91"/>
      <c r="AC1171" s="91"/>
      <c r="AD1171" s="91"/>
      <c r="AE1171" s="91"/>
      <c r="AF1171" s="91"/>
      <c r="AG1171" s="91"/>
      <c r="AH1171" s="91"/>
      <c r="AI1171" s="91"/>
      <c r="AJ1171" s="91"/>
    </row>
    <row r="1172" spans="1:36">
      <c r="A1172" s="28"/>
      <c r="B1172" s="32"/>
      <c r="C1172" s="138"/>
      <c r="D1172" s="91"/>
      <c r="E1172" s="91"/>
      <c r="F1172" s="91"/>
      <c r="G1172" s="91"/>
      <c r="H1172" s="91"/>
      <c r="I1172" s="33"/>
      <c r="J1172" s="91"/>
      <c r="K1172" s="33"/>
      <c r="L1172" s="33"/>
      <c r="M1172" s="33"/>
      <c r="N1172" s="33"/>
      <c r="O1172" s="33"/>
      <c r="P1172" s="91"/>
      <c r="Q1172" s="91"/>
      <c r="R1172" s="91"/>
      <c r="S1172" s="91"/>
      <c r="T1172" s="33"/>
      <c r="U1172" s="91"/>
      <c r="V1172" s="91"/>
      <c r="W1172" s="91"/>
      <c r="X1172" s="33"/>
      <c r="Y1172" s="91"/>
      <c r="Z1172" s="91"/>
      <c r="AA1172" s="91"/>
      <c r="AB1172" s="91"/>
      <c r="AC1172" s="91"/>
      <c r="AD1172" s="91"/>
      <c r="AE1172" s="91"/>
      <c r="AF1172" s="91"/>
      <c r="AG1172" s="91"/>
      <c r="AH1172" s="91"/>
      <c r="AI1172" s="91"/>
      <c r="AJ1172" s="91"/>
    </row>
    <row r="1173" spans="1:36">
      <c r="A1173" s="28"/>
      <c r="B1173" s="32"/>
      <c r="C1173" s="138"/>
      <c r="D1173" s="91"/>
      <c r="E1173" s="91"/>
      <c r="F1173" s="91"/>
      <c r="G1173" s="91"/>
      <c r="H1173" s="91"/>
      <c r="I1173" s="33"/>
      <c r="J1173" s="91"/>
      <c r="K1173" s="33"/>
      <c r="L1173" s="33"/>
      <c r="M1173" s="33"/>
      <c r="N1173" s="33"/>
      <c r="O1173" s="33"/>
      <c r="P1173" s="91"/>
      <c r="Q1173" s="91"/>
      <c r="R1173" s="91"/>
      <c r="S1173" s="91"/>
      <c r="T1173" s="33"/>
      <c r="U1173" s="91"/>
      <c r="V1173" s="91"/>
      <c r="W1173" s="91"/>
      <c r="X1173" s="33"/>
      <c r="Y1173" s="91"/>
      <c r="Z1173" s="91"/>
      <c r="AA1173" s="91"/>
      <c r="AB1173" s="91"/>
      <c r="AC1173" s="91"/>
      <c r="AD1173" s="91"/>
      <c r="AE1173" s="91"/>
      <c r="AF1173" s="91"/>
      <c r="AG1173" s="91"/>
      <c r="AH1173" s="91"/>
      <c r="AI1173" s="91"/>
      <c r="AJ1173" s="91"/>
    </row>
    <row r="1174" spans="1:36">
      <c r="A1174" s="28"/>
      <c r="B1174" s="32"/>
      <c r="C1174" s="138"/>
      <c r="D1174" s="91"/>
      <c r="E1174" s="91"/>
      <c r="F1174" s="91"/>
      <c r="G1174" s="91"/>
      <c r="H1174" s="91"/>
      <c r="I1174" s="33"/>
      <c r="J1174" s="91"/>
      <c r="K1174" s="33"/>
      <c r="L1174" s="33"/>
      <c r="M1174" s="33"/>
      <c r="N1174" s="33"/>
      <c r="O1174" s="33"/>
      <c r="P1174" s="91"/>
      <c r="Q1174" s="91"/>
      <c r="R1174" s="91"/>
      <c r="S1174" s="91"/>
      <c r="T1174" s="33"/>
      <c r="U1174" s="91"/>
      <c r="V1174" s="91"/>
      <c r="W1174" s="91"/>
      <c r="X1174" s="33"/>
      <c r="Y1174" s="91"/>
      <c r="Z1174" s="91"/>
      <c r="AA1174" s="91"/>
      <c r="AB1174" s="91"/>
      <c r="AC1174" s="91"/>
      <c r="AD1174" s="91"/>
      <c r="AE1174" s="91"/>
      <c r="AF1174" s="91"/>
      <c r="AG1174" s="91"/>
      <c r="AH1174" s="91"/>
      <c r="AI1174" s="91"/>
      <c r="AJ1174" s="91"/>
    </row>
    <row r="1175" spans="1:36">
      <c r="A1175" s="28"/>
      <c r="B1175" s="32"/>
      <c r="C1175" s="138"/>
      <c r="D1175" s="91"/>
      <c r="E1175" s="91"/>
      <c r="F1175" s="91"/>
      <c r="G1175" s="91"/>
      <c r="H1175" s="91"/>
      <c r="I1175" s="33"/>
      <c r="J1175" s="91"/>
      <c r="K1175" s="33"/>
      <c r="L1175" s="33"/>
      <c r="M1175" s="33"/>
      <c r="N1175" s="33"/>
      <c r="O1175" s="33"/>
      <c r="P1175" s="91"/>
      <c r="Q1175" s="91"/>
      <c r="R1175" s="91"/>
      <c r="S1175" s="91"/>
      <c r="T1175" s="33"/>
      <c r="U1175" s="91"/>
      <c r="V1175" s="91"/>
      <c r="W1175" s="91"/>
      <c r="X1175" s="33"/>
      <c r="Y1175" s="91"/>
      <c r="Z1175" s="91"/>
      <c r="AA1175" s="91"/>
      <c r="AB1175" s="91"/>
      <c r="AC1175" s="91"/>
      <c r="AD1175" s="91"/>
      <c r="AE1175" s="91"/>
      <c r="AF1175" s="91"/>
      <c r="AG1175" s="91"/>
      <c r="AH1175" s="91"/>
      <c r="AI1175" s="91"/>
      <c r="AJ1175" s="91"/>
    </row>
    <row r="1176" spans="1:36">
      <c r="A1176" s="28"/>
      <c r="B1176" s="32"/>
      <c r="C1176" s="138"/>
      <c r="D1176" s="91"/>
      <c r="E1176" s="91"/>
      <c r="F1176" s="91"/>
      <c r="G1176" s="91"/>
      <c r="H1176" s="91"/>
      <c r="I1176" s="33"/>
      <c r="J1176" s="91"/>
      <c r="K1176" s="33"/>
      <c r="L1176" s="33"/>
      <c r="M1176" s="33"/>
      <c r="N1176" s="33"/>
      <c r="O1176" s="33"/>
      <c r="P1176" s="91"/>
      <c r="Q1176" s="91"/>
      <c r="R1176" s="91"/>
      <c r="S1176" s="91"/>
      <c r="T1176" s="33"/>
      <c r="U1176" s="91"/>
      <c r="V1176" s="91"/>
      <c r="W1176" s="91"/>
      <c r="X1176" s="33"/>
      <c r="Y1176" s="91"/>
      <c r="Z1176" s="91"/>
      <c r="AA1176" s="91"/>
      <c r="AB1176" s="91"/>
      <c r="AC1176" s="91"/>
      <c r="AD1176" s="91"/>
      <c r="AE1176" s="91"/>
      <c r="AF1176" s="91"/>
      <c r="AG1176" s="91"/>
      <c r="AH1176" s="91"/>
      <c r="AI1176" s="91"/>
      <c r="AJ1176" s="91"/>
    </row>
    <row r="1177" spans="1:36">
      <c r="A1177" s="28"/>
      <c r="B1177" s="32"/>
      <c r="C1177" s="138"/>
      <c r="D1177" s="91"/>
      <c r="E1177" s="91"/>
      <c r="F1177" s="91"/>
      <c r="G1177" s="91"/>
      <c r="H1177" s="91"/>
      <c r="I1177" s="33"/>
      <c r="J1177" s="91"/>
      <c r="K1177" s="33"/>
      <c r="L1177" s="33"/>
      <c r="M1177" s="33"/>
      <c r="N1177" s="33"/>
      <c r="O1177" s="33"/>
      <c r="P1177" s="91"/>
      <c r="Q1177" s="91"/>
      <c r="R1177" s="91"/>
      <c r="S1177" s="91"/>
      <c r="T1177" s="33"/>
      <c r="U1177" s="91"/>
      <c r="V1177" s="91"/>
      <c r="W1177" s="91"/>
      <c r="X1177" s="33"/>
      <c r="Y1177" s="91"/>
      <c r="Z1177" s="91"/>
      <c r="AA1177" s="91"/>
      <c r="AB1177" s="91"/>
      <c r="AC1177" s="91"/>
      <c r="AD1177" s="91"/>
      <c r="AE1177" s="91"/>
      <c r="AF1177" s="91"/>
      <c r="AG1177" s="91"/>
      <c r="AH1177" s="91"/>
      <c r="AI1177" s="91"/>
      <c r="AJ1177" s="91"/>
    </row>
    <row r="1178" spans="1:36">
      <c r="A1178" s="28"/>
      <c r="B1178" s="32"/>
      <c r="C1178" s="138"/>
      <c r="D1178" s="91"/>
      <c r="E1178" s="91"/>
      <c r="F1178" s="91"/>
      <c r="G1178" s="91"/>
      <c r="H1178" s="91"/>
      <c r="I1178" s="33"/>
      <c r="J1178" s="91"/>
      <c r="K1178" s="33"/>
      <c r="L1178" s="33"/>
      <c r="M1178" s="33"/>
      <c r="N1178" s="33"/>
      <c r="O1178" s="33"/>
      <c r="P1178" s="91"/>
      <c r="Q1178" s="91"/>
      <c r="R1178" s="91"/>
      <c r="S1178" s="91"/>
      <c r="T1178" s="33"/>
      <c r="U1178" s="91"/>
      <c r="V1178" s="91"/>
      <c r="W1178" s="91"/>
      <c r="X1178" s="33"/>
      <c r="Y1178" s="91"/>
      <c r="Z1178" s="91"/>
      <c r="AA1178" s="91"/>
      <c r="AB1178" s="91"/>
      <c r="AC1178" s="91"/>
      <c r="AD1178" s="91"/>
      <c r="AE1178" s="91"/>
      <c r="AF1178" s="91"/>
      <c r="AG1178" s="91"/>
      <c r="AH1178" s="91"/>
      <c r="AI1178" s="91"/>
      <c r="AJ1178" s="91"/>
    </row>
    <row r="1179" spans="1:36">
      <c r="A1179" s="28"/>
      <c r="B1179" s="32"/>
      <c r="C1179" s="138"/>
      <c r="D1179" s="91"/>
      <c r="E1179" s="91"/>
      <c r="F1179" s="91"/>
      <c r="G1179" s="91"/>
      <c r="H1179" s="91"/>
      <c r="I1179" s="33"/>
      <c r="J1179" s="91"/>
      <c r="K1179" s="33"/>
      <c r="L1179" s="33"/>
      <c r="M1179" s="33"/>
      <c r="N1179" s="33"/>
      <c r="O1179" s="33"/>
      <c r="P1179" s="91"/>
      <c r="Q1179" s="91"/>
      <c r="R1179" s="91"/>
      <c r="S1179" s="91"/>
      <c r="T1179" s="33"/>
      <c r="U1179" s="91"/>
      <c r="V1179" s="91"/>
      <c r="W1179" s="91"/>
      <c r="X1179" s="33"/>
      <c r="Y1179" s="91"/>
      <c r="Z1179" s="91"/>
      <c r="AA1179" s="91"/>
      <c r="AB1179" s="91"/>
      <c r="AC1179" s="91"/>
      <c r="AD1179" s="91"/>
      <c r="AE1179" s="91"/>
      <c r="AF1179" s="91"/>
      <c r="AG1179" s="91"/>
      <c r="AH1179" s="91"/>
      <c r="AI1179" s="91"/>
      <c r="AJ1179" s="91"/>
    </row>
    <row r="1180" spans="1:36">
      <c r="A1180" s="28"/>
      <c r="B1180" s="32"/>
      <c r="C1180" s="138"/>
      <c r="D1180" s="91"/>
      <c r="E1180" s="91"/>
      <c r="F1180" s="91"/>
      <c r="G1180" s="91"/>
      <c r="H1180" s="91"/>
      <c r="I1180" s="33"/>
      <c r="J1180" s="91"/>
      <c r="K1180" s="33"/>
      <c r="L1180" s="33"/>
      <c r="M1180" s="33"/>
      <c r="N1180" s="33"/>
      <c r="O1180" s="33"/>
      <c r="P1180" s="91"/>
      <c r="Q1180" s="91"/>
      <c r="R1180" s="91"/>
      <c r="S1180" s="91"/>
      <c r="T1180" s="33"/>
      <c r="U1180" s="91"/>
      <c r="V1180" s="91"/>
      <c r="W1180" s="91"/>
      <c r="X1180" s="33"/>
      <c r="Y1180" s="91"/>
      <c r="Z1180" s="91"/>
      <c r="AA1180" s="91"/>
      <c r="AB1180" s="91"/>
      <c r="AC1180" s="91"/>
      <c r="AD1180" s="91"/>
      <c r="AE1180" s="91"/>
      <c r="AF1180" s="91"/>
      <c r="AG1180" s="91"/>
      <c r="AH1180" s="91"/>
      <c r="AI1180" s="91"/>
      <c r="AJ1180" s="91"/>
    </row>
    <row r="1181" spans="1:36">
      <c r="A1181" s="28"/>
      <c r="B1181" s="32"/>
      <c r="C1181" s="138"/>
      <c r="D1181" s="91"/>
      <c r="E1181" s="91"/>
      <c r="F1181" s="91"/>
      <c r="G1181" s="91"/>
      <c r="H1181" s="91"/>
      <c r="I1181" s="33"/>
      <c r="J1181" s="91"/>
      <c r="K1181" s="33"/>
      <c r="L1181" s="33"/>
      <c r="M1181" s="33"/>
      <c r="N1181" s="33"/>
      <c r="O1181" s="33"/>
      <c r="P1181" s="91"/>
      <c r="Q1181" s="91"/>
      <c r="R1181" s="91"/>
      <c r="S1181" s="91"/>
      <c r="T1181" s="33"/>
      <c r="U1181" s="91"/>
      <c r="V1181" s="91"/>
      <c r="W1181" s="91"/>
      <c r="X1181" s="33"/>
      <c r="Y1181" s="91"/>
      <c r="Z1181" s="91"/>
      <c r="AA1181" s="91"/>
      <c r="AB1181" s="91"/>
      <c r="AC1181" s="91"/>
      <c r="AD1181" s="91"/>
      <c r="AE1181" s="91"/>
      <c r="AF1181" s="91"/>
      <c r="AG1181" s="91"/>
      <c r="AH1181" s="91"/>
      <c r="AI1181" s="91"/>
      <c r="AJ1181" s="91"/>
    </row>
    <row r="1182" spans="1:36">
      <c r="A1182" s="28"/>
      <c r="B1182" s="32"/>
      <c r="C1182" s="138"/>
      <c r="D1182" s="91"/>
      <c r="E1182" s="91"/>
      <c r="F1182" s="91"/>
      <c r="G1182" s="91"/>
      <c r="H1182" s="91"/>
      <c r="I1182" s="33"/>
      <c r="J1182" s="91"/>
      <c r="K1182" s="33"/>
      <c r="L1182" s="33"/>
      <c r="M1182" s="33"/>
      <c r="N1182" s="33"/>
      <c r="O1182" s="33"/>
      <c r="P1182" s="91"/>
      <c r="Q1182" s="91"/>
      <c r="R1182" s="91"/>
      <c r="S1182" s="91"/>
      <c r="T1182" s="33"/>
      <c r="U1182" s="91"/>
      <c r="V1182" s="91"/>
      <c r="W1182" s="91"/>
      <c r="X1182" s="33"/>
      <c r="Y1182" s="91"/>
      <c r="Z1182" s="91"/>
      <c r="AA1182" s="91"/>
      <c r="AB1182" s="91"/>
      <c r="AC1182" s="91"/>
      <c r="AD1182" s="91"/>
      <c r="AE1182" s="91"/>
      <c r="AF1182" s="91"/>
      <c r="AG1182" s="91"/>
      <c r="AH1182" s="91"/>
      <c r="AI1182" s="91"/>
      <c r="AJ1182" s="91"/>
    </row>
    <row r="1183" spans="1:36">
      <c r="A1183" s="28"/>
      <c r="B1183" s="32"/>
      <c r="C1183" s="138"/>
      <c r="D1183" s="91"/>
      <c r="E1183" s="91"/>
      <c r="F1183" s="91"/>
      <c r="G1183" s="91"/>
      <c r="H1183" s="91"/>
      <c r="I1183" s="33"/>
      <c r="J1183" s="91"/>
      <c r="K1183" s="33"/>
      <c r="L1183" s="33"/>
      <c r="M1183" s="33"/>
      <c r="N1183" s="33"/>
      <c r="O1183" s="33"/>
      <c r="P1183" s="91"/>
      <c r="Q1183" s="91"/>
      <c r="R1183" s="91"/>
      <c r="S1183" s="91"/>
      <c r="T1183" s="33"/>
      <c r="U1183" s="91"/>
      <c r="V1183" s="91"/>
      <c r="W1183" s="91"/>
      <c r="X1183" s="33"/>
      <c r="Y1183" s="91"/>
      <c r="Z1183" s="91"/>
      <c r="AA1183" s="91"/>
      <c r="AB1183" s="91"/>
      <c r="AC1183" s="91"/>
      <c r="AD1183" s="91"/>
      <c r="AE1183" s="91"/>
      <c r="AF1183" s="91"/>
      <c r="AG1183" s="91"/>
      <c r="AH1183" s="91"/>
      <c r="AI1183" s="91"/>
      <c r="AJ1183" s="91"/>
    </row>
    <row r="1184" spans="1:36">
      <c r="A1184" s="28"/>
      <c r="B1184" s="32"/>
      <c r="C1184" s="138"/>
      <c r="D1184" s="91"/>
      <c r="E1184" s="91"/>
      <c r="F1184" s="91"/>
      <c r="G1184" s="91"/>
      <c r="H1184" s="91"/>
      <c r="I1184" s="33"/>
      <c r="J1184" s="91"/>
      <c r="K1184" s="33"/>
      <c r="L1184" s="33"/>
      <c r="M1184" s="33"/>
      <c r="N1184" s="33"/>
      <c r="O1184" s="33"/>
      <c r="P1184" s="91"/>
      <c r="Q1184" s="91"/>
      <c r="R1184" s="91"/>
      <c r="S1184" s="91"/>
      <c r="T1184" s="33"/>
      <c r="U1184" s="91"/>
      <c r="V1184" s="91"/>
      <c r="W1184" s="91"/>
      <c r="X1184" s="33"/>
      <c r="Y1184" s="91"/>
      <c r="Z1184" s="91"/>
      <c r="AA1184" s="91"/>
      <c r="AB1184" s="91"/>
      <c r="AC1184" s="91"/>
      <c r="AD1184" s="91"/>
      <c r="AE1184" s="91"/>
      <c r="AF1184" s="91"/>
      <c r="AG1184" s="91"/>
      <c r="AH1184" s="91"/>
      <c r="AI1184" s="91"/>
      <c r="AJ1184" s="91"/>
    </row>
    <row r="1185" spans="1:36">
      <c r="A1185" s="28"/>
      <c r="B1185" s="32"/>
      <c r="C1185" s="138"/>
      <c r="D1185" s="91"/>
      <c r="E1185" s="91"/>
      <c r="F1185" s="91"/>
      <c r="G1185" s="91"/>
      <c r="H1185" s="91"/>
      <c r="I1185" s="33"/>
      <c r="J1185" s="91"/>
      <c r="K1185" s="33"/>
      <c r="L1185" s="33"/>
      <c r="M1185" s="33"/>
      <c r="N1185" s="33"/>
      <c r="O1185" s="33"/>
      <c r="P1185" s="91"/>
      <c r="Q1185" s="91"/>
      <c r="R1185" s="91"/>
      <c r="S1185" s="91"/>
      <c r="T1185" s="33"/>
      <c r="U1185" s="91"/>
      <c r="V1185" s="91"/>
      <c r="W1185" s="91"/>
      <c r="X1185" s="33"/>
      <c r="Y1185" s="91"/>
      <c r="Z1185" s="91"/>
      <c r="AA1185" s="91"/>
      <c r="AB1185" s="91"/>
      <c r="AC1185" s="91"/>
      <c r="AD1185" s="91"/>
      <c r="AE1185" s="91"/>
      <c r="AF1185" s="91"/>
      <c r="AG1185" s="91"/>
      <c r="AH1185" s="91"/>
      <c r="AI1185" s="91"/>
      <c r="AJ1185" s="91"/>
    </row>
    <row r="1186" spans="1:36">
      <c r="A1186" s="28"/>
      <c r="B1186" s="32"/>
      <c r="C1186" s="138"/>
      <c r="D1186" s="91"/>
      <c r="E1186" s="91"/>
      <c r="F1186" s="91"/>
      <c r="G1186" s="91"/>
      <c r="H1186" s="91"/>
      <c r="I1186" s="33"/>
      <c r="J1186" s="91"/>
      <c r="K1186" s="33"/>
      <c r="L1186" s="33"/>
      <c r="M1186" s="33"/>
      <c r="N1186" s="33"/>
      <c r="O1186" s="33"/>
      <c r="P1186" s="91"/>
      <c r="Q1186" s="91"/>
      <c r="R1186" s="91"/>
      <c r="S1186" s="91"/>
      <c r="T1186" s="33"/>
      <c r="U1186" s="91"/>
      <c r="V1186" s="91"/>
      <c r="W1186" s="91"/>
      <c r="X1186" s="33"/>
      <c r="Y1186" s="91"/>
      <c r="Z1186" s="91"/>
      <c r="AA1186" s="91"/>
      <c r="AB1186" s="91"/>
      <c r="AC1186" s="91"/>
      <c r="AD1186" s="91"/>
      <c r="AE1186" s="91"/>
      <c r="AF1186" s="91"/>
      <c r="AG1186" s="91"/>
      <c r="AH1186" s="91"/>
      <c r="AI1186" s="91"/>
      <c r="AJ1186" s="91"/>
    </row>
    <row r="1187" spans="1:36">
      <c r="A1187" s="28"/>
      <c r="B1187" s="32"/>
      <c r="C1187" s="138"/>
      <c r="D1187" s="91"/>
      <c r="E1187" s="91"/>
      <c r="F1187" s="91"/>
      <c r="G1187" s="91"/>
      <c r="H1187" s="91"/>
      <c r="I1187" s="33"/>
      <c r="J1187" s="91"/>
      <c r="K1187" s="33"/>
      <c r="L1187" s="33"/>
      <c r="M1187" s="33"/>
      <c r="N1187" s="33"/>
      <c r="O1187" s="33"/>
      <c r="P1187" s="91"/>
      <c r="Q1187" s="91"/>
      <c r="R1187" s="91"/>
      <c r="S1187" s="91"/>
      <c r="T1187" s="33"/>
      <c r="U1187" s="91"/>
      <c r="V1187" s="91"/>
      <c r="W1187" s="91"/>
      <c r="X1187" s="33"/>
      <c r="Y1187" s="91"/>
      <c r="Z1187" s="91"/>
      <c r="AA1187" s="91"/>
      <c r="AB1187" s="91"/>
      <c r="AC1187" s="91"/>
      <c r="AD1187" s="91"/>
      <c r="AE1187" s="91"/>
      <c r="AF1187" s="91"/>
      <c r="AG1187" s="91"/>
      <c r="AH1187" s="91"/>
      <c r="AI1187" s="91"/>
      <c r="AJ1187" s="91"/>
    </row>
    <row r="1188" spans="1:36">
      <c r="A1188" s="28"/>
      <c r="B1188" s="32"/>
      <c r="C1188" s="138"/>
      <c r="D1188" s="91"/>
      <c r="E1188" s="91"/>
      <c r="F1188" s="91"/>
      <c r="G1188" s="91"/>
      <c r="H1188" s="91"/>
      <c r="I1188" s="33"/>
      <c r="J1188" s="91"/>
      <c r="K1188" s="33"/>
      <c r="L1188" s="33"/>
      <c r="M1188" s="33"/>
      <c r="N1188" s="33"/>
      <c r="O1188" s="33"/>
      <c r="P1188" s="91"/>
      <c r="Q1188" s="91"/>
      <c r="R1188" s="91"/>
      <c r="S1188" s="91"/>
      <c r="T1188" s="33"/>
      <c r="U1188" s="91"/>
      <c r="V1188" s="91"/>
      <c r="W1188" s="91"/>
      <c r="X1188" s="33"/>
      <c r="Y1188" s="91"/>
      <c r="Z1188" s="91"/>
      <c r="AA1188" s="91"/>
      <c r="AB1188" s="91"/>
      <c r="AC1188" s="91"/>
      <c r="AD1188" s="91"/>
      <c r="AE1188" s="91"/>
      <c r="AF1188" s="91"/>
      <c r="AG1188" s="91"/>
      <c r="AH1188" s="91"/>
      <c r="AI1188" s="91"/>
      <c r="AJ1188" s="91"/>
    </row>
    <row r="1189" spans="1:36">
      <c r="A1189" s="28"/>
      <c r="B1189" s="32"/>
      <c r="C1189" s="138"/>
      <c r="D1189" s="91"/>
      <c r="E1189" s="91"/>
      <c r="F1189" s="91"/>
      <c r="G1189" s="91"/>
      <c r="H1189" s="91"/>
      <c r="I1189" s="33"/>
      <c r="J1189" s="91"/>
      <c r="K1189" s="33"/>
      <c r="L1189" s="33"/>
      <c r="M1189" s="33"/>
      <c r="N1189" s="33"/>
      <c r="O1189" s="33"/>
      <c r="P1189" s="91"/>
      <c r="Q1189" s="91"/>
      <c r="R1189" s="91"/>
      <c r="S1189" s="91"/>
      <c r="T1189" s="33"/>
      <c r="U1189" s="91"/>
      <c r="V1189" s="91"/>
      <c r="W1189" s="91"/>
      <c r="X1189" s="33"/>
      <c r="Y1189" s="91"/>
      <c r="Z1189" s="91"/>
      <c r="AA1189" s="91"/>
      <c r="AB1189" s="91"/>
      <c r="AC1189" s="91"/>
      <c r="AD1189" s="91"/>
      <c r="AE1189" s="91"/>
      <c r="AF1189" s="91"/>
      <c r="AG1189" s="91"/>
      <c r="AH1189" s="91"/>
      <c r="AI1189" s="91"/>
      <c r="AJ1189" s="91"/>
    </row>
    <row r="1190" spans="1:36">
      <c r="A1190" s="28"/>
      <c r="B1190" s="32"/>
      <c r="C1190" s="138"/>
      <c r="D1190" s="91"/>
      <c r="E1190" s="91"/>
      <c r="F1190" s="91"/>
      <c r="G1190" s="91"/>
      <c r="H1190" s="91"/>
      <c r="I1190" s="33"/>
      <c r="J1190" s="91"/>
      <c r="K1190" s="33"/>
      <c r="L1190" s="33"/>
      <c r="M1190" s="33"/>
      <c r="N1190" s="33"/>
      <c r="O1190" s="33"/>
      <c r="P1190" s="91"/>
      <c r="Q1190" s="91"/>
      <c r="R1190" s="91"/>
      <c r="S1190" s="91"/>
      <c r="T1190" s="33"/>
      <c r="U1190" s="91"/>
      <c r="V1190" s="91"/>
      <c r="W1190" s="91"/>
      <c r="X1190" s="33"/>
      <c r="Y1190" s="91"/>
      <c r="Z1190" s="91"/>
      <c r="AA1190" s="91"/>
      <c r="AB1190" s="91"/>
      <c r="AC1190" s="91"/>
      <c r="AD1190" s="91"/>
      <c r="AE1190" s="91"/>
      <c r="AF1190" s="91"/>
      <c r="AG1190" s="91"/>
      <c r="AH1190" s="91"/>
      <c r="AI1190" s="91"/>
      <c r="AJ1190" s="91"/>
    </row>
    <row r="1191" spans="1:36">
      <c r="A1191" s="28"/>
      <c r="B1191" s="32"/>
      <c r="C1191" s="138"/>
      <c r="D1191" s="91"/>
      <c r="E1191" s="91"/>
      <c r="F1191" s="91"/>
      <c r="G1191" s="91"/>
      <c r="H1191" s="91"/>
      <c r="I1191" s="33"/>
      <c r="J1191" s="91"/>
      <c r="K1191" s="33"/>
      <c r="L1191" s="33"/>
      <c r="M1191" s="33"/>
      <c r="N1191" s="33"/>
      <c r="O1191" s="33"/>
      <c r="P1191" s="91"/>
      <c r="Q1191" s="91"/>
      <c r="R1191" s="91"/>
      <c r="S1191" s="91"/>
      <c r="T1191" s="33"/>
      <c r="U1191" s="91"/>
      <c r="V1191" s="91"/>
      <c r="W1191" s="91"/>
      <c r="X1191" s="33"/>
      <c r="Y1191" s="91"/>
      <c r="Z1191" s="91"/>
      <c r="AA1191" s="91"/>
      <c r="AB1191" s="91"/>
      <c r="AC1191" s="91"/>
      <c r="AD1191" s="91"/>
      <c r="AE1191" s="91"/>
      <c r="AF1191" s="91"/>
      <c r="AG1191" s="91"/>
      <c r="AH1191" s="91"/>
      <c r="AI1191" s="91"/>
      <c r="AJ1191" s="91"/>
    </row>
    <row r="1192" spans="1:36">
      <c r="A1192" s="28"/>
      <c r="B1192" s="32"/>
      <c r="C1192" s="138"/>
      <c r="D1192" s="91"/>
      <c r="E1192" s="91"/>
      <c r="F1192" s="91"/>
      <c r="G1192" s="91"/>
      <c r="H1192" s="91"/>
      <c r="I1192" s="33"/>
      <c r="J1192" s="91"/>
      <c r="K1192" s="33"/>
      <c r="L1192" s="33"/>
      <c r="M1192" s="33"/>
      <c r="N1192" s="33"/>
      <c r="O1192" s="33"/>
      <c r="P1192" s="91"/>
      <c r="Q1192" s="91"/>
      <c r="R1192" s="91"/>
      <c r="S1192" s="91"/>
      <c r="T1192" s="33"/>
      <c r="U1192" s="91"/>
      <c r="V1192" s="91"/>
      <c r="W1192" s="91"/>
      <c r="X1192" s="33"/>
      <c r="Y1192" s="91"/>
      <c r="Z1192" s="91"/>
      <c r="AA1192" s="91"/>
      <c r="AB1192" s="91"/>
      <c r="AC1192" s="91"/>
      <c r="AD1192" s="91"/>
      <c r="AE1192" s="91"/>
      <c r="AF1192" s="91"/>
      <c r="AG1192" s="91"/>
      <c r="AH1192" s="91"/>
      <c r="AI1192" s="91"/>
      <c r="AJ1192" s="91"/>
    </row>
    <row r="1193" spans="1:36">
      <c r="A1193" s="28"/>
      <c r="B1193" s="32"/>
      <c r="C1193" s="138"/>
      <c r="D1193" s="91"/>
      <c r="E1193" s="91"/>
      <c r="F1193" s="91"/>
      <c r="G1193" s="91"/>
      <c r="H1193" s="91"/>
      <c r="I1193" s="33"/>
      <c r="J1193" s="91"/>
      <c r="K1193" s="33"/>
      <c r="L1193" s="33"/>
      <c r="M1193" s="33"/>
      <c r="N1193" s="33"/>
      <c r="O1193" s="33"/>
      <c r="P1193" s="91"/>
      <c r="Q1193" s="91"/>
      <c r="R1193" s="91"/>
      <c r="S1193" s="91"/>
      <c r="T1193" s="33"/>
      <c r="U1193" s="91"/>
      <c r="V1193" s="91"/>
      <c r="W1193" s="91"/>
      <c r="X1193" s="33"/>
      <c r="Y1193" s="91"/>
      <c r="Z1193" s="91"/>
      <c r="AA1193" s="91"/>
      <c r="AB1193" s="91"/>
      <c r="AC1193" s="91"/>
      <c r="AD1193" s="91"/>
      <c r="AE1193" s="91"/>
      <c r="AF1193" s="91"/>
      <c r="AG1193" s="91"/>
      <c r="AH1193" s="91"/>
      <c r="AI1193" s="91"/>
      <c r="AJ1193" s="91"/>
    </row>
    <row r="1194" spans="1:36">
      <c r="A1194" s="28"/>
      <c r="B1194" s="32"/>
      <c r="C1194" s="138"/>
      <c r="D1194" s="91"/>
      <c r="E1194" s="91"/>
      <c r="F1194" s="91"/>
      <c r="G1194" s="91"/>
      <c r="H1194" s="91"/>
      <c r="I1194" s="33"/>
      <c r="J1194" s="91"/>
      <c r="K1194" s="33"/>
      <c r="L1194" s="33"/>
      <c r="M1194" s="33"/>
      <c r="N1194" s="33"/>
      <c r="O1194" s="33"/>
      <c r="P1194" s="91"/>
      <c r="Q1194" s="91"/>
      <c r="R1194" s="91"/>
      <c r="S1194" s="91"/>
      <c r="T1194" s="33"/>
      <c r="U1194" s="91"/>
      <c r="V1194" s="91"/>
      <c r="W1194" s="91"/>
      <c r="X1194" s="33"/>
      <c r="Y1194" s="91"/>
      <c r="Z1194" s="91"/>
      <c r="AA1194" s="91"/>
      <c r="AB1194" s="91"/>
      <c r="AC1194" s="91"/>
      <c r="AD1194" s="91"/>
      <c r="AE1194" s="91"/>
      <c r="AF1194" s="91"/>
      <c r="AG1194" s="91"/>
      <c r="AH1194" s="91"/>
      <c r="AI1194" s="91"/>
      <c r="AJ1194" s="91"/>
    </row>
    <row r="1195" spans="1:36">
      <c r="A1195" s="28"/>
      <c r="B1195" s="32"/>
      <c r="C1195" s="138"/>
      <c r="D1195" s="91"/>
      <c r="E1195" s="91"/>
      <c r="F1195" s="91"/>
      <c r="G1195" s="91"/>
      <c r="H1195" s="91"/>
      <c r="I1195" s="33"/>
      <c r="J1195" s="91"/>
      <c r="K1195" s="33"/>
      <c r="L1195" s="33"/>
      <c r="M1195" s="33"/>
      <c r="N1195" s="33"/>
      <c r="O1195" s="33"/>
      <c r="P1195" s="91"/>
      <c r="Q1195" s="91"/>
      <c r="R1195" s="91"/>
      <c r="S1195" s="91"/>
      <c r="T1195" s="33"/>
      <c r="U1195" s="91"/>
      <c r="V1195" s="91"/>
      <c r="W1195" s="91"/>
      <c r="X1195" s="33"/>
      <c r="Y1195" s="91"/>
      <c r="Z1195" s="91"/>
      <c r="AA1195" s="91"/>
      <c r="AB1195" s="91"/>
      <c r="AC1195" s="91"/>
      <c r="AD1195" s="91"/>
      <c r="AE1195" s="91"/>
      <c r="AF1195" s="91"/>
      <c r="AG1195" s="91"/>
      <c r="AH1195" s="91"/>
      <c r="AI1195" s="91"/>
      <c r="AJ1195" s="91"/>
    </row>
    <row r="1196" spans="1:36">
      <c r="A1196" s="28"/>
      <c r="B1196" s="32"/>
      <c r="C1196" s="138"/>
      <c r="D1196" s="91"/>
      <c r="E1196" s="91"/>
      <c r="F1196" s="91"/>
      <c r="G1196" s="91"/>
      <c r="H1196" s="91"/>
      <c r="I1196" s="33"/>
      <c r="J1196" s="91"/>
      <c r="K1196" s="33"/>
      <c r="L1196" s="33"/>
      <c r="M1196" s="33"/>
      <c r="N1196" s="33"/>
      <c r="O1196" s="33"/>
      <c r="P1196" s="91"/>
      <c r="Q1196" s="91"/>
      <c r="R1196" s="91"/>
      <c r="S1196" s="91"/>
      <c r="T1196" s="33"/>
      <c r="U1196" s="91"/>
      <c r="V1196" s="91"/>
      <c r="W1196" s="91"/>
      <c r="X1196" s="33"/>
      <c r="Y1196" s="91"/>
      <c r="Z1196" s="91"/>
      <c r="AA1196" s="91"/>
      <c r="AB1196" s="91"/>
      <c r="AC1196" s="91"/>
      <c r="AD1196" s="91"/>
      <c r="AE1196" s="91"/>
      <c r="AF1196" s="91"/>
      <c r="AG1196" s="91"/>
      <c r="AH1196" s="91"/>
      <c r="AI1196" s="91"/>
      <c r="AJ1196" s="91"/>
    </row>
    <row r="1197" spans="1:36">
      <c r="A1197" s="28"/>
      <c r="B1197" s="32"/>
      <c r="C1197" s="138"/>
      <c r="D1197" s="91"/>
      <c r="E1197" s="91"/>
      <c r="F1197" s="91"/>
      <c r="G1197" s="91"/>
      <c r="H1197" s="91"/>
      <c r="I1197" s="33"/>
      <c r="J1197" s="91"/>
      <c r="K1197" s="33"/>
      <c r="L1197" s="33"/>
      <c r="M1197" s="33"/>
      <c r="N1197" s="33"/>
      <c r="O1197" s="33"/>
      <c r="P1197" s="91"/>
      <c r="Q1197" s="91"/>
      <c r="R1197" s="91"/>
      <c r="S1197" s="91"/>
      <c r="T1197" s="33"/>
      <c r="U1197" s="91"/>
      <c r="V1197" s="91"/>
      <c r="W1197" s="91"/>
      <c r="X1197" s="33"/>
      <c r="Y1197" s="91"/>
      <c r="Z1197" s="91"/>
      <c r="AA1197" s="91"/>
      <c r="AB1197" s="91"/>
      <c r="AC1197" s="91"/>
      <c r="AD1197" s="91"/>
      <c r="AE1197" s="91"/>
      <c r="AF1197" s="91"/>
      <c r="AG1197" s="91"/>
      <c r="AH1197" s="91"/>
      <c r="AI1197" s="91"/>
      <c r="AJ1197" s="91"/>
    </row>
    <row r="1198" spans="1:36">
      <c r="A1198" s="28"/>
      <c r="B1198" s="32"/>
      <c r="C1198" s="138"/>
      <c r="D1198" s="91"/>
      <c r="E1198" s="91"/>
      <c r="F1198" s="91"/>
      <c r="G1198" s="91"/>
      <c r="H1198" s="91"/>
      <c r="I1198" s="33"/>
      <c r="J1198" s="91"/>
      <c r="K1198" s="33"/>
      <c r="L1198" s="33"/>
      <c r="M1198" s="33"/>
      <c r="N1198" s="33"/>
      <c r="O1198" s="33"/>
      <c r="P1198" s="91"/>
      <c r="Q1198" s="91"/>
      <c r="R1198" s="91"/>
      <c r="S1198" s="91"/>
      <c r="T1198" s="33"/>
      <c r="U1198" s="91"/>
      <c r="V1198" s="91"/>
      <c r="W1198" s="91"/>
      <c r="X1198" s="33"/>
      <c r="Y1198" s="91"/>
      <c r="Z1198" s="91"/>
      <c r="AA1198" s="91"/>
      <c r="AB1198" s="91"/>
      <c r="AC1198" s="91"/>
      <c r="AD1198" s="91"/>
      <c r="AE1198" s="91"/>
      <c r="AF1198" s="91"/>
      <c r="AG1198" s="91"/>
      <c r="AH1198" s="91"/>
      <c r="AI1198" s="91"/>
      <c r="AJ1198" s="91"/>
    </row>
    <row r="1199" spans="1:36">
      <c r="A1199" s="28"/>
      <c r="B1199" s="32"/>
      <c r="C1199" s="138"/>
      <c r="D1199" s="91"/>
      <c r="E1199" s="91"/>
      <c r="F1199" s="91"/>
      <c r="G1199" s="91"/>
      <c r="H1199" s="91"/>
      <c r="I1199" s="33"/>
      <c r="J1199" s="91"/>
      <c r="K1199" s="33"/>
      <c r="L1199" s="33"/>
      <c r="M1199" s="33"/>
      <c r="N1199" s="33"/>
      <c r="O1199" s="33"/>
      <c r="P1199" s="91"/>
      <c r="Q1199" s="91"/>
      <c r="R1199" s="91"/>
      <c r="S1199" s="91"/>
      <c r="T1199" s="33"/>
      <c r="U1199" s="91"/>
      <c r="V1199" s="91"/>
      <c r="W1199" s="91"/>
      <c r="X1199" s="33"/>
      <c r="Y1199" s="91"/>
      <c r="Z1199" s="91"/>
      <c r="AA1199" s="91"/>
      <c r="AB1199" s="91"/>
      <c r="AC1199" s="91"/>
      <c r="AD1199" s="91"/>
      <c r="AE1199" s="91"/>
      <c r="AF1199" s="91"/>
      <c r="AG1199" s="91"/>
      <c r="AH1199" s="91"/>
      <c r="AI1199" s="91"/>
      <c r="AJ1199" s="91"/>
    </row>
    <row r="1200" spans="1:36">
      <c r="A1200" s="28"/>
      <c r="B1200" s="32"/>
      <c r="C1200" s="138"/>
      <c r="D1200" s="91"/>
      <c r="E1200" s="91"/>
      <c r="F1200" s="91"/>
      <c r="G1200" s="91"/>
      <c r="H1200" s="91"/>
      <c r="I1200" s="33"/>
      <c r="J1200" s="91"/>
      <c r="K1200" s="33"/>
      <c r="L1200" s="33"/>
      <c r="M1200" s="33"/>
      <c r="N1200" s="33"/>
      <c r="O1200" s="33"/>
      <c r="P1200" s="91"/>
      <c r="Q1200" s="91"/>
      <c r="R1200" s="91"/>
      <c r="S1200" s="91"/>
      <c r="T1200" s="33"/>
      <c r="U1200" s="91"/>
      <c r="V1200" s="91"/>
      <c r="W1200" s="91"/>
      <c r="X1200" s="33"/>
      <c r="Y1200" s="91"/>
      <c r="Z1200" s="91"/>
      <c r="AA1200" s="91"/>
      <c r="AB1200" s="91"/>
      <c r="AC1200" s="91"/>
      <c r="AD1200" s="91"/>
      <c r="AE1200" s="91"/>
      <c r="AF1200" s="91"/>
      <c r="AG1200" s="91"/>
      <c r="AH1200" s="91"/>
      <c r="AI1200" s="91"/>
      <c r="AJ1200" s="91"/>
    </row>
    <row r="1201" spans="1:36">
      <c r="A1201" s="28"/>
      <c r="B1201" s="32"/>
      <c r="C1201" s="138"/>
      <c r="D1201" s="91"/>
      <c r="E1201" s="91"/>
      <c r="F1201" s="91"/>
      <c r="G1201" s="91"/>
      <c r="H1201" s="91"/>
      <c r="I1201" s="33"/>
      <c r="J1201" s="91"/>
      <c r="K1201" s="33"/>
      <c r="L1201" s="33"/>
      <c r="M1201" s="33"/>
      <c r="N1201" s="33"/>
      <c r="O1201" s="33"/>
      <c r="P1201" s="91"/>
      <c r="Q1201" s="91"/>
      <c r="R1201" s="91"/>
      <c r="S1201" s="91"/>
      <c r="T1201" s="33"/>
      <c r="U1201" s="91"/>
      <c r="V1201" s="91"/>
      <c r="W1201" s="91"/>
      <c r="X1201" s="33"/>
      <c r="Y1201" s="91"/>
      <c r="Z1201" s="91"/>
      <c r="AA1201" s="91"/>
      <c r="AB1201" s="91"/>
      <c r="AC1201" s="91"/>
      <c r="AD1201" s="91"/>
      <c r="AE1201" s="91"/>
      <c r="AF1201" s="91"/>
      <c r="AG1201" s="91"/>
      <c r="AH1201" s="91"/>
      <c r="AI1201" s="91"/>
      <c r="AJ1201" s="91"/>
    </row>
    <row r="1202" spans="1:36">
      <c r="A1202" s="28"/>
      <c r="B1202" s="32"/>
      <c r="C1202" s="138"/>
      <c r="D1202" s="91"/>
      <c r="E1202" s="91"/>
      <c r="F1202" s="91"/>
      <c r="G1202" s="91"/>
      <c r="H1202" s="91"/>
      <c r="I1202" s="33"/>
      <c r="J1202" s="91"/>
      <c r="K1202" s="33"/>
      <c r="L1202" s="33"/>
      <c r="M1202" s="33"/>
      <c r="N1202" s="33"/>
      <c r="O1202" s="33"/>
      <c r="P1202" s="91"/>
      <c r="Q1202" s="91"/>
      <c r="R1202" s="91"/>
      <c r="S1202" s="91"/>
      <c r="T1202" s="33"/>
      <c r="U1202" s="91"/>
      <c r="V1202" s="91"/>
      <c r="W1202" s="91"/>
      <c r="X1202" s="33"/>
      <c r="Y1202" s="91"/>
      <c r="Z1202" s="91"/>
      <c r="AA1202" s="91"/>
      <c r="AB1202" s="91"/>
      <c r="AC1202" s="91"/>
      <c r="AD1202" s="91"/>
      <c r="AE1202" s="91"/>
      <c r="AF1202" s="91"/>
      <c r="AG1202" s="91"/>
      <c r="AH1202" s="91"/>
      <c r="AI1202" s="91"/>
      <c r="AJ1202" s="91"/>
    </row>
    <row r="1203" spans="1:36">
      <c r="A1203" s="28"/>
      <c r="B1203" s="32"/>
      <c r="C1203" s="138"/>
      <c r="D1203" s="91"/>
      <c r="E1203" s="91"/>
      <c r="F1203" s="91"/>
      <c r="G1203" s="91"/>
      <c r="H1203" s="91"/>
      <c r="I1203" s="33"/>
      <c r="J1203" s="91"/>
      <c r="K1203" s="33"/>
      <c r="L1203" s="33"/>
      <c r="M1203" s="33"/>
      <c r="N1203" s="33"/>
      <c r="O1203" s="33"/>
      <c r="P1203" s="91"/>
      <c r="Q1203" s="91"/>
      <c r="R1203" s="91"/>
      <c r="S1203" s="91"/>
      <c r="T1203" s="33"/>
      <c r="U1203" s="91"/>
      <c r="V1203" s="91"/>
      <c r="W1203" s="91"/>
      <c r="X1203" s="33"/>
      <c r="Y1203" s="91"/>
      <c r="Z1203" s="91"/>
      <c r="AA1203" s="91"/>
      <c r="AB1203" s="91"/>
      <c r="AC1203" s="91"/>
      <c r="AD1203" s="91"/>
      <c r="AE1203" s="91"/>
      <c r="AF1203" s="91"/>
      <c r="AG1203" s="91"/>
      <c r="AH1203" s="91"/>
      <c r="AI1203" s="91"/>
      <c r="AJ1203" s="91"/>
    </row>
    <row r="1204" spans="1:36">
      <c r="A1204" s="28"/>
      <c r="B1204" s="32"/>
      <c r="C1204" s="138"/>
      <c r="D1204" s="91"/>
      <c r="E1204" s="91"/>
      <c r="F1204" s="91"/>
      <c r="G1204" s="91"/>
      <c r="H1204" s="91"/>
      <c r="I1204" s="33"/>
      <c r="J1204" s="91"/>
      <c r="K1204" s="33"/>
      <c r="L1204" s="33"/>
      <c r="M1204" s="33"/>
      <c r="N1204" s="33"/>
      <c r="O1204" s="33"/>
      <c r="P1204" s="91"/>
      <c r="Q1204" s="91"/>
      <c r="R1204" s="91"/>
      <c r="S1204" s="91"/>
      <c r="T1204" s="33"/>
      <c r="U1204" s="91"/>
      <c r="V1204" s="91"/>
      <c r="W1204" s="91"/>
      <c r="X1204" s="33"/>
      <c r="Y1204" s="91"/>
      <c r="Z1204" s="91"/>
      <c r="AA1204" s="91"/>
      <c r="AB1204" s="91"/>
      <c r="AC1204" s="91"/>
      <c r="AD1204" s="91"/>
      <c r="AE1204" s="91"/>
      <c r="AF1204" s="91"/>
      <c r="AG1204" s="91"/>
      <c r="AH1204" s="91"/>
      <c r="AI1204" s="91"/>
      <c r="AJ1204" s="91"/>
    </row>
    <row r="1205" spans="1:36">
      <c r="A1205" s="28"/>
      <c r="B1205" s="32"/>
      <c r="C1205" s="138"/>
      <c r="D1205" s="91"/>
      <c r="E1205" s="91"/>
      <c r="F1205" s="91"/>
      <c r="G1205" s="91"/>
      <c r="H1205" s="91"/>
      <c r="I1205" s="33"/>
      <c r="J1205" s="91"/>
      <c r="K1205" s="33"/>
      <c r="L1205" s="33"/>
      <c r="M1205" s="33"/>
      <c r="N1205" s="33"/>
      <c r="O1205" s="33"/>
      <c r="P1205" s="91"/>
      <c r="Q1205" s="91"/>
      <c r="R1205" s="91"/>
      <c r="S1205" s="91"/>
      <c r="T1205" s="33"/>
      <c r="U1205" s="91"/>
      <c r="V1205" s="91"/>
      <c r="W1205" s="91"/>
      <c r="X1205" s="33"/>
      <c r="Y1205" s="91"/>
      <c r="Z1205" s="91"/>
      <c r="AA1205" s="91"/>
      <c r="AB1205" s="91"/>
      <c r="AC1205" s="91"/>
      <c r="AD1205" s="91"/>
      <c r="AE1205" s="91"/>
      <c r="AF1205" s="91"/>
      <c r="AG1205" s="91"/>
      <c r="AH1205" s="91"/>
      <c r="AI1205" s="91"/>
      <c r="AJ1205" s="91"/>
    </row>
    <row r="1206" spans="1:36">
      <c r="A1206" s="28"/>
      <c r="B1206" s="32"/>
      <c r="C1206" s="138"/>
      <c r="D1206" s="91"/>
      <c r="E1206" s="91"/>
      <c r="F1206" s="91"/>
      <c r="G1206" s="91"/>
      <c r="H1206" s="91"/>
      <c r="I1206" s="33"/>
      <c r="J1206" s="91"/>
      <c r="K1206" s="33"/>
      <c r="L1206" s="33"/>
      <c r="M1206" s="33"/>
      <c r="N1206" s="33"/>
      <c r="O1206" s="33"/>
      <c r="P1206" s="91"/>
      <c r="Q1206" s="91"/>
      <c r="R1206" s="91"/>
      <c r="S1206" s="91"/>
      <c r="T1206" s="33"/>
      <c r="U1206" s="91"/>
      <c r="V1206" s="91"/>
      <c r="W1206" s="91"/>
      <c r="X1206" s="33"/>
      <c r="Y1206" s="91"/>
      <c r="Z1206" s="91"/>
      <c r="AA1206" s="91"/>
      <c r="AB1206" s="91"/>
      <c r="AC1206" s="91"/>
      <c r="AD1206" s="91"/>
      <c r="AE1206" s="91"/>
      <c r="AF1206" s="91"/>
      <c r="AG1206" s="91"/>
      <c r="AH1206" s="91"/>
      <c r="AI1206" s="91"/>
      <c r="AJ1206" s="91"/>
    </row>
    <row r="1207" spans="1:36">
      <c r="A1207" s="28"/>
      <c r="B1207" s="32"/>
      <c r="C1207" s="138"/>
      <c r="D1207" s="91"/>
      <c r="E1207" s="91"/>
      <c r="F1207" s="91"/>
      <c r="G1207" s="91"/>
      <c r="H1207" s="91"/>
      <c r="I1207" s="33"/>
      <c r="J1207" s="91"/>
      <c r="K1207" s="33"/>
      <c r="L1207" s="33"/>
      <c r="M1207" s="33"/>
      <c r="N1207" s="33"/>
      <c r="O1207" s="33"/>
      <c r="P1207" s="91"/>
      <c r="Q1207" s="91"/>
      <c r="R1207" s="91"/>
      <c r="S1207" s="91"/>
      <c r="T1207" s="33"/>
      <c r="U1207" s="91"/>
      <c r="V1207" s="91"/>
      <c r="W1207" s="91"/>
      <c r="X1207" s="33"/>
      <c r="Y1207" s="91"/>
      <c r="Z1207" s="91"/>
      <c r="AA1207" s="91"/>
      <c r="AB1207" s="91"/>
      <c r="AC1207" s="91"/>
      <c r="AD1207" s="91"/>
      <c r="AE1207" s="91"/>
      <c r="AF1207" s="91"/>
      <c r="AG1207" s="91"/>
      <c r="AH1207" s="91"/>
      <c r="AI1207" s="91"/>
      <c r="AJ1207" s="91"/>
    </row>
    <row r="1208" spans="1:36">
      <c r="A1208" s="28"/>
      <c r="B1208" s="32"/>
      <c r="C1208" s="138"/>
      <c r="D1208" s="91"/>
      <c r="E1208" s="91"/>
      <c r="F1208" s="91"/>
      <c r="G1208" s="91"/>
      <c r="H1208" s="91"/>
      <c r="I1208" s="33"/>
      <c r="J1208" s="91"/>
      <c r="K1208" s="33"/>
      <c r="L1208" s="33"/>
      <c r="M1208" s="33"/>
      <c r="N1208" s="33"/>
      <c r="O1208" s="33"/>
      <c r="P1208" s="91"/>
      <c r="Q1208" s="91"/>
      <c r="R1208" s="91"/>
      <c r="S1208" s="91"/>
      <c r="T1208" s="33"/>
      <c r="U1208" s="91"/>
      <c r="V1208" s="91"/>
      <c r="W1208" s="91"/>
      <c r="X1208" s="33"/>
      <c r="Y1208" s="91"/>
      <c r="Z1208" s="91"/>
      <c r="AA1208" s="91"/>
      <c r="AB1208" s="91"/>
      <c r="AC1208" s="91"/>
      <c r="AD1208" s="91"/>
      <c r="AE1208" s="91"/>
      <c r="AF1208" s="91"/>
      <c r="AG1208" s="91"/>
      <c r="AH1208" s="91"/>
      <c r="AI1208" s="91"/>
      <c r="AJ1208" s="91"/>
    </row>
    <row r="1209" spans="1:36">
      <c r="A1209" s="28"/>
      <c r="B1209" s="32"/>
      <c r="C1209" s="138"/>
      <c r="D1209" s="91"/>
      <c r="E1209" s="91"/>
      <c r="F1209" s="91"/>
      <c r="G1209" s="91"/>
      <c r="H1209" s="91"/>
      <c r="I1209" s="33"/>
      <c r="J1209" s="91"/>
      <c r="K1209" s="33"/>
      <c r="L1209" s="33"/>
      <c r="M1209" s="33"/>
      <c r="N1209" s="33"/>
      <c r="O1209" s="33"/>
      <c r="P1209" s="91"/>
      <c r="Q1209" s="91"/>
      <c r="R1209" s="91"/>
      <c r="S1209" s="91"/>
      <c r="T1209" s="33"/>
      <c r="U1209" s="91"/>
      <c r="V1209" s="91"/>
      <c r="W1209" s="91"/>
      <c r="X1209" s="33"/>
      <c r="Y1209" s="91"/>
      <c r="Z1209" s="91"/>
      <c r="AA1209" s="91"/>
      <c r="AB1209" s="91"/>
      <c r="AC1209" s="91"/>
      <c r="AD1209" s="91"/>
      <c r="AE1209" s="91"/>
      <c r="AF1209" s="91"/>
      <c r="AG1209" s="91"/>
      <c r="AH1209" s="91"/>
      <c r="AI1209" s="91"/>
      <c r="AJ1209" s="91"/>
    </row>
    <row r="1210" spans="1:36">
      <c r="A1210" s="28"/>
      <c r="B1210" s="32"/>
      <c r="C1210" s="138"/>
      <c r="D1210" s="91"/>
      <c r="E1210" s="91"/>
      <c r="F1210" s="91"/>
      <c r="G1210" s="91"/>
      <c r="H1210" s="91"/>
      <c r="I1210" s="33"/>
      <c r="J1210" s="91"/>
      <c r="K1210" s="33"/>
      <c r="L1210" s="33"/>
      <c r="M1210" s="33"/>
      <c r="N1210" s="33"/>
      <c r="O1210" s="33"/>
      <c r="P1210" s="91"/>
      <c r="Q1210" s="91"/>
      <c r="R1210" s="91"/>
      <c r="S1210" s="91"/>
      <c r="T1210" s="33"/>
      <c r="U1210" s="91"/>
      <c r="V1210" s="91"/>
      <c r="W1210" s="91"/>
      <c r="X1210" s="33"/>
      <c r="Y1210" s="91"/>
      <c r="Z1210" s="91"/>
      <c r="AA1210" s="91"/>
      <c r="AB1210" s="91"/>
      <c r="AC1210" s="91"/>
      <c r="AD1210" s="91"/>
      <c r="AE1210" s="91"/>
      <c r="AF1210" s="91"/>
      <c r="AG1210" s="91"/>
      <c r="AH1210" s="91"/>
      <c r="AI1210" s="91"/>
      <c r="AJ1210" s="91"/>
    </row>
    <row r="1211" spans="1:36">
      <c r="A1211" s="28"/>
      <c r="B1211" s="32"/>
      <c r="C1211" s="138"/>
      <c r="D1211" s="91"/>
      <c r="E1211" s="91"/>
      <c r="F1211" s="91"/>
      <c r="G1211" s="91"/>
      <c r="H1211" s="91"/>
      <c r="I1211" s="33"/>
      <c r="J1211" s="91"/>
      <c r="K1211" s="33"/>
      <c r="L1211" s="33"/>
      <c r="M1211" s="33"/>
      <c r="N1211" s="33"/>
      <c r="O1211" s="33"/>
      <c r="P1211" s="91"/>
      <c r="Q1211" s="91"/>
      <c r="R1211" s="91"/>
      <c r="S1211" s="91"/>
      <c r="T1211" s="33"/>
      <c r="U1211" s="91"/>
      <c r="V1211" s="91"/>
      <c r="W1211" s="91"/>
      <c r="X1211" s="33"/>
      <c r="Y1211" s="91"/>
      <c r="Z1211" s="91"/>
      <c r="AA1211" s="91"/>
      <c r="AB1211" s="91"/>
      <c r="AC1211" s="91"/>
      <c r="AD1211" s="91"/>
      <c r="AE1211" s="91"/>
      <c r="AF1211" s="91"/>
      <c r="AG1211" s="91"/>
      <c r="AH1211" s="91"/>
      <c r="AI1211" s="91"/>
      <c r="AJ1211" s="91"/>
    </row>
    <row r="1212" spans="1:36">
      <c r="A1212" s="28"/>
      <c r="B1212" s="32"/>
      <c r="C1212" s="138"/>
      <c r="D1212" s="91"/>
      <c r="E1212" s="91"/>
      <c r="F1212" s="91"/>
      <c r="G1212" s="91"/>
      <c r="H1212" s="91"/>
      <c r="I1212" s="33"/>
      <c r="J1212" s="91"/>
      <c r="K1212" s="33"/>
      <c r="L1212" s="33"/>
      <c r="M1212" s="33"/>
      <c r="N1212" s="33"/>
      <c r="O1212" s="33"/>
      <c r="P1212" s="91"/>
      <c r="Q1212" s="91"/>
      <c r="R1212" s="91"/>
      <c r="S1212" s="91"/>
      <c r="T1212" s="33"/>
      <c r="U1212" s="91"/>
      <c r="V1212" s="91"/>
      <c r="W1212" s="91"/>
      <c r="X1212" s="33"/>
      <c r="Y1212" s="91"/>
      <c r="Z1212" s="91"/>
      <c r="AA1212" s="91"/>
      <c r="AB1212" s="91"/>
      <c r="AC1212" s="91"/>
      <c r="AD1212" s="91"/>
      <c r="AE1212" s="91"/>
      <c r="AF1212" s="91"/>
      <c r="AG1212" s="91"/>
      <c r="AH1212" s="91"/>
      <c r="AI1212" s="91"/>
      <c r="AJ1212" s="91"/>
    </row>
    <row r="1213" spans="1:36">
      <c r="A1213" s="28"/>
      <c r="B1213" s="32"/>
      <c r="C1213" s="138"/>
      <c r="D1213" s="91"/>
      <c r="E1213" s="91"/>
      <c r="F1213" s="91"/>
      <c r="G1213" s="91"/>
      <c r="H1213" s="91"/>
      <c r="I1213" s="33"/>
      <c r="J1213" s="91"/>
      <c r="K1213" s="33"/>
      <c r="L1213" s="33"/>
      <c r="M1213" s="33"/>
      <c r="N1213" s="33"/>
      <c r="O1213" s="33"/>
      <c r="P1213" s="91"/>
      <c r="Q1213" s="91"/>
      <c r="R1213" s="91"/>
      <c r="S1213" s="91"/>
      <c r="T1213" s="33"/>
      <c r="U1213" s="91"/>
      <c r="V1213" s="91"/>
      <c r="W1213" s="91"/>
      <c r="X1213" s="33"/>
      <c r="Y1213" s="91"/>
      <c r="Z1213" s="91"/>
      <c r="AA1213" s="91"/>
      <c r="AB1213" s="91"/>
      <c r="AC1213" s="91"/>
      <c r="AD1213" s="91"/>
      <c r="AE1213" s="91"/>
      <c r="AF1213" s="91"/>
      <c r="AG1213" s="91"/>
      <c r="AH1213" s="91"/>
      <c r="AI1213" s="91"/>
      <c r="AJ1213" s="91"/>
    </row>
    <row r="1214" spans="1:36">
      <c r="A1214" s="28"/>
      <c r="B1214" s="32"/>
      <c r="C1214" s="138"/>
      <c r="D1214" s="91"/>
      <c r="E1214" s="91"/>
      <c r="F1214" s="91"/>
      <c r="G1214" s="91"/>
      <c r="H1214" s="91"/>
      <c r="I1214" s="33"/>
      <c r="J1214" s="91"/>
      <c r="K1214" s="33"/>
      <c r="L1214" s="33"/>
      <c r="M1214" s="33"/>
      <c r="N1214" s="33"/>
      <c r="O1214" s="33"/>
      <c r="P1214" s="91"/>
      <c r="Q1214" s="91"/>
      <c r="R1214" s="91"/>
      <c r="S1214" s="91"/>
      <c r="T1214" s="33"/>
      <c r="U1214" s="91"/>
      <c r="V1214" s="91"/>
      <c r="W1214" s="91"/>
      <c r="X1214" s="33"/>
      <c r="Y1214" s="91"/>
      <c r="Z1214" s="91"/>
      <c r="AA1214" s="91"/>
      <c r="AB1214" s="91"/>
      <c r="AC1214" s="91"/>
      <c r="AD1214" s="91"/>
      <c r="AE1214" s="91"/>
      <c r="AF1214" s="91"/>
      <c r="AG1214" s="91"/>
      <c r="AH1214" s="91"/>
      <c r="AI1214" s="91"/>
      <c r="AJ1214" s="91"/>
    </row>
    <row r="1215" spans="1:36">
      <c r="A1215" s="28"/>
      <c r="B1215" s="32"/>
      <c r="C1215" s="138"/>
      <c r="D1215" s="91"/>
      <c r="E1215" s="91"/>
      <c r="F1215" s="91"/>
      <c r="G1215" s="91"/>
      <c r="H1215" s="91"/>
      <c r="I1215" s="33"/>
      <c r="J1215" s="91"/>
      <c r="K1215" s="33"/>
      <c r="L1215" s="33"/>
      <c r="M1215" s="33"/>
      <c r="N1215" s="33"/>
      <c r="O1215" s="33"/>
      <c r="P1215" s="91"/>
      <c r="Q1215" s="91"/>
      <c r="R1215" s="91"/>
      <c r="S1215" s="91"/>
      <c r="T1215" s="33"/>
      <c r="U1215" s="91"/>
      <c r="V1215" s="91"/>
      <c r="W1215" s="91"/>
      <c r="X1215" s="33"/>
      <c r="Y1215" s="91"/>
      <c r="Z1215" s="91"/>
      <c r="AA1215" s="91"/>
      <c r="AB1215" s="91"/>
      <c r="AC1215" s="91"/>
      <c r="AD1215" s="91"/>
      <c r="AE1215" s="91"/>
      <c r="AF1215" s="91"/>
      <c r="AG1215" s="91"/>
      <c r="AH1215" s="91"/>
      <c r="AI1215" s="91"/>
      <c r="AJ1215" s="91"/>
    </row>
    <row r="1216" spans="1:36">
      <c r="A1216" s="28"/>
      <c r="B1216" s="32"/>
      <c r="C1216" s="138"/>
      <c r="D1216" s="91"/>
      <c r="E1216" s="91"/>
      <c r="F1216" s="91"/>
      <c r="G1216" s="91"/>
      <c r="H1216" s="91"/>
      <c r="I1216" s="33"/>
      <c r="J1216" s="91"/>
      <c r="K1216" s="33"/>
      <c r="L1216" s="33"/>
      <c r="M1216" s="33"/>
      <c r="N1216" s="33"/>
      <c r="O1216" s="33"/>
      <c r="P1216" s="91"/>
      <c r="Q1216" s="91"/>
      <c r="R1216" s="91"/>
      <c r="S1216" s="91"/>
      <c r="T1216" s="33"/>
      <c r="U1216" s="91"/>
      <c r="V1216" s="91"/>
      <c r="W1216" s="91"/>
      <c r="X1216" s="33"/>
      <c r="Y1216" s="91"/>
      <c r="Z1216" s="91"/>
      <c r="AA1216" s="91"/>
      <c r="AB1216" s="91"/>
      <c r="AC1216" s="91"/>
      <c r="AD1216" s="91"/>
      <c r="AE1216" s="91"/>
      <c r="AF1216" s="91"/>
      <c r="AG1216" s="91"/>
      <c r="AH1216" s="91"/>
      <c r="AI1216" s="91"/>
      <c r="AJ1216" s="91"/>
    </row>
    <row r="1217" spans="1:36">
      <c r="A1217" s="28"/>
      <c r="B1217" s="32"/>
      <c r="C1217" s="138"/>
      <c r="D1217" s="91"/>
      <c r="E1217" s="91"/>
      <c r="F1217" s="91"/>
      <c r="G1217" s="91"/>
      <c r="H1217" s="91"/>
      <c r="I1217" s="33"/>
      <c r="J1217" s="91"/>
      <c r="K1217" s="33"/>
      <c r="L1217" s="33"/>
      <c r="M1217" s="33"/>
      <c r="N1217" s="33"/>
      <c r="O1217" s="33"/>
      <c r="P1217" s="91"/>
      <c r="Q1217" s="91"/>
      <c r="R1217" s="91"/>
      <c r="S1217" s="91"/>
      <c r="T1217" s="33"/>
      <c r="U1217" s="91"/>
      <c r="V1217" s="91"/>
      <c r="W1217" s="91"/>
      <c r="X1217" s="33"/>
      <c r="Y1217" s="91"/>
      <c r="Z1217" s="91"/>
      <c r="AA1217" s="91"/>
      <c r="AB1217" s="91"/>
      <c r="AC1217" s="91"/>
      <c r="AD1217" s="91"/>
      <c r="AE1217" s="91"/>
      <c r="AF1217" s="91"/>
      <c r="AG1217" s="91"/>
      <c r="AH1217" s="91"/>
      <c r="AI1217" s="91"/>
      <c r="AJ1217" s="91"/>
    </row>
    <row r="1218" spans="1:36">
      <c r="A1218" s="28"/>
      <c r="B1218" s="32"/>
      <c r="C1218" s="138"/>
      <c r="D1218" s="91"/>
      <c r="E1218" s="91"/>
      <c r="F1218" s="91"/>
      <c r="G1218" s="91"/>
      <c r="H1218" s="91"/>
      <c r="I1218" s="33"/>
      <c r="J1218" s="91"/>
      <c r="K1218" s="33"/>
      <c r="L1218" s="33"/>
      <c r="M1218" s="33"/>
      <c r="N1218" s="33"/>
      <c r="O1218" s="33"/>
      <c r="P1218" s="91"/>
      <c r="Q1218" s="91"/>
      <c r="R1218" s="91"/>
      <c r="S1218" s="91"/>
      <c r="T1218" s="33"/>
      <c r="U1218" s="91"/>
      <c r="V1218" s="91"/>
      <c r="W1218" s="91"/>
      <c r="X1218" s="33"/>
      <c r="Y1218" s="91"/>
      <c r="Z1218" s="91"/>
      <c r="AA1218" s="91"/>
      <c r="AB1218" s="91"/>
      <c r="AC1218" s="91"/>
      <c r="AD1218" s="91"/>
      <c r="AE1218" s="91"/>
      <c r="AF1218" s="91"/>
      <c r="AG1218" s="91"/>
      <c r="AH1218" s="91"/>
      <c r="AI1218" s="91"/>
      <c r="AJ1218" s="91"/>
    </row>
    <row r="1219" spans="1:36">
      <c r="A1219" s="28"/>
      <c r="B1219" s="32"/>
      <c r="C1219" s="138"/>
      <c r="D1219" s="91"/>
      <c r="E1219" s="91"/>
      <c r="F1219" s="91"/>
      <c r="G1219" s="91"/>
      <c r="H1219" s="91"/>
      <c r="I1219" s="33"/>
      <c r="J1219" s="91"/>
      <c r="K1219" s="33"/>
      <c r="L1219" s="33"/>
      <c r="M1219" s="33"/>
      <c r="N1219" s="33"/>
      <c r="O1219" s="33"/>
      <c r="P1219" s="91"/>
      <c r="Q1219" s="91"/>
      <c r="R1219" s="91"/>
      <c r="S1219" s="91"/>
      <c r="T1219" s="33"/>
      <c r="U1219" s="91"/>
      <c r="V1219" s="91"/>
      <c r="W1219" s="91"/>
      <c r="X1219" s="33"/>
      <c r="Y1219" s="91"/>
      <c r="Z1219" s="91"/>
      <c r="AA1219" s="91"/>
      <c r="AB1219" s="91"/>
      <c r="AC1219" s="91"/>
      <c r="AD1219" s="91"/>
      <c r="AE1219" s="91"/>
      <c r="AF1219" s="91"/>
      <c r="AG1219" s="91"/>
      <c r="AH1219" s="91"/>
      <c r="AI1219" s="91"/>
      <c r="AJ1219" s="91"/>
    </row>
    <row r="1220" spans="1:36">
      <c r="A1220" s="28"/>
      <c r="B1220" s="32"/>
      <c r="C1220" s="138"/>
      <c r="D1220" s="91"/>
      <c r="E1220" s="91"/>
      <c r="F1220" s="91"/>
      <c r="G1220" s="91"/>
      <c r="H1220" s="91"/>
      <c r="I1220" s="33"/>
      <c r="J1220" s="91"/>
      <c r="K1220" s="33"/>
      <c r="L1220" s="33"/>
      <c r="M1220" s="33"/>
      <c r="N1220" s="33"/>
      <c r="O1220" s="33"/>
      <c r="P1220" s="91"/>
      <c r="Q1220" s="91"/>
      <c r="R1220" s="91"/>
      <c r="S1220" s="91"/>
      <c r="T1220" s="33"/>
      <c r="U1220" s="91"/>
      <c r="V1220" s="91"/>
      <c r="W1220" s="91"/>
      <c r="X1220" s="33"/>
      <c r="Y1220" s="91"/>
      <c r="Z1220" s="91"/>
      <c r="AA1220" s="91"/>
      <c r="AB1220" s="91"/>
      <c r="AC1220" s="91"/>
      <c r="AD1220" s="91"/>
      <c r="AE1220" s="91"/>
      <c r="AF1220" s="91"/>
      <c r="AG1220" s="91"/>
      <c r="AH1220" s="91"/>
      <c r="AI1220" s="91"/>
      <c r="AJ1220" s="91"/>
    </row>
    <row r="1221" spans="1:36">
      <c r="A1221" s="28"/>
      <c r="B1221" s="32"/>
      <c r="C1221" s="138"/>
      <c r="D1221" s="91"/>
      <c r="E1221" s="91"/>
      <c r="F1221" s="91"/>
      <c r="G1221" s="91"/>
      <c r="H1221" s="91"/>
      <c r="I1221" s="33"/>
      <c r="J1221" s="91"/>
      <c r="K1221" s="33"/>
      <c r="L1221" s="33"/>
      <c r="M1221" s="33"/>
      <c r="N1221" s="33"/>
      <c r="O1221" s="33"/>
      <c r="P1221" s="91"/>
      <c r="Q1221" s="91"/>
      <c r="R1221" s="91"/>
      <c r="S1221" s="91"/>
      <c r="T1221" s="33"/>
      <c r="U1221" s="91"/>
      <c r="V1221" s="91"/>
      <c r="W1221" s="91"/>
      <c r="X1221" s="33"/>
      <c r="Y1221" s="91"/>
      <c r="Z1221" s="91"/>
      <c r="AA1221" s="91"/>
      <c r="AB1221" s="91"/>
      <c r="AC1221" s="91"/>
      <c r="AD1221" s="91"/>
      <c r="AE1221" s="91"/>
      <c r="AF1221" s="91"/>
      <c r="AG1221" s="91"/>
      <c r="AH1221" s="91"/>
      <c r="AI1221" s="91"/>
      <c r="AJ1221" s="91"/>
    </row>
    <row r="1222" spans="1:36">
      <c r="A1222" s="28"/>
      <c r="B1222" s="32"/>
      <c r="C1222" s="138"/>
      <c r="D1222" s="91"/>
      <c r="E1222" s="91"/>
      <c r="F1222" s="91"/>
      <c r="G1222" s="91"/>
      <c r="H1222" s="91"/>
      <c r="I1222" s="33"/>
      <c r="J1222" s="91"/>
      <c r="K1222" s="33"/>
      <c r="L1222" s="33"/>
      <c r="M1222" s="33"/>
      <c r="N1222" s="33"/>
      <c r="O1222" s="33"/>
      <c r="P1222" s="91"/>
      <c r="Q1222" s="91"/>
      <c r="R1222" s="91"/>
      <c r="S1222" s="91"/>
      <c r="T1222" s="33"/>
      <c r="U1222" s="91"/>
      <c r="V1222" s="91"/>
      <c r="W1222" s="91"/>
      <c r="X1222" s="33"/>
      <c r="Y1222" s="91"/>
      <c r="Z1222" s="91"/>
      <c r="AA1222" s="91"/>
      <c r="AB1222" s="91"/>
      <c r="AC1222" s="91"/>
      <c r="AD1222" s="91"/>
      <c r="AE1222" s="91"/>
      <c r="AF1222" s="91"/>
      <c r="AG1222" s="91"/>
      <c r="AH1222" s="91"/>
      <c r="AI1222" s="91"/>
      <c r="AJ1222" s="91"/>
    </row>
    <row r="1223" spans="1:36">
      <c r="A1223" s="28"/>
      <c r="B1223" s="32"/>
      <c r="C1223" s="138"/>
      <c r="D1223" s="91"/>
      <c r="E1223" s="91"/>
      <c r="F1223" s="91"/>
      <c r="G1223" s="91"/>
      <c r="H1223" s="91"/>
      <c r="I1223" s="33"/>
      <c r="J1223" s="91"/>
      <c r="K1223" s="33"/>
      <c r="L1223" s="33"/>
      <c r="M1223" s="33"/>
      <c r="N1223" s="33"/>
      <c r="O1223" s="33"/>
      <c r="P1223" s="91"/>
      <c r="Q1223" s="91"/>
      <c r="R1223" s="91"/>
      <c r="S1223" s="91"/>
      <c r="T1223" s="33"/>
      <c r="U1223" s="91"/>
      <c r="V1223" s="91"/>
      <c r="W1223" s="91"/>
      <c r="X1223" s="33"/>
      <c r="Y1223" s="91"/>
      <c r="Z1223" s="91"/>
      <c r="AA1223" s="91"/>
      <c r="AB1223" s="91"/>
      <c r="AC1223" s="91"/>
      <c r="AD1223" s="91"/>
      <c r="AE1223" s="91"/>
      <c r="AF1223" s="91"/>
      <c r="AG1223" s="91"/>
      <c r="AH1223" s="91"/>
      <c r="AI1223" s="91"/>
      <c r="AJ1223" s="91"/>
    </row>
    <row r="1224" spans="1:36">
      <c r="A1224" s="28"/>
      <c r="B1224" s="32"/>
      <c r="C1224" s="138"/>
      <c r="D1224" s="91"/>
      <c r="E1224" s="91"/>
      <c r="F1224" s="91"/>
      <c r="G1224" s="91"/>
      <c r="H1224" s="91"/>
      <c r="I1224" s="33"/>
      <c r="J1224" s="91"/>
      <c r="K1224" s="33"/>
      <c r="L1224" s="33"/>
      <c r="M1224" s="33"/>
      <c r="N1224" s="33"/>
      <c r="O1224" s="33"/>
      <c r="P1224" s="91"/>
      <c r="Q1224" s="91"/>
      <c r="R1224" s="91"/>
      <c r="S1224" s="91"/>
      <c r="T1224" s="33"/>
      <c r="U1224" s="91"/>
      <c r="V1224" s="91"/>
      <c r="W1224" s="91"/>
      <c r="X1224" s="33"/>
      <c r="Y1224" s="91"/>
      <c r="Z1224" s="91"/>
      <c r="AA1224" s="91"/>
      <c r="AB1224" s="91"/>
      <c r="AC1224" s="91"/>
      <c r="AD1224" s="91"/>
      <c r="AE1224" s="91"/>
      <c r="AF1224" s="91"/>
      <c r="AG1224" s="91"/>
      <c r="AH1224" s="91"/>
      <c r="AI1224" s="91"/>
      <c r="AJ1224" s="91"/>
    </row>
    <row r="1225" spans="1:36">
      <c r="A1225" s="28"/>
      <c r="B1225" s="32"/>
      <c r="C1225" s="138"/>
      <c r="D1225" s="91"/>
      <c r="E1225" s="91"/>
      <c r="F1225" s="91"/>
      <c r="G1225" s="91"/>
      <c r="H1225" s="91"/>
      <c r="I1225" s="33"/>
      <c r="J1225" s="91"/>
      <c r="K1225" s="33"/>
      <c r="L1225" s="33"/>
      <c r="M1225" s="33"/>
      <c r="N1225" s="33"/>
      <c r="O1225" s="33"/>
      <c r="P1225" s="91"/>
      <c r="Q1225" s="91"/>
      <c r="R1225" s="91"/>
      <c r="S1225" s="91"/>
      <c r="T1225" s="33"/>
      <c r="U1225" s="91"/>
      <c r="V1225" s="91"/>
      <c r="W1225" s="91"/>
      <c r="X1225" s="33"/>
      <c r="Y1225" s="91"/>
      <c r="Z1225" s="91"/>
      <c r="AA1225" s="91"/>
      <c r="AB1225" s="91"/>
      <c r="AC1225" s="91"/>
      <c r="AD1225" s="91"/>
      <c r="AE1225" s="91"/>
      <c r="AF1225" s="91"/>
      <c r="AG1225" s="91"/>
      <c r="AH1225" s="91"/>
      <c r="AI1225" s="91"/>
      <c r="AJ1225" s="91"/>
    </row>
    <row r="1226" spans="1:36">
      <c r="A1226" s="28"/>
      <c r="B1226" s="32"/>
      <c r="C1226" s="138"/>
      <c r="D1226" s="91"/>
      <c r="E1226" s="91"/>
      <c r="F1226" s="91"/>
      <c r="G1226" s="91"/>
      <c r="H1226" s="91"/>
      <c r="I1226" s="33"/>
      <c r="J1226" s="91"/>
      <c r="K1226" s="33"/>
      <c r="L1226" s="33"/>
      <c r="M1226" s="33"/>
      <c r="N1226" s="33"/>
      <c r="O1226" s="33"/>
      <c r="P1226" s="91"/>
      <c r="Q1226" s="91"/>
      <c r="R1226" s="91"/>
      <c r="S1226" s="91"/>
      <c r="T1226" s="33"/>
      <c r="U1226" s="91"/>
      <c r="V1226" s="91"/>
      <c r="W1226" s="91"/>
      <c r="X1226" s="33"/>
      <c r="Y1226" s="91"/>
      <c r="Z1226" s="91"/>
      <c r="AA1226" s="91"/>
      <c r="AB1226" s="91"/>
      <c r="AC1226" s="91"/>
      <c r="AD1226" s="91"/>
      <c r="AE1226" s="91"/>
      <c r="AF1226" s="91"/>
      <c r="AG1226" s="91"/>
      <c r="AH1226" s="91"/>
      <c r="AI1226" s="91"/>
      <c r="AJ1226" s="91"/>
    </row>
    <row r="1227" spans="1:36">
      <c r="A1227" s="28"/>
      <c r="B1227" s="32"/>
      <c r="C1227" s="138"/>
      <c r="D1227" s="91"/>
      <c r="E1227" s="91"/>
      <c r="F1227" s="91"/>
      <c r="G1227" s="91"/>
      <c r="H1227" s="91"/>
      <c r="I1227" s="33"/>
      <c r="J1227" s="91"/>
      <c r="K1227" s="33"/>
      <c r="L1227" s="33"/>
      <c r="M1227" s="33"/>
      <c r="N1227" s="33"/>
      <c r="O1227" s="33"/>
      <c r="P1227" s="91"/>
      <c r="Q1227" s="91"/>
      <c r="R1227" s="91"/>
      <c r="S1227" s="91"/>
      <c r="T1227" s="33"/>
      <c r="U1227" s="91"/>
      <c r="V1227" s="91"/>
      <c r="W1227" s="91"/>
      <c r="X1227" s="33"/>
      <c r="Y1227" s="91"/>
      <c r="Z1227" s="91"/>
      <c r="AA1227" s="91"/>
      <c r="AB1227" s="91"/>
      <c r="AC1227" s="91"/>
      <c r="AD1227" s="91"/>
      <c r="AE1227" s="91"/>
      <c r="AF1227" s="91"/>
      <c r="AG1227" s="91"/>
      <c r="AH1227" s="91"/>
      <c r="AI1227" s="91"/>
      <c r="AJ1227" s="91"/>
    </row>
    <row r="1228" spans="1:36">
      <c r="A1228" s="28"/>
      <c r="B1228" s="32"/>
      <c r="C1228" s="138"/>
      <c r="D1228" s="91"/>
      <c r="E1228" s="91"/>
      <c r="F1228" s="91"/>
      <c r="G1228" s="91"/>
      <c r="H1228" s="91"/>
      <c r="I1228" s="33"/>
      <c r="J1228" s="91"/>
      <c r="K1228" s="33"/>
      <c r="L1228" s="33"/>
      <c r="M1228" s="33"/>
      <c r="N1228" s="33"/>
      <c r="O1228" s="33"/>
      <c r="P1228" s="91"/>
      <c r="Q1228" s="91"/>
      <c r="R1228" s="91"/>
      <c r="S1228" s="91"/>
      <c r="T1228" s="33"/>
      <c r="U1228" s="91"/>
      <c r="V1228" s="91"/>
      <c r="W1228" s="91"/>
      <c r="X1228" s="33"/>
      <c r="Y1228" s="91"/>
      <c r="Z1228" s="91"/>
      <c r="AA1228" s="91"/>
      <c r="AB1228" s="91"/>
      <c r="AC1228" s="91"/>
      <c r="AD1228" s="91"/>
      <c r="AE1228" s="91"/>
      <c r="AF1228" s="91"/>
      <c r="AG1228" s="91"/>
      <c r="AH1228" s="91"/>
      <c r="AI1228" s="91"/>
      <c r="AJ1228" s="91"/>
    </row>
    <row r="1229" spans="1:36">
      <c r="A1229" s="28"/>
      <c r="B1229" s="32"/>
      <c r="C1229" s="138"/>
      <c r="D1229" s="91"/>
      <c r="E1229" s="91"/>
      <c r="F1229" s="91"/>
      <c r="G1229" s="91"/>
      <c r="H1229" s="91"/>
      <c r="I1229" s="33"/>
      <c r="J1229" s="91"/>
      <c r="K1229" s="33"/>
      <c r="L1229" s="33"/>
      <c r="M1229" s="33"/>
      <c r="N1229" s="33"/>
      <c r="O1229" s="33"/>
      <c r="P1229" s="91"/>
      <c r="Q1229" s="91"/>
      <c r="R1229" s="91"/>
      <c r="S1229" s="91"/>
      <c r="T1229" s="33"/>
      <c r="U1229" s="91"/>
      <c r="V1229" s="91"/>
      <c r="W1229" s="91"/>
      <c r="X1229" s="33"/>
      <c r="Y1229" s="91"/>
      <c r="Z1229" s="91"/>
      <c r="AA1229" s="91"/>
      <c r="AB1229" s="91"/>
      <c r="AC1229" s="91"/>
      <c r="AD1229" s="91"/>
      <c r="AE1229" s="91"/>
      <c r="AF1229" s="91"/>
      <c r="AG1229" s="91"/>
      <c r="AH1229" s="91"/>
      <c r="AI1229" s="91"/>
      <c r="AJ1229" s="91"/>
    </row>
    <row r="1230" spans="1:36">
      <c r="A1230" s="28"/>
      <c r="B1230" s="32"/>
      <c r="C1230" s="138"/>
      <c r="D1230" s="91"/>
      <c r="E1230" s="91"/>
      <c r="F1230" s="91"/>
      <c r="G1230" s="91"/>
      <c r="H1230" s="91"/>
      <c r="I1230" s="33"/>
      <c r="J1230" s="91"/>
      <c r="K1230" s="33"/>
      <c r="L1230" s="33"/>
      <c r="M1230" s="33"/>
      <c r="N1230" s="33"/>
      <c r="O1230" s="33"/>
      <c r="P1230" s="91"/>
      <c r="Q1230" s="91"/>
      <c r="R1230" s="91"/>
      <c r="S1230" s="91"/>
      <c r="T1230" s="33"/>
      <c r="U1230" s="91"/>
      <c r="V1230" s="91"/>
      <c r="W1230" s="91"/>
      <c r="X1230" s="33"/>
      <c r="Y1230" s="91"/>
      <c r="Z1230" s="91"/>
      <c r="AA1230" s="91"/>
      <c r="AB1230" s="91"/>
      <c r="AC1230" s="91"/>
      <c r="AD1230" s="91"/>
      <c r="AE1230" s="91"/>
      <c r="AF1230" s="91"/>
      <c r="AG1230" s="91"/>
      <c r="AH1230" s="91"/>
      <c r="AI1230" s="91"/>
      <c r="AJ1230" s="91"/>
    </row>
    <row r="1231" spans="1:36">
      <c r="A1231" s="28"/>
      <c r="B1231" s="32"/>
      <c r="C1231" s="138"/>
      <c r="D1231" s="91"/>
      <c r="E1231" s="91"/>
      <c r="F1231" s="91"/>
      <c r="G1231" s="91"/>
      <c r="H1231" s="91"/>
      <c r="I1231" s="33"/>
      <c r="J1231" s="91"/>
      <c r="K1231" s="33"/>
      <c r="L1231" s="33"/>
      <c r="M1231" s="33"/>
      <c r="N1231" s="33"/>
      <c r="O1231" s="33"/>
      <c r="P1231" s="91"/>
      <c r="Q1231" s="91"/>
      <c r="R1231" s="91"/>
      <c r="S1231" s="91"/>
      <c r="T1231" s="33"/>
      <c r="U1231" s="91"/>
      <c r="V1231" s="91"/>
      <c r="W1231" s="91"/>
      <c r="X1231" s="33"/>
      <c r="Y1231" s="91"/>
      <c r="Z1231" s="91"/>
      <c r="AA1231" s="91"/>
      <c r="AB1231" s="91"/>
      <c r="AC1231" s="91"/>
      <c r="AD1231" s="91"/>
      <c r="AE1231" s="91"/>
      <c r="AF1231" s="91"/>
      <c r="AG1231" s="91"/>
      <c r="AH1231" s="91"/>
      <c r="AI1231" s="91"/>
      <c r="AJ1231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3:DH123"/>
  <sheetViews>
    <sheetView zoomScale="60" zoomScaleNormal="60" workbookViewId="0">
      <selection activeCell="X31" sqref="X31"/>
    </sheetView>
  </sheetViews>
  <sheetFormatPr defaultRowHeight="15"/>
  <cols>
    <col min="1" max="1" width="10.85546875" customWidth="1"/>
    <col min="2" max="2" width="56.5703125" style="475" customWidth="1"/>
    <col min="3" max="3" width="54.42578125" customWidth="1"/>
    <col min="4" max="4" width="13.42578125" style="93" customWidth="1"/>
    <col min="5" max="5" width="12" customWidth="1"/>
    <col min="6" max="6" width="15.85546875" customWidth="1"/>
    <col min="7" max="16" width="16.42578125" customWidth="1"/>
    <col min="17" max="17" width="19.5703125" bestFit="1" customWidth="1"/>
    <col min="18" max="18" width="17.28515625" bestFit="1" customWidth="1"/>
    <col min="19" max="19" width="20.140625" customWidth="1"/>
    <col min="20" max="20" width="18" customWidth="1"/>
    <col min="21" max="21" width="11.5703125" bestFit="1" customWidth="1"/>
    <col min="22" max="22" width="12.28515625" bestFit="1" customWidth="1"/>
    <col min="23" max="23" width="11.5703125" bestFit="1" customWidth="1"/>
    <col min="24" max="24" width="11.85546875" bestFit="1" customWidth="1"/>
    <col min="25" max="25" width="12.5703125" bestFit="1" customWidth="1"/>
    <col min="26" max="26" width="12.7109375" bestFit="1" customWidth="1"/>
    <col min="27" max="27" width="11.85546875" bestFit="1" customWidth="1"/>
    <col min="28" max="28" width="12" bestFit="1" customWidth="1"/>
    <col min="29" max="29" width="11.5703125" bestFit="1" customWidth="1"/>
    <col min="30" max="30" width="11.85546875" bestFit="1" customWidth="1"/>
    <col min="31" max="31" width="12" bestFit="1" customWidth="1"/>
    <col min="32" max="32" width="11.5703125" bestFit="1" customWidth="1"/>
    <col min="33" max="36" width="12.42578125" customWidth="1"/>
    <col min="37" max="38" width="11.85546875" bestFit="1" customWidth="1"/>
    <col min="39" max="39" width="12" bestFit="1" customWidth="1"/>
    <col min="40" max="40" width="11.5703125" bestFit="1" customWidth="1"/>
    <col min="41" max="41" width="11.140625" bestFit="1" customWidth="1"/>
    <col min="42" max="42" width="12" bestFit="1" customWidth="1"/>
    <col min="43" max="43" width="11.85546875" bestFit="1" customWidth="1"/>
    <col min="44" max="46" width="12" bestFit="1" customWidth="1"/>
    <col min="47" max="47" width="12.5703125" bestFit="1" customWidth="1"/>
    <col min="48" max="48" width="12.28515625" bestFit="1" customWidth="1"/>
    <col min="49" max="49" width="12.5703125" bestFit="1" customWidth="1"/>
    <col min="50" max="50" width="12.28515625" bestFit="1" customWidth="1"/>
    <col min="51" max="52" width="11.5703125" bestFit="1" customWidth="1"/>
    <col min="53" max="53" width="11.28515625" bestFit="1" customWidth="1"/>
    <col min="54" max="55" width="11.5703125" bestFit="1" customWidth="1"/>
    <col min="56" max="56" width="12" bestFit="1" customWidth="1"/>
    <col min="57" max="57" width="11.5703125" bestFit="1" customWidth="1"/>
    <col min="58" max="58" width="11.85546875" bestFit="1" customWidth="1"/>
    <col min="59" max="59" width="12.5703125" bestFit="1" customWidth="1"/>
    <col min="60" max="60" width="11.5703125" bestFit="1" customWidth="1"/>
    <col min="61" max="61" width="12" bestFit="1" customWidth="1"/>
    <col min="62" max="62" width="12.28515625" bestFit="1" customWidth="1"/>
    <col min="63" max="63" width="11.85546875" bestFit="1" customWidth="1"/>
    <col min="64" max="64" width="12.5703125" bestFit="1" customWidth="1"/>
    <col min="65" max="65" width="11.85546875" bestFit="1" customWidth="1"/>
    <col min="66" max="66" width="12" bestFit="1" customWidth="1"/>
    <col min="67" max="67" width="11.5703125" bestFit="1" customWidth="1"/>
    <col min="68" max="69" width="12.5703125" bestFit="1" customWidth="1"/>
    <col min="70" max="71" width="12" bestFit="1" customWidth="1"/>
    <col min="72" max="72" width="11.5703125" bestFit="1" customWidth="1"/>
    <col min="73" max="73" width="11.85546875" bestFit="1" customWidth="1"/>
    <col min="74" max="74" width="11.5703125" bestFit="1" customWidth="1"/>
    <col min="75" max="75" width="11.140625" bestFit="1" customWidth="1"/>
    <col min="76" max="76" width="11.5703125" bestFit="1" customWidth="1"/>
    <col min="77" max="77" width="12.28515625" bestFit="1" customWidth="1"/>
    <col min="78" max="79" width="11.28515625" bestFit="1" customWidth="1"/>
    <col min="80" max="80" width="12.28515625" bestFit="1" customWidth="1"/>
    <col min="81" max="81" width="12" bestFit="1" customWidth="1"/>
    <col min="82" max="82" width="12.28515625" bestFit="1" customWidth="1"/>
    <col min="83" max="83" width="11.28515625" bestFit="1" customWidth="1"/>
    <col min="84" max="84" width="11.85546875" bestFit="1" customWidth="1"/>
    <col min="85" max="85" width="11.5703125" bestFit="1" customWidth="1"/>
    <col min="86" max="87" width="12.5703125" bestFit="1" customWidth="1"/>
    <col min="88" max="88" width="11.85546875" bestFit="1" customWidth="1"/>
    <col min="89" max="89" width="12.7109375" bestFit="1" customWidth="1"/>
    <col min="90" max="90" width="11.85546875" bestFit="1" customWidth="1"/>
    <col min="91" max="91" width="11.28515625" bestFit="1" customWidth="1"/>
    <col min="92" max="92" width="12.5703125" bestFit="1" customWidth="1"/>
    <col min="93" max="94" width="11.85546875" bestFit="1" customWidth="1"/>
    <col min="95" max="95" width="12.28515625" bestFit="1" customWidth="1"/>
    <col min="96" max="96" width="11.5703125" bestFit="1" customWidth="1"/>
    <col min="97" max="98" width="11.85546875" bestFit="1" customWidth="1"/>
    <col min="99" max="100" width="12.5703125" bestFit="1" customWidth="1"/>
    <col min="101" max="102" width="12" bestFit="1" customWidth="1"/>
    <col min="103" max="103" width="12.5703125" bestFit="1" customWidth="1"/>
    <col min="104" max="104" width="11.28515625" bestFit="1" customWidth="1"/>
    <col min="105" max="105" width="12.7109375" bestFit="1" customWidth="1"/>
    <col min="106" max="106" width="11.5703125" bestFit="1" customWidth="1"/>
    <col min="107" max="107" width="11.85546875" bestFit="1" customWidth="1"/>
    <col min="108" max="108" width="12" bestFit="1" customWidth="1"/>
    <col min="109" max="109" width="12.28515625" bestFit="1" customWidth="1"/>
    <col min="110" max="110" width="12" bestFit="1" customWidth="1"/>
    <col min="111" max="111" width="9.42578125" bestFit="1" customWidth="1"/>
  </cols>
  <sheetData>
    <row r="3" spans="2:59">
      <c r="D3" s="93">
        <v>1</v>
      </c>
      <c r="E3" s="93">
        <v>2</v>
      </c>
      <c r="F3" s="93">
        <v>3</v>
      </c>
      <c r="G3" s="93">
        <v>4</v>
      </c>
      <c r="H3" s="93">
        <v>5</v>
      </c>
      <c r="I3" s="93">
        <v>6</v>
      </c>
      <c r="J3" s="93">
        <v>7</v>
      </c>
      <c r="K3" s="93">
        <v>8</v>
      </c>
      <c r="L3" s="93">
        <v>9</v>
      </c>
      <c r="M3" s="93">
        <v>10</v>
      </c>
      <c r="N3" s="93">
        <v>11</v>
      </c>
      <c r="O3" s="93">
        <v>12</v>
      </c>
      <c r="P3" s="93">
        <v>13</v>
      </c>
      <c r="Q3" s="93">
        <v>14</v>
      </c>
      <c r="R3" s="93">
        <v>15</v>
      </c>
      <c r="S3" s="93">
        <v>16</v>
      </c>
      <c r="T3" s="93">
        <v>17</v>
      </c>
      <c r="U3" s="93">
        <v>18</v>
      </c>
      <c r="V3" s="93">
        <v>19</v>
      </c>
      <c r="W3" s="93">
        <v>20</v>
      </c>
      <c r="X3" s="93">
        <v>21</v>
      </c>
      <c r="Y3" s="93">
        <v>22</v>
      </c>
      <c r="Z3" s="93">
        <v>23</v>
      </c>
      <c r="AA3" s="93">
        <v>24</v>
      </c>
      <c r="AB3" s="93">
        <v>25</v>
      </c>
      <c r="AC3" s="93">
        <v>26</v>
      </c>
      <c r="AD3" s="93">
        <v>27</v>
      </c>
      <c r="AE3" s="93">
        <v>28</v>
      </c>
      <c r="AF3" s="93">
        <v>29</v>
      </c>
      <c r="AG3" s="93">
        <v>30</v>
      </c>
      <c r="AH3" s="93">
        <v>31</v>
      </c>
      <c r="AI3" s="93">
        <v>32</v>
      </c>
      <c r="AJ3" s="93">
        <v>33</v>
      </c>
      <c r="AK3" s="93"/>
      <c r="AM3" s="93"/>
    </row>
    <row r="4" spans="2:59" s="97" customFormat="1" ht="90.75" customHeight="1">
      <c r="B4" s="476"/>
      <c r="C4" s="97" t="str">
        <f>'dXdata-Monthly'!A12</f>
        <v>Description:</v>
      </c>
      <c r="D4" s="98" t="str">
        <f>'dXdata-Monthly'!B12</f>
        <v>Calgary - Unemployment Rate by Industry (All Industries)</v>
      </c>
      <c r="E4" s="98" t="str">
        <f>'dXdata-Monthly'!C12</f>
        <v>Canada; Unemployment rate</v>
      </c>
      <c r="F4" s="98" t="str">
        <f>'dXdata-Monthly'!D12</f>
        <v>Calgary, Alberta; Employment</v>
      </c>
      <c r="G4" s="98" t="str">
        <f>'dXdata-Monthly'!E12</f>
        <v>EI Beneficiaries - Alberta</v>
      </c>
      <c r="H4" s="98" t="str">
        <f>'dXdata-Monthly'!F12</f>
        <v>EI Beneficiaries - Alberta: PCTCHG</v>
      </c>
      <c r="I4" s="98" t="str">
        <f>'dXdata-Monthly'!G12</f>
        <v>EI Beneficiaries - Calgary</v>
      </c>
      <c r="J4" s="98" t="str">
        <f>'dXdata-Monthly'!H12</f>
        <v>EI Beneficiaries - Calgary: PCTCHG</v>
      </c>
      <c r="K4" s="98" t="str">
        <f>'dXdata-Monthly'!I12</f>
        <v>City of Calgary: General Population - Estimate</v>
      </c>
      <c r="L4" s="98" t="str">
        <f>'dXdata-Monthly'!J12</f>
        <v xml:space="preserve"> Crude Oil Prices: West Texas Intermediate  - Cushing, Oklahoma, US Dollars per Barrel, Monthly, Not Seasonally Adjusted</v>
      </c>
      <c r="M4" s="98" t="str">
        <f>'dXdata-Monthly'!K12</f>
        <v xml:space="preserve"> WCS Monthly - $US / Bbl</v>
      </c>
      <c r="N4" s="98" t="str">
        <f>'dXdata-Monthly'!L12</f>
        <v xml:space="preserve"> Alberta Natural Gas ;  from GLJ database</v>
      </c>
      <c r="O4" s="98" t="str">
        <f>'dXdata-Monthly'!M12</f>
        <v>Calgary CMA Inflation Rate (12-mth moving avg)</v>
      </c>
      <c r="P4" s="98" t="str">
        <f>'dXdata-Monthly'!N12</f>
        <v>Canada - Inflation Rate (12-month moving average)</v>
      </c>
      <c r="Q4" s="98" t="str">
        <f>'dXdata-Monthly'!O12</f>
        <v>LFS - Average hourly wage rate,Total employees,  all occupations;: PCTCHG</v>
      </c>
      <c r="R4" s="98" t="str">
        <f>'dXdata-Monthly'!P12</f>
        <v>SEPH - Alberta; Average Weekly Earnings; total employees, excluding overtime: Year-over-Year change PCTCHG</v>
      </c>
      <c r="S4" s="98" t="str">
        <f>'dXdata-Monthly'!Q12</f>
        <v>Calgary - Hourly Wage - All industries: PCTCHG</v>
      </c>
      <c r="T4" s="98" t="str">
        <f>'dXdata-Monthly'!R12</f>
        <v>Calgary - Average Weekly Wage, Both sexes, All industries: Y-o-Y PCTCHG</v>
      </c>
      <c r="U4" s="98" t="str">
        <f>'dXdata-Monthly'!S12</f>
        <v>Canada  - Gross domestic product (GDP) at basic prices, by NAICS; Seasonally adjusted at annual rates, All industries: PCTCHG</v>
      </c>
      <c r="V4" s="98" t="str">
        <f>'dXdata-Monthly'!T12</f>
        <v>Prime Lending Rate - from Bank of Canada</v>
      </c>
      <c r="W4" s="98" t="str">
        <f>'dXdata-Monthly'!U12</f>
        <v>Bank Rate from Bank of Canada</v>
      </c>
      <c r="X4" s="98" t="str">
        <f>'dXdata-Monthly'!V12</f>
        <v>AB - Retail Sales - Seasonally Adjusted (x1000)</v>
      </c>
      <c r="Y4" s="98" t="str">
        <f>'dXdata-Monthly'!W12</f>
        <v>Calgary CER - Retail Sales , Seasonally Adjusted (AB-RetailSails * Calg-ABWageBillRatio) - monthly in $billions</v>
      </c>
      <c r="Z4" s="98" t="str">
        <f>'dXdata-Monthly'!X12</f>
        <v>Consumer confidence - Canada - from CBoC</v>
      </c>
      <c r="AA4" s="98" t="str">
        <f>'dXdata-Monthly'!Y12</f>
        <v>Calgary CMA - Total Housing starts</v>
      </c>
      <c r="AB4" s="98" t="str">
        <f>'dXdata-Monthly'!Z12</f>
        <v>AB -Consumer Bankruptcies</v>
      </c>
      <c r="AC4" s="98" t="str">
        <f>'dXdata-Monthly'!AA12</f>
        <v xml:space="preserve">CALGARY CMA - Consumer  Bankruptcies </v>
      </c>
      <c r="AD4" s="98" t="str">
        <f>'dXdata-Monthly'!AB12</f>
        <v xml:space="preserve"> Calgary CMA Mthly Resident UNIT SALES, Actual</v>
      </c>
      <c r="AE4" s="98" t="str">
        <f>'dXdata-Monthly'!AC12</f>
        <v>Calgary Monthly Residential Sales/New Listings Ratio</v>
      </c>
      <c r="AF4" s="98" t="str">
        <f>'dXdata-Monthly'!AD12</f>
        <v>Calgary CMA Mnthly Resident AVG House  Price</v>
      </c>
      <c r="AG4" s="98" t="str">
        <f>'dXdata-Monthly'!AE12</f>
        <v>Alberta - Wholesale trade, seasonally adjusted  (x1000)</v>
      </c>
      <c r="AH4" s="98" t="str">
        <f>'dXdata-Monthly'!AF12</f>
        <v>Manufacturing sales by NAICS and province, monthly (x1000)</v>
      </c>
      <c r="AI4" s="98" t="str">
        <f>'dXdata-Monthly'!AG12</f>
        <v xml:space="preserve"> # of new businesses - Calgary </v>
      </c>
      <c r="AJ4" s="98" t="str">
        <f>'dXdata-Monthly'!AH12</f>
        <v xml:space="preserve"> # of business closures - Calgary </v>
      </c>
      <c r="AK4" s="98"/>
      <c r="AM4" s="98"/>
      <c r="AO4" s="140" t="str">
        <f>'dXdata- Additional'!B12</f>
        <v xml:space="preserve"> Average Crude Oil Prices: West Texas Intermediate and WCS_MONTHLY</v>
      </c>
      <c r="AP4" s="140" t="str">
        <f>'dXdata- Additional'!C12</f>
        <v>Calgary WAP (15+)</v>
      </c>
      <c r="AQ4" s="140" t="str">
        <f>'dXdata- Additional'!D12</f>
        <v>Canada  - Gross domestic product (GDP) at basic prices, by NAICS; Seasonally adjusted at annual rates, All industries: PCTCHG</v>
      </c>
      <c r="AR4" s="140" t="str">
        <f>'dXdata- Additional'!E12</f>
        <v>Canada  - Gross domestic product (GDP) at basic prices, by NAICS; Seasonally adjusted at annual rates, All industries: PCTCHG</v>
      </c>
      <c r="AS4" s="140" t="str">
        <f>'dXdata- Additional'!F12</f>
        <v xml:space="preserve"> # of new businesses - Calgary : MOVAVG</v>
      </c>
      <c r="AT4" s="140" t="str">
        <f>'dXdata- Additional'!G12</f>
        <v xml:space="preserve"> # of business closures - Calgary : MOVAVG</v>
      </c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</row>
    <row r="5" spans="2:59" ht="30">
      <c r="C5" t="str">
        <f>'dXdata-Monthly'!A13</f>
        <v>Units:</v>
      </c>
      <c r="D5" s="93" t="str">
        <f>'dXdata-Monthly'!B13</f>
        <v>(%)</v>
      </c>
      <c r="E5" t="str">
        <f>'dXdata-Monthly'!C13</f>
        <v>per cent</v>
      </c>
      <c r="F5" t="str">
        <f>'dXdata-Monthly'!D13</f>
        <v>thousands of persons</v>
      </c>
      <c r="G5" t="str">
        <f>'dXdata-Monthly'!E13</f>
        <v>persons</v>
      </c>
      <c r="H5" t="str">
        <f>'dXdata-Monthly'!F13</f>
        <v>% change</v>
      </c>
      <c r="I5" t="str">
        <f>'dXdata-Monthly'!G13</f>
        <v>persons</v>
      </c>
      <c r="J5" t="str">
        <f>'dXdata-Monthly'!H13</f>
        <v>% change</v>
      </c>
      <c r="K5" t="str">
        <f>'dXdata-Monthly'!I13</f>
        <v>thousands of persons</v>
      </c>
      <c r="L5" t="str">
        <f>'dXdata-Monthly'!J13</f>
        <v>$US/bbl</v>
      </c>
      <c r="M5" t="str">
        <f>'dXdata-Monthly'!K13</f>
        <v>$US/bbl</v>
      </c>
      <c r="N5" t="str">
        <f>'dXdata-Monthly'!L13</f>
        <v>C$/GJ</v>
      </c>
      <c r="O5" t="str">
        <f>'dXdata-Monthly'!M13</f>
        <v>% change</v>
      </c>
      <c r="P5" t="str">
        <f>'dXdata-Monthly'!N13</f>
        <v>% change</v>
      </c>
      <c r="Q5" t="str">
        <f>'dXdata-Monthly'!O13</f>
        <v>% change</v>
      </c>
      <c r="R5" t="str">
        <f>'dXdata-Monthly'!P13</f>
        <v>% change</v>
      </c>
      <c r="S5" t="str">
        <f>'dXdata-Monthly'!Q13</f>
        <v>% change</v>
      </c>
      <c r="T5" t="str">
        <f>'dXdata-Monthly'!R13</f>
        <v>% change</v>
      </c>
      <c r="U5" t="str">
        <f>'dXdata-Monthly'!S13</f>
        <v>% change</v>
      </c>
      <c r="V5" t="str">
        <f>'dXdata-Monthly'!T13</f>
        <v>%</v>
      </c>
      <c r="W5" t="str">
        <f>'dXdata-Monthly'!U13</f>
        <v>%</v>
      </c>
      <c r="X5" t="str">
        <f>'dXdata-Monthly'!V13</f>
        <v>$</v>
      </c>
      <c r="Y5" t="str">
        <f>'dXdata-Monthly'!W13</f>
        <v>$</v>
      </c>
      <c r="Z5" t="str">
        <f>'dXdata-Monthly'!X13</f>
        <v>number</v>
      </c>
      <c r="AA5" t="str">
        <f>'dXdata-Monthly'!Y13</f>
        <v>Units</v>
      </c>
      <c r="AB5" t="str">
        <f>'dXdata-Monthly'!Z13</f>
        <v>#</v>
      </c>
      <c r="AC5" t="str">
        <f>'dXdata-Monthly'!AA13</f>
        <v>#</v>
      </c>
      <c r="AD5" t="str">
        <f>'dXdata-Monthly'!AB13</f>
        <v>Units</v>
      </c>
      <c r="AE5" t="str">
        <f>'dXdata-Monthly'!AC13</f>
        <v>%</v>
      </c>
      <c r="AF5" t="str">
        <f>'dXdata-Monthly'!AD13</f>
        <v>$</v>
      </c>
      <c r="AG5" t="str">
        <f>'dXdata-Monthly'!AE13</f>
        <v>$</v>
      </c>
      <c r="AH5" t="s">
        <v>23</v>
      </c>
      <c r="AI5" s="98" t="str">
        <f>'dXdata-Monthly'!AG13</f>
        <v>number</v>
      </c>
      <c r="AJ5" s="98" t="str">
        <f>'dXdata-Monthly'!AH13</f>
        <v>number</v>
      </c>
      <c r="AK5" s="98"/>
      <c r="AM5" s="98"/>
      <c r="AO5" s="140" t="str">
        <f>'dXdata- Additional'!B13</f>
        <v>$US/bbl</v>
      </c>
      <c r="AP5" s="140" t="str">
        <f>'dXdata- Additional'!C13</f>
        <v>('000 Persons)</v>
      </c>
      <c r="AQ5" s="140" t="str">
        <f>'dXdata- Additional'!D13</f>
        <v>% change</v>
      </c>
      <c r="AR5" s="140" t="str">
        <f>'dXdata- Additional'!E13</f>
        <v>% change</v>
      </c>
      <c r="AS5" s="140" t="str">
        <f>'dXdata- Additional'!F13</f>
        <v>number</v>
      </c>
      <c r="AT5" s="140" t="str">
        <f>'dXdata- Additional'!G13</f>
        <v>number</v>
      </c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</row>
    <row r="6" spans="2:59">
      <c r="C6" s="92">
        <f>'dXdata-Monthly'!A16</f>
        <v>42491</v>
      </c>
      <c r="D6" s="93">
        <f>'dXdata-Monthly'!B16</f>
        <v>8.4</v>
      </c>
      <c r="E6" s="93">
        <f>'dXdata-Monthly'!C16</f>
        <v>7.4</v>
      </c>
      <c r="F6" s="93">
        <f>'dXdata-Monthly'!D16</f>
        <v>852.1</v>
      </c>
      <c r="G6" s="93">
        <f>'dXdata-Monthly'!E16</f>
        <v>79680</v>
      </c>
      <c r="H6" s="93">
        <f>'dXdata-Monthly'!F16</f>
        <v>59.487590072057642</v>
      </c>
      <c r="I6" s="93">
        <f>'dXdata-Monthly'!G16</f>
        <v>24860</v>
      </c>
      <c r="J6" s="93">
        <f>'dXdata-Monthly'!H16</f>
        <v>59.154929577464799</v>
      </c>
      <c r="K6" s="93">
        <f>'dXdata-Monthly'!I16</f>
        <v>1236901.2006225681</v>
      </c>
      <c r="L6" s="93">
        <f>'dXdata-Monthly'!J16</f>
        <v>46.71</v>
      </c>
      <c r="M6" s="93">
        <f>'dXdata-Monthly'!K16</f>
        <v>32.520000000000003</v>
      </c>
      <c r="N6" s="93">
        <f>'dXdata-Monthly'!L16</f>
        <v>1.06</v>
      </c>
      <c r="O6" s="93">
        <f>'dXdata-Monthly'!M16</f>
        <v>1.5151515151515582</v>
      </c>
      <c r="P6" s="93">
        <f>'dXdata-Monthly'!N16</f>
        <v>1.3660477453580455</v>
      </c>
      <c r="Q6" s="93">
        <f>'dXdata-Monthly'!O16</f>
        <v>1.2311901504788114</v>
      </c>
      <c r="R6" s="93">
        <f>'dXdata-Monthly'!P16</f>
        <v>-3.1748919717989654</v>
      </c>
      <c r="S6" s="93">
        <f>'dXdata-Monthly'!Q16</f>
        <v>4.4176706827309342</v>
      </c>
      <c r="T6" s="93">
        <f>'dXdata-Monthly'!R16</f>
        <v>3.566368132602582</v>
      </c>
      <c r="U6" s="93">
        <f>'dXdata-Monthly'!S16</f>
        <v>0.50069119394660078</v>
      </c>
      <c r="V6" s="93">
        <f>'dXdata-Monthly'!T16</f>
        <v>2.7</v>
      </c>
      <c r="W6" s="93">
        <f>'dXdata-Monthly'!U16</f>
        <v>0.75</v>
      </c>
      <c r="X6" s="93">
        <f>'dXdata-Monthly'!V16</f>
        <v>6250701</v>
      </c>
      <c r="Y6" s="93">
        <f>'dXdata-Monthly'!W16</f>
        <v>2.4866573200171427</v>
      </c>
      <c r="Z6" s="93">
        <f>'dXdata-Monthly'!X16</f>
        <v>101.8</v>
      </c>
      <c r="AA6" s="93">
        <f>'dXdata-Monthly'!Y16</f>
        <v>648</v>
      </c>
      <c r="AB6" s="93">
        <f>'dXdata-Monthly'!Z16</f>
        <v>480</v>
      </c>
      <c r="AC6" s="93">
        <f>'dXdata-Monthly'!AA16</f>
        <v>133</v>
      </c>
      <c r="AD6" s="93">
        <f>'dXdata-Monthly'!AB16</f>
        <v>2438</v>
      </c>
      <c r="AE6" s="93">
        <f>'dXdata-Monthly'!AC16</f>
        <v>0.56671315667131572</v>
      </c>
      <c r="AF6" s="93">
        <f>'dXdata-Monthly'!AD16</f>
        <v>476886</v>
      </c>
      <c r="AG6" s="93">
        <f>'dXdata-Monthly'!AE16</f>
        <v>5816256</v>
      </c>
      <c r="AH6" s="93">
        <f>'dXdata-Monthly'!AF16</f>
        <v>5140715</v>
      </c>
      <c r="AI6" s="93">
        <f>'dXdata-Monthly'!AG16</f>
        <v>228</v>
      </c>
      <c r="AJ6" s="93">
        <f>'dXdata-Monthly'!AH16</f>
        <v>182</v>
      </c>
      <c r="AK6" s="93"/>
      <c r="AM6" s="93"/>
      <c r="AO6" s="140" t="str">
        <f>'dXdata- Additional'!B14</f>
        <v>Monthly</v>
      </c>
      <c r="AP6" s="140" t="str">
        <f>'dXdata- Additional'!C14</f>
        <v>Monthly</v>
      </c>
      <c r="AQ6" s="140" t="str">
        <f>'dXdata- Additional'!D14</f>
        <v>Monthly</v>
      </c>
      <c r="AR6" s="140" t="str">
        <f>'dXdata- Additional'!E14</f>
        <v>Monthly</v>
      </c>
      <c r="AS6" s="140" t="str">
        <f>'dXdata- Additional'!F14</f>
        <v>Monthly</v>
      </c>
      <c r="AT6" s="140" t="str">
        <f>'dXdata- Additional'!G14</f>
        <v>Monthly</v>
      </c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</row>
    <row r="7" spans="2:59">
      <c r="C7" s="92">
        <f>'dXdata-Monthly'!A17</f>
        <v>42522</v>
      </c>
      <c r="D7" s="93">
        <f>'dXdata-Monthly'!B17</f>
        <v>8.5</v>
      </c>
      <c r="E7">
        <f>'dXdata-Monthly'!C17</f>
        <v>6.9</v>
      </c>
      <c r="F7">
        <f>'dXdata-Monthly'!D17</f>
        <v>855.6</v>
      </c>
      <c r="G7">
        <f>'dXdata-Monthly'!E17</f>
        <v>80150</v>
      </c>
      <c r="H7">
        <f>'dXdata-Monthly'!F17</f>
        <v>50.516431924882625</v>
      </c>
      <c r="I7">
        <f>'dXdata-Monthly'!G17</f>
        <v>25390</v>
      </c>
      <c r="J7">
        <f>'dXdata-Monthly'!H17</f>
        <v>47.616279069767444</v>
      </c>
      <c r="K7">
        <f>'dXdata-Monthly'!I17</f>
        <v>1238535.2789883269</v>
      </c>
      <c r="L7">
        <f>'dXdata-Monthly'!J17</f>
        <v>48.76</v>
      </c>
      <c r="M7">
        <f>'dXdata-Monthly'!K17</f>
        <v>36.47</v>
      </c>
      <c r="N7">
        <f>'dXdata-Monthly'!L17</f>
        <v>1.28</v>
      </c>
      <c r="O7">
        <f>'dXdata-Monthly'!M17</f>
        <v>1.4755533324997128</v>
      </c>
      <c r="P7">
        <f>'dXdata-Monthly'!N17</f>
        <v>1.4046246604385582</v>
      </c>
      <c r="Q7">
        <f>'dXdata-Monthly'!O17</f>
        <v>1.867865790383938</v>
      </c>
      <c r="R7">
        <f>'dXdata-Monthly'!P17</f>
        <v>-3.3205954795711201</v>
      </c>
      <c r="S7">
        <f>'dXdata-Monthly'!Q17</f>
        <v>3.4402137608550376</v>
      </c>
      <c r="T7">
        <f>'dXdata-Monthly'!R17</f>
        <v>2.5951864623697807</v>
      </c>
      <c r="U7">
        <f>'dXdata-Monthly'!S17</f>
        <v>0.73590156093743531</v>
      </c>
      <c r="V7">
        <f>'dXdata-Monthly'!T17</f>
        <v>2.7</v>
      </c>
      <c r="W7">
        <f>'dXdata-Monthly'!U17</f>
        <v>0.75</v>
      </c>
      <c r="X7">
        <f>'dXdata-Monthly'!V17</f>
        <v>6214156</v>
      </c>
      <c r="Y7">
        <f>'dXdata-Monthly'!W17</f>
        <v>2.4697420392066789</v>
      </c>
      <c r="Z7">
        <f>'dXdata-Monthly'!X17</f>
        <v>99.8</v>
      </c>
      <c r="AA7">
        <f>'dXdata-Monthly'!Y17</f>
        <v>830</v>
      </c>
      <c r="AB7">
        <f>'dXdata-Monthly'!Z17</f>
        <v>474</v>
      </c>
      <c r="AC7">
        <f>'dXdata-Monthly'!AA17</f>
        <v>122</v>
      </c>
      <c r="AD7">
        <f>'dXdata-Monthly'!AB17</f>
        <v>2589</v>
      </c>
      <c r="AE7">
        <f>'dXdata-Monthly'!AC17</f>
        <v>0.67615565421781143</v>
      </c>
      <c r="AF7">
        <f>'dXdata-Monthly'!AD17</f>
        <v>466717</v>
      </c>
      <c r="AG7">
        <f>'dXdata-Monthly'!AE17</f>
        <v>6000983</v>
      </c>
      <c r="AH7">
        <f>'dXdata-Monthly'!AF17</f>
        <v>5265913</v>
      </c>
      <c r="AI7" s="93">
        <f>'dXdata-Monthly'!AG17</f>
        <v>355</v>
      </c>
      <c r="AJ7" s="93">
        <f>'dXdata-Monthly'!AH17</f>
        <v>177</v>
      </c>
      <c r="AK7" s="93"/>
      <c r="AM7" s="93"/>
      <c r="AO7" s="140">
        <f>'dXdata- Additional'!B15</f>
        <v>42891</v>
      </c>
      <c r="AP7" s="140">
        <f>'dXdata- Additional'!C15</f>
        <v>42886</v>
      </c>
      <c r="AQ7" s="140">
        <f>'dXdata- Additional'!D15</f>
        <v>42886</v>
      </c>
      <c r="AR7" s="140">
        <f>'dXdata- Additional'!E15</f>
        <v>42886</v>
      </c>
      <c r="AS7" s="140">
        <f>'dXdata- Additional'!F15</f>
        <v>42860</v>
      </c>
      <c r="AT7" s="140">
        <f>'dXdata- Additional'!G15</f>
        <v>42886</v>
      </c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</row>
    <row r="8" spans="2:59">
      <c r="C8" s="92">
        <f>'dXdata-Monthly'!A18</f>
        <v>42552</v>
      </c>
      <c r="D8" s="93">
        <f>'dXdata-Monthly'!B18</f>
        <v>8.8000000000000007</v>
      </c>
      <c r="E8">
        <f>'dXdata-Monthly'!C18</f>
        <v>6.9</v>
      </c>
      <c r="F8">
        <f>'dXdata-Monthly'!D18</f>
        <v>864.8</v>
      </c>
      <c r="G8">
        <f>'dXdata-Monthly'!E18</f>
        <v>102950</v>
      </c>
      <c r="H8">
        <f>'dXdata-Monthly'!F18</f>
        <v>93.47866942304077</v>
      </c>
      <c r="I8">
        <f>'dXdata-Monthly'!G18</f>
        <v>32780</v>
      </c>
      <c r="J8">
        <f>'dXdata-Monthly'!H18</f>
        <v>94.424673784104399</v>
      </c>
      <c r="K8">
        <f>'dXdata-Monthly'!I18</f>
        <v>1240265.4796108948</v>
      </c>
      <c r="L8">
        <f>'dXdata-Monthly'!J18</f>
        <v>44.65</v>
      </c>
      <c r="M8">
        <f>'dXdata-Monthly'!K18</f>
        <v>32.799999999999997</v>
      </c>
      <c r="N8">
        <f>'dXdata-Monthly'!L18</f>
        <v>1.88</v>
      </c>
      <c r="O8">
        <f>'dXdata-Monthly'!M18</f>
        <v>1.4177752794953813</v>
      </c>
      <c r="P8">
        <f>'dXdata-Monthly'!N18</f>
        <v>1.4031372029915445</v>
      </c>
      <c r="Q8">
        <f>'dXdata-Monthly'!O18</f>
        <v>1.7211703958691871</v>
      </c>
      <c r="R8">
        <f>'dXdata-Monthly'!P18</f>
        <v>0.3202973255640007</v>
      </c>
      <c r="S8">
        <f>'dXdata-Monthly'!Q18</f>
        <v>2.815013404825728</v>
      </c>
      <c r="T8">
        <f>'dXdata-Monthly'!R18</f>
        <v>1.8694825840601004</v>
      </c>
      <c r="U8">
        <f>'dXdata-Monthly'!S18</f>
        <v>0.97356218006623418</v>
      </c>
      <c r="V8">
        <f>'dXdata-Monthly'!T18</f>
        <v>2.7</v>
      </c>
      <c r="W8">
        <f>'dXdata-Monthly'!U18</f>
        <v>0.75</v>
      </c>
      <c r="X8">
        <f>'dXdata-Monthly'!V18</f>
        <v>6176036</v>
      </c>
      <c r="Y8">
        <f>'dXdata-Monthly'!W18</f>
        <v>2.4407036060017631</v>
      </c>
      <c r="Z8">
        <f>'dXdata-Monthly'!X18</f>
        <v>104.6</v>
      </c>
      <c r="AA8">
        <f>'dXdata-Monthly'!Y18</f>
        <v>1091</v>
      </c>
      <c r="AB8">
        <f>'dXdata-Monthly'!Z18</f>
        <v>381</v>
      </c>
      <c r="AC8">
        <f>'dXdata-Monthly'!AA18</f>
        <v>119</v>
      </c>
      <c r="AD8">
        <f>'dXdata-Monthly'!AB18</f>
        <v>2206</v>
      </c>
      <c r="AE8">
        <f>'dXdata-Monthly'!AC18</f>
        <v>0.63536866359447008</v>
      </c>
      <c r="AF8">
        <f>'dXdata-Monthly'!AD18</f>
        <v>469325</v>
      </c>
      <c r="AG8">
        <f>'dXdata-Monthly'!AE18</f>
        <v>5893854</v>
      </c>
      <c r="AH8">
        <f>'dXdata-Monthly'!AF18</f>
        <v>5200051</v>
      </c>
      <c r="AI8" s="93">
        <f>'dXdata-Monthly'!AG18</f>
        <v>251</v>
      </c>
      <c r="AJ8" s="93">
        <f>'dXdata-Monthly'!AH18</f>
        <v>232</v>
      </c>
      <c r="AK8" s="93"/>
      <c r="AM8" s="93"/>
      <c r="AO8" s="140">
        <f>'dXdata- Additional'!B16</f>
        <v>24.78</v>
      </c>
      <c r="AP8" s="140">
        <f>'dXdata- Additional'!C16</f>
        <v>1279.5999999999999</v>
      </c>
      <c r="AQ8" s="140">
        <f>'dXdata- Additional'!D16</f>
        <v>1.0433325257661163</v>
      </c>
      <c r="AR8" s="140">
        <f>'dXdata- Additional'!E16</f>
        <v>0.51071307516821207</v>
      </c>
      <c r="AS8" s="140">
        <f>'dXdata- Additional'!F16</f>
        <v>313</v>
      </c>
      <c r="AT8" s="140">
        <f>'dXdata- Additional'!G16</f>
        <v>204.25</v>
      </c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</row>
    <row r="9" spans="2:59">
      <c r="C9" s="92">
        <f>'dXdata-Monthly'!A19</f>
        <v>42583</v>
      </c>
      <c r="D9" s="93">
        <f>'dXdata-Monthly'!B19</f>
        <v>9.3000000000000007</v>
      </c>
      <c r="E9">
        <f>'dXdata-Monthly'!C19</f>
        <v>7.1</v>
      </c>
      <c r="F9">
        <f>'dXdata-Monthly'!D19</f>
        <v>867.1</v>
      </c>
      <c r="G9">
        <f>'dXdata-Monthly'!E19</f>
        <v>91640</v>
      </c>
      <c r="H9">
        <f>'dXdata-Monthly'!F19</f>
        <v>71.900206340273883</v>
      </c>
      <c r="I9">
        <f>'dXdata-Monthly'!G19</f>
        <v>30460</v>
      </c>
      <c r="J9">
        <f>'dXdata-Monthly'!H19</f>
        <v>75.866050808314071</v>
      </c>
      <c r="K9">
        <f>'dXdata-Monthly'!I19</f>
        <v>1241803.4357198444</v>
      </c>
      <c r="L9">
        <f>'dXdata-Monthly'!J19</f>
        <v>44.72</v>
      </c>
      <c r="M9">
        <f>'dXdata-Monthly'!K19</f>
        <v>30.9</v>
      </c>
      <c r="N9">
        <f>'dXdata-Monthly'!L19</f>
        <v>2.23</v>
      </c>
      <c r="O9">
        <f>'dXdata-Monthly'!M19</f>
        <v>1.3348303393213801</v>
      </c>
      <c r="P9">
        <f>'dXdata-Monthly'!N19</f>
        <v>1.3884297520660782</v>
      </c>
      <c r="Q9">
        <f>'dXdata-Monthly'!O19</f>
        <v>0.17146776406036235</v>
      </c>
      <c r="R9">
        <f>'dXdata-Monthly'!P19</f>
        <v>0.44943402884176642</v>
      </c>
      <c r="S9">
        <f>'dXdata-Monthly'!Q19</f>
        <v>1.8145161290322509</v>
      </c>
      <c r="T9">
        <f>'dXdata-Monthly'!R19</f>
        <v>1.1095996372462835</v>
      </c>
      <c r="U9">
        <f>'dXdata-Monthly'!S19</f>
        <v>1.142149997352937</v>
      </c>
      <c r="V9">
        <f>'dXdata-Monthly'!T19</f>
        <v>2.7</v>
      </c>
      <c r="W9">
        <f>'dXdata-Monthly'!U19</f>
        <v>0.75</v>
      </c>
      <c r="X9">
        <f>'dXdata-Monthly'!V19</f>
        <v>6231430</v>
      </c>
      <c r="Y9">
        <f>'dXdata-Monthly'!W19</f>
        <v>2.4677063443496055</v>
      </c>
      <c r="Z9">
        <f>'dXdata-Monthly'!X19</f>
        <v>101.5</v>
      </c>
      <c r="AA9">
        <f>'dXdata-Monthly'!Y19</f>
        <v>742</v>
      </c>
      <c r="AB9">
        <f>'dXdata-Monthly'!Z19</f>
        <v>439</v>
      </c>
      <c r="AC9">
        <f>'dXdata-Monthly'!AA19</f>
        <v>143</v>
      </c>
      <c r="AD9">
        <f>'dXdata-Monthly'!AB19</f>
        <v>2009</v>
      </c>
      <c r="AE9">
        <f>'dXdata-Monthly'!AC19</f>
        <v>0.57301768397033659</v>
      </c>
      <c r="AF9">
        <f>'dXdata-Monthly'!AD19</f>
        <v>456663</v>
      </c>
      <c r="AG9">
        <f>'dXdata-Monthly'!AE19</f>
        <v>6022459</v>
      </c>
      <c r="AH9">
        <f>'dXdata-Monthly'!AF19</f>
        <v>5321476</v>
      </c>
      <c r="AI9" s="93">
        <f>'dXdata-Monthly'!AG19</f>
        <v>304</v>
      </c>
      <c r="AJ9" s="93">
        <f>'dXdata-Monthly'!AH19</f>
        <v>162</v>
      </c>
      <c r="AK9" s="93"/>
      <c r="AM9" s="93"/>
      <c r="AO9" s="140">
        <f>'dXdata- Additional'!B17</f>
        <v>23.310000000000002</v>
      </c>
      <c r="AP9" s="140">
        <f>'dXdata- Additional'!C17</f>
        <v>1281.2</v>
      </c>
      <c r="AQ9" s="140">
        <f>'dXdata- Additional'!D17</f>
        <v>0.9776702698616635</v>
      </c>
      <c r="AR9" s="140">
        <f>'dXdata- Additional'!E17</f>
        <v>-0.15868972750091581</v>
      </c>
      <c r="AS9" s="140">
        <f>'dXdata- Additional'!F17</f>
        <v>323.41666666666669</v>
      </c>
      <c r="AT9" s="140">
        <f>'dXdata- Additional'!G17</f>
        <v>198.66666666666666</v>
      </c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</row>
    <row r="10" spans="2:59">
      <c r="C10" s="92">
        <f>'dXdata-Monthly'!A20</f>
        <v>42614</v>
      </c>
      <c r="D10" s="93">
        <f>'dXdata-Monthly'!B20</f>
        <v>9.6999999999999993</v>
      </c>
      <c r="E10">
        <f>'dXdata-Monthly'!C20</f>
        <v>7.1</v>
      </c>
      <c r="F10">
        <f>'dXdata-Monthly'!D20</f>
        <v>867.4</v>
      </c>
      <c r="G10">
        <f>'dXdata-Monthly'!E20</f>
        <v>90850</v>
      </c>
      <c r="H10">
        <f>'dXdata-Monthly'!F20</f>
        <v>56.395248751936641</v>
      </c>
      <c r="I10">
        <f>'dXdata-Monthly'!G20</f>
        <v>29650</v>
      </c>
      <c r="J10">
        <f>'dXdata-Monthly'!H20</f>
        <v>57.712765957446813</v>
      </c>
      <c r="K10">
        <f>'dXdata-Monthly'!I20</f>
        <v>1243245.2695719844</v>
      </c>
      <c r="L10">
        <f>'dXdata-Monthly'!J20</f>
        <v>43.13</v>
      </c>
      <c r="M10">
        <f>'dXdata-Monthly'!K20</f>
        <v>30.62</v>
      </c>
      <c r="N10">
        <f>'dXdata-Monthly'!L20</f>
        <v>2.2400000000000002</v>
      </c>
      <c r="O10">
        <f>'dXdata-Monthly'!M20</f>
        <v>1.2774973515299104</v>
      </c>
      <c r="P10">
        <f>'dXdata-Monthly'!N20</f>
        <v>1.4136609855991411</v>
      </c>
      <c r="Q10">
        <f>'dXdata-Monthly'!O20</f>
        <v>0.88797814207650649</v>
      </c>
      <c r="R10">
        <f>'dXdata-Monthly'!P20</f>
        <v>-2.9042450886110571</v>
      </c>
      <c r="S10">
        <f>'dXdata-Monthly'!Q20</f>
        <v>0.90301003344481767</v>
      </c>
      <c r="T10">
        <f>'dXdata-Monthly'!R20</f>
        <v>0.48683767946606782</v>
      </c>
      <c r="U10">
        <f>'dXdata-Monthly'!S20</f>
        <v>2.0670599891366548</v>
      </c>
      <c r="V10">
        <f>'dXdata-Monthly'!T20</f>
        <v>2.7</v>
      </c>
      <c r="W10">
        <f>'dXdata-Monthly'!U20</f>
        <v>0.75</v>
      </c>
      <c r="X10">
        <f>'dXdata-Monthly'!V20</f>
        <v>6251283</v>
      </c>
      <c r="Y10">
        <f>'dXdata-Monthly'!W20</f>
        <v>2.4368589651998906</v>
      </c>
      <c r="Z10">
        <f>'dXdata-Monthly'!X20</f>
        <v>102.981578</v>
      </c>
      <c r="AA10">
        <f>'dXdata-Monthly'!Y20</f>
        <v>1205</v>
      </c>
      <c r="AB10">
        <f>'dXdata-Monthly'!Z20</f>
        <v>458</v>
      </c>
      <c r="AC10">
        <f>'dXdata-Monthly'!AA20</f>
        <v>144</v>
      </c>
      <c r="AD10">
        <f>'dXdata-Monthly'!AB20</f>
        <v>1917</v>
      </c>
      <c r="AE10">
        <f>'dXdata-Monthly'!AC20</f>
        <v>0.51937144405310209</v>
      </c>
      <c r="AF10">
        <f>'dXdata-Monthly'!AD20</f>
        <v>469818</v>
      </c>
      <c r="AG10">
        <f>'dXdata-Monthly'!AE20</f>
        <v>5870546</v>
      </c>
      <c r="AH10">
        <f>'dXdata-Monthly'!AF20</f>
        <v>5314930</v>
      </c>
      <c r="AI10" s="93">
        <f>'dXdata-Monthly'!AG20</f>
        <v>447</v>
      </c>
      <c r="AJ10" s="93">
        <f>'dXdata-Monthly'!AH20</f>
        <v>173</v>
      </c>
      <c r="AK10" s="93"/>
      <c r="AM10" s="93"/>
      <c r="AO10" s="140">
        <f>'dXdata- Additional'!B18</f>
        <v>30.504999999999999</v>
      </c>
      <c r="AP10" s="140">
        <f>'dXdata- Additional'!C18</f>
        <v>1283.0999999999999</v>
      </c>
      <c r="AQ10" s="140">
        <f>'dXdata- Additional'!D18</f>
        <v>0.79697060433661093</v>
      </c>
      <c r="AR10" s="140">
        <f>'dXdata- Additional'!E18</f>
        <v>-0.20852896648205776</v>
      </c>
      <c r="AS10" s="140">
        <f>'dXdata- Additional'!F18</f>
        <v>322.58333333333331</v>
      </c>
      <c r="AT10" s="140">
        <f>'dXdata- Additional'!G18</f>
        <v>198.41666666666666</v>
      </c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</row>
    <row r="11" spans="2:59">
      <c r="C11" s="92">
        <f>'dXdata-Monthly'!A21</f>
        <v>42644</v>
      </c>
      <c r="D11" s="93">
        <f>'dXdata-Monthly'!B21</f>
        <v>10</v>
      </c>
      <c r="E11">
        <f>'dXdata-Monthly'!C21</f>
        <v>6.8</v>
      </c>
      <c r="F11">
        <f>'dXdata-Monthly'!D21</f>
        <v>866.1</v>
      </c>
      <c r="G11">
        <f>'dXdata-Monthly'!E21</f>
        <v>93370</v>
      </c>
      <c r="H11">
        <f>'dXdata-Monthly'!F21</f>
        <v>56.111018224377183</v>
      </c>
      <c r="I11">
        <f>'dXdata-Monthly'!G21</f>
        <v>30740</v>
      </c>
      <c r="J11">
        <f>'dXdata-Monthly'!H21</f>
        <v>56.676860346585123</v>
      </c>
      <c r="K11">
        <f>'dXdata-Monthly'!I21</f>
        <v>1244302.6143968871</v>
      </c>
      <c r="L11">
        <f>'dXdata-Monthly'!J21</f>
        <v>49.88</v>
      </c>
      <c r="M11">
        <f>'dXdata-Monthly'!K21</f>
        <v>35.83</v>
      </c>
      <c r="N11">
        <f>'dXdata-Monthly'!L21</f>
        <v>2.4500000000000002</v>
      </c>
      <c r="O11">
        <f>'dXdata-Monthly'!M21</f>
        <v>1.188772017178108</v>
      </c>
      <c r="P11">
        <f>'dXdata-Monthly'!N21</f>
        <v>1.4520493696785319</v>
      </c>
      <c r="Q11">
        <f>'dXdata-Monthly'!O21</f>
        <v>0.20387359836899765</v>
      </c>
      <c r="R11">
        <f>'dXdata-Monthly'!P21</f>
        <v>-1.8370753540245088</v>
      </c>
      <c r="S11">
        <f>'dXdata-Monthly'!Q21</f>
        <v>0.33333333333334103</v>
      </c>
      <c r="T11">
        <f>'dXdata-Monthly'!R21</f>
        <v>-0.11792661949601158</v>
      </c>
      <c r="U11">
        <f>'dXdata-Monthly'!S21</f>
        <v>1.9510977229435289</v>
      </c>
      <c r="V11">
        <f>'dXdata-Monthly'!T21</f>
        <v>2.7</v>
      </c>
      <c r="W11">
        <f>'dXdata-Monthly'!U21</f>
        <v>0.75</v>
      </c>
      <c r="X11">
        <f>'dXdata-Monthly'!V21</f>
        <v>6320058</v>
      </c>
      <c r="Y11">
        <f>'dXdata-Monthly'!W21</f>
        <v>2.4527098258729767</v>
      </c>
      <c r="Z11">
        <f>'dXdata-Monthly'!X21</f>
        <v>96.716316199999994</v>
      </c>
      <c r="AA11">
        <f>'dXdata-Monthly'!Y21</f>
        <v>627</v>
      </c>
      <c r="AB11">
        <f>'dXdata-Monthly'!Z21</f>
        <v>440</v>
      </c>
      <c r="AC11">
        <f>'dXdata-Monthly'!AA21</f>
        <v>127</v>
      </c>
      <c r="AD11">
        <f>'dXdata-Monthly'!AB21</f>
        <v>2057</v>
      </c>
      <c r="AE11">
        <f>'dXdata-Monthly'!AC21</f>
        <v>0.66677471636953001</v>
      </c>
      <c r="AF11">
        <f>'dXdata-Monthly'!AD21</f>
        <v>450279</v>
      </c>
      <c r="AG11">
        <f>'dXdata-Monthly'!AE21</f>
        <v>5902527</v>
      </c>
      <c r="AH11">
        <f>'dXdata-Monthly'!AF21</f>
        <v>5255613</v>
      </c>
      <c r="AI11" s="93">
        <f>'dXdata-Monthly'!AG21</f>
        <v>325</v>
      </c>
      <c r="AJ11" s="93">
        <f>'dXdata-Monthly'!AH21</f>
        <v>155</v>
      </c>
      <c r="AK11" s="93"/>
      <c r="AM11" s="93"/>
      <c r="AO11" s="140">
        <f>'dXdata- Additional'!B19</f>
        <v>34.32</v>
      </c>
      <c r="AP11" s="140">
        <f>'dXdata- Additional'!C19</f>
        <v>1285</v>
      </c>
      <c r="AQ11" s="140">
        <f>'dXdata- Additional'!D19</f>
        <v>1.0015749939423335</v>
      </c>
      <c r="AR11" s="140">
        <f>'dXdata- Additional'!E19</f>
        <v>6.145315097429993E-2</v>
      </c>
      <c r="AS11" s="140">
        <f>'dXdata- Additional'!F19</f>
        <v>317.16666666666669</v>
      </c>
      <c r="AT11" s="140">
        <f>'dXdata- Additional'!G19</f>
        <v>199.83333333333334</v>
      </c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</row>
    <row r="12" spans="2:59">
      <c r="C12" s="92">
        <f>'dXdata-Monthly'!A22</f>
        <v>42675</v>
      </c>
      <c r="D12" s="93">
        <f>'dXdata-Monthly'!B22</f>
        <v>9.9</v>
      </c>
      <c r="E12">
        <f>'dXdata-Monthly'!C22</f>
        <v>6.3</v>
      </c>
      <c r="F12">
        <f>'dXdata-Monthly'!D22</f>
        <v>868.5</v>
      </c>
      <c r="G12">
        <f>'dXdata-Monthly'!E22</f>
        <v>95990</v>
      </c>
      <c r="H12">
        <f>'dXdata-Monthly'!F22</f>
        <v>55.929174788823907</v>
      </c>
      <c r="I12">
        <f>'dXdata-Monthly'!G22</f>
        <v>31750</v>
      </c>
      <c r="J12">
        <f>'dXdata-Monthly'!H22</f>
        <v>55.484818805093042</v>
      </c>
      <c r="K12">
        <f>'dXdata-Monthly'!I22</f>
        <v>1245167.7147081713</v>
      </c>
      <c r="L12">
        <f>'dXdata-Monthly'!J22</f>
        <v>43.59</v>
      </c>
      <c r="M12">
        <f>'dXdata-Monthly'!K22</f>
        <v>31.89</v>
      </c>
      <c r="N12">
        <f>'dXdata-Monthly'!L22</f>
        <v>2.88</v>
      </c>
      <c r="O12">
        <f>'dXdata-Monthly'!M22</f>
        <v>1.0252267925935588</v>
      </c>
      <c r="P12">
        <f>'dXdata-Monthly'!N22</f>
        <v>1.4372362869198074</v>
      </c>
      <c r="Q12">
        <f>'dXdata-Monthly'!O22</f>
        <v>0.10176390773406485</v>
      </c>
      <c r="R12">
        <f>'dXdata-Monthly'!P22</f>
        <v>-1.488675497895442</v>
      </c>
      <c r="S12">
        <f>'dXdata-Monthly'!Q22</f>
        <v>0.26516407026846434</v>
      </c>
      <c r="T12">
        <f>'dXdata-Monthly'!R22</f>
        <v>-9.2180603073865885E-2</v>
      </c>
      <c r="U12">
        <f>'dXdata-Monthly'!S22</f>
        <v>2.0126503949937868</v>
      </c>
      <c r="V12">
        <f>'dXdata-Monthly'!T22</f>
        <v>2.7</v>
      </c>
      <c r="W12">
        <f>'dXdata-Monthly'!U22</f>
        <v>0.75</v>
      </c>
      <c r="X12">
        <f>'dXdata-Monthly'!V22</f>
        <v>6324337</v>
      </c>
      <c r="Y12">
        <f>'dXdata-Monthly'!W22</f>
        <v>2.4757816565734601</v>
      </c>
      <c r="Z12">
        <f>'dXdata-Monthly'!X22</f>
        <v>102.727131</v>
      </c>
      <c r="AA12">
        <f>'dXdata-Monthly'!Y22</f>
        <v>745</v>
      </c>
      <c r="AB12">
        <f>'dXdata-Monthly'!Z22</f>
        <v>463</v>
      </c>
      <c r="AC12">
        <f>'dXdata-Monthly'!AA22</f>
        <v>152</v>
      </c>
      <c r="AD12">
        <f>'dXdata-Monthly'!AB22</f>
        <v>1524</v>
      </c>
      <c r="AE12">
        <f>'dXdata-Monthly'!AC22</f>
        <v>0.60023631350925566</v>
      </c>
      <c r="AF12">
        <f>'dXdata-Monthly'!AD22</f>
        <v>468659</v>
      </c>
      <c r="AG12">
        <f>'dXdata-Monthly'!AE22</f>
        <v>5945203</v>
      </c>
      <c r="AH12">
        <f>'dXdata-Monthly'!AF22</f>
        <v>5476810</v>
      </c>
      <c r="AI12" s="93">
        <f>'dXdata-Monthly'!AG22</f>
        <v>524</v>
      </c>
      <c r="AJ12" s="93">
        <f>'dXdata-Monthly'!AH22</f>
        <v>277</v>
      </c>
      <c r="AK12" s="93"/>
      <c r="AM12" s="93"/>
      <c r="AO12" s="140">
        <f>'dXdata- Additional'!B20</f>
        <v>39.615000000000002</v>
      </c>
      <c r="AP12" s="140">
        <f>'dXdata- Additional'!C20</f>
        <v>1286.8</v>
      </c>
      <c r="AQ12" s="140">
        <f>'dXdata- Additional'!D20</f>
        <v>0.50069119394660078</v>
      </c>
      <c r="AR12" s="140">
        <f>'dXdata- Additional'!E20</f>
        <v>-0.58512571566344818</v>
      </c>
      <c r="AS12" s="140">
        <f>'dXdata- Additional'!F20</f>
        <v>310.41666666666669</v>
      </c>
      <c r="AT12" s="140">
        <f>'dXdata- Additional'!G20</f>
        <v>197.91666666666666</v>
      </c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</row>
    <row r="13" spans="2:59">
      <c r="C13" s="92">
        <f>'dXdata-Monthly'!A23</f>
        <v>42705</v>
      </c>
      <c r="D13" s="93">
        <f>'dXdata-Monthly'!B23</f>
        <v>9.6</v>
      </c>
      <c r="E13">
        <f>'dXdata-Monthly'!C23</f>
        <v>6.4</v>
      </c>
      <c r="F13">
        <f>'dXdata-Monthly'!D23</f>
        <v>873.1</v>
      </c>
      <c r="G13">
        <f>'dXdata-Monthly'!E23</f>
        <v>96240</v>
      </c>
      <c r="H13">
        <f>'dXdata-Monthly'!F23</f>
        <v>52.25439012814428</v>
      </c>
      <c r="I13">
        <f>'dXdata-Monthly'!G23</f>
        <v>32300</v>
      </c>
      <c r="J13">
        <f>'dXdata-Monthly'!H23</f>
        <v>54.841802492809208</v>
      </c>
      <c r="K13">
        <f>'dXdata-Monthly'!I23</f>
        <v>1245840.5705058365</v>
      </c>
      <c r="L13">
        <f>'dXdata-Monthly'!J23</f>
        <v>49.61</v>
      </c>
      <c r="M13">
        <f>'dXdata-Monthly'!K23</f>
        <v>37.18</v>
      </c>
      <c r="N13">
        <f>'dXdata-Monthly'!L23</f>
        <v>2.63</v>
      </c>
      <c r="O13">
        <f>'dXdata-Monthly'!M23</f>
        <v>0.97430805510740903</v>
      </c>
      <c r="P13">
        <f>'dXdata-Monthly'!N23</f>
        <v>1.4287595470107828</v>
      </c>
      <c r="Q13">
        <f>'dXdata-Monthly'!O23</f>
        <v>1.6700749829584138</v>
      </c>
      <c r="R13">
        <f>'dXdata-Monthly'!P23</f>
        <v>-1.7165986050377668</v>
      </c>
      <c r="S13">
        <f>'dXdata-Monthly'!Q23</f>
        <v>1.129192959149794</v>
      </c>
      <c r="T13">
        <f>'dXdata-Monthly'!R23</f>
        <v>1.1641910879164996</v>
      </c>
      <c r="U13">
        <f>'dXdata-Monthly'!S23</f>
        <v>2.1820994406075211</v>
      </c>
      <c r="V13">
        <f>'dXdata-Monthly'!T23</f>
        <v>2.7</v>
      </c>
      <c r="W13">
        <f>'dXdata-Monthly'!U23</f>
        <v>0.75</v>
      </c>
      <c r="X13">
        <f>'dXdata-Monthly'!V23</f>
        <v>6435109</v>
      </c>
      <c r="Y13">
        <f>'dXdata-Monthly'!W23</f>
        <v>2.5322402497185288</v>
      </c>
      <c r="Z13">
        <f>'dXdata-Monthly'!X23</f>
        <v>103.779864</v>
      </c>
      <c r="AA13">
        <f>'dXdata-Monthly'!Y23</f>
        <v>975</v>
      </c>
      <c r="AB13">
        <f>'dXdata-Monthly'!Z23</f>
        <v>401</v>
      </c>
      <c r="AC13">
        <f>'dXdata-Monthly'!AA23</f>
        <v>110</v>
      </c>
      <c r="AD13">
        <f>'dXdata-Monthly'!AB23</f>
        <v>1168</v>
      </c>
      <c r="AE13">
        <f>'dXdata-Monthly'!AC23</f>
        <v>0.91823899371069184</v>
      </c>
      <c r="AF13">
        <f>'dXdata-Monthly'!AD23</f>
        <v>480188</v>
      </c>
      <c r="AG13">
        <f>'dXdata-Monthly'!AE23</f>
        <v>6161223</v>
      </c>
      <c r="AH13">
        <f>'dXdata-Monthly'!AF23</f>
        <v>5569334</v>
      </c>
      <c r="AI13" s="93">
        <f>'dXdata-Monthly'!AG23</f>
        <v>141</v>
      </c>
      <c r="AJ13" s="93">
        <f>'dXdata-Monthly'!AH23</f>
        <v>115</v>
      </c>
      <c r="AK13" s="93"/>
      <c r="AM13" s="93"/>
      <c r="AO13" s="140">
        <f>'dXdata- Additional'!B21</f>
        <v>42.614999999999995</v>
      </c>
      <c r="AP13" s="140">
        <f>'dXdata- Additional'!C21</f>
        <v>1288.5</v>
      </c>
      <c r="AQ13" s="140">
        <f>'dXdata- Additional'!D21</f>
        <v>0.73590156093743531</v>
      </c>
      <c r="AR13" s="140">
        <f>'dXdata- Additional'!E21</f>
        <v>0.6356261967762622</v>
      </c>
      <c r="AS13" s="140">
        <f>'dXdata- Additional'!F21</f>
        <v>316.16666666666669</v>
      </c>
      <c r="AT13" s="140">
        <f>'dXdata- Additional'!G21</f>
        <v>198</v>
      </c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</row>
    <row r="14" spans="2:59">
      <c r="C14" s="92">
        <f>'dXdata-Monthly'!A24</f>
        <v>42736</v>
      </c>
      <c r="D14" s="93">
        <f>'dXdata-Monthly'!B24</f>
        <v>9.5</v>
      </c>
      <c r="E14">
        <f>'dXdata-Monthly'!C24</f>
        <v>6.6</v>
      </c>
      <c r="F14">
        <f>'dXdata-Monthly'!D24</f>
        <v>871.8</v>
      </c>
      <c r="G14">
        <f>'dXdata-Monthly'!E24</f>
        <v>91620</v>
      </c>
      <c r="H14">
        <f>'dXdata-Monthly'!F24</f>
        <v>40.997229916897517</v>
      </c>
      <c r="I14">
        <f>'dXdata-Monthly'!G24</f>
        <v>31100</v>
      </c>
      <c r="J14">
        <f>'dXdata-Monthly'!H24</f>
        <v>46.975425330812847</v>
      </c>
      <c r="K14">
        <f>'dXdata-Monthly'!I24</f>
        <v>1246801.7930739298</v>
      </c>
      <c r="L14">
        <f>'dXdata-Monthly'!J24</f>
        <v>52.5</v>
      </c>
      <c r="M14">
        <f>'dXdata-Monthly'!K24</f>
        <v>37.19</v>
      </c>
      <c r="N14">
        <f>'dXdata-Monthly'!L24</f>
        <v>3.3</v>
      </c>
      <c r="O14">
        <f>'dXdata-Monthly'!M24</f>
        <v>1.0037174721190256</v>
      </c>
      <c r="P14">
        <f>'dXdata-Monthly'!N24</f>
        <v>1.4395582725300837</v>
      </c>
      <c r="Q14">
        <f>'dXdata-Monthly'!O24</f>
        <v>0.92244619063888145</v>
      </c>
      <c r="R14">
        <f>'dXdata-Monthly'!P24</f>
        <v>-0.69427685681932028</v>
      </c>
      <c r="S14">
        <f>'dXdata-Monthly'!Q24</f>
        <v>0.6958250497017815</v>
      </c>
      <c r="T14">
        <f>'dXdata-Monthly'!R24</f>
        <v>0.82437371608461429</v>
      </c>
      <c r="U14">
        <f>'dXdata-Monthly'!S24</f>
        <v>2.2279942072868097</v>
      </c>
      <c r="V14">
        <f>'dXdata-Monthly'!T24</f>
        <v>2.7</v>
      </c>
      <c r="W14">
        <f>'dXdata-Monthly'!U24</f>
        <v>0.75</v>
      </c>
      <c r="X14">
        <f>'dXdata-Monthly'!V24</f>
        <v>6653027</v>
      </c>
      <c r="Y14">
        <f>'dXdata-Monthly'!W24</f>
        <v>2.6502351421786514</v>
      </c>
      <c r="Z14">
        <f>'dXdata-Monthly'!X24</f>
        <v>101.669213</v>
      </c>
      <c r="AA14">
        <f>'dXdata-Monthly'!Y24</f>
        <v>426</v>
      </c>
      <c r="AB14">
        <f>'dXdata-Monthly'!Z24</f>
        <v>391</v>
      </c>
      <c r="AC14">
        <f>'dXdata-Monthly'!AA24</f>
        <v>117</v>
      </c>
      <c r="AD14">
        <f>'dXdata-Monthly'!AB24</f>
        <v>1147</v>
      </c>
      <c r="AE14">
        <f>'dXdata-Monthly'!AC24</f>
        <v>0.37385919165580184</v>
      </c>
      <c r="AF14">
        <f>'dXdata-Monthly'!AD24</f>
        <v>451242</v>
      </c>
      <c r="AG14">
        <f>'dXdata-Monthly'!AE24</f>
        <v>6227229</v>
      </c>
      <c r="AH14">
        <f>'dXdata-Monthly'!AF24</f>
        <v>5634766</v>
      </c>
      <c r="AI14" s="93">
        <f>'dXdata-Monthly'!AG24</f>
        <v>0</v>
      </c>
      <c r="AJ14" s="93">
        <f>'dXdata-Monthly'!AH24</f>
        <v>15</v>
      </c>
      <c r="AK14" s="93"/>
      <c r="AM14" s="93"/>
      <c r="AO14" s="140">
        <f>'dXdata- Additional'!B22</f>
        <v>38.724999999999994</v>
      </c>
      <c r="AP14" s="140">
        <f>'dXdata- Additional'!C22</f>
        <v>1290.3</v>
      </c>
      <c r="AQ14" s="140">
        <f>'dXdata- Additional'!D22</f>
        <v>0.97356218006623418</v>
      </c>
      <c r="AR14" s="140">
        <f>'dXdata- Additional'!E22</f>
        <v>0.51267479320957765</v>
      </c>
      <c r="AS14" s="140">
        <f>'dXdata- Additional'!F22</f>
        <v>308.75</v>
      </c>
      <c r="AT14" s="140">
        <f>'dXdata- Additional'!G22</f>
        <v>202.41666666666666</v>
      </c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</row>
    <row r="15" spans="2:59">
      <c r="C15" s="92">
        <f>'dXdata-Monthly'!A25</f>
        <v>42767</v>
      </c>
      <c r="D15" s="93">
        <f>'dXdata-Monthly'!B25</f>
        <v>9.1</v>
      </c>
      <c r="E15">
        <f>'dXdata-Monthly'!C25</f>
        <v>6.9</v>
      </c>
      <c r="F15">
        <f>'dXdata-Monthly'!D25</f>
        <v>870.1</v>
      </c>
      <c r="G15">
        <f>'dXdata-Monthly'!E25</f>
        <v>88030</v>
      </c>
      <c r="H15">
        <f>'dXdata-Monthly'!F25</f>
        <v>31.17270153479361</v>
      </c>
      <c r="I15">
        <f>'dXdata-Monthly'!G25</f>
        <v>30070</v>
      </c>
      <c r="J15">
        <f>'dXdata-Monthly'!H25</f>
        <v>38.189338235294116</v>
      </c>
      <c r="K15">
        <f>'dXdata-Monthly'!I25</f>
        <v>1248147.5046692607</v>
      </c>
      <c r="L15">
        <f>'dXdata-Monthly'!J25</f>
        <v>53.47</v>
      </c>
      <c r="M15">
        <f>'dXdata-Monthly'!K25</f>
        <v>39.14</v>
      </c>
      <c r="N15">
        <f>'dXdata-Monthly'!L25</f>
        <v>2.79</v>
      </c>
      <c r="O15">
        <f>'dXdata-Monthly'!M25</f>
        <v>1.0644881792301497</v>
      </c>
      <c r="P15">
        <f>'dXdata-Monthly'!N25</f>
        <v>1.4970453053184674</v>
      </c>
      <c r="Q15">
        <f>'dXdata-Monthly'!O25</f>
        <v>6.7114093959719234E-2</v>
      </c>
      <c r="R15">
        <f>'dXdata-Monthly'!P25</f>
        <v>-1.9957318286220604</v>
      </c>
      <c r="S15">
        <f>'dXdata-Monthly'!Q25</f>
        <v>1.2884043607532147</v>
      </c>
      <c r="T15">
        <f>'dXdata-Monthly'!R25</f>
        <v>1.9456949164605719</v>
      </c>
      <c r="U15">
        <f>'dXdata-Monthly'!S25</f>
        <v>2.4361118031467344</v>
      </c>
      <c r="V15">
        <f>'dXdata-Monthly'!T25</f>
        <v>2.7</v>
      </c>
      <c r="W15">
        <f>'dXdata-Monthly'!U25</f>
        <v>0.75</v>
      </c>
      <c r="X15">
        <f>'dXdata-Monthly'!V25</f>
        <v>6665460</v>
      </c>
      <c r="Y15">
        <f>'dXdata-Monthly'!W25</f>
        <v>2.6516303058532626</v>
      </c>
      <c r="Z15">
        <f>'dXdata-Monthly'!X25</f>
        <v>110.624357</v>
      </c>
      <c r="AA15">
        <f>'dXdata-Monthly'!Y25</f>
        <v>508</v>
      </c>
      <c r="AB15">
        <f>'dXdata-Monthly'!Z25</f>
        <v>426</v>
      </c>
      <c r="AC15">
        <f>'dXdata-Monthly'!AA25</f>
        <v>138</v>
      </c>
      <c r="AD15">
        <f>'dXdata-Monthly'!AB25</f>
        <v>1689</v>
      </c>
      <c r="AE15">
        <f>'dXdata-Monthly'!AC25</f>
        <v>0.53096510531279473</v>
      </c>
      <c r="AF15">
        <f>'dXdata-Monthly'!AD25</f>
        <v>464834</v>
      </c>
      <c r="AG15">
        <f>'dXdata-Monthly'!AE25</f>
        <v>6346746</v>
      </c>
      <c r="AH15">
        <f>'dXdata-Monthly'!AF25</f>
        <v>5685578</v>
      </c>
      <c r="AI15" s="93">
        <f>'dXdata-Monthly'!AG25</f>
        <v>401</v>
      </c>
      <c r="AJ15" s="93">
        <f>'dXdata-Monthly'!AH25</f>
        <v>420</v>
      </c>
      <c r="AK15" s="93"/>
      <c r="AM15" s="93"/>
      <c r="AO15" s="140">
        <f>'dXdata- Additional'!B23</f>
        <v>37.81</v>
      </c>
      <c r="AP15" s="140">
        <f>'dXdata- Additional'!C23</f>
        <v>1291.9000000000001</v>
      </c>
      <c r="AQ15" s="140">
        <f>'dXdata- Additional'!D23</f>
        <v>1.142149997352937</v>
      </c>
      <c r="AR15" s="140">
        <f>'dXdata- Additional'!E23</f>
        <v>0.27047724472255563</v>
      </c>
      <c r="AS15" s="140">
        <f>'dXdata- Additional'!F23</f>
        <v>307.83333333333331</v>
      </c>
      <c r="AT15" s="140">
        <f>'dXdata- Additional'!G23</f>
        <v>199.91666666666666</v>
      </c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</row>
    <row r="16" spans="2:59">
      <c r="C16" s="92">
        <f>'dXdata-Monthly'!A26</f>
        <v>42795</v>
      </c>
      <c r="D16" s="93">
        <f>'dXdata-Monthly'!B26</f>
        <v>9.1</v>
      </c>
      <c r="E16">
        <f>'dXdata-Monthly'!C26</f>
        <v>7.1</v>
      </c>
      <c r="F16">
        <f>'dXdata-Monthly'!D26</f>
        <v>867.6</v>
      </c>
      <c r="G16">
        <f>'dXdata-Monthly'!E26</f>
        <v>84390</v>
      </c>
      <c r="H16">
        <f>'dXdata-Monthly'!F26</f>
        <v>21.076040172166422</v>
      </c>
      <c r="I16">
        <f>'dXdata-Monthly'!G26</f>
        <v>28880</v>
      </c>
      <c r="J16">
        <f>'dXdata-Monthly'!H26</f>
        <v>28.526924788607033</v>
      </c>
      <c r="K16">
        <f>'dXdata-Monthly'!I26</f>
        <v>1249685.4607782098</v>
      </c>
      <c r="L16">
        <f>'dXdata-Monthly'!J26</f>
        <v>49.33</v>
      </c>
      <c r="M16">
        <f>'dXdata-Monthly'!K26</f>
        <v>35.68</v>
      </c>
      <c r="N16">
        <f>'dXdata-Monthly'!L26</f>
        <v>2.38</v>
      </c>
      <c r="O16">
        <f>'dXdata-Monthly'!M26</f>
        <v>1.0570563145206435</v>
      </c>
      <c r="P16">
        <f>'dXdata-Monthly'!N26</f>
        <v>1.5217106126196978</v>
      </c>
      <c r="Q16">
        <f>'dXdata-Monthly'!O26</f>
        <v>-0.26693360026692758</v>
      </c>
      <c r="R16">
        <f>'dXdata-Monthly'!P26</f>
        <v>-1.2938294985841647</v>
      </c>
      <c r="S16">
        <f>'dXdata-Monthly'!Q26</f>
        <v>0.22793878215565666</v>
      </c>
      <c r="T16">
        <f>'dXdata-Monthly'!R26</f>
        <v>0.66549758877685328</v>
      </c>
      <c r="U16">
        <f>'dXdata-Monthly'!S26</f>
        <v>3.1731190474761695</v>
      </c>
      <c r="V16">
        <f>'dXdata-Monthly'!T26</f>
        <v>2.7</v>
      </c>
      <c r="W16">
        <f>'dXdata-Monthly'!U26</f>
        <v>0.75</v>
      </c>
      <c r="X16">
        <f>'dXdata-Monthly'!V26</f>
        <v>6630924</v>
      </c>
      <c r="Y16">
        <f>'dXdata-Monthly'!W26</f>
        <v>2.6307961230593269</v>
      </c>
      <c r="Z16">
        <f>'dXdata-Monthly'!X26</f>
        <v>111.692083</v>
      </c>
      <c r="AA16">
        <f>'dXdata-Monthly'!Y26</f>
        <v>1145</v>
      </c>
      <c r="AB16">
        <f>'dXdata-Monthly'!Z26</f>
        <v>504</v>
      </c>
      <c r="AC16">
        <f>'dXdata-Monthly'!AA26</f>
        <v>171</v>
      </c>
      <c r="AD16">
        <f>'dXdata-Monthly'!AB26</f>
        <v>2384</v>
      </c>
      <c r="AE16">
        <f>'dXdata-Monthly'!AC26</f>
        <v>0.56573327005220697</v>
      </c>
      <c r="AF16">
        <f>'dXdata-Monthly'!AD26</f>
        <v>472491</v>
      </c>
      <c r="AG16">
        <f>'dXdata-Monthly'!AE26</f>
        <v>6441755</v>
      </c>
      <c r="AH16">
        <f>'dXdata-Monthly'!AF26</f>
        <v>5778812</v>
      </c>
      <c r="AI16" s="93">
        <f>'dXdata-Monthly'!AG26</f>
        <v>327</v>
      </c>
      <c r="AJ16" s="93">
        <f>'dXdata-Monthly'!AH26</f>
        <v>231</v>
      </c>
      <c r="AK16" s="93"/>
      <c r="AM16" s="93"/>
      <c r="AO16" s="140">
        <f>'dXdata- Additional'!B24</f>
        <v>36.875</v>
      </c>
      <c r="AP16" s="140">
        <f>'dXdata- Additional'!C24</f>
        <v>1293.4000000000001</v>
      </c>
      <c r="AQ16" s="140">
        <f>'dXdata- Additional'!D24</f>
        <v>2.0670599891366548</v>
      </c>
      <c r="AR16" s="140">
        <f>'dXdata- Additional'!E24</f>
        <v>0.3711037526149541</v>
      </c>
      <c r="AS16" s="140">
        <f>'dXdata- Additional'!F24</f>
        <v>328</v>
      </c>
      <c r="AT16" s="140">
        <f>'dXdata- Additional'!G24</f>
        <v>201.16666666666666</v>
      </c>
      <c r="AU16" s="139"/>
      <c r="AV16" s="139"/>
      <c r="AW16" s="139"/>
      <c r="AX16" s="139"/>
      <c r="AY16" s="139"/>
      <c r="AZ16" s="139"/>
      <c r="BA16" s="139"/>
      <c r="BB16" s="139"/>
      <c r="BC16" s="139"/>
      <c r="BD16" s="139"/>
      <c r="BE16" s="139"/>
      <c r="BF16" s="139"/>
      <c r="BG16" s="139"/>
    </row>
    <row r="17" spans="1:59">
      <c r="C17" s="92">
        <f>'dXdata-Monthly'!A27</f>
        <v>42826</v>
      </c>
      <c r="D17" s="93">
        <f>'dXdata-Monthly'!B27</f>
        <v>9</v>
      </c>
      <c r="E17">
        <f>'dXdata-Monthly'!C27</f>
        <v>7</v>
      </c>
      <c r="F17">
        <f>'dXdata-Monthly'!D27</f>
        <v>870.9</v>
      </c>
      <c r="G17" t="e">
        <f>'dXdata-Monthly'!E27</f>
        <v>#N/A</v>
      </c>
      <c r="H17" t="e">
        <f>'dXdata-Monthly'!F27</f>
        <v>#N/A</v>
      </c>
      <c r="I17" t="e">
        <f>'dXdata-Monthly'!G27</f>
        <v>#N/A</v>
      </c>
      <c r="J17" t="e">
        <f>'dXdata-Monthly'!H27</f>
        <v>#N/A</v>
      </c>
      <c r="K17">
        <f>'dXdata-Monthly'!I27</f>
        <v>1251415.661400778</v>
      </c>
      <c r="L17">
        <f>'dXdata-Monthly'!J27</f>
        <v>51.06</v>
      </c>
      <c r="M17">
        <f>'dXdata-Monthly'!K27</f>
        <v>36.840000000000003</v>
      </c>
      <c r="N17">
        <f>'dXdata-Monthly'!L27</f>
        <v>2.4500000000000002</v>
      </c>
      <c r="O17">
        <f>'dXdata-Monthly'!M27</f>
        <v>1.0866880711287275</v>
      </c>
      <c r="P17">
        <f>'dXdata-Monthly'!N27</f>
        <v>1.5196174756009873</v>
      </c>
      <c r="Q17">
        <f>'dXdata-Monthly'!O27</f>
        <v>-0.73089700996677998</v>
      </c>
      <c r="R17" t="e">
        <f>'dXdata-Monthly'!P27</f>
        <v>#N/A</v>
      </c>
      <c r="S17">
        <f>'dXdata-Monthly'!Q27</f>
        <v>0.38659793814432852</v>
      </c>
      <c r="T17">
        <f>'dXdata-Monthly'!R27</f>
        <v>0.84586221555171814</v>
      </c>
      <c r="U17" s="148" t="e">
        <f>'dXdata-Monthly'!S27</f>
        <v>#N/A</v>
      </c>
      <c r="V17">
        <f>'dXdata-Monthly'!T27</f>
        <v>2.7</v>
      </c>
      <c r="W17">
        <f>'dXdata-Monthly'!U27</f>
        <v>0.75</v>
      </c>
      <c r="X17" t="e">
        <f>'dXdata-Monthly'!V27</f>
        <v>#N/A</v>
      </c>
      <c r="Y17" t="e">
        <f>'dXdata-Monthly'!W27</f>
        <v>#N/A</v>
      </c>
      <c r="Z17">
        <f>'dXdata-Monthly'!X27</f>
        <v>109.403066</v>
      </c>
      <c r="AA17">
        <f>'dXdata-Monthly'!Y27</f>
        <v>1099</v>
      </c>
      <c r="AB17" t="e">
        <f>'dXdata-Monthly'!Z27</f>
        <v>#N/A</v>
      </c>
      <c r="AC17" t="e">
        <f>'dXdata-Monthly'!AA27</f>
        <v>#N/A</v>
      </c>
      <c r="AD17">
        <f>'dXdata-Monthly'!AB27</f>
        <v>2393</v>
      </c>
      <c r="AE17">
        <f>'dXdata-Monthly'!AC27</f>
        <v>0.55599442379182151</v>
      </c>
      <c r="AF17">
        <f>'dXdata-Monthly'!AD27</f>
        <v>475516</v>
      </c>
      <c r="AG17" t="e">
        <f>'dXdata-Monthly'!AE27</f>
        <v>#N/A</v>
      </c>
      <c r="AH17" t="e">
        <f>'dXdata-Monthly'!AF27</f>
        <v>#N/A</v>
      </c>
      <c r="AI17" s="93">
        <f>'dXdata-Monthly'!AG27</f>
        <v>229</v>
      </c>
      <c r="AJ17" s="93">
        <f>'dXdata-Monthly'!AH27</f>
        <v>154</v>
      </c>
      <c r="AK17" s="93"/>
      <c r="AM17" s="93"/>
      <c r="AO17" s="140">
        <f>'dXdata- Additional'!B25</f>
        <v>42.855000000000004</v>
      </c>
      <c r="AP17" s="140">
        <f>'dXdata- Additional'!C25</f>
        <v>1294.5</v>
      </c>
      <c r="AQ17" s="140">
        <f>'dXdata- Additional'!D25</f>
        <v>1.9510977229435289</v>
      </c>
      <c r="AR17" s="140">
        <f>'dXdata- Additional'!E25</f>
        <v>-5.7365002607501214E-2</v>
      </c>
      <c r="AS17" s="140">
        <f>'dXdata- Additional'!F25</f>
        <v>308.5</v>
      </c>
      <c r="AT17" s="140">
        <f>'dXdata- Additional'!G25</f>
        <v>199.16666666666666</v>
      </c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</row>
    <row r="18" spans="1:59">
      <c r="C18" s="92">
        <f>'dXdata-Monthly'!A28</f>
        <v>42856</v>
      </c>
      <c r="D18" s="93" t="e">
        <f>'dXdata-Monthly'!B28</f>
        <v>#N/A</v>
      </c>
      <c r="E18" t="e">
        <f>'dXdata-Monthly'!C28</f>
        <v>#N/A</v>
      </c>
      <c r="F18" t="e">
        <f>'dXdata-Monthly'!D28</f>
        <v>#N/A</v>
      </c>
      <c r="G18" t="e">
        <f>'dXdata-Monthly'!E28</f>
        <v>#N/A</v>
      </c>
      <c r="H18" t="e">
        <f>'dXdata-Monthly'!F28</f>
        <v>#N/A</v>
      </c>
      <c r="I18" t="e">
        <f>'dXdata-Monthly'!G28</f>
        <v>#N/A</v>
      </c>
      <c r="J18" t="e">
        <f>'dXdata-Monthly'!H28</f>
        <v>#N/A</v>
      </c>
      <c r="K18" t="e">
        <f>'dXdata-Monthly'!I28</f>
        <v>#N/A</v>
      </c>
      <c r="L18">
        <f>'dXdata-Monthly'!J28</f>
        <v>48.49</v>
      </c>
      <c r="M18" t="e">
        <f>'dXdata-Monthly'!K28</f>
        <v>#N/A</v>
      </c>
      <c r="N18">
        <f>'dXdata-Monthly'!L28</f>
        <v>2.08</v>
      </c>
      <c r="O18" t="e">
        <f>'dXdata-Monthly'!M28</f>
        <v>#N/A</v>
      </c>
      <c r="P18" t="e">
        <f>'dXdata-Monthly'!N28</f>
        <v>#N/A</v>
      </c>
      <c r="Q18" t="e">
        <f>'dXdata-Monthly'!O28</f>
        <v>#N/A</v>
      </c>
      <c r="R18" t="e">
        <f>'dXdata-Monthly'!P28</f>
        <v>#N/A</v>
      </c>
      <c r="S18" t="e">
        <f>'dXdata-Monthly'!Q28</f>
        <v>#N/A</v>
      </c>
      <c r="T18" t="e">
        <f>'dXdata-Monthly'!R28</f>
        <v>#N/A</v>
      </c>
      <c r="U18" t="e">
        <f>'dXdata-Monthly'!S28</f>
        <v>#N/A</v>
      </c>
      <c r="V18">
        <f>'dXdata-Monthly'!T28</f>
        <v>2.7</v>
      </c>
      <c r="W18">
        <f>'dXdata-Monthly'!U28</f>
        <v>0.75</v>
      </c>
      <c r="X18" t="e">
        <f>'dXdata-Monthly'!V28</f>
        <v>#N/A</v>
      </c>
      <c r="Y18" t="e">
        <f>'dXdata-Monthly'!W28</f>
        <v>#N/A</v>
      </c>
      <c r="Z18">
        <f>'dXdata-Monthly'!X28</f>
        <v>111.52138100000001</v>
      </c>
      <c r="AA18" t="e">
        <f>'dXdata-Monthly'!Y28</f>
        <v>#N/A</v>
      </c>
      <c r="AB18" t="e">
        <f>'dXdata-Monthly'!Z28</f>
        <v>#N/A</v>
      </c>
      <c r="AC18" t="e">
        <f>'dXdata-Monthly'!AA28</f>
        <v>#N/A</v>
      </c>
      <c r="AD18" t="e">
        <f>'dXdata-Monthly'!AB28</f>
        <v>#N/A</v>
      </c>
      <c r="AE18" t="e">
        <f>'dXdata-Monthly'!AC28</f>
        <v>#N/A</v>
      </c>
      <c r="AF18" t="e">
        <f>'dXdata-Monthly'!AD28</f>
        <v>#N/A</v>
      </c>
      <c r="AG18" t="e">
        <f>'dXdata-Monthly'!AE28</f>
        <v>#N/A</v>
      </c>
      <c r="AH18" t="e">
        <f>'dXdata-Monthly'!AF28</f>
        <v>#N/A</v>
      </c>
      <c r="AI18" s="93" t="e">
        <f>'dXdata-Monthly'!AG28</f>
        <v>#N/A</v>
      </c>
      <c r="AJ18" s="93" t="e">
        <f>'dXdata-Monthly'!AH28</f>
        <v>#N/A</v>
      </c>
      <c r="AK18" s="93"/>
      <c r="AM18" s="93"/>
      <c r="AO18" s="140">
        <f>'dXdata- Additional'!B26</f>
        <v>37.74</v>
      </c>
      <c r="AP18" s="140">
        <f>'dXdata- Additional'!C26</f>
        <v>1295.4000000000001</v>
      </c>
      <c r="AQ18" s="140">
        <f>'dXdata- Additional'!D26</f>
        <v>2.0126503949937868</v>
      </c>
      <c r="AR18" s="140">
        <f>'dXdata- Additional'!E26</f>
        <v>0.48954266658445267</v>
      </c>
      <c r="AS18" s="140">
        <f>'dXdata- Additional'!F26</f>
        <v>320.58333333333331</v>
      </c>
      <c r="AT18" s="140">
        <f>'dXdata- Additional'!G26</f>
        <v>209.33333333333334</v>
      </c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</row>
    <row r="19" spans="1:59">
      <c r="C19" s="92"/>
      <c r="AO19" s="140"/>
      <c r="AP19" s="140"/>
      <c r="AQ19" s="140"/>
      <c r="AR19" s="140"/>
      <c r="AS19" s="140"/>
      <c r="AT19" s="140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9"/>
      <c r="BF19" s="139"/>
      <c r="BG19" s="139"/>
    </row>
    <row r="22" spans="1:59">
      <c r="C22" s="93"/>
    </row>
    <row r="23" spans="1:59" ht="15.75" thickBot="1">
      <c r="C23" s="443" t="str">
        <f t="array" ref="C23:S59">TRANSPOSE('dXdata-Monthly'!A12:AK28)</f>
        <v>Description:</v>
      </c>
      <c r="D23" s="443" t="str">
        <v>Units:</v>
      </c>
      <c r="E23" s="444" t="str">
        <v>Frequency:</v>
      </c>
      <c r="F23" s="444" t="str">
        <v>Last modified:</v>
      </c>
      <c r="G23" s="444">
        <v>42491</v>
      </c>
      <c r="H23" s="444">
        <v>42522</v>
      </c>
      <c r="I23" s="444">
        <v>42552</v>
      </c>
      <c r="J23" s="444">
        <v>42583</v>
      </c>
      <c r="K23" s="444">
        <v>42614</v>
      </c>
      <c r="L23" s="444">
        <v>42644</v>
      </c>
      <c r="M23" s="444">
        <v>42675</v>
      </c>
      <c r="N23" s="444">
        <v>42705</v>
      </c>
      <c r="O23" s="444">
        <v>42736</v>
      </c>
      <c r="P23" s="444">
        <v>42767</v>
      </c>
      <c r="Q23" s="444">
        <v>42795</v>
      </c>
      <c r="R23" s="444">
        <v>42826</v>
      </c>
      <c r="S23" s="444">
        <v>42856</v>
      </c>
    </row>
    <row r="24" spans="1:59">
      <c r="A24" s="525" t="s">
        <v>27</v>
      </c>
      <c r="B24" s="477" t="s">
        <v>138</v>
      </c>
      <c r="C24" s="155" t="str">
        <v>Calgary - Unemployment Rate by Industry (All Industries)</v>
      </c>
      <c r="D24" s="155" t="str">
        <v>(%)</v>
      </c>
      <c r="E24" s="155" t="str">
        <v>Monthly</v>
      </c>
      <c r="F24" s="307">
        <v>42886</v>
      </c>
      <c r="G24" s="164">
        <v>8.4</v>
      </c>
      <c r="H24" s="164">
        <v>8.5</v>
      </c>
      <c r="I24" s="164">
        <v>8.8000000000000007</v>
      </c>
      <c r="J24" s="164">
        <v>9.3000000000000007</v>
      </c>
      <c r="K24" s="164">
        <v>9.6999999999999993</v>
      </c>
      <c r="L24" s="164">
        <v>10</v>
      </c>
      <c r="M24" s="164">
        <v>9.9</v>
      </c>
      <c r="N24" s="164">
        <v>9.6</v>
      </c>
      <c r="O24" s="164">
        <v>9.5</v>
      </c>
      <c r="P24" s="164">
        <v>9.1</v>
      </c>
      <c r="Q24" s="164">
        <v>9.1</v>
      </c>
      <c r="R24" s="164">
        <v>9</v>
      </c>
      <c r="S24" s="164" t="e">
        <v>#N/A</v>
      </c>
      <c r="T24" s="93">
        <v>1</v>
      </c>
      <c r="U24" s="101"/>
    </row>
    <row r="25" spans="1:59">
      <c r="A25" s="527"/>
      <c r="B25" s="478" t="s">
        <v>133</v>
      </c>
      <c r="C25" s="155" t="str">
        <v>Canada; Unemployment rate</v>
      </c>
      <c r="D25" s="155" t="str">
        <v>per cent</v>
      </c>
      <c r="E25" s="155" t="str">
        <v>Monthly</v>
      </c>
      <c r="F25" s="307">
        <v>42886</v>
      </c>
      <c r="G25" s="164">
        <v>7.4</v>
      </c>
      <c r="H25" s="164">
        <v>6.9</v>
      </c>
      <c r="I25" s="164">
        <v>6.9</v>
      </c>
      <c r="J25" s="164">
        <v>7.1</v>
      </c>
      <c r="K25" s="164">
        <v>7.1</v>
      </c>
      <c r="L25" s="164">
        <v>6.8</v>
      </c>
      <c r="M25" s="164">
        <v>6.3</v>
      </c>
      <c r="N25" s="164">
        <v>6.4</v>
      </c>
      <c r="O25" s="164">
        <v>6.6</v>
      </c>
      <c r="P25" s="164">
        <v>6.9</v>
      </c>
      <c r="Q25" s="164">
        <v>7.1</v>
      </c>
      <c r="R25" s="164">
        <v>7</v>
      </c>
      <c r="S25" s="164" t="e">
        <v>#N/A</v>
      </c>
      <c r="T25" s="93">
        <v>2</v>
      </c>
      <c r="U25" s="102"/>
    </row>
    <row r="26" spans="1:59" ht="25.5">
      <c r="A26" s="527"/>
      <c r="B26" s="479" t="s">
        <v>139</v>
      </c>
      <c r="C26" s="155" t="str">
        <v>Calgary, Alberta; Employment</v>
      </c>
      <c r="D26" s="155" t="str">
        <v>thousands of persons</v>
      </c>
      <c r="E26" s="155" t="str">
        <v>Monthly</v>
      </c>
      <c r="F26" s="307">
        <v>42886</v>
      </c>
      <c r="G26" s="164">
        <v>852.1</v>
      </c>
      <c r="H26" s="164">
        <v>855.6</v>
      </c>
      <c r="I26" s="164">
        <v>864.8</v>
      </c>
      <c r="J26" s="164">
        <v>867.1</v>
      </c>
      <c r="K26" s="164">
        <v>867.4</v>
      </c>
      <c r="L26" s="164">
        <v>866.1</v>
      </c>
      <c r="M26" s="164">
        <v>868.5</v>
      </c>
      <c r="N26" s="164">
        <v>873.1</v>
      </c>
      <c r="O26" s="164">
        <v>871.8</v>
      </c>
      <c r="P26" s="164">
        <v>870.1</v>
      </c>
      <c r="Q26" s="164">
        <v>867.6</v>
      </c>
      <c r="R26" s="164">
        <v>870.9</v>
      </c>
      <c r="S26" s="164" t="e">
        <v>#N/A</v>
      </c>
      <c r="T26" s="93">
        <v>3</v>
      </c>
      <c r="U26" s="102"/>
    </row>
    <row r="27" spans="1:59" ht="25.5">
      <c r="A27" s="527"/>
      <c r="B27" s="478" t="s">
        <v>135</v>
      </c>
      <c r="C27" s="155" t="str">
        <v>EI Beneficiaries - Alberta</v>
      </c>
      <c r="D27" s="155" t="str">
        <v>persons</v>
      </c>
      <c r="E27" s="155" t="str">
        <v>Monthly</v>
      </c>
      <c r="F27" s="307">
        <v>42886</v>
      </c>
      <c r="G27" s="164">
        <v>79680</v>
      </c>
      <c r="H27" s="164">
        <v>80150</v>
      </c>
      <c r="I27" s="164">
        <v>102950</v>
      </c>
      <c r="J27" s="164">
        <v>91640</v>
      </c>
      <c r="K27" s="164">
        <v>90850</v>
      </c>
      <c r="L27" s="164">
        <v>93370</v>
      </c>
      <c r="M27" s="164">
        <v>95990</v>
      </c>
      <c r="N27" s="164">
        <v>96240</v>
      </c>
      <c r="O27" s="164">
        <v>91620</v>
      </c>
      <c r="P27" s="164">
        <v>88030</v>
      </c>
      <c r="Q27" s="164">
        <v>84390</v>
      </c>
      <c r="R27" s="164" t="e">
        <v>#N/A</v>
      </c>
      <c r="S27" s="164" t="e">
        <v>#N/A</v>
      </c>
      <c r="T27" s="93">
        <v>4</v>
      </c>
      <c r="U27" s="102"/>
    </row>
    <row r="28" spans="1:59">
      <c r="A28" s="527"/>
      <c r="B28" s="479" t="s">
        <v>141</v>
      </c>
      <c r="C28" s="155" t="str">
        <v>EI Beneficiaries - Alberta: PCTCHG</v>
      </c>
      <c r="D28" s="155" t="str">
        <v>% change</v>
      </c>
      <c r="E28" s="155" t="str">
        <v>Monthly</v>
      </c>
      <c r="F28" s="307">
        <v>42873</v>
      </c>
      <c r="G28" s="164">
        <v>59.487590072057642</v>
      </c>
      <c r="H28" s="164">
        <v>50.516431924882625</v>
      </c>
      <c r="I28" s="164">
        <v>93.47866942304077</v>
      </c>
      <c r="J28" s="164">
        <v>71.900206340273883</v>
      </c>
      <c r="K28" s="164">
        <v>56.395248751936641</v>
      </c>
      <c r="L28" s="164">
        <v>56.111018224377183</v>
      </c>
      <c r="M28" s="164">
        <v>55.929174788823907</v>
      </c>
      <c r="N28" s="164">
        <v>52.25439012814428</v>
      </c>
      <c r="O28" s="164">
        <v>40.997229916897517</v>
      </c>
      <c r="P28" s="164">
        <v>31.17270153479361</v>
      </c>
      <c r="Q28" s="164">
        <v>21.076040172166422</v>
      </c>
      <c r="R28" s="164" t="e">
        <v>#N/A</v>
      </c>
      <c r="S28" s="164" t="e">
        <v>#N/A</v>
      </c>
      <c r="T28" s="93">
        <v>5</v>
      </c>
      <c r="U28" s="102"/>
    </row>
    <row r="29" spans="1:59" ht="25.5">
      <c r="A29" s="527"/>
      <c r="B29" s="478" t="s">
        <v>136</v>
      </c>
      <c r="C29" s="155" t="str">
        <v>EI Beneficiaries - Calgary</v>
      </c>
      <c r="D29" s="155" t="str">
        <v>persons</v>
      </c>
      <c r="E29" s="155" t="str">
        <v>Monthly</v>
      </c>
      <c r="F29" s="307">
        <v>42886</v>
      </c>
      <c r="G29" s="164">
        <v>24860</v>
      </c>
      <c r="H29" s="164">
        <v>25390</v>
      </c>
      <c r="I29" s="164">
        <v>32780</v>
      </c>
      <c r="J29" s="164">
        <v>30460</v>
      </c>
      <c r="K29" s="164">
        <v>29650</v>
      </c>
      <c r="L29" s="164">
        <v>30740</v>
      </c>
      <c r="M29" s="164">
        <v>31750</v>
      </c>
      <c r="N29" s="164">
        <v>32300</v>
      </c>
      <c r="O29" s="164">
        <v>31100</v>
      </c>
      <c r="P29" s="164">
        <v>30070</v>
      </c>
      <c r="Q29" s="164">
        <v>28880</v>
      </c>
      <c r="R29" s="164" t="e">
        <v>#N/A</v>
      </c>
      <c r="S29" s="164" t="e">
        <v>#N/A</v>
      </c>
      <c r="T29" s="93">
        <v>6</v>
      </c>
      <c r="U29" s="102"/>
    </row>
    <row r="30" spans="1:59">
      <c r="A30" s="527"/>
      <c r="B30" s="479" t="s">
        <v>141</v>
      </c>
      <c r="C30" s="155" t="str">
        <v>EI Beneficiaries - Calgary: PCTCHG</v>
      </c>
      <c r="D30" s="155" t="str">
        <v>% change</v>
      </c>
      <c r="E30" s="155" t="str">
        <v>Monthly</v>
      </c>
      <c r="F30" s="307">
        <v>42873</v>
      </c>
      <c r="G30" s="164">
        <v>59.154929577464799</v>
      </c>
      <c r="H30" s="164">
        <v>47.616279069767444</v>
      </c>
      <c r="I30" s="164">
        <v>94.424673784104399</v>
      </c>
      <c r="J30" s="164">
        <v>75.866050808314071</v>
      </c>
      <c r="K30" s="164">
        <v>57.712765957446813</v>
      </c>
      <c r="L30" s="164">
        <v>56.676860346585123</v>
      </c>
      <c r="M30" s="164">
        <v>55.484818805093042</v>
      </c>
      <c r="N30" s="164">
        <v>54.841802492809208</v>
      </c>
      <c r="O30" s="164">
        <v>46.975425330812847</v>
      </c>
      <c r="P30" s="164">
        <v>38.189338235294116</v>
      </c>
      <c r="Q30" s="164">
        <v>28.526924788607033</v>
      </c>
      <c r="R30" s="164" t="e">
        <v>#N/A</v>
      </c>
      <c r="S30" s="164" t="e">
        <v>#N/A</v>
      </c>
      <c r="T30" s="93">
        <v>7</v>
      </c>
      <c r="U30" s="102"/>
    </row>
    <row r="31" spans="1:59" ht="15.75" thickBot="1">
      <c r="A31" s="526"/>
      <c r="B31" s="480" t="s">
        <v>134</v>
      </c>
      <c r="C31" s="155" t="str">
        <v>City of Calgary: General Population - Estimate</v>
      </c>
      <c r="D31" s="155" t="str">
        <v>thousands of persons</v>
      </c>
      <c r="E31" s="155" t="str">
        <v>Monthly</v>
      </c>
      <c r="F31" s="307">
        <v>42886</v>
      </c>
      <c r="G31" s="164">
        <v>1236901.2006225681</v>
      </c>
      <c r="H31" s="164">
        <v>1238535.2789883269</v>
      </c>
      <c r="I31" s="164">
        <v>1240265.4796108948</v>
      </c>
      <c r="J31" s="164">
        <v>1241803.4357198444</v>
      </c>
      <c r="K31" s="164">
        <v>1243245.2695719844</v>
      </c>
      <c r="L31" s="164">
        <v>1244302.6143968871</v>
      </c>
      <c r="M31" s="164">
        <v>1245167.7147081713</v>
      </c>
      <c r="N31" s="164">
        <v>1245840.5705058365</v>
      </c>
      <c r="O31" s="164">
        <v>1246801.7930739298</v>
      </c>
      <c r="P31" s="164">
        <v>1248147.5046692607</v>
      </c>
      <c r="Q31" s="164">
        <v>1249685.4607782098</v>
      </c>
      <c r="R31" s="164">
        <v>1251415.661400778</v>
      </c>
      <c r="S31" s="164" t="e">
        <v>#N/A</v>
      </c>
      <c r="T31" s="93">
        <v>8</v>
      </c>
      <c r="U31" s="102"/>
    </row>
    <row r="32" spans="1:59">
      <c r="A32" s="525" t="s">
        <v>28</v>
      </c>
      <c r="B32" s="481" t="s">
        <v>101</v>
      </c>
      <c r="C32" s="155" t="str">
        <v xml:space="preserve"> Crude Oil Prices: West Texas Intermediate  - Cushing, Oklahoma, US Dollars per Barrel, Monthly, Not Seasonally Adjusted</v>
      </c>
      <c r="D32" s="155" t="str">
        <v>$US/bbl</v>
      </c>
      <c r="E32" s="155" t="str">
        <v>Monthly</v>
      </c>
      <c r="F32" s="307">
        <v>42891</v>
      </c>
      <c r="G32" s="164">
        <v>46.71</v>
      </c>
      <c r="H32" s="164">
        <v>48.76</v>
      </c>
      <c r="I32" s="164">
        <v>44.65</v>
      </c>
      <c r="J32" s="164">
        <v>44.72</v>
      </c>
      <c r="K32" s="164">
        <v>43.13</v>
      </c>
      <c r="L32" s="164">
        <v>49.88</v>
      </c>
      <c r="M32" s="164">
        <v>43.59</v>
      </c>
      <c r="N32" s="164">
        <v>49.61</v>
      </c>
      <c r="O32" s="164">
        <v>52.5</v>
      </c>
      <c r="P32" s="164">
        <v>53.47</v>
      </c>
      <c r="Q32" s="164">
        <v>49.33</v>
      </c>
      <c r="R32" s="164">
        <v>51.06</v>
      </c>
      <c r="S32" s="164">
        <v>48.49</v>
      </c>
      <c r="T32" s="93">
        <v>9</v>
      </c>
      <c r="U32" s="102"/>
    </row>
    <row r="33" spans="1:21">
      <c r="A33" s="527"/>
      <c r="B33" s="482" t="s">
        <v>130</v>
      </c>
      <c r="C33" s="155" t="str">
        <v xml:space="preserve"> WCS Monthly - $US / Bbl</v>
      </c>
      <c r="D33" s="155" t="str">
        <v>$US/bbl</v>
      </c>
      <c r="E33" s="155" t="str">
        <v>Monthly</v>
      </c>
      <c r="F33" s="307">
        <v>42891</v>
      </c>
      <c r="G33" s="164">
        <v>32.520000000000003</v>
      </c>
      <c r="H33" s="164">
        <v>36.47</v>
      </c>
      <c r="I33" s="164">
        <v>32.799999999999997</v>
      </c>
      <c r="J33" s="164">
        <v>30.9</v>
      </c>
      <c r="K33" s="164">
        <v>30.62</v>
      </c>
      <c r="L33" s="164">
        <v>35.83</v>
      </c>
      <c r="M33" s="164">
        <v>31.89</v>
      </c>
      <c r="N33" s="164">
        <v>37.18</v>
      </c>
      <c r="O33" s="164">
        <v>37.19</v>
      </c>
      <c r="P33" s="164">
        <v>39.14</v>
      </c>
      <c r="Q33" s="164">
        <v>35.68</v>
      </c>
      <c r="R33" s="164">
        <v>36.840000000000003</v>
      </c>
      <c r="S33" s="164" t="e">
        <v>#N/A</v>
      </c>
      <c r="T33" s="93">
        <v>10</v>
      </c>
      <c r="U33" s="102"/>
    </row>
    <row r="34" spans="1:21" ht="15.75" thickBot="1">
      <c r="A34" s="526"/>
      <c r="B34" s="483" t="s">
        <v>52</v>
      </c>
      <c r="C34" s="155" t="str">
        <v xml:space="preserve"> Alberta Natural Gas ;  from GLJ database</v>
      </c>
      <c r="D34" s="155" t="str">
        <v>C$/GJ</v>
      </c>
      <c r="E34" s="155" t="str">
        <v>Monthly</v>
      </c>
      <c r="F34" s="307">
        <v>42891</v>
      </c>
      <c r="G34" s="164">
        <v>1.06</v>
      </c>
      <c r="H34" s="164">
        <v>1.28</v>
      </c>
      <c r="I34" s="164">
        <v>1.88</v>
      </c>
      <c r="J34" s="164">
        <v>2.23</v>
      </c>
      <c r="K34" s="164">
        <v>2.2400000000000002</v>
      </c>
      <c r="L34" s="164">
        <v>2.4500000000000002</v>
      </c>
      <c r="M34" s="164">
        <v>2.88</v>
      </c>
      <c r="N34" s="164">
        <v>2.63</v>
      </c>
      <c r="O34" s="164">
        <v>3.3</v>
      </c>
      <c r="P34" s="164">
        <v>2.79</v>
      </c>
      <c r="Q34" s="164">
        <v>2.38</v>
      </c>
      <c r="R34" s="164">
        <v>2.4500000000000002</v>
      </c>
      <c r="S34" s="164">
        <v>2.08</v>
      </c>
      <c r="T34" s="93">
        <v>11</v>
      </c>
      <c r="U34" s="102"/>
    </row>
    <row r="35" spans="1:21">
      <c r="A35" s="525" t="s">
        <v>29</v>
      </c>
      <c r="B35" s="481" t="s">
        <v>132</v>
      </c>
      <c r="C35" s="155" t="str">
        <v>Calgary CMA Inflation Rate (12-mth moving avg)</v>
      </c>
      <c r="D35" s="155" t="str">
        <v>% change</v>
      </c>
      <c r="E35" s="155" t="str">
        <v>Monthly</v>
      </c>
      <c r="F35" s="307">
        <v>42874</v>
      </c>
      <c r="G35" s="164">
        <v>1.5151515151515582</v>
      </c>
      <c r="H35" s="164">
        <v>1.4755533324997128</v>
      </c>
      <c r="I35" s="164">
        <v>1.4177752794953813</v>
      </c>
      <c r="J35" s="164">
        <v>1.3348303393213801</v>
      </c>
      <c r="K35" s="164">
        <v>1.2774973515299104</v>
      </c>
      <c r="L35" s="164">
        <v>1.188772017178108</v>
      </c>
      <c r="M35" s="164">
        <v>1.0252267925935588</v>
      </c>
      <c r="N35" s="164">
        <v>0.97430805510740903</v>
      </c>
      <c r="O35" s="164">
        <v>1.0037174721190256</v>
      </c>
      <c r="P35" s="164">
        <v>1.0644881792301497</v>
      </c>
      <c r="Q35" s="164">
        <v>1.0570563145206435</v>
      </c>
      <c r="R35" s="164">
        <v>1.0866880711287275</v>
      </c>
      <c r="S35" s="164" t="e">
        <v>#N/A</v>
      </c>
      <c r="T35" s="93">
        <v>12</v>
      </c>
      <c r="U35" s="102"/>
    </row>
    <row r="36" spans="1:21">
      <c r="A36" s="527"/>
      <c r="B36" s="482" t="s">
        <v>131</v>
      </c>
      <c r="C36" s="155" t="str">
        <v>Canada - Inflation Rate (12-month moving average)</v>
      </c>
      <c r="D36" s="155" t="str">
        <v>% change</v>
      </c>
      <c r="E36" s="155" t="str">
        <v>Monthly</v>
      </c>
      <c r="F36" s="307">
        <v>42874</v>
      </c>
      <c r="G36" s="164">
        <v>1.3660477453580455</v>
      </c>
      <c r="H36" s="164">
        <v>1.4046246604385582</v>
      </c>
      <c r="I36" s="164">
        <v>1.4031372029915445</v>
      </c>
      <c r="J36" s="164">
        <v>1.3884297520660782</v>
      </c>
      <c r="K36" s="164">
        <v>1.4136609855991411</v>
      </c>
      <c r="L36" s="164">
        <v>1.4520493696785319</v>
      </c>
      <c r="M36" s="164">
        <v>1.4372362869198074</v>
      </c>
      <c r="N36" s="164">
        <v>1.4287595470107828</v>
      </c>
      <c r="O36" s="164">
        <v>1.4395582725300837</v>
      </c>
      <c r="P36" s="164">
        <v>1.4970453053184674</v>
      </c>
      <c r="Q36" s="164">
        <v>1.5217106126196978</v>
      </c>
      <c r="R36" s="164">
        <v>1.5196174756009873</v>
      </c>
      <c r="S36" s="164" t="e">
        <v>#N/A</v>
      </c>
      <c r="T36" s="93">
        <v>13</v>
      </c>
      <c r="U36" s="102"/>
    </row>
    <row r="37" spans="1:21">
      <c r="A37" s="527"/>
      <c r="B37" s="484" t="s">
        <v>151</v>
      </c>
      <c r="C37" s="155" t="str">
        <v>LFS - Average hourly wage rate,Total employees,  all occupations;: PCTCHG</v>
      </c>
      <c r="D37" s="155" t="str">
        <v>% change</v>
      </c>
      <c r="E37" s="155" t="str">
        <v>Monthly</v>
      </c>
      <c r="F37" s="307">
        <v>42886</v>
      </c>
      <c r="G37" s="164">
        <v>1.2311901504788114</v>
      </c>
      <c r="H37" s="164">
        <v>1.867865790383938</v>
      </c>
      <c r="I37" s="164">
        <v>1.7211703958691871</v>
      </c>
      <c r="J37" s="164">
        <v>0.17146776406036235</v>
      </c>
      <c r="K37" s="164">
        <v>0.88797814207650649</v>
      </c>
      <c r="L37" s="164">
        <v>0.20387359836899765</v>
      </c>
      <c r="M37" s="164">
        <v>0.10176390773406485</v>
      </c>
      <c r="N37" s="164">
        <v>1.6700749829584138</v>
      </c>
      <c r="O37" s="164">
        <v>0.92244619063888145</v>
      </c>
      <c r="P37" s="164">
        <v>6.7114093959719234E-2</v>
      </c>
      <c r="Q37" s="164">
        <v>-0.26693360026692758</v>
      </c>
      <c r="R37" s="164">
        <v>-0.73089700996677998</v>
      </c>
      <c r="S37" s="164" t="e">
        <v>#N/A</v>
      </c>
      <c r="T37" s="93">
        <v>14</v>
      </c>
      <c r="U37" s="102"/>
    </row>
    <row r="38" spans="1:21">
      <c r="A38" s="527"/>
      <c r="B38" s="482" t="s">
        <v>149</v>
      </c>
      <c r="C38" s="155" t="str">
        <v>SEPH - Alberta; Average Weekly Earnings; total employees, excluding overtime: Year-over-Year change PCTCHG</v>
      </c>
      <c r="D38" s="155" t="str">
        <v>% change</v>
      </c>
      <c r="E38" s="155" t="str">
        <v>Monthly</v>
      </c>
      <c r="F38" s="307">
        <v>42886</v>
      </c>
      <c r="G38" s="164">
        <v>-3.1748919717989654</v>
      </c>
      <c r="H38" s="164">
        <v>-3.3205954795711201</v>
      </c>
      <c r="I38" s="164">
        <v>0.3202973255640007</v>
      </c>
      <c r="J38" s="164">
        <v>0.44943402884176642</v>
      </c>
      <c r="K38" s="164">
        <v>-2.9042450886110571</v>
      </c>
      <c r="L38" s="164">
        <v>-1.8370753540245088</v>
      </c>
      <c r="M38" s="164">
        <v>-1.488675497895442</v>
      </c>
      <c r="N38" s="164">
        <v>-1.7165986050377668</v>
      </c>
      <c r="O38" s="164">
        <v>-0.69427685681932028</v>
      </c>
      <c r="P38" s="164">
        <v>-1.9957318286220604</v>
      </c>
      <c r="Q38" s="164">
        <v>-1.2938294985841647</v>
      </c>
      <c r="R38" s="164" t="e">
        <v>#N/A</v>
      </c>
      <c r="S38" s="164" t="e">
        <v>#N/A</v>
      </c>
      <c r="T38" s="93">
        <v>15</v>
      </c>
      <c r="U38" s="102"/>
    </row>
    <row r="39" spans="1:21">
      <c r="A39" s="527"/>
      <c r="B39" s="478" t="s">
        <v>148</v>
      </c>
      <c r="C39" s="155" t="str">
        <v>Calgary - Hourly Wage - All industries: PCTCHG</v>
      </c>
      <c r="D39" s="155" t="str">
        <v>% change</v>
      </c>
      <c r="E39" s="155" t="str">
        <v>Monthly</v>
      </c>
      <c r="F39" s="307">
        <v>42860</v>
      </c>
      <c r="G39" s="164">
        <v>4.4176706827309342</v>
      </c>
      <c r="H39" s="164">
        <v>3.4402137608550376</v>
      </c>
      <c r="I39" s="164">
        <v>2.815013404825728</v>
      </c>
      <c r="J39" s="164">
        <v>1.8145161290322509</v>
      </c>
      <c r="K39" s="164">
        <v>0.90301003344481767</v>
      </c>
      <c r="L39" s="164">
        <v>0.33333333333334103</v>
      </c>
      <c r="M39" s="164">
        <v>0.26516407026846434</v>
      </c>
      <c r="N39" s="164">
        <v>1.129192959149794</v>
      </c>
      <c r="O39" s="164">
        <v>0.6958250497017815</v>
      </c>
      <c r="P39" s="164">
        <v>1.2884043607532147</v>
      </c>
      <c r="Q39" s="164">
        <v>0.22793878215565666</v>
      </c>
      <c r="R39" s="164">
        <v>0.38659793814432852</v>
      </c>
      <c r="S39" s="164" t="e">
        <v>#N/A</v>
      </c>
      <c r="T39" s="93">
        <v>16</v>
      </c>
      <c r="U39" s="102"/>
    </row>
    <row r="40" spans="1:21" ht="14.25" customHeight="1" thickBot="1">
      <c r="A40" s="526"/>
      <c r="B40" s="485" t="s">
        <v>150</v>
      </c>
      <c r="C40" s="155" t="str">
        <v>Calgary - Average Weekly Wage, Both sexes, All industries: Y-o-Y PCTCHG</v>
      </c>
      <c r="D40" s="155" t="str">
        <v>% change</v>
      </c>
      <c r="E40" s="155" t="str">
        <v>Monthly</v>
      </c>
      <c r="F40" s="307">
        <v>42860</v>
      </c>
      <c r="G40" s="164">
        <v>3.566368132602582</v>
      </c>
      <c r="H40" s="164">
        <v>2.5951864623697807</v>
      </c>
      <c r="I40" s="164">
        <v>1.8694825840601004</v>
      </c>
      <c r="J40" s="164">
        <v>1.1095996372462835</v>
      </c>
      <c r="K40" s="164">
        <v>0.48683767946606782</v>
      </c>
      <c r="L40" s="164">
        <v>-0.11792661949601158</v>
      </c>
      <c r="M40" s="164">
        <v>-9.2180603073865885E-2</v>
      </c>
      <c r="N40" s="164">
        <v>1.1641910879164996</v>
      </c>
      <c r="O40" s="164">
        <v>0.82437371608461429</v>
      </c>
      <c r="P40" s="164">
        <v>1.9456949164605719</v>
      </c>
      <c r="Q40" s="164">
        <v>0.66549758877685328</v>
      </c>
      <c r="R40" s="164">
        <v>0.84586221555171814</v>
      </c>
      <c r="S40" s="164" t="e">
        <v>#N/A</v>
      </c>
      <c r="T40" s="93">
        <v>17</v>
      </c>
      <c r="U40" s="102"/>
    </row>
    <row r="41" spans="1:21" ht="15" customHeight="1">
      <c r="A41" s="525" t="s">
        <v>31</v>
      </c>
      <c r="B41" s="493" t="s">
        <v>140</v>
      </c>
      <c r="C41" s="155" t="str">
        <v>Canada  - Gross domestic product (GDP) at basic prices, by NAICS; Seasonally adjusted at annual rates, All industries: PCTCHG</v>
      </c>
      <c r="D41" s="155" t="str">
        <v>% change</v>
      </c>
      <c r="E41" s="155" t="str">
        <v>Monthly</v>
      </c>
      <c r="F41" s="307">
        <v>42886</v>
      </c>
      <c r="G41" s="164">
        <v>0.50069119394660078</v>
      </c>
      <c r="H41" s="164">
        <v>0.73590156093743531</v>
      </c>
      <c r="I41" s="164">
        <v>0.97356218006623418</v>
      </c>
      <c r="J41" s="164">
        <v>1.142149997352937</v>
      </c>
      <c r="K41" s="164">
        <v>2.0670599891366548</v>
      </c>
      <c r="L41" s="164">
        <v>1.9510977229435289</v>
      </c>
      <c r="M41" s="164">
        <v>2.0126503949937868</v>
      </c>
      <c r="N41" s="164">
        <v>2.1820994406075211</v>
      </c>
      <c r="O41" s="164">
        <v>2.2279942072868097</v>
      </c>
      <c r="P41" s="164">
        <v>2.4361118031467344</v>
      </c>
      <c r="Q41" s="502">
        <v>3.1731190474761695</v>
      </c>
      <c r="R41" s="164" t="e">
        <v>#N/A</v>
      </c>
      <c r="S41" s="164" t="e">
        <v>#N/A</v>
      </c>
      <c r="T41" s="93">
        <v>18</v>
      </c>
      <c r="U41" s="102"/>
    </row>
    <row r="42" spans="1:21" ht="23.25" customHeight="1" thickBot="1">
      <c r="A42" s="527"/>
      <c r="B42" s="483" t="s">
        <v>51</v>
      </c>
      <c r="C42" s="155" t="str">
        <v>Prime Lending Rate - from Bank of Canada</v>
      </c>
      <c r="D42" s="155" t="str">
        <v>%</v>
      </c>
      <c r="E42" s="155" t="str">
        <v>Monthly</v>
      </c>
      <c r="F42" s="307">
        <v>42891</v>
      </c>
      <c r="G42" s="164">
        <v>2.7</v>
      </c>
      <c r="H42" s="164">
        <v>2.7</v>
      </c>
      <c r="I42" s="164">
        <v>2.7</v>
      </c>
      <c r="J42" s="164">
        <v>2.7</v>
      </c>
      <c r="K42" s="164">
        <v>2.7</v>
      </c>
      <c r="L42" s="164">
        <v>2.7</v>
      </c>
      <c r="M42" s="164">
        <v>2.7</v>
      </c>
      <c r="N42" s="164">
        <v>2.7</v>
      </c>
      <c r="O42" s="164">
        <v>2.7</v>
      </c>
      <c r="P42" s="164">
        <v>2.7</v>
      </c>
      <c r="Q42" s="164">
        <v>2.7</v>
      </c>
      <c r="R42" s="164">
        <v>2.7</v>
      </c>
      <c r="S42" s="164">
        <v>2.7</v>
      </c>
      <c r="T42" s="93">
        <v>19</v>
      </c>
      <c r="U42" s="102"/>
    </row>
    <row r="43" spans="1:21" ht="23.25" customHeight="1" thickBot="1">
      <c r="A43" s="526"/>
      <c r="B43" s="486" t="s">
        <v>233</v>
      </c>
      <c r="C43" s="155" t="str">
        <v>Bank Rate from Bank of Canada</v>
      </c>
      <c r="D43" s="155" t="str">
        <v>%</v>
      </c>
      <c r="E43" s="155" t="str">
        <v>Monthly</v>
      </c>
      <c r="F43" s="307">
        <v>42891</v>
      </c>
      <c r="G43" s="164">
        <v>0.75</v>
      </c>
      <c r="H43" s="164">
        <v>0.75</v>
      </c>
      <c r="I43" s="164">
        <v>0.75</v>
      </c>
      <c r="J43" s="164">
        <v>0.75</v>
      </c>
      <c r="K43" s="164">
        <v>0.75</v>
      </c>
      <c r="L43" s="164">
        <v>0.75</v>
      </c>
      <c r="M43" s="164">
        <v>0.75</v>
      </c>
      <c r="N43" s="164">
        <v>0.75</v>
      </c>
      <c r="O43" s="164">
        <v>0.75</v>
      </c>
      <c r="P43" s="164">
        <v>0.75</v>
      </c>
      <c r="Q43" s="164">
        <v>0.75</v>
      </c>
      <c r="R43" s="164">
        <v>0.75</v>
      </c>
      <c r="S43" s="164">
        <v>0.75</v>
      </c>
      <c r="T43" s="93">
        <v>20</v>
      </c>
      <c r="U43" s="102"/>
    </row>
    <row r="44" spans="1:21" ht="22.5">
      <c r="A44" s="237" t="s">
        <v>30</v>
      </c>
      <c r="B44" s="481" t="s">
        <v>45</v>
      </c>
      <c r="C44" s="155" t="str">
        <v>AB - Retail Sales - Seasonally Adjusted (x1000)</v>
      </c>
      <c r="D44" s="155" t="str">
        <v>$</v>
      </c>
      <c r="E44" s="155" t="str">
        <v>Monthly</v>
      </c>
      <c r="F44" s="307">
        <v>42886</v>
      </c>
      <c r="G44" s="164">
        <v>6250701</v>
      </c>
      <c r="H44" s="164">
        <v>6214156</v>
      </c>
      <c r="I44" s="164">
        <v>6176036</v>
      </c>
      <c r="J44" s="164">
        <v>6231430</v>
      </c>
      <c r="K44" s="164">
        <v>6251283</v>
      </c>
      <c r="L44" s="164">
        <v>6320058</v>
      </c>
      <c r="M44" s="164">
        <v>6324337</v>
      </c>
      <c r="N44" s="164">
        <v>6435109</v>
      </c>
      <c r="O44" s="164">
        <v>6653027</v>
      </c>
      <c r="P44" s="164">
        <v>6665460</v>
      </c>
      <c r="Q44" s="164">
        <v>6630924</v>
      </c>
      <c r="R44" s="164" t="e">
        <v>#N/A</v>
      </c>
      <c r="S44" s="164" t="e">
        <v>#N/A</v>
      </c>
      <c r="T44" s="93">
        <v>21</v>
      </c>
      <c r="U44" s="102"/>
    </row>
    <row r="45" spans="1:21" ht="23.25" customHeight="1">
      <c r="A45" s="239"/>
      <c r="B45" s="479" t="s">
        <v>106</v>
      </c>
      <c r="C45" s="155" t="str">
        <v>Calgary CER - Retail Sales , Seasonally Adjusted (AB-RetailSails * Calg-ABWageBillRatio) - monthly in $billions</v>
      </c>
      <c r="D45" s="155" t="str">
        <v>$</v>
      </c>
      <c r="E45" s="155" t="str">
        <v>Monthly</v>
      </c>
      <c r="F45" s="307">
        <v>42891</v>
      </c>
      <c r="G45" s="164">
        <v>2.4866573200171427</v>
      </c>
      <c r="H45" s="164">
        <v>2.4697420392066789</v>
      </c>
      <c r="I45" s="164">
        <v>2.4407036060017631</v>
      </c>
      <c r="J45" s="164">
        <v>2.4677063443496055</v>
      </c>
      <c r="K45" s="164">
        <v>2.4368589651998906</v>
      </c>
      <c r="L45" s="164">
        <v>2.4527098258729767</v>
      </c>
      <c r="M45" s="164">
        <v>2.4757816565734601</v>
      </c>
      <c r="N45" s="164">
        <v>2.5322402497185288</v>
      </c>
      <c r="O45" s="164">
        <v>2.6502351421786514</v>
      </c>
      <c r="P45" s="164">
        <v>2.6516303058532626</v>
      </c>
      <c r="Q45" s="164">
        <v>2.6307961230593269</v>
      </c>
      <c r="R45" s="164" t="e">
        <v>#N/A</v>
      </c>
      <c r="S45" s="164" t="e">
        <v>#N/A</v>
      </c>
      <c r="T45" s="93">
        <v>22</v>
      </c>
      <c r="U45" s="102"/>
    </row>
    <row r="46" spans="1:21">
      <c r="A46" s="239"/>
      <c r="B46" s="484" t="s">
        <v>46</v>
      </c>
      <c r="C46" s="155" t="str">
        <v>Consumer confidence - Canada - from CBoC</v>
      </c>
      <c r="D46" s="155" t="str">
        <v>number</v>
      </c>
      <c r="E46" s="155" t="str">
        <v>Monthly</v>
      </c>
      <c r="F46" s="307">
        <v>42886</v>
      </c>
      <c r="G46" s="164">
        <v>101.8</v>
      </c>
      <c r="H46" s="164">
        <v>99.8</v>
      </c>
      <c r="I46" s="164">
        <v>104.6</v>
      </c>
      <c r="J46" s="164">
        <v>101.5</v>
      </c>
      <c r="K46" s="164">
        <v>102.981578</v>
      </c>
      <c r="L46" s="164">
        <v>96.716316199999994</v>
      </c>
      <c r="M46" s="164">
        <v>102.727131</v>
      </c>
      <c r="N46" s="164">
        <v>103.779864</v>
      </c>
      <c r="O46" s="164">
        <v>101.669213</v>
      </c>
      <c r="P46" s="164">
        <v>110.624357</v>
      </c>
      <c r="Q46" s="164">
        <v>111.692083</v>
      </c>
      <c r="R46" s="164">
        <v>109.403066</v>
      </c>
      <c r="S46" s="164">
        <v>111.52138100000001</v>
      </c>
      <c r="T46" s="93">
        <v>23</v>
      </c>
      <c r="U46" s="102"/>
    </row>
    <row r="47" spans="1:21">
      <c r="A47" s="239"/>
      <c r="B47" s="482" t="s">
        <v>47</v>
      </c>
      <c r="C47" s="155" t="str">
        <v>Calgary CMA - Total Housing starts</v>
      </c>
      <c r="D47" s="155" t="str">
        <v>Units</v>
      </c>
      <c r="E47" s="155" t="str">
        <v>Monthly</v>
      </c>
      <c r="F47" s="307">
        <v>42886</v>
      </c>
      <c r="G47" s="164">
        <v>648</v>
      </c>
      <c r="H47" s="164">
        <v>830</v>
      </c>
      <c r="I47" s="164">
        <v>1091</v>
      </c>
      <c r="J47" s="164">
        <v>742</v>
      </c>
      <c r="K47" s="164">
        <v>1205</v>
      </c>
      <c r="L47" s="164">
        <v>627</v>
      </c>
      <c r="M47" s="164">
        <v>745</v>
      </c>
      <c r="N47" s="164">
        <v>975</v>
      </c>
      <c r="O47" s="164">
        <v>426</v>
      </c>
      <c r="P47" s="164">
        <v>508</v>
      </c>
      <c r="Q47" s="164">
        <v>1145</v>
      </c>
      <c r="R47" s="164">
        <v>1099</v>
      </c>
      <c r="S47" s="164" t="e">
        <v>#N/A</v>
      </c>
      <c r="T47" s="93">
        <v>24</v>
      </c>
      <c r="U47" s="102"/>
    </row>
    <row r="48" spans="1:21">
      <c r="A48" s="239"/>
      <c r="B48" s="484" t="s">
        <v>48</v>
      </c>
      <c r="C48" s="155" t="str">
        <v>AB -Consumer Bankruptcies</v>
      </c>
      <c r="D48" s="155" t="str">
        <v>#</v>
      </c>
      <c r="E48" s="155" t="str">
        <v>Monthly</v>
      </c>
      <c r="F48" s="307">
        <v>42886</v>
      </c>
      <c r="G48" s="164">
        <v>480</v>
      </c>
      <c r="H48" s="164">
        <v>474</v>
      </c>
      <c r="I48" s="164">
        <v>381</v>
      </c>
      <c r="J48" s="164">
        <v>439</v>
      </c>
      <c r="K48" s="164">
        <v>458</v>
      </c>
      <c r="L48" s="164">
        <v>440</v>
      </c>
      <c r="M48" s="164">
        <v>463</v>
      </c>
      <c r="N48" s="164">
        <v>401</v>
      </c>
      <c r="O48" s="164">
        <v>391</v>
      </c>
      <c r="P48" s="164">
        <v>426</v>
      </c>
      <c r="Q48" s="164">
        <v>504</v>
      </c>
      <c r="R48" s="164" t="e">
        <v>#N/A</v>
      </c>
      <c r="S48" s="164" t="e">
        <v>#N/A</v>
      </c>
      <c r="T48" s="93">
        <v>25</v>
      </c>
      <c r="U48" s="102"/>
    </row>
    <row r="49" spans="1:21">
      <c r="A49" s="239"/>
      <c r="B49" s="484" t="s">
        <v>226</v>
      </c>
      <c r="C49" s="155" t="str">
        <v xml:space="preserve">CALGARY CMA - Consumer  Bankruptcies </v>
      </c>
      <c r="D49" s="155" t="str">
        <v>#</v>
      </c>
      <c r="E49" s="155" t="str">
        <v>Monthly</v>
      </c>
      <c r="F49" s="307">
        <v>42886</v>
      </c>
      <c r="G49" s="164">
        <v>133</v>
      </c>
      <c r="H49" s="164">
        <v>122</v>
      </c>
      <c r="I49" s="164">
        <v>119</v>
      </c>
      <c r="J49" s="164">
        <v>143</v>
      </c>
      <c r="K49" s="164">
        <v>144</v>
      </c>
      <c r="L49" s="164">
        <v>127</v>
      </c>
      <c r="M49" s="164">
        <v>152</v>
      </c>
      <c r="N49" s="164">
        <v>110</v>
      </c>
      <c r="O49" s="164">
        <v>117</v>
      </c>
      <c r="P49" s="164">
        <v>138</v>
      </c>
      <c r="Q49" s="164">
        <v>171</v>
      </c>
      <c r="R49" s="164" t="e">
        <v>#N/A</v>
      </c>
      <c r="S49" s="164" t="e">
        <v>#N/A</v>
      </c>
      <c r="T49" s="93">
        <v>26</v>
      </c>
      <c r="U49" s="102"/>
    </row>
    <row r="50" spans="1:21">
      <c r="A50" s="239"/>
      <c r="B50" s="482" t="s">
        <v>49</v>
      </c>
      <c r="C50" s="155" t="str">
        <v xml:space="preserve"> Calgary CMA Mthly Resident UNIT SALES, Actual</v>
      </c>
      <c r="D50" s="155" t="str">
        <v>Units</v>
      </c>
      <c r="E50" s="155" t="str">
        <v>Monthly</v>
      </c>
      <c r="F50" s="307">
        <v>42886</v>
      </c>
      <c r="G50" s="164">
        <v>2438</v>
      </c>
      <c r="H50" s="164">
        <v>2589</v>
      </c>
      <c r="I50" s="164">
        <v>2206</v>
      </c>
      <c r="J50" s="164">
        <v>2009</v>
      </c>
      <c r="K50" s="164">
        <v>1917</v>
      </c>
      <c r="L50" s="164">
        <v>2057</v>
      </c>
      <c r="M50" s="164">
        <v>1524</v>
      </c>
      <c r="N50" s="164">
        <v>1168</v>
      </c>
      <c r="O50" s="164">
        <v>1147</v>
      </c>
      <c r="P50" s="164">
        <v>1689</v>
      </c>
      <c r="Q50" s="164">
        <v>2384</v>
      </c>
      <c r="R50" s="164">
        <v>2393</v>
      </c>
      <c r="S50" s="164" t="e">
        <v>#N/A</v>
      </c>
      <c r="T50" s="93">
        <v>27</v>
      </c>
      <c r="U50" s="102"/>
    </row>
    <row r="51" spans="1:21">
      <c r="A51" s="239"/>
      <c r="B51" s="484" t="s">
        <v>102</v>
      </c>
      <c r="C51" s="155" t="str">
        <v>Calgary Monthly Residential Sales/New Listings Ratio</v>
      </c>
      <c r="D51" s="155" t="str">
        <v>%</v>
      </c>
      <c r="E51" s="155" t="str">
        <v>Monthly</v>
      </c>
      <c r="F51" s="307">
        <v>42886</v>
      </c>
      <c r="G51" s="164">
        <v>0.56671315667131572</v>
      </c>
      <c r="H51" s="164">
        <v>0.67615565421781143</v>
      </c>
      <c r="I51" s="164">
        <v>0.63536866359447008</v>
      </c>
      <c r="J51" s="164">
        <v>0.57301768397033659</v>
      </c>
      <c r="K51" s="164">
        <v>0.51937144405310209</v>
      </c>
      <c r="L51" s="164">
        <v>0.66677471636953001</v>
      </c>
      <c r="M51" s="164">
        <v>0.60023631350925566</v>
      </c>
      <c r="N51" s="164">
        <v>0.91823899371069184</v>
      </c>
      <c r="O51" s="164">
        <v>0.37385919165580184</v>
      </c>
      <c r="P51" s="164">
        <v>0.53096510531279473</v>
      </c>
      <c r="Q51" s="164">
        <v>0.56573327005220697</v>
      </c>
      <c r="R51" s="164">
        <v>0.55599442379182151</v>
      </c>
      <c r="S51" s="164" t="e">
        <v>#N/A</v>
      </c>
      <c r="T51" s="93">
        <v>28</v>
      </c>
      <c r="U51" s="102"/>
    </row>
    <row r="52" spans="1:21" ht="15.75" thickBot="1">
      <c r="A52" s="238"/>
      <c r="B52" s="485" t="s">
        <v>50</v>
      </c>
      <c r="C52" s="155" t="str">
        <v>Calgary CMA Mnthly Resident AVG House  Price</v>
      </c>
      <c r="D52" s="155" t="str">
        <v>$</v>
      </c>
      <c r="E52" s="155" t="str">
        <v>Monthly</v>
      </c>
      <c r="F52" s="307">
        <v>42886</v>
      </c>
      <c r="G52" s="164">
        <v>476886</v>
      </c>
      <c r="H52" s="164">
        <v>466717</v>
      </c>
      <c r="I52" s="164">
        <v>469325</v>
      </c>
      <c r="J52" s="164">
        <v>456663</v>
      </c>
      <c r="K52" s="164">
        <v>469818</v>
      </c>
      <c r="L52" s="164">
        <v>450279</v>
      </c>
      <c r="M52" s="164">
        <v>468659</v>
      </c>
      <c r="N52" s="164">
        <v>480188</v>
      </c>
      <c r="O52" s="164">
        <v>451242</v>
      </c>
      <c r="P52" s="164">
        <v>464834</v>
      </c>
      <c r="Q52" s="164">
        <v>472491</v>
      </c>
      <c r="R52" s="164">
        <v>475516</v>
      </c>
      <c r="S52" s="164" t="e">
        <v>#N/A</v>
      </c>
      <c r="T52" s="93">
        <v>29</v>
      </c>
      <c r="U52" s="102"/>
    </row>
    <row r="53" spans="1:21" ht="22.5">
      <c r="A53" s="237" t="s">
        <v>32</v>
      </c>
      <c r="B53" s="477" t="s">
        <v>39</v>
      </c>
      <c r="C53" s="155" t="str">
        <v>Alberta - Wholesale trade, seasonally adjusted  (x1000)</v>
      </c>
      <c r="D53" s="155" t="str">
        <v>$</v>
      </c>
      <c r="E53" s="155" t="str">
        <v>Monthly</v>
      </c>
      <c r="F53" s="307">
        <v>42886</v>
      </c>
      <c r="G53" s="164">
        <v>5816256</v>
      </c>
      <c r="H53" s="164">
        <v>6000983</v>
      </c>
      <c r="I53" s="164">
        <v>5893854</v>
      </c>
      <c r="J53" s="164">
        <v>6022459</v>
      </c>
      <c r="K53" s="164">
        <v>5870546</v>
      </c>
      <c r="L53" s="164">
        <v>5902527</v>
      </c>
      <c r="M53" s="164">
        <v>5945203</v>
      </c>
      <c r="N53" s="164">
        <v>6161223</v>
      </c>
      <c r="O53" s="164">
        <v>6227229</v>
      </c>
      <c r="P53" s="164">
        <v>6346746</v>
      </c>
      <c r="Q53" s="164">
        <v>6441755</v>
      </c>
      <c r="R53" s="446" t="e">
        <v>#N/A</v>
      </c>
      <c r="S53" s="164" t="e">
        <v>#N/A</v>
      </c>
      <c r="T53" s="93">
        <v>30</v>
      </c>
      <c r="U53" s="102"/>
    </row>
    <row r="54" spans="1:21">
      <c r="A54" s="239"/>
      <c r="B54" s="484" t="s">
        <v>40</v>
      </c>
      <c r="C54" s="156" t="str">
        <v>Manufacturing sales by NAICS and province, monthly (x1000)</v>
      </c>
      <c r="D54" s="156" t="str">
        <v>$</v>
      </c>
      <c r="E54" s="156" t="str">
        <v>Monthly</v>
      </c>
      <c r="F54" s="307">
        <v>42886</v>
      </c>
      <c r="G54" s="164">
        <v>5140715</v>
      </c>
      <c r="H54" s="164">
        <v>5265913</v>
      </c>
      <c r="I54" s="164">
        <v>5200051</v>
      </c>
      <c r="J54" s="164">
        <v>5321476</v>
      </c>
      <c r="K54" s="164">
        <v>5314930</v>
      </c>
      <c r="L54" s="164">
        <v>5255613</v>
      </c>
      <c r="M54" s="164">
        <v>5476810</v>
      </c>
      <c r="N54" s="164">
        <v>5569334</v>
      </c>
      <c r="O54" s="164">
        <v>5634766</v>
      </c>
      <c r="P54" s="164">
        <v>5685578</v>
      </c>
      <c r="Q54" s="164">
        <v>5778812</v>
      </c>
      <c r="R54" s="164" t="e">
        <v>#N/A</v>
      </c>
      <c r="S54" s="164" t="e">
        <v>#N/A</v>
      </c>
      <c r="T54" s="93">
        <v>31</v>
      </c>
      <c r="U54" s="99"/>
    </row>
    <row r="55" spans="1:21">
      <c r="A55" s="239"/>
      <c r="B55" s="482" t="s">
        <v>41</v>
      </c>
      <c r="C55" s="156" t="str">
        <v xml:space="preserve"> # of new businesses - Calgary </v>
      </c>
      <c r="D55" s="156" t="str">
        <v>number</v>
      </c>
      <c r="E55" s="156" t="str">
        <v>Monthly</v>
      </c>
      <c r="F55" s="307">
        <v>42886</v>
      </c>
      <c r="G55" s="164">
        <v>228</v>
      </c>
      <c r="H55" s="164">
        <v>355</v>
      </c>
      <c r="I55" s="164">
        <v>251</v>
      </c>
      <c r="J55" s="164">
        <v>304</v>
      </c>
      <c r="K55" s="164">
        <v>447</v>
      </c>
      <c r="L55" s="164">
        <v>325</v>
      </c>
      <c r="M55" s="164">
        <v>524</v>
      </c>
      <c r="N55" s="164">
        <v>141</v>
      </c>
      <c r="O55" s="164">
        <v>0</v>
      </c>
      <c r="P55" s="164">
        <v>401</v>
      </c>
      <c r="Q55" s="164">
        <v>327</v>
      </c>
      <c r="R55" s="164">
        <v>229</v>
      </c>
      <c r="S55" s="164" t="e">
        <v>#N/A</v>
      </c>
      <c r="T55" s="93">
        <v>32</v>
      </c>
      <c r="U55" s="100"/>
    </row>
    <row r="56" spans="1:21">
      <c r="A56" s="239"/>
      <c r="B56" s="484" t="s">
        <v>42</v>
      </c>
      <c r="C56" s="156" t="str">
        <v xml:space="preserve"> # of business closures - Calgary </v>
      </c>
      <c r="D56" s="156" t="str">
        <v>number</v>
      </c>
      <c r="E56" s="157" t="str">
        <v>Monthly</v>
      </c>
      <c r="F56" s="307">
        <v>42886</v>
      </c>
      <c r="G56" s="165">
        <v>182</v>
      </c>
      <c r="H56" s="165">
        <v>177</v>
      </c>
      <c r="I56" s="165">
        <v>232</v>
      </c>
      <c r="J56" s="165">
        <v>162</v>
      </c>
      <c r="K56" s="165">
        <v>173</v>
      </c>
      <c r="L56" s="165">
        <v>155</v>
      </c>
      <c r="M56" s="165">
        <v>277</v>
      </c>
      <c r="N56" s="165">
        <v>115</v>
      </c>
      <c r="O56" s="165">
        <v>15</v>
      </c>
      <c r="P56" s="165">
        <v>420</v>
      </c>
      <c r="Q56" s="165">
        <v>231</v>
      </c>
      <c r="R56" s="165">
        <v>154</v>
      </c>
      <c r="S56" s="164" t="e">
        <v>#N/A</v>
      </c>
      <c r="T56" s="93">
        <v>33</v>
      </c>
      <c r="U56" s="100"/>
    </row>
    <row r="57" spans="1:21">
      <c r="A57" s="239"/>
      <c r="B57" s="482" t="s">
        <v>43</v>
      </c>
      <c r="C57" s="156" t="str">
        <v xml:space="preserve">AB - Business Bankruptcies </v>
      </c>
      <c r="D57" s="156" t="str">
        <v>#</v>
      </c>
      <c r="E57" s="157" t="str">
        <v>Monthly</v>
      </c>
      <c r="F57" s="307">
        <v>42886</v>
      </c>
      <c r="G57" s="165">
        <v>7</v>
      </c>
      <c r="H57" s="165">
        <v>16</v>
      </c>
      <c r="I57" s="165">
        <v>7</v>
      </c>
      <c r="J57" s="165">
        <v>10</v>
      </c>
      <c r="K57" s="165">
        <v>10</v>
      </c>
      <c r="L57" s="165">
        <v>22</v>
      </c>
      <c r="M57" s="165">
        <v>12</v>
      </c>
      <c r="N57" s="165">
        <v>10</v>
      </c>
      <c r="O57" s="165">
        <v>8</v>
      </c>
      <c r="P57" s="165">
        <v>9</v>
      </c>
      <c r="Q57" s="165">
        <v>10</v>
      </c>
      <c r="R57" s="165" t="e">
        <v>#N/A</v>
      </c>
      <c r="S57" s="164" t="e">
        <v>#N/A</v>
      </c>
      <c r="T57" s="93">
        <v>34</v>
      </c>
      <c r="U57" s="100"/>
    </row>
    <row r="58" spans="1:21">
      <c r="A58" s="239"/>
      <c r="B58" s="482" t="s">
        <v>227</v>
      </c>
      <c r="C58" s="156" t="str">
        <v>CALGARY - Business Bankruptcies</v>
      </c>
      <c r="D58" s="156" t="str">
        <v>#</v>
      </c>
      <c r="E58" s="156" t="str">
        <v>Monthly</v>
      </c>
      <c r="F58" s="307">
        <v>42886</v>
      </c>
      <c r="G58" s="156">
        <v>2</v>
      </c>
      <c r="H58" s="156">
        <v>10</v>
      </c>
      <c r="I58" s="156">
        <v>6</v>
      </c>
      <c r="J58" s="156">
        <v>4</v>
      </c>
      <c r="K58" s="156">
        <v>6</v>
      </c>
      <c r="L58" s="156">
        <v>11</v>
      </c>
      <c r="M58" s="156">
        <v>9</v>
      </c>
      <c r="N58" s="156">
        <v>1</v>
      </c>
      <c r="O58" s="156">
        <v>5</v>
      </c>
      <c r="P58" s="156">
        <v>2</v>
      </c>
      <c r="Q58" s="156">
        <v>1</v>
      </c>
      <c r="R58" s="156" t="e">
        <v>#N/A</v>
      </c>
      <c r="S58" s="156" t="e">
        <v>#N/A</v>
      </c>
      <c r="T58" s="93">
        <v>35</v>
      </c>
      <c r="U58" s="100"/>
    </row>
    <row r="59" spans="1:21" ht="15.75" thickBot="1">
      <c r="A59" s="238"/>
      <c r="B59" s="483" t="s">
        <v>44</v>
      </c>
      <c r="C59" s="156" t="str">
        <v>City of Calgary; Building Permits: Total Value ($)</v>
      </c>
      <c r="D59" s="156" t="str">
        <v>$</v>
      </c>
      <c r="E59" s="156" t="str">
        <v>Monthly</v>
      </c>
      <c r="F59" s="307">
        <v>42891</v>
      </c>
      <c r="G59" s="445">
        <v>249164357</v>
      </c>
      <c r="H59" s="445">
        <v>323318956</v>
      </c>
      <c r="I59" s="445">
        <v>300866597</v>
      </c>
      <c r="J59" s="445">
        <v>336583564</v>
      </c>
      <c r="K59" s="445">
        <v>543926216</v>
      </c>
      <c r="L59" s="445">
        <v>1506978015</v>
      </c>
      <c r="M59" s="445">
        <v>101013907</v>
      </c>
      <c r="N59" s="445">
        <v>168912471</v>
      </c>
      <c r="O59" s="445">
        <v>212798576</v>
      </c>
      <c r="P59" s="445">
        <v>203567354</v>
      </c>
      <c r="Q59" s="445">
        <v>378029450</v>
      </c>
      <c r="R59" s="445">
        <v>264053719</v>
      </c>
      <c r="S59" s="156">
        <v>388774585</v>
      </c>
      <c r="T59" s="93">
        <v>36</v>
      </c>
    </row>
    <row r="60" spans="1:21" ht="57.75" customHeight="1">
      <c r="A60" s="348"/>
      <c r="B60" s="487"/>
    </row>
    <row r="61" spans="1:21">
      <c r="A61" s="348"/>
      <c r="B61" s="487"/>
      <c r="C61" s="494" t="str">
        <f t="array" ref="C61:S61">TRANSPOSE('dXdata- Additional'!A12:A28)</f>
        <v>Description:</v>
      </c>
      <c r="D61" s="494" t="str">
        <v>Units:</v>
      </c>
      <c r="E61" s="494" t="str">
        <v>Frequency:</v>
      </c>
      <c r="F61" s="494" t="str">
        <v>Last modified:</v>
      </c>
      <c r="G61" s="495">
        <v>42370</v>
      </c>
      <c r="H61" s="495">
        <v>42401</v>
      </c>
      <c r="I61" s="495">
        <v>42430</v>
      </c>
      <c r="J61" s="495">
        <v>42461</v>
      </c>
      <c r="K61" s="495">
        <v>42491</v>
      </c>
      <c r="L61" s="495">
        <v>42522</v>
      </c>
      <c r="M61" s="495">
        <v>42552</v>
      </c>
      <c r="N61" s="495">
        <v>42583</v>
      </c>
      <c r="O61" s="495">
        <v>42614</v>
      </c>
      <c r="P61" s="495">
        <v>42644</v>
      </c>
      <c r="Q61" s="495">
        <v>42675</v>
      </c>
      <c r="R61" s="495">
        <v>42705</v>
      </c>
      <c r="S61" s="495">
        <v>42736</v>
      </c>
    </row>
    <row r="62" spans="1:21" ht="26.25">
      <c r="B62" s="488"/>
      <c r="C62" s="496" t="s">
        <v>116</v>
      </c>
      <c r="D62" s="497" t="s">
        <v>99</v>
      </c>
      <c r="E62" s="498" t="s">
        <v>13</v>
      </c>
      <c r="F62" s="499">
        <v>42635</v>
      </c>
      <c r="G62" s="500">
        <f t="array" ref="G62:S67">TRANSPOSE('dXdata- Additional'!B16:G28)</f>
        <v>24.78</v>
      </c>
      <c r="H62" s="500">
        <v>23.310000000000002</v>
      </c>
      <c r="I62" s="500">
        <v>30.504999999999999</v>
      </c>
      <c r="J62" s="500">
        <v>34.32</v>
      </c>
      <c r="K62" s="500">
        <v>39.615000000000002</v>
      </c>
      <c r="L62" s="500">
        <v>42.614999999999995</v>
      </c>
      <c r="M62" s="500">
        <v>38.724999999999994</v>
      </c>
      <c r="N62" s="500">
        <v>37.81</v>
      </c>
      <c r="O62" s="500">
        <v>36.875</v>
      </c>
      <c r="P62" s="500">
        <v>42.855000000000004</v>
      </c>
      <c r="Q62" s="500">
        <v>37.74</v>
      </c>
      <c r="R62" s="500">
        <v>43.394999999999996</v>
      </c>
      <c r="S62" s="500">
        <v>44.844999999999999</v>
      </c>
      <c r="T62" s="28"/>
    </row>
    <row r="63" spans="1:21">
      <c r="C63" s="496" t="s">
        <v>117</v>
      </c>
      <c r="D63" s="497" t="s">
        <v>118</v>
      </c>
      <c r="E63" s="498" t="s">
        <v>13</v>
      </c>
      <c r="F63" s="499">
        <v>42636</v>
      </c>
      <c r="G63" s="501">
        <v>1279.5999999999999</v>
      </c>
      <c r="H63" s="501">
        <v>1281.2</v>
      </c>
      <c r="I63" s="501">
        <v>1283.0999999999999</v>
      </c>
      <c r="J63" s="501">
        <v>1285</v>
      </c>
      <c r="K63" s="501">
        <v>1286.8</v>
      </c>
      <c r="L63" s="501">
        <v>1288.5</v>
      </c>
      <c r="M63" s="501">
        <v>1290.3</v>
      </c>
      <c r="N63" s="501">
        <v>1291.9000000000001</v>
      </c>
      <c r="O63" s="501">
        <v>1293.4000000000001</v>
      </c>
      <c r="P63" s="501">
        <v>1294.5</v>
      </c>
      <c r="Q63" s="501">
        <v>1295.4000000000001</v>
      </c>
      <c r="R63" s="501">
        <v>1296.0999999999999</v>
      </c>
      <c r="S63" s="501">
        <v>1297.0999999999999</v>
      </c>
      <c r="T63" s="91"/>
    </row>
    <row r="64" spans="1:21" ht="39">
      <c r="B64" s="475">
        <v>1</v>
      </c>
      <c r="C64" s="496" t="s">
        <v>127</v>
      </c>
      <c r="D64" s="497" t="s">
        <v>12</v>
      </c>
      <c r="E64" s="498" t="s">
        <v>13</v>
      </c>
      <c r="F64" s="499">
        <v>42620</v>
      </c>
      <c r="G64" s="501">
        <v>1.0433325257661163</v>
      </c>
      <c r="H64" s="501">
        <v>0.9776702698616635</v>
      </c>
      <c r="I64" s="501">
        <v>0.79697060433661093</v>
      </c>
      <c r="J64" s="501">
        <v>1.0015749939423335</v>
      </c>
      <c r="K64" s="501">
        <v>0.50069119394660078</v>
      </c>
      <c r="L64" s="501">
        <v>0.73590156093743531</v>
      </c>
      <c r="M64" s="501">
        <v>0.97356218006623418</v>
      </c>
      <c r="N64" s="501">
        <v>1.142149997352937</v>
      </c>
      <c r="O64" s="501">
        <v>2.0670599891366548</v>
      </c>
      <c r="P64" s="501">
        <v>1.9510977229435289</v>
      </c>
      <c r="Q64" s="501">
        <v>2.0126503949937868</v>
      </c>
      <c r="R64" s="501">
        <v>2.1820994406075211</v>
      </c>
      <c r="S64" s="501">
        <v>2.2279942072868097</v>
      </c>
      <c r="T64" s="91"/>
    </row>
    <row r="65" spans="1:112" ht="39">
      <c r="B65" s="475">
        <v>2</v>
      </c>
      <c r="C65" s="496" t="s">
        <v>128</v>
      </c>
      <c r="D65" s="497" t="s">
        <v>12</v>
      </c>
      <c r="E65" s="498" t="s">
        <v>13</v>
      </c>
      <c r="F65" s="499">
        <v>42620</v>
      </c>
      <c r="G65" s="501">
        <v>0.51071307516821207</v>
      </c>
      <c r="H65" s="501">
        <v>-0.15868972750091581</v>
      </c>
      <c r="I65" s="501">
        <v>-0.20852896648205776</v>
      </c>
      <c r="J65" s="501">
        <v>6.145315097429993E-2</v>
      </c>
      <c r="K65" s="501">
        <v>-0.58512571566344818</v>
      </c>
      <c r="L65" s="501">
        <v>0.6356261967762622</v>
      </c>
      <c r="M65" s="501">
        <v>0.51267479320957765</v>
      </c>
      <c r="N65" s="501">
        <v>0.27047724472255563</v>
      </c>
      <c r="O65" s="501">
        <v>0.3711037526149541</v>
      </c>
      <c r="P65" s="501">
        <v>-5.7365002607501214E-2</v>
      </c>
      <c r="Q65" s="501">
        <v>0.48954266658445267</v>
      </c>
      <c r="R65" s="501">
        <v>0.32624704377339775</v>
      </c>
      <c r="S65" s="501">
        <v>0.55585714394941199</v>
      </c>
      <c r="T65" s="33"/>
    </row>
    <row r="66" spans="1:112">
      <c r="B66" s="475">
        <v>3</v>
      </c>
      <c r="C66" s="496" t="s">
        <v>119</v>
      </c>
      <c r="D66" s="497"/>
      <c r="E66" s="498" t="s">
        <v>13</v>
      </c>
      <c r="F66" s="499">
        <v>42619</v>
      </c>
      <c r="G66" s="501">
        <v>313</v>
      </c>
      <c r="H66" s="501">
        <v>323.41666666666669</v>
      </c>
      <c r="I66" s="501">
        <v>322.58333333333331</v>
      </c>
      <c r="J66" s="501">
        <v>317.16666666666669</v>
      </c>
      <c r="K66" s="501">
        <v>310.41666666666669</v>
      </c>
      <c r="L66" s="501">
        <v>316.16666666666669</v>
      </c>
      <c r="M66" s="501">
        <v>308.75</v>
      </c>
      <c r="N66" s="501">
        <v>307.83333333333331</v>
      </c>
      <c r="O66" s="501">
        <v>328</v>
      </c>
      <c r="P66" s="501">
        <v>308.5</v>
      </c>
      <c r="Q66" s="501">
        <v>320.58333333333331</v>
      </c>
      <c r="R66" s="501">
        <v>316.25</v>
      </c>
      <c r="S66" s="501">
        <v>316.25</v>
      </c>
      <c r="T66" s="33"/>
    </row>
    <row r="67" spans="1:112">
      <c r="B67" s="475">
        <v>4</v>
      </c>
      <c r="C67" s="496" t="s">
        <v>120</v>
      </c>
      <c r="D67" s="497" t="s">
        <v>82</v>
      </c>
      <c r="E67" s="498" t="s">
        <v>13</v>
      </c>
      <c r="F67" s="499">
        <v>42619</v>
      </c>
      <c r="G67" s="501">
        <v>204.25</v>
      </c>
      <c r="H67" s="501">
        <v>198.66666666666666</v>
      </c>
      <c r="I67" s="501">
        <v>198.41666666666666</v>
      </c>
      <c r="J67" s="501">
        <v>199.83333333333334</v>
      </c>
      <c r="K67" s="501">
        <v>197.91666666666666</v>
      </c>
      <c r="L67" s="501">
        <v>198</v>
      </c>
      <c r="M67" s="501">
        <v>202.41666666666666</v>
      </c>
      <c r="N67" s="501">
        <v>199.91666666666666</v>
      </c>
      <c r="O67" s="501">
        <v>201.16666666666666</v>
      </c>
      <c r="P67" s="501">
        <v>199.16666666666666</v>
      </c>
      <c r="Q67" s="501">
        <v>209.33333333333334</v>
      </c>
      <c r="R67" s="501">
        <v>202.91666666666666</v>
      </c>
      <c r="S67" s="501">
        <v>204</v>
      </c>
      <c r="T67" s="91"/>
    </row>
    <row r="68" spans="1:112">
      <c r="B68" s="475">
        <v>5</v>
      </c>
      <c r="D68" s="25"/>
      <c r="E68" s="30"/>
      <c r="F68" s="90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</row>
    <row r="69" spans="1:112">
      <c r="B69" s="475">
        <v>6</v>
      </c>
    </row>
    <row r="70" spans="1:112" ht="23.25">
      <c r="B70" s="475">
        <v>7</v>
      </c>
      <c r="C70" s="409" t="s">
        <v>28</v>
      </c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</row>
    <row r="71" spans="1:112" s="129" customFormat="1">
      <c r="A71"/>
      <c r="B71" s="489"/>
      <c r="C71" s="22" t="str">
        <f t="array" ref="C71:DG76">TRANSPOSE('dXdata-Avg Grude Oil TABLE'!A12:F120)</f>
        <v>Description:</v>
      </c>
      <c r="D71" s="24" t="str">
        <v>Units:</v>
      </c>
      <c r="E71" s="24" t="str">
        <v>Frequency:</v>
      </c>
      <c r="F71" s="26" t="str">
        <v>Last modified:</v>
      </c>
      <c r="G71" s="28">
        <v>39569</v>
      </c>
      <c r="H71" s="28">
        <v>39600</v>
      </c>
      <c r="I71" s="28">
        <v>39630</v>
      </c>
      <c r="J71" s="28">
        <v>39661</v>
      </c>
      <c r="K71" s="28">
        <v>39692</v>
      </c>
      <c r="L71" s="28">
        <v>39722</v>
      </c>
      <c r="M71" s="28">
        <v>39753</v>
      </c>
      <c r="N71" s="28">
        <v>39783</v>
      </c>
      <c r="O71" s="28">
        <v>39814</v>
      </c>
      <c r="P71" s="28">
        <v>39845</v>
      </c>
      <c r="Q71" s="28">
        <v>39873</v>
      </c>
      <c r="R71" s="28">
        <v>39904</v>
      </c>
      <c r="S71" s="28">
        <v>39934</v>
      </c>
      <c r="T71" s="28">
        <v>39965</v>
      </c>
      <c r="U71" s="28">
        <v>39995</v>
      </c>
      <c r="V71" s="28">
        <v>40026</v>
      </c>
      <c r="W71" s="28">
        <v>40057</v>
      </c>
      <c r="X71" s="28">
        <v>40087</v>
      </c>
      <c r="Y71" s="28">
        <v>40118</v>
      </c>
      <c r="Z71" s="28">
        <v>40148</v>
      </c>
      <c r="AA71" s="28">
        <v>40179</v>
      </c>
      <c r="AB71" s="28">
        <v>40210</v>
      </c>
      <c r="AC71" s="28">
        <v>40238</v>
      </c>
      <c r="AD71" s="28">
        <v>40269</v>
      </c>
      <c r="AE71" s="28">
        <v>40299</v>
      </c>
      <c r="AF71" s="28">
        <v>40330</v>
      </c>
      <c r="AG71" s="28">
        <v>40360</v>
      </c>
      <c r="AH71" s="28">
        <v>40391</v>
      </c>
      <c r="AI71" s="28">
        <v>40422</v>
      </c>
      <c r="AJ71" s="28">
        <v>40452</v>
      </c>
      <c r="AK71" s="28">
        <v>40483</v>
      </c>
      <c r="AL71" s="28">
        <v>40513</v>
      </c>
      <c r="AM71" s="28">
        <v>40544</v>
      </c>
      <c r="AN71" s="28">
        <v>40575</v>
      </c>
      <c r="AO71" s="28">
        <v>40603</v>
      </c>
      <c r="AP71" s="28">
        <v>40634</v>
      </c>
      <c r="AQ71" s="28">
        <v>40664</v>
      </c>
      <c r="AR71" s="28">
        <v>40695</v>
      </c>
      <c r="AS71" s="28">
        <v>40725</v>
      </c>
      <c r="AT71" s="28">
        <v>40756</v>
      </c>
      <c r="AU71" s="28">
        <v>40787</v>
      </c>
      <c r="AV71" s="28">
        <v>40817</v>
      </c>
      <c r="AW71" s="28">
        <v>40848</v>
      </c>
      <c r="AX71" s="28">
        <v>40878</v>
      </c>
      <c r="AY71" s="28">
        <v>40909</v>
      </c>
      <c r="AZ71" s="28">
        <v>40940</v>
      </c>
      <c r="BA71" s="28">
        <v>40969</v>
      </c>
      <c r="BB71" s="28">
        <v>41000</v>
      </c>
      <c r="BC71" s="28">
        <v>41030</v>
      </c>
      <c r="BD71" s="28">
        <v>41061</v>
      </c>
      <c r="BE71" s="28">
        <v>41091</v>
      </c>
      <c r="BF71" s="28">
        <v>41122</v>
      </c>
      <c r="BG71" s="28">
        <v>41153</v>
      </c>
      <c r="BH71" s="28">
        <v>41183</v>
      </c>
      <c r="BI71" s="28">
        <v>41214</v>
      </c>
      <c r="BJ71" s="28">
        <v>41244</v>
      </c>
      <c r="BK71" s="28">
        <v>41275</v>
      </c>
      <c r="BL71" s="28">
        <v>41306</v>
      </c>
      <c r="BM71" s="28">
        <v>41334</v>
      </c>
      <c r="BN71" s="28">
        <v>41365</v>
      </c>
      <c r="BO71" s="28">
        <v>41395</v>
      </c>
      <c r="BP71" s="28">
        <v>41426</v>
      </c>
      <c r="BQ71" s="28">
        <v>41456</v>
      </c>
      <c r="BR71" s="28">
        <v>41487</v>
      </c>
      <c r="BS71" s="28">
        <v>41518</v>
      </c>
      <c r="BT71" s="28">
        <v>41548</v>
      </c>
      <c r="BU71" s="28">
        <v>41579</v>
      </c>
      <c r="BV71" s="28">
        <v>41609</v>
      </c>
      <c r="BW71" s="28">
        <v>41640</v>
      </c>
      <c r="BX71" s="28">
        <v>41671</v>
      </c>
      <c r="BY71" s="28">
        <v>41699</v>
      </c>
      <c r="BZ71" s="28">
        <v>41730</v>
      </c>
      <c r="CA71" s="28">
        <v>41760</v>
      </c>
      <c r="CB71" s="28">
        <v>41791</v>
      </c>
      <c r="CC71" s="28">
        <v>41821</v>
      </c>
      <c r="CD71" s="28">
        <v>41852</v>
      </c>
      <c r="CE71" s="28">
        <v>41883</v>
      </c>
      <c r="CF71" s="28">
        <v>41913</v>
      </c>
      <c r="CG71" s="28">
        <v>41944</v>
      </c>
      <c r="CH71" s="28">
        <v>41974</v>
      </c>
      <c r="CI71" s="28">
        <v>42005</v>
      </c>
      <c r="CJ71" s="28">
        <v>42036</v>
      </c>
      <c r="CK71" s="28">
        <v>42064</v>
      </c>
      <c r="CL71" s="28">
        <v>42095</v>
      </c>
      <c r="CM71" s="28">
        <v>42125</v>
      </c>
      <c r="CN71" s="28">
        <v>42156</v>
      </c>
      <c r="CO71" s="28">
        <v>42186</v>
      </c>
      <c r="CP71" s="28">
        <v>42217</v>
      </c>
      <c r="CQ71" s="28">
        <v>42248</v>
      </c>
      <c r="CR71" s="28">
        <v>42278</v>
      </c>
      <c r="CS71" s="28">
        <v>42309</v>
      </c>
      <c r="CT71" s="28">
        <v>42339</v>
      </c>
      <c r="CU71" s="28">
        <v>42370</v>
      </c>
      <c r="CV71" s="28">
        <v>42401</v>
      </c>
      <c r="CW71" s="28">
        <v>42430</v>
      </c>
      <c r="CX71" s="28">
        <v>42461</v>
      </c>
      <c r="CY71" s="28">
        <v>42491</v>
      </c>
      <c r="CZ71" s="28">
        <v>42522</v>
      </c>
      <c r="DA71" s="28">
        <v>42552</v>
      </c>
      <c r="DB71" s="28">
        <v>42583</v>
      </c>
      <c r="DC71" s="28">
        <v>42614</v>
      </c>
      <c r="DD71" s="28">
        <v>42644</v>
      </c>
      <c r="DE71" s="28">
        <v>42675</v>
      </c>
      <c r="DF71" s="28">
        <v>42705</v>
      </c>
      <c r="DG71" s="28">
        <v>42736</v>
      </c>
    </row>
    <row r="72" spans="1:112" ht="39">
      <c r="C72" s="458" t="str">
        <v xml:space="preserve"> Crude Oil Prices: West Texas Intermediate  - Cushing, Oklahoma, Dollars per Barrel, Monthly, Not Seasonally Adjusted </v>
      </c>
      <c r="D72" s="25" t="str">
        <v>$US/barrel</v>
      </c>
      <c r="E72" s="30" t="str">
        <v>Monthly</v>
      </c>
      <c r="F72" s="90">
        <v>42891</v>
      </c>
      <c r="G72" s="91">
        <v>125.4</v>
      </c>
      <c r="H72" s="91">
        <v>133.88</v>
      </c>
      <c r="I72" s="91">
        <v>133.37</v>
      </c>
      <c r="J72" s="91">
        <v>116.67</v>
      </c>
      <c r="K72" s="91">
        <v>104.11</v>
      </c>
      <c r="L72" s="91">
        <v>76.61</v>
      </c>
      <c r="M72" s="91">
        <v>57.31</v>
      </c>
      <c r="N72" s="91">
        <v>41.12</v>
      </c>
      <c r="O72" s="91">
        <v>41.71</v>
      </c>
      <c r="P72" s="91">
        <v>39.090000000000003</v>
      </c>
      <c r="Q72" s="91">
        <v>47.94</v>
      </c>
      <c r="R72" s="91">
        <v>49.65</v>
      </c>
      <c r="S72" s="91">
        <v>59.03</v>
      </c>
      <c r="T72" s="91">
        <v>69.64</v>
      </c>
      <c r="U72" s="91">
        <v>64.150000000000006</v>
      </c>
      <c r="V72" s="91">
        <v>71.040000000000006</v>
      </c>
      <c r="W72" s="91">
        <v>69.41</v>
      </c>
      <c r="X72" s="91">
        <v>75.72</v>
      </c>
      <c r="Y72" s="91">
        <v>77.989999999999995</v>
      </c>
      <c r="Z72" s="91">
        <v>74.47</v>
      </c>
      <c r="AA72" s="91">
        <v>78.33</v>
      </c>
      <c r="AB72" s="91">
        <v>76.39</v>
      </c>
      <c r="AC72" s="91">
        <v>81.2</v>
      </c>
      <c r="AD72" s="91">
        <v>84.29</v>
      </c>
      <c r="AE72" s="91">
        <v>73.739999999999995</v>
      </c>
      <c r="AF72" s="91">
        <v>75.34</v>
      </c>
      <c r="AG72" s="91">
        <v>76.319999999999993</v>
      </c>
      <c r="AH72" s="91">
        <v>76.599999999999994</v>
      </c>
      <c r="AI72" s="91">
        <v>75.239999999999995</v>
      </c>
      <c r="AJ72" s="91">
        <v>81.89</v>
      </c>
      <c r="AK72" s="91">
        <v>84.25</v>
      </c>
      <c r="AL72" s="91">
        <v>89.15</v>
      </c>
      <c r="AM72" s="91">
        <v>89.17</v>
      </c>
      <c r="AN72" s="91">
        <v>88.58</v>
      </c>
      <c r="AO72" s="91">
        <v>102.86</v>
      </c>
      <c r="AP72" s="91">
        <v>109.53</v>
      </c>
      <c r="AQ72" s="91">
        <v>100.9</v>
      </c>
      <c r="AR72" s="91">
        <v>96.26</v>
      </c>
      <c r="AS72" s="91">
        <v>97.3</v>
      </c>
      <c r="AT72" s="91">
        <v>86.33</v>
      </c>
      <c r="AU72" s="91">
        <v>85.52</v>
      </c>
      <c r="AV72" s="91">
        <v>86.32</v>
      </c>
      <c r="AW72" s="91">
        <v>97.16</v>
      </c>
      <c r="AX72" s="91">
        <v>98.56</v>
      </c>
      <c r="AY72" s="91">
        <v>100.27</v>
      </c>
      <c r="AZ72" s="91">
        <v>102.2</v>
      </c>
      <c r="BA72" s="91">
        <v>106.16</v>
      </c>
      <c r="BB72" s="91">
        <v>103.32</v>
      </c>
      <c r="BC72" s="91">
        <v>94.65</v>
      </c>
      <c r="BD72" s="91">
        <v>82.3</v>
      </c>
      <c r="BE72" s="91">
        <v>87.9</v>
      </c>
      <c r="BF72" s="91">
        <v>94.13</v>
      </c>
      <c r="BG72" s="91">
        <v>94.51</v>
      </c>
      <c r="BH72" s="91">
        <v>89.49</v>
      </c>
      <c r="BI72" s="91">
        <v>86.53</v>
      </c>
      <c r="BJ72" s="91">
        <v>87.86</v>
      </c>
      <c r="BK72" s="91">
        <v>94.76</v>
      </c>
      <c r="BL72" s="91">
        <v>95.31</v>
      </c>
      <c r="BM72" s="91">
        <v>92.94</v>
      </c>
      <c r="BN72" s="91">
        <v>92.02</v>
      </c>
      <c r="BO72" s="91">
        <v>94.51</v>
      </c>
      <c r="BP72" s="91">
        <v>95.77</v>
      </c>
      <c r="BQ72" s="91">
        <v>104.67</v>
      </c>
      <c r="BR72" s="91">
        <v>106.57</v>
      </c>
      <c r="BS72" s="91">
        <v>106.29</v>
      </c>
      <c r="BT72" s="91">
        <v>100.54</v>
      </c>
      <c r="BU72" s="91">
        <v>93.86</v>
      </c>
      <c r="BV72" s="91">
        <v>97.63</v>
      </c>
      <c r="BW72" s="91">
        <v>94.62</v>
      </c>
      <c r="BX72" s="91">
        <v>100.82</v>
      </c>
      <c r="BY72" s="91">
        <v>100.8</v>
      </c>
      <c r="BZ72" s="91">
        <v>102.07</v>
      </c>
      <c r="CA72" s="91">
        <v>102.18</v>
      </c>
      <c r="CB72" s="91">
        <v>105.79</v>
      </c>
      <c r="CC72" s="91">
        <v>103.59</v>
      </c>
      <c r="CD72" s="91">
        <v>96.54</v>
      </c>
      <c r="CE72" s="91">
        <v>93.21</v>
      </c>
      <c r="CF72" s="91">
        <v>84.4</v>
      </c>
      <c r="CG72" s="91">
        <v>75.790000000000006</v>
      </c>
      <c r="CH72" s="91">
        <v>59.29</v>
      </c>
      <c r="CI72" s="91">
        <v>47.22</v>
      </c>
      <c r="CJ72" s="91">
        <v>50.58</v>
      </c>
      <c r="CK72" s="91">
        <v>47.82</v>
      </c>
      <c r="CL72" s="91">
        <v>54.45</v>
      </c>
      <c r="CM72" s="91">
        <v>59.27</v>
      </c>
      <c r="CN72" s="91">
        <v>59.82</v>
      </c>
      <c r="CO72" s="91">
        <v>50.9</v>
      </c>
      <c r="CP72" s="91">
        <v>42.87</v>
      </c>
      <c r="CQ72" s="91">
        <v>45.48</v>
      </c>
      <c r="CR72" s="91">
        <v>46.22</v>
      </c>
      <c r="CS72" s="91">
        <v>42.44</v>
      </c>
      <c r="CT72" s="91">
        <v>37.19</v>
      </c>
      <c r="CU72" s="91">
        <v>31.68</v>
      </c>
      <c r="CV72" s="91">
        <v>30.32</v>
      </c>
      <c r="CW72" s="91">
        <v>37.549999999999997</v>
      </c>
      <c r="CX72" s="91">
        <v>40.76</v>
      </c>
      <c r="CY72" s="91">
        <v>46.71</v>
      </c>
      <c r="CZ72" s="91">
        <v>48.76</v>
      </c>
      <c r="DA72" s="91">
        <v>44.65</v>
      </c>
      <c r="DB72" s="91">
        <v>44.72</v>
      </c>
      <c r="DC72" s="91">
        <v>43.13</v>
      </c>
      <c r="DD72" s="91">
        <v>49.88</v>
      </c>
      <c r="DE72" s="91">
        <v>43.59</v>
      </c>
      <c r="DF72" s="91">
        <v>49.61</v>
      </c>
      <c r="DG72" s="91">
        <v>52.5</v>
      </c>
    </row>
    <row r="73" spans="1:112">
      <c r="C73" s="458" t="str">
        <v xml:space="preserve"> WCS Monthly</v>
      </c>
      <c r="D73" s="25" t="str">
        <v>USD/Barrel</v>
      </c>
      <c r="E73" s="30" t="str">
        <v>Monthly</v>
      </c>
      <c r="F73" s="90">
        <v>42891</v>
      </c>
      <c r="G73" s="33">
        <v>99.7</v>
      </c>
      <c r="H73" s="33">
        <v>115.05</v>
      </c>
      <c r="I73" s="33">
        <v>116.77</v>
      </c>
      <c r="J73" s="33">
        <v>96.49</v>
      </c>
      <c r="K73" s="33">
        <v>85</v>
      </c>
      <c r="L73" s="33">
        <v>55.3</v>
      </c>
      <c r="M73" s="33">
        <v>39.36</v>
      </c>
      <c r="N73" s="33">
        <v>30.36</v>
      </c>
      <c r="O73" s="33">
        <v>34.01</v>
      </c>
      <c r="P73" s="33">
        <v>32.24</v>
      </c>
      <c r="Q73" s="33">
        <v>41.19</v>
      </c>
      <c r="R73" s="33">
        <v>41.64</v>
      </c>
      <c r="S73" s="33">
        <v>50.66</v>
      </c>
      <c r="T73" s="33">
        <v>59.11</v>
      </c>
      <c r="U73" s="33">
        <v>53.36</v>
      </c>
      <c r="V73" s="33">
        <v>61</v>
      </c>
      <c r="W73" s="33">
        <v>58.77</v>
      </c>
      <c r="X73" s="33">
        <v>62.43</v>
      </c>
      <c r="Y73" s="33">
        <v>65.44</v>
      </c>
      <c r="Z73" s="33">
        <v>65.819999999999993</v>
      </c>
      <c r="AA73" s="33">
        <v>69.72</v>
      </c>
      <c r="AB73" s="33">
        <v>66.86</v>
      </c>
      <c r="AC73" s="33">
        <v>68.58</v>
      </c>
      <c r="AD73" s="33">
        <v>68.45</v>
      </c>
      <c r="AE73" s="33">
        <v>60.92</v>
      </c>
      <c r="AF73" s="33">
        <v>62.68</v>
      </c>
      <c r="AG73" s="33">
        <v>61.52</v>
      </c>
      <c r="AH73" s="33">
        <v>56.89</v>
      </c>
      <c r="AI73" s="33">
        <v>52.85</v>
      </c>
      <c r="AJ73" s="33">
        <v>66.98</v>
      </c>
      <c r="AK73" s="33">
        <v>69.61</v>
      </c>
      <c r="AL73" s="33">
        <v>70.55</v>
      </c>
      <c r="AM73" s="33">
        <v>66.02</v>
      </c>
      <c r="AN73" s="33">
        <v>65.27</v>
      </c>
      <c r="AO73" s="33">
        <v>83.92</v>
      </c>
      <c r="AP73" s="33">
        <v>94.22</v>
      </c>
      <c r="AQ73" s="33">
        <v>84.23</v>
      </c>
      <c r="AR73" s="33">
        <v>76.56</v>
      </c>
      <c r="AS73" s="33">
        <v>78.239999999999995</v>
      </c>
      <c r="AT73" s="33">
        <v>72.540000000000006</v>
      </c>
      <c r="AU73" s="33">
        <v>74.77</v>
      </c>
      <c r="AV73" s="33">
        <v>75.83</v>
      </c>
      <c r="AW73" s="33">
        <v>85.14</v>
      </c>
      <c r="AX73" s="33">
        <v>83.7</v>
      </c>
      <c r="AY73" s="33">
        <v>79.540000000000006</v>
      </c>
      <c r="AZ73" s="33">
        <v>72.260000000000005</v>
      </c>
      <c r="BA73" s="33">
        <v>75.66</v>
      </c>
      <c r="BB73" s="33">
        <v>84.51</v>
      </c>
      <c r="BC73" s="33">
        <v>78.06</v>
      </c>
      <c r="BD73" s="33">
        <v>58.33</v>
      </c>
      <c r="BE73" s="33">
        <v>67.78</v>
      </c>
      <c r="BF73" s="33">
        <v>78.83</v>
      </c>
      <c r="BG73" s="33">
        <v>84.16</v>
      </c>
      <c r="BH73" s="33">
        <v>70.92</v>
      </c>
      <c r="BI73" s="33">
        <v>57.25</v>
      </c>
      <c r="BJ73" s="33">
        <v>54.56</v>
      </c>
      <c r="BK73" s="33">
        <v>59.34</v>
      </c>
      <c r="BL73" s="33">
        <v>69.28</v>
      </c>
      <c r="BM73" s="33">
        <v>72.86</v>
      </c>
      <c r="BN73" s="33">
        <v>77.040000000000006</v>
      </c>
      <c r="BO73" s="33">
        <v>74.599999999999994</v>
      </c>
      <c r="BP73" s="33">
        <v>81.12</v>
      </c>
      <c r="BQ73" s="33">
        <v>87.05</v>
      </c>
      <c r="BR73" s="33">
        <v>83.44</v>
      </c>
      <c r="BS73" s="33">
        <v>78.37</v>
      </c>
      <c r="BT73" s="33">
        <v>68.77</v>
      </c>
      <c r="BU73" s="33">
        <v>58.38</v>
      </c>
      <c r="BV73" s="33">
        <v>71.260000000000005</v>
      </c>
      <c r="BW73" s="33">
        <v>76.239999999999995</v>
      </c>
      <c r="BX73" s="33">
        <v>77.77</v>
      </c>
      <c r="BY73" s="33">
        <v>79.27</v>
      </c>
      <c r="BZ73" s="33">
        <v>83.04</v>
      </c>
      <c r="CA73" s="33">
        <v>83.25</v>
      </c>
      <c r="CB73" s="33">
        <v>85.04</v>
      </c>
      <c r="CC73" s="33">
        <v>79.5</v>
      </c>
      <c r="CD73" s="33">
        <v>77.63</v>
      </c>
      <c r="CE73" s="33">
        <v>78.89</v>
      </c>
      <c r="CF73" s="33">
        <v>70.64</v>
      </c>
      <c r="CG73" s="33">
        <v>59.47</v>
      </c>
      <c r="CH73" s="33">
        <v>42.79</v>
      </c>
      <c r="CI73" s="33">
        <v>33.4</v>
      </c>
      <c r="CJ73" s="33">
        <v>37.47</v>
      </c>
      <c r="CK73" s="33">
        <v>34.409999999999997</v>
      </c>
      <c r="CL73" s="33">
        <v>43.27</v>
      </c>
      <c r="CM73" s="33">
        <v>50.81</v>
      </c>
      <c r="CN73" s="33">
        <v>50.93</v>
      </c>
      <c r="CO73" s="33">
        <v>36.498181819999999</v>
      </c>
      <c r="CP73" s="33">
        <v>25.972380950000002</v>
      </c>
      <c r="CQ73" s="33">
        <v>31.917619999999999</v>
      </c>
      <c r="CR73" s="33">
        <v>31.4</v>
      </c>
      <c r="CS73" s="33">
        <v>28.26</v>
      </c>
      <c r="CT73" s="33">
        <v>23.84</v>
      </c>
      <c r="CU73" s="33">
        <v>17.88</v>
      </c>
      <c r="CV73" s="33">
        <v>16.3</v>
      </c>
      <c r="CW73" s="33">
        <v>23.46</v>
      </c>
      <c r="CX73" s="33">
        <v>27.88</v>
      </c>
      <c r="CY73" s="33">
        <v>32.520000000000003</v>
      </c>
      <c r="CZ73" s="33">
        <v>36.47</v>
      </c>
      <c r="DA73" s="33">
        <v>32.799999999999997</v>
      </c>
      <c r="DB73" s="33">
        <v>30.9</v>
      </c>
      <c r="DC73" s="33">
        <v>30.62</v>
      </c>
      <c r="DD73" s="33">
        <v>35.83</v>
      </c>
      <c r="DE73" s="33">
        <v>31.89</v>
      </c>
      <c r="DF73" s="33">
        <v>37.18</v>
      </c>
      <c r="DG73" s="33">
        <v>37.19</v>
      </c>
    </row>
    <row r="74" spans="1:112">
      <c r="A74" s="129"/>
      <c r="C74" s="23" t="str">
        <v>Price Differential WTI to WCS_MONTHLY (=WTI-WCS in US$)</v>
      </c>
      <c r="D74" s="25" t="str">
        <v>$</v>
      </c>
      <c r="E74" s="30" t="str">
        <v>Monthly</v>
      </c>
      <c r="F74" s="90">
        <v>42891</v>
      </c>
      <c r="G74" s="33">
        <v>25.700000000000003</v>
      </c>
      <c r="H74" s="33">
        <v>18.829999999999998</v>
      </c>
      <c r="I74" s="33">
        <v>16.600000000000009</v>
      </c>
      <c r="J74" s="33">
        <v>20.180000000000007</v>
      </c>
      <c r="K74" s="33">
        <v>19.11</v>
      </c>
      <c r="L74" s="33">
        <v>21.310000000000002</v>
      </c>
      <c r="M74" s="33">
        <v>17.950000000000003</v>
      </c>
      <c r="N74" s="33">
        <v>10.759999999999998</v>
      </c>
      <c r="O74" s="33">
        <v>7.7000000000000028</v>
      </c>
      <c r="P74" s="33">
        <v>6.8500000000000014</v>
      </c>
      <c r="Q74" s="33">
        <v>6.75</v>
      </c>
      <c r="R74" s="33">
        <v>8.009999999999998</v>
      </c>
      <c r="S74" s="33">
        <v>8.3700000000000045</v>
      </c>
      <c r="T74" s="33">
        <v>10.530000000000001</v>
      </c>
      <c r="U74" s="33">
        <v>10.790000000000006</v>
      </c>
      <c r="V74" s="33">
        <v>10.040000000000006</v>
      </c>
      <c r="W74" s="33">
        <v>10.639999999999993</v>
      </c>
      <c r="X74" s="33">
        <v>13.29</v>
      </c>
      <c r="Y74" s="33">
        <v>12.549999999999997</v>
      </c>
      <c r="Z74" s="33">
        <v>8.6500000000000057</v>
      </c>
      <c r="AA74" s="33">
        <v>8.61</v>
      </c>
      <c r="AB74" s="33">
        <v>9.5300000000000011</v>
      </c>
      <c r="AC74" s="33">
        <v>12.620000000000005</v>
      </c>
      <c r="AD74" s="33">
        <v>15.840000000000003</v>
      </c>
      <c r="AE74" s="33">
        <v>12.819999999999993</v>
      </c>
      <c r="AF74" s="33">
        <v>12.660000000000004</v>
      </c>
      <c r="AG74" s="33">
        <v>14.79999999999999</v>
      </c>
      <c r="AH74" s="33">
        <v>19.709999999999994</v>
      </c>
      <c r="AI74" s="33">
        <v>22.389999999999993</v>
      </c>
      <c r="AJ74" s="33">
        <v>14.909999999999997</v>
      </c>
      <c r="AK74" s="33">
        <v>14.64</v>
      </c>
      <c r="AL74" s="33">
        <v>18.600000000000009</v>
      </c>
      <c r="AM74" s="33">
        <v>23.150000000000006</v>
      </c>
      <c r="AN74" s="33">
        <v>23.310000000000002</v>
      </c>
      <c r="AO74" s="33">
        <v>18.939999999999998</v>
      </c>
      <c r="AP74" s="33">
        <v>15.310000000000002</v>
      </c>
      <c r="AQ74" s="33">
        <v>16.670000000000002</v>
      </c>
      <c r="AR74" s="33">
        <v>19.700000000000003</v>
      </c>
      <c r="AS74" s="33">
        <v>19.060000000000002</v>
      </c>
      <c r="AT74" s="33">
        <v>13.789999999999992</v>
      </c>
      <c r="AU74" s="33">
        <v>10.75</v>
      </c>
      <c r="AV74" s="33">
        <v>10.489999999999995</v>
      </c>
      <c r="AW74" s="33">
        <v>12.019999999999996</v>
      </c>
      <c r="AX74" s="33">
        <v>14.86</v>
      </c>
      <c r="AY74" s="33">
        <v>20.72999999999999</v>
      </c>
      <c r="AZ74" s="33">
        <v>29.939999999999998</v>
      </c>
      <c r="BA74" s="33">
        <v>30.5</v>
      </c>
      <c r="BB74" s="33">
        <v>18.809999999999988</v>
      </c>
      <c r="BC74" s="33">
        <v>16.590000000000003</v>
      </c>
      <c r="BD74" s="33">
        <v>23.97</v>
      </c>
      <c r="BE74" s="33">
        <v>20.120000000000005</v>
      </c>
      <c r="BF74" s="33">
        <v>15.299999999999997</v>
      </c>
      <c r="BG74" s="33">
        <v>10.350000000000009</v>
      </c>
      <c r="BH74" s="33">
        <v>18.569999999999993</v>
      </c>
      <c r="BI74" s="33">
        <v>29.28</v>
      </c>
      <c r="BJ74" s="33">
        <v>33.299999999999997</v>
      </c>
      <c r="BK74" s="33">
        <v>35.42</v>
      </c>
      <c r="BL74" s="33">
        <v>26.03</v>
      </c>
      <c r="BM74" s="33">
        <v>20.079999999999998</v>
      </c>
      <c r="BN74" s="33">
        <v>14.97999999999999</v>
      </c>
      <c r="BO74" s="33">
        <v>19.910000000000011</v>
      </c>
      <c r="BP74" s="33">
        <v>14.649999999999991</v>
      </c>
      <c r="BQ74" s="33">
        <v>17.620000000000005</v>
      </c>
      <c r="BR74" s="33">
        <v>23.129999999999995</v>
      </c>
      <c r="BS74" s="33">
        <v>27.92</v>
      </c>
      <c r="BT74" s="33">
        <v>31.77000000000001</v>
      </c>
      <c r="BU74" s="33">
        <v>35.479999999999997</v>
      </c>
      <c r="BV74" s="33">
        <v>26.36999999999999</v>
      </c>
      <c r="BW74" s="33">
        <v>18.38000000000001</v>
      </c>
      <c r="BX74" s="33">
        <v>23.049999999999997</v>
      </c>
      <c r="BY74" s="33">
        <v>21.53</v>
      </c>
      <c r="BZ74" s="33">
        <v>19.029999999999987</v>
      </c>
      <c r="CA74" s="33">
        <v>18.930000000000007</v>
      </c>
      <c r="CB74" s="33">
        <v>20.75</v>
      </c>
      <c r="CC74" s="33">
        <v>24.090000000000003</v>
      </c>
      <c r="CD74" s="33">
        <v>18.910000000000011</v>
      </c>
      <c r="CE74" s="33">
        <v>14.319999999999993</v>
      </c>
      <c r="CF74" s="33">
        <v>13.760000000000005</v>
      </c>
      <c r="CG74" s="33">
        <v>16.320000000000007</v>
      </c>
      <c r="CH74" s="33">
        <v>16.5</v>
      </c>
      <c r="CI74" s="33">
        <v>13.82</v>
      </c>
      <c r="CJ74" s="33">
        <v>13.11</v>
      </c>
      <c r="CK74" s="33">
        <v>13.410000000000004</v>
      </c>
      <c r="CL74" s="33">
        <v>11.18</v>
      </c>
      <c r="CM74" s="33">
        <v>8.4600000000000009</v>
      </c>
      <c r="CN74" s="33">
        <v>8.89</v>
      </c>
      <c r="CO74" s="33">
        <v>14.401818179999999</v>
      </c>
      <c r="CP74" s="33">
        <v>16.897619049999996</v>
      </c>
      <c r="CQ74" s="33">
        <v>13.562379999999997</v>
      </c>
      <c r="CR74" s="33">
        <v>14.82</v>
      </c>
      <c r="CS74" s="33">
        <v>14.179999999999996</v>
      </c>
      <c r="CT74" s="33">
        <v>13.349999999999998</v>
      </c>
      <c r="CU74" s="33">
        <v>13.8</v>
      </c>
      <c r="CV74" s="33">
        <v>14.02</v>
      </c>
      <c r="CW74" s="33">
        <v>14.089999999999996</v>
      </c>
      <c r="CX74" s="33">
        <v>12.879999999999999</v>
      </c>
      <c r="CY74" s="33">
        <v>14.189999999999998</v>
      </c>
      <c r="CZ74" s="33">
        <v>12.29</v>
      </c>
      <c r="DA74" s="33">
        <v>11.850000000000001</v>
      </c>
      <c r="DB74" s="33">
        <v>13.82</v>
      </c>
      <c r="DC74" s="33">
        <v>12.510000000000002</v>
      </c>
      <c r="DD74" s="33">
        <v>14.050000000000004</v>
      </c>
      <c r="DE74" s="33">
        <v>11.700000000000003</v>
      </c>
      <c r="DF74" s="33">
        <v>12.43</v>
      </c>
      <c r="DG74" s="33">
        <v>15.310000000000002</v>
      </c>
    </row>
    <row r="75" spans="1:112">
      <c r="C75" s="23" t="str">
        <v xml:space="preserve"> Alberta Natural Gas ;  from GLJ database</v>
      </c>
      <c r="D75" s="25" t="str">
        <v>C$/GJ</v>
      </c>
      <c r="E75" s="30" t="str">
        <v>Monthly</v>
      </c>
      <c r="F75" s="90">
        <v>42891</v>
      </c>
      <c r="G75" s="91">
        <v>9.5</v>
      </c>
      <c r="H75" s="31">
        <v>10.6</v>
      </c>
      <c r="I75" s="91">
        <v>9.09</v>
      </c>
      <c r="J75" s="91">
        <v>7.01</v>
      </c>
      <c r="K75" s="91">
        <v>5.89</v>
      </c>
      <c r="L75" s="91">
        <v>6.37</v>
      </c>
      <c r="M75" s="91">
        <v>6.51</v>
      </c>
      <c r="N75" s="91">
        <v>6.27</v>
      </c>
      <c r="O75" s="91">
        <v>5.55</v>
      </c>
      <c r="P75" s="91">
        <v>4.54</v>
      </c>
      <c r="Q75" s="91">
        <v>3.97</v>
      </c>
      <c r="R75" s="91">
        <v>3.36</v>
      </c>
      <c r="S75" s="91">
        <v>3.49</v>
      </c>
      <c r="T75" s="91">
        <v>3</v>
      </c>
      <c r="U75" s="91">
        <v>2.89</v>
      </c>
      <c r="V75" s="91">
        <v>2.59</v>
      </c>
      <c r="W75" s="91">
        <v>2.98</v>
      </c>
      <c r="X75" s="91">
        <v>4.08</v>
      </c>
      <c r="Y75" s="91">
        <v>3.69</v>
      </c>
      <c r="Z75" s="91">
        <v>5.22</v>
      </c>
      <c r="AA75" s="91">
        <v>5.3</v>
      </c>
      <c r="AB75" s="91">
        <v>4.95</v>
      </c>
      <c r="AC75" s="91">
        <v>3.84</v>
      </c>
      <c r="AD75" s="91">
        <v>3.57</v>
      </c>
      <c r="AE75" s="91">
        <v>3.64</v>
      </c>
      <c r="AF75" s="91">
        <v>3.89</v>
      </c>
      <c r="AG75" s="91">
        <v>3.49</v>
      </c>
      <c r="AH75" s="91">
        <v>3.22</v>
      </c>
      <c r="AI75" s="91">
        <v>3.37</v>
      </c>
      <c r="AJ75" s="91">
        <v>3.13</v>
      </c>
      <c r="AK75" s="91">
        <v>3.5</v>
      </c>
      <c r="AL75" s="91">
        <v>3.69</v>
      </c>
      <c r="AM75" s="91">
        <v>3.8</v>
      </c>
      <c r="AN75" s="91">
        <v>3.39</v>
      </c>
      <c r="AO75" s="91">
        <v>3.52</v>
      </c>
      <c r="AP75" s="91">
        <v>3.54</v>
      </c>
      <c r="AQ75" s="91">
        <v>3.69</v>
      </c>
      <c r="AR75" s="91">
        <v>3.78</v>
      </c>
      <c r="AS75" s="91">
        <v>3.51</v>
      </c>
      <c r="AT75" s="91">
        <v>3.46</v>
      </c>
      <c r="AU75" s="91">
        <v>3.43</v>
      </c>
      <c r="AV75" s="91">
        <v>3.19</v>
      </c>
      <c r="AW75" s="91">
        <v>3.09</v>
      </c>
      <c r="AX75" s="91">
        <v>2.81</v>
      </c>
      <c r="AY75" s="91">
        <v>2.41</v>
      </c>
      <c r="AZ75" s="91">
        <v>2.0499999999999998</v>
      </c>
      <c r="BA75" s="91">
        <v>1.71</v>
      </c>
      <c r="BB75" s="91">
        <v>1.59</v>
      </c>
      <c r="BC75" s="91">
        <v>1.94</v>
      </c>
      <c r="BD75" s="91">
        <v>1.86</v>
      </c>
      <c r="BE75" s="91">
        <v>2.2200000000000002</v>
      </c>
      <c r="BF75" s="91">
        <v>2.08</v>
      </c>
      <c r="BG75" s="91">
        <v>2.19</v>
      </c>
      <c r="BH75" s="91">
        <v>2.94</v>
      </c>
      <c r="BI75" s="91">
        <v>3.22</v>
      </c>
      <c r="BJ75" s="91">
        <v>3.01</v>
      </c>
      <c r="BK75" s="91">
        <v>2.92</v>
      </c>
      <c r="BL75" s="91">
        <v>2.91</v>
      </c>
      <c r="BM75" s="91">
        <v>3.26</v>
      </c>
      <c r="BN75" s="91">
        <v>3.52</v>
      </c>
      <c r="BO75" s="91">
        <v>3.39</v>
      </c>
      <c r="BP75" s="91">
        <v>3.14</v>
      </c>
      <c r="BQ75" s="91">
        <v>2.67</v>
      </c>
      <c r="BR75" s="91">
        <v>2.2400000000000002</v>
      </c>
      <c r="BS75" s="91">
        <v>2.09</v>
      </c>
      <c r="BT75" s="91">
        <v>3.11</v>
      </c>
      <c r="BU75" s="91">
        <v>3.24</v>
      </c>
      <c r="BV75" s="91">
        <v>3.68</v>
      </c>
      <c r="BW75" s="91">
        <v>4.08</v>
      </c>
      <c r="BX75" s="91">
        <v>7.17</v>
      </c>
      <c r="BY75" s="91">
        <v>4.96</v>
      </c>
      <c r="BZ75" s="91">
        <v>4.5199999999999996</v>
      </c>
      <c r="CA75" s="91">
        <v>4.33</v>
      </c>
      <c r="CB75" s="91">
        <v>4.46</v>
      </c>
      <c r="CC75" s="91">
        <v>3.9</v>
      </c>
      <c r="CD75" s="91">
        <v>3.74</v>
      </c>
      <c r="CE75" s="91">
        <v>3.78</v>
      </c>
      <c r="CF75" s="91">
        <v>3.5</v>
      </c>
      <c r="CG75" s="91">
        <v>3.74</v>
      </c>
      <c r="CH75" s="91">
        <v>3.05</v>
      </c>
      <c r="CI75" s="91">
        <v>2.63</v>
      </c>
      <c r="CJ75" s="91">
        <v>2.64</v>
      </c>
      <c r="CK75" s="91">
        <v>2.6</v>
      </c>
      <c r="CL75" s="91">
        <v>2.4300000000000002</v>
      </c>
      <c r="CM75" s="91">
        <v>2.64</v>
      </c>
      <c r="CN75" s="91">
        <v>2.4900000000000002</v>
      </c>
      <c r="CO75" s="91">
        <v>2.72</v>
      </c>
      <c r="CP75" s="91">
        <v>2.8</v>
      </c>
      <c r="CQ75" s="91">
        <v>2.74</v>
      </c>
      <c r="CR75" s="91">
        <v>2.46</v>
      </c>
      <c r="CS75" s="91">
        <v>2.4</v>
      </c>
      <c r="CT75" s="91">
        <v>2.19</v>
      </c>
      <c r="CU75" s="91">
        <v>2.2599999999999998</v>
      </c>
      <c r="CV75" s="91">
        <v>1.71</v>
      </c>
      <c r="CW75" s="91">
        <v>1.69</v>
      </c>
      <c r="CX75" s="91">
        <v>1.25</v>
      </c>
      <c r="CY75" s="91">
        <v>1.06</v>
      </c>
      <c r="CZ75" s="91">
        <v>1.28</v>
      </c>
      <c r="DA75" s="91">
        <v>1.88</v>
      </c>
      <c r="DB75" s="91">
        <v>2.23</v>
      </c>
      <c r="DC75" s="91">
        <v>2.2400000000000002</v>
      </c>
      <c r="DD75" s="91">
        <v>2.4500000000000002</v>
      </c>
      <c r="DE75" s="91">
        <v>2.88</v>
      </c>
      <c r="DF75" s="91">
        <v>2.63</v>
      </c>
      <c r="DG75" s="91">
        <v>3.3</v>
      </c>
    </row>
    <row r="76" spans="1:112">
      <c r="C76" s="23">
        <v>0</v>
      </c>
      <c r="D76" s="25">
        <v>0</v>
      </c>
      <c r="E76" s="30">
        <v>0</v>
      </c>
      <c r="F76" s="90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N76" s="91">
        <v>0</v>
      </c>
      <c r="O76" s="91">
        <v>0</v>
      </c>
      <c r="P76" s="91">
        <v>0</v>
      </c>
      <c r="Q76" s="91">
        <v>0</v>
      </c>
      <c r="R76" s="91">
        <v>0</v>
      </c>
      <c r="S76" s="91">
        <v>0</v>
      </c>
      <c r="T76" s="91">
        <v>0</v>
      </c>
      <c r="U76" s="91">
        <v>0</v>
      </c>
      <c r="V76" s="91">
        <v>0</v>
      </c>
      <c r="W76" s="91">
        <v>0</v>
      </c>
      <c r="X76" s="91">
        <v>0</v>
      </c>
      <c r="Y76" s="91">
        <v>0</v>
      </c>
      <c r="Z76" s="91">
        <v>0</v>
      </c>
      <c r="AA76" s="91">
        <v>0</v>
      </c>
      <c r="AB76" s="91">
        <v>0</v>
      </c>
      <c r="AC76" s="91">
        <v>0</v>
      </c>
      <c r="AD76" s="91">
        <v>0</v>
      </c>
      <c r="AE76" s="91">
        <v>0</v>
      </c>
      <c r="AF76" s="91">
        <v>0</v>
      </c>
      <c r="AG76" s="91">
        <v>0</v>
      </c>
      <c r="AH76" s="91">
        <v>0</v>
      </c>
      <c r="AI76" s="91">
        <v>0</v>
      </c>
      <c r="AJ76" s="91">
        <v>0</v>
      </c>
      <c r="AK76" s="91">
        <v>0</v>
      </c>
      <c r="AL76" s="91">
        <v>0</v>
      </c>
      <c r="AM76" s="91">
        <v>0</v>
      </c>
      <c r="AN76" s="91">
        <v>0</v>
      </c>
      <c r="AO76" s="91">
        <v>0</v>
      </c>
      <c r="AP76" s="91">
        <v>0</v>
      </c>
      <c r="AQ76" s="91">
        <v>0</v>
      </c>
      <c r="AR76" s="91">
        <v>0</v>
      </c>
      <c r="AS76" s="91">
        <v>0</v>
      </c>
      <c r="AT76" s="91">
        <v>0</v>
      </c>
      <c r="AU76" s="91">
        <v>0</v>
      </c>
      <c r="AV76" s="91">
        <v>0</v>
      </c>
      <c r="AW76" s="91">
        <v>0</v>
      </c>
      <c r="AX76" s="91">
        <v>0</v>
      </c>
      <c r="AY76" s="91">
        <v>0</v>
      </c>
      <c r="AZ76" s="91">
        <v>0</v>
      </c>
      <c r="BA76" s="91">
        <v>0</v>
      </c>
      <c r="BB76" s="91">
        <v>0</v>
      </c>
      <c r="BC76" s="91">
        <v>0</v>
      </c>
      <c r="BD76" s="91">
        <v>0</v>
      </c>
      <c r="BE76" s="91">
        <v>0</v>
      </c>
      <c r="BF76" s="91">
        <v>0</v>
      </c>
      <c r="BG76" s="91">
        <v>0</v>
      </c>
      <c r="BH76" s="91">
        <v>0</v>
      </c>
      <c r="BI76" s="91">
        <v>0</v>
      </c>
      <c r="BJ76" s="91">
        <v>0</v>
      </c>
      <c r="BK76" s="91">
        <v>0</v>
      </c>
      <c r="BL76" s="91">
        <v>0</v>
      </c>
      <c r="BM76" s="91">
        <v>0</v>
      </c>
      <c r="BN76" s="91">
        <v>0</v>
      </c>
      <c r="BO76" s="91">
        <v>0</v>
      </c>
      <c r="BP76" s="91">
        <v>0</v>
      </c>
      <c r="BQ76" s="91">
        <v>0</v>
      </c>
      <c r="BR76" s="91">
        <v>0</v>
      </c>
      <c r="BS76" s="91">
        <v>0</v>
      </c>
      <c r="BT76" s="91">
        <v>0</v>
      </c>
      <c r="BU76" s="91">
        <v>0</v>
      </c>
      <c r="BV76" s="91">
        <v>0</v>
      </c>
      <c r="BW76" s="91">
        <v>0</v>
      </c>
      <c r="BX76" s="91">
        <v>0</v>
      </c>
      <c r="BY76" s="91">
        <v>0</v>
      </c>
      <c r="BZ76" s="91">
        <v>0</v>
      </c>
      <c r="CA76" s="91">
        <v>0</v>
      </c>
      <c r="CB76" s="91">
        <v>0</v>
      </c>
      <c r="CC76" s="91">
        <v>0</v>
      </c>
      <c r="CD76" s="91">
        <v>0</v>
      </c>
      <c r="CE76" s="91">
        <v>0</v>
      </c>
      <c r="CF76" s="91">
        <v>0</v>
      </c>
      <c r="CG76" s="91">
        <v>0</v>
      </c>
      <c r="CH76" s="91">
        <v>0</v>
      </c>
      <c r="CI76" s="91">
        <v>0</v>
      </c>
      <c r="CJ76" s="91">
        <v>0</v>
      </c>
      <c r="CK76" s="91">
        <v>0</v>
      </c>
      <c r="CL76" s="91">
        <v>0</v>
      </c>
      <c r="CM76" s="91">
        <v>0</v>
      </c>
      <c r="CN76" s="91">
        <v>0</v>
      </c>
      <c r="CO76" s="91">
        <v>0</v>
      </c>
      <c r="CP76" s="91">
        <v>0</v>
      </c>
      <c r="CQ76" s="91">
        <v>0</v>
      </c>
      <c r="CR76" s="91">
        <v>0</v>
      </c>
      <c r="CS76" s="91">
        <v>0</v>
      </c>
      <c r="CT76" s="91">
        <v>0</v>
      </c>
      <c r="CU76" s="91">
        <v>0</v>
      </c>
      <c r="CV76" s="91">
        <v>0</v>
      </c>
      <c r="CW76" s="91">
        <v>0</v>
      </c>
      <c r="CX76" s="91">
        <v>0</v>
      </c>
      <c r="CY76" s="91">
        <v>0</v>
      </c>
      <c r="CZ76" s="91">
        <v>0</v>
      </c>
      <c r="DA76" s="91">
        <v>0</v>
      </c>
      <c r="DB76" s="91">
        <v>0</v>
      </c>
      <c r="DC76" s="91">
        <v>0</v>
      </c>
      <c r="DD76" s="91">
        <v>0</v>
      </c>
      <c r="DE76" s="91">
        <v>0</v>
      </c>
      <c r="DF76" s="91">
        <v>0</v>
      </c>
      <c r="DG76" s="91">
        <v>0</v>
      </c>
      <c r="DH76">
        <f>MAX(G76:DG76)</f>
        <v>0</v>
      </c>
    </row>
    <row r="77" spans="1:112">
      <c r="G77" s="474">
        <f>G72-G73</f>
        <v>25.700000000000003</v>
      </c>
      <c r="H77" s="474">
        <f t="shared" ref="H77:BS77" si="0">H72-H73</f>
        <v>18.829999999999998</v>
      </c>
      <c r="I77" s="474">
        <f t="shared" si="0"/>
        <v>16.600000000000009</v>
      </c>
      <c r="J77" s="474">
        <f t="shared" si="0"/>
        <v>20.180000000000007</v>
      </c>
      <c r="K77" s="474">
        <f t="shared" si="0"/>
        <v>19.11</v>
      </c>
      <c r="L77" s="474">
        <f t="shared" si="0"/>
        <v>21.310000000000002</v>
      </c>
      <c r="M77" s="474">
        <f t="shared" si="0"/>
        <v>17.950000000000003</v>
      </c>
      <c r="N77" s="474">
        <f t="shared" si="0"/>
        <v>10.759999999999998</v>
      </c>
      <c r="O77" s="474">
        <f t="shared" si="0"/>
        <v>7.7000000000000028</v>
      </c>
      <c r="P77" s="474">
        <f t="shared" si="0"/>
        <v>6.8500000000000014</v>
      </c>
      <c r="Q77" s="474">
        <f t="shared" si="0"/>
        <v>6.75</v>
      </c>
      <c r="R77" s="474">
        <f t="shared" si="0"/>
        <v>8.009999999999998</v>
      </c>
      <c r="S77" s="474">
        <f t="shared" si="0"/>
        <v>8.3700000000000045</v>
      </c>
      <c r="T77" s="474">
        <f t="shared" si="0"/>
        <v>10.530000000000001</v>
      </c>
      <c r="U77" s="474">
        <f t="shared" si="0"/>
        <v>10.790000000000006</v>
      </c>
      <c r="V77" s="474">
        <f t="shared" si="0"/>
        <v>10.040000000000006</v>
      </c>
      <c r="W77" s="474">
        <f t="shared" si="0"/>
        <v>10.639999999999993</v>
      </c>
      <c r="X77" s="474">
        <f t="shared" si="0"/>
        <v>13.29</v>
      </c>
      <c r="Y77" s="474">
        <f t="shared" si="0"/>
        <v>12.549999999999997</v>
      </c>
      <c r="Z77" s="474">
        <f t="shared" si="0"/>
        <v>8.6500000000000057</v>
      </c>
      <c r="AA77" s="474">
        <f t="shared" si="0"/>
        <v>8.61</v>
      </c>
      <c r="AB77" s="474">
        <f t="shared" si="0"/>
        <v>9.5300000000000011</v>
      </c>
      <c r="AC77" s="474">
        <f t="shared" si="0"/>
        <v>12.620000000000005</v>
      </c>
      <c r="AD77" s="474">
        <f t="shared" si="0"/>
        <v>15.840000000000003</v>
      </c>
      <c r="AE77" s="474">
        <f t="shared" si="0"/>
        <v>12.819999999999993</v>
      </c>
      <c r="AF77" s="474">
        <f t="shared" si="0"/>
        <v>12.660000000000004</v>
      </c>
      <c r="AG77" s="474">
        <f t="shared" si="0"/>
        <v>14.79999999999999</v>
      </c>
      <c r="AH77" s="474">
        <f t="shared" si="0"/>
        <v>19.709999999999994</v>
      </c>
      <c r="AI77" s="474">
        <f t="shared" si="0"/>
        <v>22.389999999999993</v>
      </c>
      <c r="AJ77" s="474">
        <f t="shared" si="0"/>
        <v>14.909999999999997</v>
      </c>
      <c r="AK77" s="474">
        <f t="shared" si="0"/>
        <v>14.64</v>
      </c>
      <c r="AL77" s="474">
        <f t="shared" si="0"/>
        <v>18.600000000000009</v>
      </c>
      <c r="AM77" s="474">
        <f t="shared" si="0"/>
        <v>23.150000000000006</v>
      </c>
      <c r="AN77" s="474">
        <f t="shared" si="0"/>
        <v>23.310000000000002</v>
      </c>
      <c r="AO77" s="474">
        <f t="shared" si="0"/>
        <v>18.939999999999998</v>
      </c>
      <c r="AP77" s="474">
        <f t="shared" si="0"/>
        <v>15.310000000000002</v>
      </c>
      <c r="AQ77" s="474">
        <f t="shared" si="0"/>
        <v>16.670000000000002</v>
      </c>
      <c r="AR77" s="474">
        <f t="shared" si="0"/>
        <v>19.700000000000003</v>
      </c>
      <c r="AS77" s="474">
        <f t="shared" si="0"/>
        <v>19.060000000000002</v>
      </c>
      <c r="AT77" s="474">
        <f t="shared" si="0"/>
        <v>13.789999999999992</v>
      </c>
      <c r="AU77" s="474">
        <f t="shared" si="0"/>
        <v>10.75</v>
      </c>
      <c r="AV77" s="474">
        <f t="shared" si="0"/>
        <v>10.489999999999995</v>
      </c>
      <c r="AW77" s="474">
        <f t="shared" si="0"/>
        <v>12.019999999999996</v>
      </c>
      <c r="AX77" s="474">
        <f t="shared" si="0"/>
        <v>14.86</v>
      </c>
      <c r="AY77" s="474">
        <f t="shared" si="0"/>
        <v>20.72999999999999</v>
      </c>
      <c r="AZ77" s="474">
        <f t="shared" si="0"/>
        <v>29.939999999999998</v>
      </c>
      <c r="BA77" s="474">
        <f t="shared" si="0"/>
        <v>30.5</v>
      </c>
      <c r="BB77" s="474">
        <f t="shared" si="0"/>
        <v>18.809999999999988</v>
      </c>
      <c r="BC77" s="474">
        <f t="shared" si="0"/>
        <v>16.590000000000003</v>
      </c>
      <c r="BD77" s="474">
        <f t="shared" si="0"/>
        <v>23.97</v>
      </c>
      <c r="BE77" s="474">
        <f t="shared" si="0"/>
        <v>20.120000000000005</v>
      </c>
      <c r="BF77" s="474">
        <f t="shared" si="0"/>
        <v>15.299999999999997</v>
      </c>
      <c r="BG77" s="474">
        <f t="shared" si="0"/>
        <v>10.350000000000009</v>
      </c>
      <c r="BH77" s="474">
        <f t="shared" si="0"/>
        <v>18.569999999999993</v>
      </c>
      <c r="BI77" s="474">
        <f t="shared" si="0"/>
        <v>29.28</v>
      </c>
      <c r="BJ77" s="474">
        <f t="shared" si="0"/>
        <v>33.299999999999997</v>
      </c>
      <c r="BK77" s="474">
        <f t="shared" si="0"/>
        <v>35.42</v>
      </c>
      <c r="BL77" s="474">
        <f t="shared" si="0"/>
        <v>26.03</v>
      </c>
      <c r="BM77" s="474">
        <f t="shared" si="0"/>
        <v>20.079999999999998</v>
      </c>
      <c r="BN77" s="474">
        <f t="shared" si="0"/>
        <v>14.97999999999999</v>
      </c>
      <c r="BO77" s="474">
        <f t="shared" si="0"/>
        <v>19.910000000000011</v>
      </c>
      <c r="BP77" s="474">
        <f t="shared" si="0"/>
        <v>14.649999999999991</v>
      </c>
      <c r="BQ77" s="474">
        <f t="shared" si="0"/>
        <v>17.620000000000005</v>
      </c>
      <c r="BR77" s="474">
        <f t="shared" si="0"/>
        <v>23.129999999999995</v>
      </c>
      <c r="BS77" s="474">
        <f t="shared" si="0"/>
        <v>27.92</v>
      </c>
      <c r="BT77" s="474">
        <f t="shared" ref="BT77:DH77" si="1">BT72-BT73</f>
        <v>31.77000000000001</v>
      </c>
      <c r="BU77" s="474">
        <f t="shared" si="1"/>
        <v>35.479999999999997</v>
      </c>
      <c r="BV77" s="474">
        <f t="shared" si="1"/>
        <v>26.36999999999999</v>
      </c>
      <c r="BW77" s="474">
        <f t="shared" si="1"/>
        <v>18.38000000000001</v>
      </c>
      <c r="BX77" s="474">
        <f t="shared" si="1"/>
        <v>23.049999999999997</v>
      </c>
      <c r="BY77" s="474">
        <f t="shared" si="1"/>
        <v>21.53</v>
      </c>
      <c r="BZ77" s="474">
        <f t="shared" si="1"/>
        <v>19.029999999999987</v>
      </c>
      <c r="CA77" s="474">
        <f t="shared" si="1"/>
        <v>18.930000000000007</v>
      </c>
      <c r="CB77" s="474">
        <f t="shared" si="1"/>
        <v>20.75</v>
      </c>
      <c r="CC77" s="474">
        <f t="shared" si="1"/>
        <v>24.090000000000003</v>
      </c>
      <c r="CD77" s="474">
        <f t="shared" si="1"/>
        <v>18.910000000000011</v>
      </c>
      <c r="CE77" s="474">
        <f t="shared" si="1"/>
        <v>14.319999999999993</v>
      </c>
      <c r="CF77" s="474">
        <f t="shared" si="1"/>
        <v>13.760000000000005</v>
      </c>
      <c r="CG77" s="474">
        <f t="shared" si="1"/>
        <v>16.320000000000007</v>
      </c>
      <c r="CH77" s="474">
        <f t="shared" si="1"/>
        <v>16.5</v>
      </c>
      <c r="CI77" s="474">
        <f t="shared" si="1"/>
        <v>13.82</v>
      </c>
      <c r="CJ77" s="474">
        <f t="shared" si="1"/>
        <v>13.11</v>
      </c>
      <c r="CK77" s="474">
        <f t="shared" si="1"/>
        <v>13.410000000000004</v>
      </c>
      <c r="CL77" s="474">
        <f t="shared" si="1"/>
        <v>11.18</v>
      </c>
      <c r="CM77" s="474">
        <f t="shared" si="1"/>
        <v>8.4600000000000009</v>
      </c>
      <c r="CN77" s="474">
        <f t="shared" si="1"/>
        <v>8.89</v>
      </c>
      <c r="CO77" s="474">
        <f t="shared" si="1"/>
        <v>14.401818179999999</v>
      </c>
      <c r="CP77" s="474">
        <f t="shared" si="1"/>
        <v>16.897619049999996</v>
      </c>
      <c r="CQ77" s="474">
        <f t="shared" si="1"/>
        <v>13.562379999999997</v>
      </c>
      <c r="CR77" s="474">
        <f t="shared" si="1"/>
        <v>14.82</v>
      </c>
      <c r="CS77" s="474">
        <f t="shared" si="1"/>
        <v>14.179999999999996</v>
      </c>
      <c r="CT77" s="474">
        <f t="shared" si="1"/>
        <v>13.349999999999998</v>
      </c>
      <c r="CU77" s="474">
        <f t="shared" si="1"/>
        <v>13.8</v>
      </c>
      <c r="CV77" s="474">
        <f t="shared" si="1"/>
        <v>14.02</v>
      </c>
      <c r="CW77" s="474">
        <f t="shared" si="1"/>
        <v>14.089999999999996</v>
      </c>
      <c r="CX77" s="474">
        <f t="shared" si="1"/>
        <v>12.879999999999999</v>
      </c>
      <c r="CY77" s="474">
        <f t="shared" si="1"/>
        <v>14.189999999999998</v>
      </c>
      <c r="CZ77" s="474">
        <f t="shared" si="1"/>
        <v>12.29</v>
      </c>
      <c r="DA77" s="474">
        <f t="shared" si="1"/>
        <v>11.850000000000001</v>
      </c>
      <c r="DB77" s="474">
        <f t="shared" si="1"/>
        <v>13.82</v>
      </c>
      <c r="DC77" s="474">
        <f t="shared" si="1"/>
        <v>12.510000000000002</v>
      </c>
      <c r="DD77" s="474">
        <f t="shared" si="1"/>
        <v>14.050000000000004</v>
      </c>
      <c r="DE77" s="474">
        <f t="shared" si="1"/>
        <v>11.700000000000003</v>
      </c>
      <c r="DF77" s="474">
        <f t="shared" si="1"/>
        <v>12.43</v>
      </c>
      <c r="DG77" s="474">
        <f t="shared" si="1"/>
        <v>15.310000000000002</v>
      </c>
      <c r="DH77" s="474">
        <f t="shared" si="1"/>
        <v>0</v>
      </c>
    </row>
    <row r="78" spans="1:112">
      <c r="D78"/>
      <c r="G78" s="474">
        <f>G74-G77</f>
        <v>0</v>
      </c>
      <c r="H78" s="474">
        <f t="shared" ref="H78:BS78" si="2">H74-H77</f>
        <v>0</v>
      </c>
      <c r="I78" s="474">
        <f t="shared" si="2"/>
        <v>0</v>
      </c>
      <c r="J78" s="474">
        <f t="shared" si="2"/>
        <v>0</v>
      </c>
      <c r="K78" s="474">
        <f t="shared" si="2"/>
        <v>0</v>
      </c>
      <c r="L78" s="474">
        <f t="shared" si="2"/>
        <v>0</v>
      </c>
      <c r="M78" s="474">
        <f t="shared" si="2"/>
        <v>0</v>
      </c>
      <c r="N78" s="474">
        <f t="shared" si="2"/>
        <v>0</v>
      </c>
      <c r="O78" s="474">
        <f t="shared" si="2"/>
        <v>0</v>
      </c>
      <c r="P78" s="474">
        <f t="shared" si="2"/>
        <v>0</v>
      </c>
      <c r="Q78" s="474">
        <f t="shared" si="2"/>
        <v>0</v>
      </c>
      <c r="R78" s="474">
        <f t="shared" si="2"/>
        <v>0</v>
      </c>
      <c r="S78" s="474">
        <f t="shared" si="2"/>
        <v>0</v>
      </c>
      <c r="T78" s="474">
        <f t="shared" si="2"/>
        <v>0</v>
      </c>
      <c r="U78" s="474">
        <f t="shared" si="2"/>
        <v>0</v>
      </c>
      <c r="V78" s="474">
        <f t="shared" si="2"/>
        <v>0</v>
      </c>
      <c r="W78" s="474">
        <f t="shared" si="2"/>
        <v>0</v>
      </c>
      <c r="X78" s="474">
        <f t="shared" si="2"/>
        <v>0</v>
      </c>
      <c r="Y78" s="474">
        <f t="shared" si="2"/>
        <v>0</v>
      </c>
      <c r="Z78" s="474">
        <f t="shared" si="2"/>
        <v>0</v>
      </c>
      <c r="AA78" s="474">
        <f t="shared" si="2"/>
        <v>0</v>
      </c>
      <c r="AB78" s="474">
        <f t="shared" si="2"/>
        <v>0</v>
      </c>
      <c r="AC78" s="474">
        <f t="shared" si="2"/>
        <v>0</v>
      </c>
      <c r="AD78" s="474">
        <f t="shared" si="2"/>
        <v>0</v>
      </c>
      <c r="AE78" s="474">
        <f t="shared" si="2"/>
        <v>0</v>
      </c>
      <c r="AF78" s="474">
        <f t="shared" si="2"/>
        <v>0</v>
      </c>
      <c r="AG78" s="474">
        <f t="shared" si="2"/>
        <v>0</v>
      </c>
      <c r="AH78" s="474">
        <f t="shared" si="2"/>
        <v>0</v>
      </c>
      <c r="AI78" s="474">
        <f t="shared" si="2"/>
        <v>0</v>
      </c>
      <c r="AJ78" s="474">
        <f t="shared" si="2"/>
        <v>0</v>
      </c>
      <c r="AK78" s="474">
        <f t="shared" si="2"/>
        <v>0</v>
      </c>
      <c r="AL78" s="474">
        <f t="shared" si="2"/>
        <v>0</v>
      </c>
      <c r="AM78" s="474">
        <f t="shared" si="2"/>
        <v>0</v>
      </c>
      <c r="AN78" s="474">
        <f t="shared" si="2"/>
        <v>0</v>
      </c>
      <c r="AO78" s="474">
        <f t="shared" si="2"/>
        <v>0</v>
      </c>
      <c r="AP78" s="474">
        <f t="shared" si="2"/>
        <v>0</v>
      </c>
      <c r="AQ78" s="474">
        <f t="shared" si="2"/>
        <v>0</v>
      </c>
      <c r="AR78" s="474">
        <f t="shared" si="2"/>
        <v>0</v>
      </c>
      <c r="AS78" s="474">
        <f t="shared" si="2"/>
        <v>0</v>
      </c>
      <c r="AT78" s="474">
        <f t="shared" si="2"/>
        <v>0</v>
      </c>
      <c r="AU78" s="474">
        <f t="shared" si="2"/>
        <v>0</v>
      </c>
      <c r="AV78" s="474">
        <f t="shared" si="2"/>
        <v>0</v>
      </c>
      <c r="AW78" s="474">
        <f t="shared" si="2"/>
        <v>0</v>
      </c>
      <c r="AX78" s="474">
        <f t="shared" si="2"/>
        <v>0</v>
      </c>
      <c r="AY78" s="474">
        <f t="shared" si="2"/>
        <v>0</v>
      </c>
      <c r="AZ78" s="474">
        <f t="shared" si="2"/>
        <v>0</v>
      </c>
      <c r="BA78" s="474">
        <f t="shared" si="2"/>
        <v>0</v>
      </c>
      <c r="BB78" s="474">
        <f t="shared" si="2"/>
        <v>0</v>
      </c>
      <c r="BC78" s="474">
        <f t="shared" si="2"/>
        <v>0</v>
      </c>
      <c r="BD78" s="474">
        <f t="shared" si="2"/>
        <v>0</v>
      </c>
      <c r="BE78" s="474">
        <f t="shared" si="2"/>
        <v>0</v>
      </c>
      <c r="BF78" s="474">
        <f t="shared" si="2"/>
        <v>0</v>
      </c>
      <c r="BG78" s="474">
        <f t="shared" si="2"/>
        <v>0</v>
      </c>
      <c r="BH78" s="474">
        <f t="shared" si="2"/>
        <v>0</v>
      </c>
      <c r="BI78" s="474">
        <f t="shared" si="2"/>
        <v>0</v>
      </c>
      <c r="BJ78" s="474">
        <f t="shared" si="2"/>
        <v>0</v>
      </c>
      <c r="BK78" s="474">
        <f t="shared" si="2"/>
        <v>0</v>
      </c>
      <c r="BL78" s="474">
        <f t="shared" si="2"/>
        <v>0</v>
      </c>
      <c r="BM78" s="474">
        <f t="shared" si="2"/>
        <v>0</v>
      </c>
      <c r="BN78" s="474">
        <f t="shared" si="2"/>
        <v>0</v>
      </c>
      <c r="BO78" s="474">
        <f t="shared" si="2"/>
        <v>0</v>
      </c>
      <c r="BP78" s="474">
        <f t="shared" si="2"/>
        <v>0</v>
      </c>
      <c r="BQ78" s="474">
        <f t="shared" si="2"/>
        <v>0</v>
      </c>
      <c r="BR78" s="474">
        <f t="shared" si="2"/>
        <v>0</v>
      </c>
      <c r="BS78" s="474">
        <f t="shared" si="2"/>
        <v>0</v>
      </c>
      <c r="BT78" s="474">
        <f t="shared" ref="BT78:DH78" si="3">BT74-BT77</f>
        <v>0</v>
      </c>
      <c r="BU78" s="474">
        <f t="shared" si="3"/>
        <v>0</v>
      </c>
      <c r="BV78" s="474">
        <f t="shared" si="3"/>
        <v>0</v>
      </c>
      <c r="BW78" s="474">
        <f t="shared" si="3"/>
        <v>0</v>
      </c>
      <c r="BX78" s="474">
        <f t="shared" si="3"/>
        <v>0</v>
      </c>
      <c r="BY78" s="474">
        <f t="shared" si="3"/>
        <v>0</v>
      </c>
      <c r="BZ78" s="474">
        <f t="shared" si="3"/>
        <v>0</v>
      </c>
      <c r="CA78" s="474">
        <f t="shared" si="3"/>
        <v>0</v>
      </c>
      <c r="CB78" s="474">
        <f t="shared" si="3"/>
        <v>0</v>
      </c>
      <c r="CC78" s="474">
        <f t="shared" si="3"/>
        <v>0</v>
      </c>
      <c r="CD78" s="474">
        <f t="shared" si="3"/>
        <v>0</v>
      </c>
      <c r="CE78" s="474">
        <f t="shared" si="3"/>
        <v>0</v>
      </c>
      <c r="CF78" s="474">
        <f t="shared" si="3"/>
        <v>0</v>
      </c>
      <c r="CG78" s="474">
        <f t="shared" si="3"/>
        <v>0</v>
      </c>
      <c r="CH78" s="474">
        <f t="shared" si="3"/>
        <v>0</v>
      </c>
      <c r="CI78" s="474">
        <f t="shared" si="3"/>
        <v>0</v>
      </c>
      <c r="CJ78" s="474">
        <f t="shared" si="3"/>
        <v>0</v>
      </c>
      <c r="CK78" s="474">
        <f t="shared" si="3"/>
        <v>0</v>
      </c>
      <c r="CL78" s="474">
        <f t="shared" si="3"/>
        <v>0</v>
      </c>
      <c r="CM78" s="474">
        <f t="shared" si="3"/>
        <v>0</v>
      </c>
      <c r="CN78" s="474">
        <f t="shared" si="3"/>
        <v>0</v>
      </c>
      <c r="CO78" s="474">
        <f t="shared" si="3"/>
        <v>0</v>
      </c>
      <c r="CP78" s="474">
        <f t="shared" si="3"/>
        <v>0</v>
      </c>
      <c r="CQ78" s="474">
        <f t="shared" si="3"/>
        <v>0</v>
      </c>
      <c r="CR78" s="474">
        <f t="shared" si="3"/>
        <v>0</v>
      </c>
      <c r="CS78" s="474">
        <f t="shared" si="3"/>
        <v>0</v>
      </c>
      <c r="CT78" s="474">
        <f t="shared" si="3"/>
        <v>0</v>
      </c>
      <c r="CU78" s="474">
        <f t="shared" si="3"/>
        <v>0</v>
      </c>
      <c r="CV78" s="474">
        <f t="shared" si="3"/>
        <v>0</v>
      </c>
      <c r="CW78" s="474">
        <f t="shared" si="3"/>
        <v>0</v>
      </c>
      <c r="CX78" s="474">
        <f t="shared" si="3"/>
        <v>0</v>
      </c>
      <c r="CY78" s="474">
        <f t="shared" si="3"/>
        <v>0</v>
      </c>
      <c r="CZ78" s="474">
        <f t="shared" si="3"/>
        <v>0</v>
      </c>
      <c r="DA78" s="474">
        <f t="shared" si="3"/>
        <v>0</v>
      </c>
      <c r="DB78" s="474">
        <f t="shared" si="3"/>
        <v>0</v>
      </c>
      <c r="DC78" s="474">
        <f t="shared" si="3"/>
        <v>0</v>
      </c>
      <c r="DD78" s="474">
        <f t="shared" si="3"/>
        <v>0</v>
      </c>
      <c r="DE78" s="474">
        <f t="shared" si="3"/>
        <v>0</v>
      </c>
      <c r="DF78" s="474">
        <f t="shared" si="3"/>
        <v>0</v>
      </c>
      <c r="DG78" s="474">
        <f t="shared" si="3"/>
        <v>0</v>
      </c>
      <c r="DH78" s="474">
        <f t="shared" si="3"/>
        <v>0</v>
      </c>
    </row>
    <row r="80" spans="1:112" ht="15.75" thickBot="1">
      <c r="AL80" s="91"/>
    </row>
    <row r="81" spans="1:38" s="152" customFormat="1" ht="24" thickBot="1">
      <c r="A81"/>
      <c r="B81" s="409" t="s">
        <v>218</v>
      </c>
      <c r="C81" s="152" t="str">
        <f t="array" ref="C81:S118">TRANSPOSE('dXdata - Annual Table'!A12:AK28)</f>
        <v>Description:</v>
      </c>
      <c r="D81" s="152" t="str">
        <v>Units:</v>
      </c>
      <c r="E81" s="152" t="str">
        <v>Frequency:</v>
      </c>
      <c r="F81" s="152" t="str">
        <v>Last modified:</v>
      </c>
      <c r="G81" s="153">
        <v>37987</v>
      </c>
      <c r="H81" s="153">
        <v>38353</v>
      </c>
      <c r="I81" s="153">
        <v>38718</v>
      </c>
      <c r="J81" s="153">
        <v>39083</v>
      </c>
      <c r="K81" s="153">
        <v>39448</v>
      </c>
      <c r="L81" s="153">
        <v>39814</v>
      </c>
      <c r="M81" s="153">
        <v>40179</v>
      </c>
      <c r="N81" s="153">
        <v>40544</v>
      </c>
      <c r="O81" s="153">
        <v>40909</v>
      </c>
      <c r="P81" s="153">
        <v>41275</v>
      </c>
      <c r="Q81" s="349">
        <v>41640</v>
      </c>
      <c r="R81" s="349">
        <v>42005</v>
      </c>
      <c r="S81" s="349">
        <v>42370</v>
      </c>
      <c r="U81" s="94" t="s">
        <v>107</v>
      </c>
      <c r="V81" s="96" t="s">
        <v>108</v>
      </c>
      <c r="W81" s="95" t="s">
        <v>109</v>
      </c>
      <c r="AL81" s="91"/>
    </row>
    <row r="82" spans="1:38" ht="33.75">
      <c r="A82" s="525" t="s">
        <v>27</v>
      </c>
      <c r="B82" s="477" t="s">
        <v>138</v>
      </c>
      <c r="C82" t="str">
        <v>Calgary - Unemployment Rate by Industry (All Industries): ANNUAL</v>
      </c>
      <c r="D82" s="93" t="str">
        <v>(%)</v>
      </c>
      <c r="E82" t="str">
        <v>Annual</v>
      </c>
      <c r="F82" s="151">
        <v>42754</v>
      </c>
      <c r="G82" s="154">
        <v>5.0083333333333329</v>
      </c>
      <c r="H82" s="154">
        <v>3.9583333333333335</v>
      </c>
      <c r="I82" s="154">
        <v>3.4</v>
      </c>
      <c r="J82" s="154">
        <v>3.1916666666666664</v>
      </c>
      <c r="K82" s="154">
        <v>3.2416666666666667</v>
      </c>
      <c r="L82" s="154">
        <v>6.3583333333333334</v>
      </c>
      <c r="M82" s="154">
        <v>6.9666666666666677</v>
      </c>
      <c r="N82" s="154">
        <v>5.833333333333333</v>
      </c>
      <c r="O82" s="154">
        <v>4.833333333333333</v>
      </c>
      <c r="P82" s="154">
        <v>4.791666666666667</v>
      </c>
      <c r="Q82" s="154">
        <v>4.9416666666666673</v>
      </c>
      <c r="R82" s="154">
        <v>6.0999999999999988</v>
      </c>
      <c r="S82" s="154">
        <v>8.9749999999999996</v>
      </c>
      <c r="T82" s="181" t="s">
        <v>138</v>
      </c>
      <c r="U82" s="166">
        <v>4.791666666666667E-2</v>
      </c>
      <c r="V82" s="166">
        <v>4.9416666666666671E-2</v>
      </c>
      <c r="W82" s="220">
        <v>6.0999999999999985E-2</v>
      </c>
      <c r="AL82" s="91"/>
    </row>
    <row r="83" spans="1:38" ht="22.5">
      <c r="A83" s="527"/>
      <c r="B83" s="478" t="s">
        <v>133</v>
      </c>
      <c r="C83" t="str">
        <v>Canada; Unemployment rate: ANNUAL</v>
      </c>
      <c r="D83" s="93" t="str">
        <v>per cent</v>
      </c>
      <c r="E83" t="str">
        <v>Annual</v>
      </c>
      <c r="F83" s="151">
        <v>42741</v>
      </c>
      <c r="G83" s="154">
        <v>7.208333333333333</v>
      </c>
      <c r="H83" s="154">
        <v>6.8166666666666655</v>
      </c>
      <c r="I83" s="154">
        <v>6.333333333333333</v>
      </c>
      <c r="J83" s="154">
        <v>6.05</v>
      </c>
      <c r="K83" s="154">
        <v>6.0749999999999993</v>
      </c>
      <c r="L83" s="154">
        <v>8.1999999999999993</v>
      </c>
      <c r="M83" s="154">
        <v>8.125</v>
      </c>
      <c r="N83" s="154">
        <v>7.533333333333335</v>
      </c>
      <c r="O83" s="154">
        <v>7.3249999999999984</v>
      </c>
      <c r="P83" s="154">
        <v>7.0666666666666673</v>
      </c>
      <c r="Q83" s="154">
        <v>6.9666666666666659</v>
      </c>
      <c r="R83" s="154">
        <v>6.8666666666666671</v>
      </c>
      <c r="S83" s="154">
        <v>7.0249999999999995</v>
      </c>
      <c r="T83" s="182" t="s">
        <v>133</v>
      </c>
      <c r="U83" s="167">
        <v>7.0666666666666669E-2</v>
      </c>
      <c r="V83" s="167">
        <v>6.9666666666666655E-2</v>
      </c>
      <c r="W83" s="221">
        <v>6.8666666666666668E-2</v>
      </c>
      <c r="AL83" s="91"/>
    </row>
    <row r="84" spans="1:38" ht="45">
      <c r="A84" s="527"/>
      <c r="B84" s="479" t="s">
        <v>139</v>
      </c>
      <c r="C84" t="str">
        <v>Calgary, Alberta; Employment: ANNUAL</v>
      </c>
      <c r="D84" s="93" t="str">
        <v>thousands of persons</v>
      </c>
      <c r="E84" t="str">
        <v>Annual</v>
      </c>
      <c r="F84" s="151">
        <v>42741</v>
      </c>
      <c r="G84" s="154">
        <v>650.19166666666661</v>
      </c>
      <c r="H84" s="154">
        <v>663.85</v>
      </c>
      <c r="I84" s="154">
        <v>716.20833333333337</v>
      </c>
      <c r="J84" s="154">
        <v>744.29166666666663</v>
      </c>
      <c r="K84" s="154">
        <v>765.83333333333348</v>
      </c>
      <c r="L84" s="154">
        <v>761.67499999999984</v>
      </c>
      <c r="M84" s="154">
        <v>753.09999999999991</v>
      </c>
      <c r="N84" s="154">
        <v>772.54166666666663</v>
      </c>
      <c r="O84" s="154">
        <v>810.75</v>
      </c>
      <c r="P84" s="154">
        <v>835.95833333333337</v>
      </c>
      <c r="Q84" s="154">
        <v>855.27499999999998</v>
      </c>
      <c r="R84" s="154">
        <v>877.51666666666654</v>
      </c>
      <c r="S84" s="154">
        <v>859.22500000000002</v>
      </c>
      <c r="T84" s="183" t="s">
        <v>139</v>
      </c>
      <c r="U84" s="168">
        <v>835.95833333333337</v>
      </c>
      <c r="V84" s="168">
        <v>855.27499999999998</v>
      </c>
      <c r="W84" s="222">
        <v>877.51666666666654</v>
      </c>
      <c r="AL84" s="91"/>
    </row>
    <row r="85" spans="1:38" ht="56.25">
      <c r="A85" s="527"/>
      <c r="B85" s="478" t="s">
        <v>135</v>
      </c>
      <c r="C85" t="str">
        <v>EI Beneficiaries - Alberta: ANNUAL</v>
      </c>
      <c r="D85" s="93" t="str">
        <v>persons</v>
      </c>
      <c r="E85" t="str">
        <v>Annual</v>
      </c>
      <c r="F85" s="151">
        <v>42846</v>
      </c>
      <c r="G85" s="154">
        <v>32085</v>
      </c>
      <c r="H85" s="154">
        <v>25695.833333333332</v>
      </c>
      <c r="I85" s="154">
        <v>22549.166666666668</v>
      </c>
      <c r="J85" s="154">
        <v>20870</v>
      </c>
      <c r="K85" s="154">
        <v>21951.666666666668</v>
      </c>
      <c r="L85" s="154">
        <v>59266.666666666664</v>
      </c>
      <c r="M85" s="154">
        <v>54071.666666666664</v>
      </c>
      <c r="N85" s="154">
        <v>38605.833333333336</v>
      </c>
      <c r="O85" s="154">
        <v>30258.333333333332</v>
      </c>
      <c r="P85" s="154">
        <v>30136.666666666668</v>
      </c>
      <c r="Q85" s="154">
        <v>30275</v>
      </c>
      <c r="R85" s="154">
        <v>50830</v>
      </c>
      <c r="S85" s="154">
        <v>83620</v>
      </c>
      <c r="T85" s="184" t="s">
        <v>135</v>
      </c>
      <c r="U85" s="169">
        <v>30128.333333333332</v>
      </c>
      <c r="V85" s="169">
        <v>30241.666666666668</v>
      </c>
      <c r="W85" s="223">
        <v>50381.666666666664</v>
      </c>
      <c r="AL85" s="91"/>
    </row>
    <row r="86" spans="1:38" ht="22.5">
      <c r="A86" s="527"/>
      <c r="B86" s="479" t="s">
        <v>141</v>
      </c>
      <c r="C86" t="str">
        <v>EI Beneficiaries - Alberta: ANNUAL: PCTCHG</v>
      </c>
      <c r="D86" s="93" t="str">
        <v>% change</v>
      </c>
      <c r="E86" t="str">
        <v>Annual</v>
      </c>
      <c r="F86" s="151">
        <v>42846</v>
      </c>
      <c r="G86" s="154">
        <v>-13.299405512520257</v>
      </c>
      <c r="H86" s="154">
        <v>-19.913251259674823</v>
      </c>
      <c r="I86" s="154">
        <v>-12.245824550024309</v>
      </c>
      <c r="J86" s="154">
        <v>-7.4466905650615427</v>
      </c>
      <c r="K86" s="154">
        <v>5.1828781344833041</v>
      </c>
      <c r="L86" s="154">
        <v>169.98709285551587</v>
      </c>
      <c r="M86" s="154">
        <v>-8.7654668166479155</v>
      </c>
      <c r="N86" s="154">
        <v>-28.602472027864245</v>
      </c>
      <c r="O86" s="154">
        <v>-21.622380037559097</v>
      </c>
      <c r="P86" s="154">
        <v>-0.40209308730376758</v>
      </c>
      <c r="Q86" s="154">
        <v>0.45902001990929531</v>
      </c>
      <c r="R86" s="154">
        <v>67.894302229562342</v>
      </c>
      <c r="S86" s="154">
        <v>64.509148140861711</v>
      </c>
      <c r="T86" s="185" t="s">
        <v>141</v>
      </c>
      <c r="U86" s="170">
        <v>-4.1866358177712337E-3</v>
      </c>
      <c r="V86" s="170">
        <v>3.7616861204847751E-3</v>
      </c>
      <c r="W86" s="224">
        <v>0.6659685863874345</v>
      </c>
      <c r="AL86" s="91"/>
    </row>
    <row r="87" spans="1:38" ht="56.25">
      <c r="A87" s="527"/>
      <c r="B87" s="478" t="s">
        <v>136</v>
      </c>
      <c r="C87" t="str">
        <v>EI Beneficiaries - Calgary: ANNUAL</v>
      </c>
      <c r="D87" s="93" t="str">
        <v>persons</v>
      </c>
      <c r="E87" t="str">
        <v>Annual</v>
      </c>
      <c r="F87" s="151">
        <v>42846</v>
      </c>
      <c r="G87" s="154">
        <v>9852.5</v>
      </c>
      <c r="H87" s="154">
        <v>7989.166666666667</v>
      </c>
      <c r="I87" s="154">
        <v>6449.166666666667</v>
      </c>
      <c r="J87" s="154">
        <v>5734.166666666667</v>
      </c>
      <c r="K87" s="154">
        <v>6320.833333333333</v>
      </c>
      <c r="L87" s="154">
        <v>19930.833333333332</v>
      </c>
      <c r="M87" s="154">
        <v>17645</v>
      </c>
      <c r="N87" s="154">
        <v>12128.333333333334</v>
      </c>
      <c r="O87" s="154">
        <v>9657.5</v>
      </c>
      <c r="P87" s="154">
        <v>10018.333333333334</v>
      </c>
      <c r="Q87" s="154">
        <v>10000</v>
      </c>
      <c r="R87" s="154">
        <v>16355.833333333334</v>
      </c>
      <c r="S87" s="154">
        <v>27189.166666666668</v>
      </c>
      <c r="T87" s="184" t="s">
        <v>136</v>
      </c>
      <c r="U87" s="169">
        <v>10043.333333333334</v>
      </c>
      <c r="V87" s="169">
        <v>10004.166666666666</v>
      </c>
      <c r="W87" s="223">
        <v>16199.166666666666</v>
      </c>
      <c r="AL87" s="91"/>
    </row>
    <row r="88" spans="1:38" ht="22.5">
      <c r="A88" s="527"/>
      <c r="B88" s="479" t="s">
        <v>141</v>
      </c>
      <c r="C88" t="str">
        <v>EI Beneficiaries - Calgary: ANNUAL: PCTCHG</v>
      </c>
      <c r="D88" s="93" t="str">
        <v>% change</v>
      </c>
      <c r="E88" t="str">
        <v>Annual</v>
      </c>
      <c r="F88" s="151">
        <v>42846</v>
      </c>
      <c r="G88" s="154">
        <v>-15.940277284038395</v>
      </c>
      <c r="H88" s="154">
        <v>-18.912289605007182</v>
      </c>
      <c r="I88" s="154">
        <v>-19.27610305622197</v>
      </c>
      <c r="J88" s="154">
        <v>-11.086703708489464</v>
      </c>
      <c r="K88" s="154">
        <v>10.23107106525214</v>
      </c>
      <c r="L88" s="154">
        <v>215.31970995385626</v>
      </c>
      <c r="M88" s="154">
        <v>-11.468829702721905</v>
      </c>
      <c r="N88" s="154">
        <v>-31.264758666288838</v>
      </c>
      <c r="O88" s="154">
        <v>-20.372406211350835</v>
      </c>
      <c r="P88" s="154">
        <v>3.7363016653723324</v>
      </c>
      <c r="Q88" s="154">
        <v>-0.18299783729829322</v>
      </c>
      <c r="R88" s="154">
        <v>63.558333333333337</v>
      </c>
      <c r="S88" s="154">
        <v>66.235288123503338</v>
      </c>
      <c r="T88" s="185" t="s">
        <v>141</v>
      </c>
      <c r="U88" s="170">
        <v>3.6642009289523436E-2</v>
      </c>
      <c r="V88" s="170">
        <v>-3.8997676734152664E-3</v>
      </c>
      <c r="W88" s="224">
        <v>0.61924198250728857</v>
      </c>
      <c r="AL88" s="91"/>
    </row>
    <row r="89" spans="1:38" ht="34.5" thickBot="1">
      <c r="A89" s="527"/>
      <c r="B89" s="490" t="s">
        <v>134</v>
      </c>
      <c r="C89" t="str">
        <v>General Population - Estimate: ANNUAL</v>
      </c>
      <c r="D89" s="93" t="str">
        <v>thousands of persons</v>
      </c>
      <c r="E89" t="str">
        <v>Annual</v>
      </c>
      <c r="F89" s="151">
        <v>42776</v>
      </c>
      <c r="G89" s="154">
        <v>939396.99755701923</v>
      </c>
      <c r="H89" s="154">
        <v>964057.29166666663</v>
      </c>
      <c r="I89" s="154">
        <v>997318.04166666663</v>
      </c>
      <c r="J89" s="154">
        <v>1025920.977952486</v>
      </c>
      <c r="K89" s="154">
        <v>1052023.1747324823</v>
      </c>
      <c r="L89" s="154">
        <v>1068560.2526986604</v>
      </c>
      <c r="M89" s="154">
        <v>1076117.7500000002</v>
      </c>
      <c r="N89" s="154">
        <v>1097449.0416666667</v>
      </c>
      <c r="O89" s="154">
        <v>1126336.375</v>
      </c>
      <c r="P89" s="154">
        <v>1159740.5416666667</v>
      </c>
      <c r="Q89" s="180">
        <v>1202222.5</v>
      </c>
      <c r="R89" s="180">
        <v>1230490.625</v>
      </c>
      <c r="S89" s="180">
        <v>1239551.4636770429</v>
      </c>
      <c r="T89" s="186" t="s">
        <v>134</v>
      </c>
      <c r="U89" s="172">
        <v>1156.6859999999999</v>
      </c>
      <c r="V89" s="172">
        <v>1195.194</v>
      </c>
      <c r="W89" s="225">
        <v>1230.915</v>
      </c>
      <c r="AL89" s="91"/>
    </row>
    <row r="90" spans="1:38" ht="23.25" thickBot="1">
      <c r="A90" s="526"/>
      <c r="B90" s="481" t="s">
        <v>101</v>
      </c>
      <c r="C90" s="197" t="str">
        <v xml:space="preserve"> Crude Oil Prices: West Texas Intermediate  - Cushing, Oklahoma, Dollars per Barrel, Monthly, Not Seasonally Adjusted : ANNUAL</v>
      </c>
      <c r="D90" s="196" t="str">
        <v>$US/barrel</v>
      </c>
      <c r="E90" s="197" t="str">
        <v>Annual</v>
      </c>
      <c r="F90" s="198">
        <v>42821</v>
      </c>
      <c r="G90" s="199">
        <v>41.443333333333335</v>
      </c>
      <c r="H90" s="199">
        <v>56.492500000000007</v>
      </c>
      <c r="I90" s="199">
        <v>66.018333333333331</v>
      </c>
      <c r="J90" s="199">
        <v>72.316666666666663</v>
      </c>
      <c r="K90" s="199">
        <v>99.571666666666644</v>
      </c>
      <c r="L90" s="199">
        <v>61.653333333333343</v>
      </c>
      <c r="M90" s="199">
        <v>79.39500000000001</v>
      </c>
      <c r="N90" s="199">
        <v>94.874166666666667</v>
      </c>
      <c r="O90" s="199">
        <v>94.11</v>
      </c>
      <c r="P90" s="199">
        <v>97.90583333333332</v>
      </c>
      <c r="Q90" s="199">
        <v>93.258333333333326</v>
      </c>
      <c r="R90" s="199">
        <v>48.688333333333333</v>
      </c>
      <c r="S90" s="199">
        <v>42.613333333333337</v>
      </c>
      <c r="T90" s="343" t="s">
        <v>101</v>
      </c>
      <c r="U90" s="390">
        <v>97.905833333333305</v>
      </c>
      <c r="V90" s="390">
        <v>93.258333333333326</v>
      </c>
      <c r="W90" s="391">
        <v>48.688333333333333</v>
      </c>
      <c r="AL90" s="91"/>
    </row>
    <row r="91" spans="1:38" ht="22.5">
      <c r="A91" s="525" t="s">
        <v>28</v>
      </c>
      <c r="B91" s="482" t="s">
        <v>130</v>
      </c>
      <c r="C91" s="202" t="str">
        <v xml:space="preserve"> WCS Monthly: ANNUAL</v>
      </c>
      <c r="D91" s="201" t="str">
        <v>USD/Barrel</v>
      </c>
      <c r="E91" s="202" t="str">
        <v>Annual</v>
      </c>
      <c r="F91" s="203">
        <v>42821</v>
      </c>
      <c r="G91" s="204">
        <v>54.850000000000016</v>
      </c>
      <c r="H91" s="204">
        <v>36.199999999999996</v>
      </c>
      <c r="I91" s="204">
        <v>45</v>
      </c>
      <c r="J91" s="204">
        <v>49.600000000000016</v>
      </c>
      <c r="K91" s="204">
        <v>79.599999999999994</v>
      </c>
      <c r="L91" s="204">
        <v>52.139166666666654</v>
      </c>
      <c r="M91" s="204">
        <v>64.634166666666673</v>
      </c>
      <c r="N91" s="204">
        <v>78.36999999999999</v>
      </c>
      <c r="O91" s="204">
        <v>71.821666666666658</v>
      </c>
      <c r="P91" s="204">
        <v>73.459166666666661</v>
      </c>
      <c r="Q91" s="204">
        <v>74.460833333333326</v>
      </c>
      <c r="R91" s="204">
        <v>35.681515230833334</v>
      </c>
      <c r="S91" s="204">
        <v>29.477500000000003</v>
      </c>
      <c r="T91" s="188" t="s">
        <v>130</v>
      </c>
      <c r="U91" s="175">
        <v>73.459999999999994</v>
      </c>
      <c r="V91" s="175">
        <v>74.459999999999994</v>
      </c>
      <c r="W91" s="226">
        <v>35.68</v>
      </c>
      <c r="AL91" s="91"/>
    </row>
    <row r="92" spans="1:38" ht="23.25" thickBot="1">
      <c r="A92" s="527"/>
      <c r="B92" s="483" t="s">
        <v>52</v>
      </c>
      <c r="C92" s="213" t="str">
        <v xml:space="preserve"> Alberta Natural Gas ;  from GLJ database: ANNUAL</v>
      </c>
      <c r="D92" s="212" t="str">
        <v>C$/GJ</v>
      </c>
      <c r="E92" s="213" t="str">
        <v>Annual</v>
      </c>
      <c r="F92" s="214">
        <v>42725</v>
      </c>
      <c r="G92" s="215">
        <v>6.1975000000000007</v>
      </c>
      <c r="H92" s="215">
        <v>8.2758333333333329</v>
      </c>
      <c r="I92" s="215">
        <v>6.1766666666666659</v>
      </c>
      <c r="J92" s="215">
        <v>6.1158333333333337</v>
      </c>
      <c r="K92" s="215">
        <v>7.7333333333333343</v>
      </c>
      <c r="L92" s="215">
        <v>3.78</v>
      </c>
      <c r="M92" s="215">
        <v>3.7991666666666664</v>
      </c>
      <c r="N92" s="215">
        <v>3.4341666666666675</v>
      </c>
      <c r="O92" s="215">
        <v>2.2683333333333331</v>
      </c>
      <c r="P92" s="215">
        <v>3.0141666666666667</v>
      </c>
      <c r="Q92" s="215">
        <v>4.269166666666667</v>
      </c>
      <c r="R92" s="215">
        <v>2.5616666666666665</v>
      </c>
      <c r="S92" s="215">
        <v>1.9633333333333332</v>
      </c>
      <c r="T92" s="389" t="s">
        <v>52</v>
      </c>
      <c r="U92" s="392">
        <v>3.0141666666666667</v>
      </c>
      <c r="V92" s="392">
        <v>4.269166666666667</v>
      </c>
      <c r="W92" s="393">
        <v>2.5616666666666665</v>
      </c>
      <c r="AL92" s="91"/>
    </row>
    <row r="93" spans="1:38" ht="34.5" thickBot="1">
      <c r="A93" s="526"/>
      <c r="B93" s="484" t="s">
        <v>132</v>
      </c>
      <c r="C93" s="200" t="str">
        <v>Inflation Calgary: All-items: Year-over-Year PCTCHG: ANNUAL</v>
      </c>
      <c r="D93" s="201" t="str">
        <v>% change</v>
      </c>
      <c r="E93" s="202" t="str">
        <v>Annual</v>
      </c>
      <c r="F93" s="203">
        <v>42768</v>
      </c>
      <c r="G93" s="204">
        <v>1.731749549278109</v>
      </c>
      <c r="H93" s="204">
        <v>2.0325886505944779</v>
      </c>
      <c r="I93" s="204">
        <v>4.5625070114454749</v>
      </c>
      <c r="J93" s="204">
        <v>5.0286209798223123</v>
      </c>
      <c r="K93" s="204">
        <v>3.2423012242428477</v>
      </c>
      <c r="L93" s="204">
        <v>-6.6016697655463211E-2</v>
      </c>
      <c r="M93" s="204">
        <v>0.84385552193643754</v>
      </c>
      <c r="N93" s="204">
        <v>2.1727993368783971</v>
      </c>
      <c r="O93" s="204">
        <v>1.041932640771323</v>
      </c>
      <c r="P93" s="204">
        <v>1.6913415417831155</v>
      </c>
      <c r="Q93" s="204">
        <v>3.0420225914700656</v>
      </c>
      <c r="R93" s="204">
        <v>1.1622752288700355</v>
      </c>
      <c r="S93" s="205">
        <v>0.97841831763534726</v>
      </c>
      <c r="T93" s="182" t="s">
        <v>132</v>
      </c>
      <c r="U93" s="167">
        <v>1.6905670306538667E-2</v>
      </c>
      <c r="V93" s="167">
        <v>3.0403001487806058E-2</v>
      </c>
      <c r="W93" s="221">
        <v>1.161403729047672E-2</v>
      </c>
      <c r="AL93" s="91"/>
    </row>
    <row r="94" spans="1:38" ht="33.75">
      <c r="A94" s="527" t="s">
        <v>29</v>
      </c>
      <c r="B94" s="482" t="s">
        <v>131</v>
      </c>
      <c r="C94" s="200" t="str">
        <v xml:space="preserve"> *INFLATION Canada; All-items, Year over Year: ANNUAL: PCTCHG</v>
      </c>
      <c r="D94" s="201" t="str">
        <v>% change</v>
      </c>
      <c r="E94" s="202" t="str">
        <v>Annual</v>
      </c>
      <c r="F94" s="203">
        <v>42768</v>
      </c>
      <c r="G94" s="204">
        <v>1.8572587185726075</v>
      </c>
      <c r="H94" s="204">
        <v>2.2135520343976367</v>
      </c>
      <c r="I94" s="204">
        <v>2.0020253953416001</v>
      </c>
      <c r="J94" s="204">
        <v>2.1383839926683912</v>
      </c>
      <c r="K94" s="204">
        <v>2.3702706744429314</v>
      </c>
      <c r="L94" s="204">
        <v>0.29946680300929618</v>
      </c>
      <c r="M94" s="204">
        <v>1.7768715409263169</v>
      </c>
      <c r="N94" s="204">
        <v>2.912135088723522</v>
      </c>
      <c r="O94" s="204">
        <v>1.5156782312452322</v>
      </c>
      <c r="P94" s="204">
        <v>0.93829189781520217</v>
      </c>
      <c r="Q94" s="204">
        <v>1.9066359071787442</v>
      </c>
      <c r="R94" s="204">
        <v>1.1252413609427858</v>
      </c>
      <c r="S94" s="205">
        <v>1.4287595470107828</v>
      </c>
      <c r="T94" s="185" t="s">
        <v>131</v>
      </c>
      <c r="U94" s="170">
        <v>9.3829189781520217E-3</v>
      </c>
      <c r="V94" s="170">
        <v>1.9066359071787442E-2</v>
      </c>
      <c r="W94" s="224">
        <v>1.1252413609427858E-2</v>
      </c>
      <c r="AL94" s="91"/>
    </row>
    <row r="95" spans="1:38" ht="33.75">
      <c r="A95" s="527"/>
      <c r="B95" s="484" t="s">
        <v>151</v>
      </c>
      <c r="C95" s="206" t="str">
        <v>LFS - Average hourly wage rate,Total employees,  all occupations;: PCTCHG: ANNUAL</v>
      </c>
      <c r="D95" s="201" t="str">
        <v>% change</v>
      </c>
      <c r="E95" s="202" t="str">
        <v>Annual</v>
      </c>
      <c r="F95" s="203">
        <v>42754</v>
      </c>
      <c r="G95" s="204">
        <v>2.4126744458635589</v>
      </c>
      <c r="H95" s="204">
        <v>6.5553049922264819</v>
      </c>
      <c r="I95" s="204">
        <v>6.7995805624589236</v>
      </c>
      <c r="J95" s="204">
        <v>6.1907900087211161</v>
      </c>
      <c r="K95" s="204">
        <v>5.4111493705454761</v>
      </c>
      <c r="L95" s="204">
        <v>3.9479415923157419</v>
      </c>
      <c r="M95" s="204">
        <v>1.6813263806701524</v>
      </c>
      <c r="N95" s="204">
        <v>1.8672038365459722</v>
      </c>
      <c r="O95" s="204">
        <v>4.7644201784998286</v>
      </c>
      <c r="P95" s="204">
        <v>3.8345809479701818</v>
      </c>
      <c r="Q95" s="204">
        <v>1.5643682120958868</v>
      </c>
      <c r="R95" s="204">
        <v>3.3683230756833988</v>
      </c>
      <c r="S95" s="205">
        <v>1.8962378907541375</v>
      </c>
      <c r="T95" s="182" t="s">
        <v>151</v>
      </c>
      <c r="U95" s="167">
        <v>3.8026496687914024E-2</v>
      </c>
      <c r="V95" s="167">
        <v>1.5592546882995606E-2</v>
      </c>
      <c r="W95" s="221">
        <v>3.3670233261211102E-2</v>
      </c>
      <c r="AL95" s="91"/>
    </row>
    <row r="96" spans="1:38" ht="33.75">
      <c r="A96" s="527"/>
      <c r="B96" s="482" t="s">
        <v>149</v>
      </c>
      <c r="C96" s="206" t="str">
        <v>SEPH - Alberta; Average Weekly Earnings; total employees, excluding overtime: PCTCHG: ANNUAL</v>
      </c>
      <c r="D96" s="201" t="str">
        <v>% change</v>
      </c>
      <c r="E96" s="202" t="str">
        <v>Annual</v>
      </c>
      <c r="F96" s="203">
        <v>42856</v>
      </c>
      <c r="G96" s="204">
        <v>3.5269208212594787</v>
      </c>
      <c r="H96" s="204">
        <v>5.5731652997586023</v>
      </c>
      <c r="I96" s="204">
        <v>4.4924649113230295</v>
      </c>
      <c r="J96" s="204">
        <v>6.0457265270131337</v>
      </c>
      <c r="K96" s="204">
        <v>6.02682524881111</v>
      </c>
      <c r="L96" s="204">
        <v>3.2037538743342218</v>
      </c>
      <c r="M96" s="204">
        <v>4.0635636419157679</v>
      </c>
      <c r="N96" s="204">
        <v>3.8166098822202073</v>
      </c>
      <c r="O96" s="204">
        <v>2.8384595698374664</v>
      </c>
      <c r="P96" s="204">
        <v>3.00361417836986</v>
      </c>
      <c r="Q96" s="207">
        <v>4.3302933630353557</v>
      </c>
      <c r="R96" s="207">
        <v>0.90835461374478876</v>
      </c>
      <c r="S96" s="208">
        <v>-1.8451399539384008</v>
      </c>
      <c r="T96" s="189" t="s">
        <v>149</v>
      </c>
      <c r="U96" s="176">
        <v>2.7260429798635188E-2</v>
      </c>
      <c r="V96" s="176">
        <v>3.3255810236721306E-2</v>
      </c>
      <c r="W96" s="227">
        <v>1.9474136586264956E-2</v>
      </c>
      <c r="AL96" s="91"/>
    </row>
    <row r="97" spans="1:38" ht="33.75">
      <c r="A97" s="527"/>
      <c r="B97" s="478" t="s">
        <v>148</v>
      </c>
      <c r="C97" s="206" t="str">
        <v>Calgary - Hourly Wage - All industries: PCTCHG: ANNUAL</v>
      </c>
      <c r="D97" s="201" t="str">
        <v>% change</v>
      </c>
      <c r="E97" s="202" t="str">
        <v>Annual</v>
      </c>
      <c r="F97" s="203">
        <v>42741</v>
      </c>
      <c r="G97" s="204">
        <v>3.6129251651163395E-2</v>
      </c>
      <c r="H97" s="204">
        <v>10.943070135346886</v>
      </c>
      <c r="I97" s="204">
        <v>7.5461736385044569</v>
      </c>
      <c r="J97" s="204">
        <v>5.2685610613563547</v>
      </c>
      <c r="K97" s="204">
        <v>5.2748482599608417</v>
      </c>
      <c r="L97" s="204">
        <v>3.6436853862635306</v>
      </c>
      <c r="M97" s="204">
        <v>1.0193953417005768</v>
      </c>
      <c r="N97" s="204">
        <v>2.0010489185469753</v>
      </c>
      <c r="O97" s="204">
        <v>4.6093754283519646</v>
      </c>
      <c r="P97" s="204">
        <v>4.2086127595019596</v>
      </c>
      <c r="Q97" s="209">
        <v>0.17440889073083529</v>
      </c>
      <c r="R97" s="209">
        <v>3.4434645004002173</v>
      </c>
      <c r="S97" s="210">
        <v>1.9959386255465283</v>
      </c>
      <c r="T97" s="185" t="s">
        <v>148</v>
      </c>
      <c r="U97" s="170">
        <v>4.1599999999999998E-2</v>
      </c>
      <c r="V97" s="170">
        <v>1.6000000000000001E-3</v>
      </c>
      <c r="W97" s="224">
        <v>3.4200000000000001E-2</v>
      </c>
      <c r="AL97" s="91"/>
    </row>
    <row r="98" spans="1:38" ht="34.5" thickBot="1">
      <c r="A98" s="527"/>
      <c r="B98" s="486" t="s">
        <v>150</v>
      </c>
      <c r="C98" s="200" t="str">
        <v>Calgary - Average Weekly Wage, Both sexes, All industries: ANNUALIZED average change</v>
      </c>
      <c r="D98" s="201" t="str">
        <v>% change</v>
      </c>
      <c r="E98" s="202" t="str">
        <v>Annual</v>
      </c>
      <c r="F98" s="203">
        <v>42741</v>
      </c>
      <c r="G98" s="204">
        <v>-1.1703704754573163E-2</v>
      </c>
      <c r="H98" s="204">
        <v>12.417192508279285</v>
      </c>
      <c r="I98" s="204">
        <v>8.4959140101597654</v>
      </c>
      <c r="J98" s="204">
        <v>5.1605773611609118</v>
      </c>
      <c r="K98" s="204">
        <v>4.2651079527961322</v>
      </c>
      <c r="L98" s="204">
        <v>2.8673099960657256</v>
      </c>
      <c r="M98" s="204">
        <v>0.66289823957677019</v>
      </c>
      <c r="N98" s="204">
        <v>2.744527167787969</v>
      </c>
      <c r="O98" s="204">
        <v>5.5651350149785728</v>
      </c>
      <c r="P98" s="204">
        <v>3.8218450748019439</v>
      </c>
      <c r="Q98" s="209">
        <v>-9.6291926793878879E-2</v>
      </c>
      <c r="R98" s="209">
        <v>2.5889547644417421</v>
      </c>
      <c r="S98" s="210">
        <v>1.0939161042471834</v>
      </c>
      <c r="T98" s="190" t="s">
        <v>150</v>
      </c>
      <c r="U98" s="177">
        <v>3.8199999999999998E-2</v>
      </c>
      <c r="V98" s="177">
        <v>-1E-3</v>
      </c>
      <c r="W98" s="228">
        <v>2.5899999999999999E-2</v>
      </c>
      <c r="AL98" s="91"/>
    </row>
    <row r="99" spans="1:38" ht="34.5" thickBot="1">
      <c r="A99" s="527"/>
      <c r="B99" s="477" t="s">
        <v>140</v>
      </c>
      <c r="C99" s="195" t="str">
        <v>Canada  - Gross domestic product (GDP) at basic prices, by NAICS; Seasonally adjusted at annual rates, All industries: PCTCHG: ANNUAL</v>
      </c>
      <c r="D99" s="196" t="str">
        <v>% change</v>
      </c>
      <c r="E99" s="197" t="str">
        <v>Annual</v>
      </c>
      <c r="F99" s="198">
        <v>42886</v>
      </c>
      <c r="G99" s="199">
        <v>3.0972970443803818</v>
      </c>
      <c r="H99" s="199">
        <v>3.0021031243595977</v>
      </c>
      <c r="I99" s="199">
        <v>2.8033130801563648</v>
      </c>
      <c r="J99" s="199">
        <v>2.2135724717882632</v>
      </c>
      <c r="K99" s="199">
        <v>0.74274450282364157</v>
      </c>
      <c r="L99" s="199">
        <v>-3.2344238835626324</v>
      </c>
      <c r="M99" s="199">
        <v>3.5130276668113711</v>
      </c>
      <c r="N99" s="199">
        <v>3.2988518956264659</v>
      </c>
      <c r="O99" s="199">
        <v>1.9139283175936805</v>
      </c>
      <c r="P99" s="199">
        <v>2.5256307252334054</v>
      </c>
      <c r="Q99" s="335">
        <v>2.6099286738058649</v>
      </c>
      <c r="R99" s="335">
        <v>0.90841041883435547</v>
      </c>
      <c r="S99" s="336">
        <v>1.2820634061576188</v>
      </c>
      <c r="T99" s="337" t="s">
        <v>140</v>
      </c>
      <c r="U99" s="338">
        <v>2.2374742973761519E-2</v>
      </c>
      <c r="V99" s="339">
        <v>2.4524469298960572E-2</v>
      </c>
      <c r="W99" s="220">
        <v>8.7882103418355229E-3</v>
      </c>
      <c r="AL99" s="91"/>
    </row>
    <row r="100" spans="1:38" ht="23.25" thickBot="1">
      <c r="A100" s="525" t="s">
        <v>31</v>
      </c>
      <c r="B100" s="483" t="s">
        <v>51</v>
      </c>
      <c r="C100" s="211" t="str">
        <v xml:space="preserve"> Prime Lending Rate - from Bank of Canada: ANNUAL</v>
      </c>
      <c r="D100" s="212" t="str">
        <v>V122495</v>
      </c>
      <c r="E100" s="213" t="str">
        <v>Annual</v>
      </c>
      <c r="F100" s="214">
        <v>42768</v>
      </c>
      <c r="G100" s="215">
        <v>4</v>
      </c>
      <c r="H100" s="215">
        <v>4.416666666666667</v>
      </c>
      <c r="I100" s="215">
        <v>5.8125</v>
      </c>
      <c r="J100" s="215">
        <v>6.104166666666667</v>
      </c>
      <c r="K100" s="215">
        <v>4.729166666666667</v>
      </c>
      <c r="L100" s="215">
        <v>2.3958333333333335</v>
      </c>
      <c r="M100" s="215">
        <v>2.6041666666666665</v>
      </c>
      <c r="N100" s="215">
        <v>3</v>
      </c>
      <c r="O100" s="215">
        <v>3</v>
      </c>
      <c r="P100" s="215">
        <v>3</v>
      </c>
      <c r="Q100" s="218">
        <v>3</v>
      </c>
      <c r="R100" s="218">
        <v>2.7749999999999999</v>
      </c>
      <c r="S100" s="219">
        <v>2.6999999999999997</v>
      </c>
      <c r="T100" s="340" t="s">
        <v>51</v>
      </c>
      <c r="U100" s="341">
        <v>0.03</v>
      </c>
      <c r="V100" s="341">
        <v>0.03</v>
      </c>
      <c r="W100" s="342">
        <v>2.775E-2</v>
      </c>
      <c r="AL100" s="91"/>
    </row>
    <row r="101" spans="1:38" ht="34.5" customHeight="1" thickBot="1">
      <c r="A101" s="526"/>
      <c r="B101" s="491"/>
      <c r="C101" s="194" t="str">
        <v>Bank Rate from Bank of Canada: ANNUAL</v>
      </c>
      <c r="D101" s="93" t="str">
        <v>%</v>
      </c>
      <c r="E101" t="str">
        <v>Annual</v>
      </c>
      <c r="F101" s="151">
        <v>42768</v>
      </c>
      <c r="G101" s="154">
        <v>2.5</v>
      </c>
      <c r="H101" s="154">
        <v>2.9166666666666665</v>
      </c>
      <c r="I101" s="154">
        <v>4.3125</v>
      </c>
      <c r="J101" s="154">
        <v>4.604166666666667</v>
      </c>
      <c r="K101" s="154">
        <v>3.2083333333333335</v>
      </c>
      <c r="L101" s="154">
        <v>0.64583333333333337</v>
      </c>
      <c r="M101" s="154">
        <v>0.85416666666666663</v>
      </c>
      <c r="N101" s="154">
        <v>1.25</v>
      </c>
      <c r="O101" s="154">
        <v>1.25</v>
      </c>
      <c r="P101" s="154">
        <v>1.25</v>
      </c>
      <c r="Q101" s="154">
        <v>1.25</v>
      </c>
      <c r="R101" s="154">
        <v>0.875</v>
      </c>
      <c r="S101" s="154">
        <v>0.75</v>
      </c>
      <c r="T101" s="192" t="s">
        <v>230</v>
      </c>
      <c r="U101" s="368">
        <v>1.25</v>
      </c>
      <c r="V101" s="368">
        <v>1.25</v>
      </c>
      <c r="W101" s="369">
        <v>0.875</v>
      </c>
      <c r="AL101" s="91"/>
    </row>
    <row r="102" spans="1:38" ht="33.75">
      <c r="A102" s="344" t="s">
        <v>30</v>
      </c>
      <c r="B102" s="481" t="s">
        <v>45</v>
      </c>
      <c r="C102" t="str">
        <v>AB - Retail Sales - Seasonally Adjusted: ANNUAL</v>
      </c>
      <c r="D102" s="93" t="str">
        <v>($millions)</v>
      </c>
      <c r="E102" t="str">
        <v>Annual</v>
      </c>
      <c r="F102" s="151">
        <v>42856</v>
      </c>
      <c r="G102" s="154">
        <v>43349306</v>
      </c>
      <c r="H102" s="154">
        <v>48486842</v>
      </c>
      <c r="I102" s="154">
        <v>55973103</v>
      </c>
      <c r="J102" s="154">
        <v>61490228</v>
      </c>
      <c r="K102" s="154">
        <v>61619602</v>
      </c>
      <c r="L102" s="154">
        <v>56489157</v>
      </c>
      <c r="M102" s="154">
        <v>59848858</v>
      </c>
      <c r="N102" s="154">
        <v>63944955</v>
      </c>
      <c r="O102" s="154">
        <v>68474701</v>
      </c>
      <c r="P102" s="154">
        <v>73362557</v>
      </c>
      <c r="Q102" s="217">
        <v>79147142</v>
      </c>
      <c r="R102" s="217">
        <v>76019274</v>
      </c>
      <c r="S102" s="217">
        <v>75109571</v>
      </c>
      <c r="T102" s="184" t="s">
        <v>45</v>
      </c>
      <c r="U102" s="372">
        <v>73.009475762400584</v>
      </c>
      <c r="V102" s="372">
        <v>78.475364373608357</v>
      </c>
      <c r="W102" s="373">
        <v>75.639389148214136</v>
      </c>
      <c r="AL102" s="91"/>
    </row>
    <row r="103" spans="1:38" ht="33.75">
      <c r="A103" s="345"/>
      <c r="B103" s="479" t="s">
        <v>106</v>
      </c>
      <c r="C103" t="str">
        <v>Calgary CER - Retail Sales , Seasonally Adjusted (AB-RetailSails * Calg-ABWageBillRatio) - monthly in $billions: ANNUAL</v>
      </c>
      <c r="D103" s="93" t="str">
        <v>($billions)</v>
      </c>
      <c r="E103" t="str">
        <v>Annual</v>
      </c>
      <c r="F103" s="151">
        <v>42856</v>
      </c>
      <c r="G103" s="154">
        <v>16.101663469376547</v>
      </c>
      <c r="H103" s="154">
        <v>18.685962354245085</v>
      </c>
      <c r="I103" s="154">
        <v>22.353845832444875</v>
      </c>
      <c r="J103" s="154">
        <v>24.254772361892595</v>
      </c>
      <c r="K103" s="154">
        <v>24.183819214539771</v>
      </c>
      <c r="L103" s="154">
        <v>22.173352530618729</v>
      </c>
      <c r="M103" s="154">
        <v>23.173435470672707</v>
      </c>
      <c r="N103" s="154">
        <v>24.61618078479016</v>
      </c>
      <c r="O103" s="154">
        <v>26.635382033760692</v>
      </c>
      <c r="P103" s="154">
        <v>28.806883020557979</v>
      </c>
      <c r="Q103" s="154">
        <v>30.699156194530882</v>
      </c>
      <c r="R103" s="154">
        <v>29.839493422851071</v>
      </c>
      <c r="S103" s="154">
        <v>29.366927722355214</v>
      </c>
      <c r="T103" s="192" t="s">
        <v>106</v>
      </c>
      <c r="U103" s="368">
        <v>28.707727072664383</v>
      </c>
      <c r="V103" s="368">
        <v>30.47899863902358</v>
      </c>
      <c r="W103" s="369">
        <v>29.734170231077744</v>
      </c>
      <c r="AL103" s="91"/>
    </row>
    <row r="104" spans="1:38" ht="33.75">
      <c r="A104" s="345"/>
      <c r="B104" s="484" t="s">
        <v>46</v>
      </c>
      <c r="C104" t="str">
        <v>Consumer confidence - Canada - from CBoC: ANNUAL</v>
      </c>
      <c r="D104" s="93" t="str">
        <v>number</v>
      </c>
      <c r="E104" t="str">
        <v>Annual</v>
      </c>
      <c r="F104" s="151">
        <v>42741</v>
      </c>
      <c r="G104" s="154">
        <v>118.86854208333334</v>
      </c>
      <c r="H104" s="154">
        <v>116.11855383333334</v>
      </c>
      <c r="I104" s="154">
        <v>124.22832708333334</v>
      </c>
      <c r="J104" s="154">
        <v>126.10577033333334</v>
      </c>
      <c r="K104" s="154">
        <v>88.830207766666675</v>
      </c>
      <c r="L104" s="154">
        <v>81.517070849999996</v>
      </c>
      <c r="M104" s="154">
        <v>97.758201849999992</v>
      </c>
      <c r="N104" s="154">
        <v>91.533161716666655</v>
      </c>
      <c r="O104" s="154">
        <v>87.311640208333316</v>
      </c>
      <c r="P104" s="154">
        <v>95.324032891666661</v>
      </c>
      <c r="Q104" s="154">
        <v>100.00000001666666</v>
      </c>
      <c r="R104" s="154">
        <v>98.234935500000006</v>
      </c>
      <c r="S104" s="154">
        <v>97.033740766666696</v>
      </c>
      <c r="T104" s="187" t="s">
        <v>46</v>
      </c>
      <c r="U104" s="173">
        <v>95.324032891666661</v>
      </c>
      <c r="V104" s="173">
        <v>100.00000001666666</v>
      </c>
      <c r="W104" s="230">
        <v>98.234935500000006</v>
      </c>
      <c r="AL104" s="91"/>
    </row>
    <row r="105" spans="1:38" ht="22.5">
      <c r="A105" s="345"/>
      <c r="B105" s="482" t="s">
        <v>47</v>
      </c>
      <c r="C105" t="str">
        <v>Calgary CMA - Total Housing starts: ANNUAL</v>
      </c>
      <c r="D105" s="93" t="str">
        <v>Units</v>
      </c>
      <c r="E105" t="str">
        <v>Annual</v>
      </c>
      <c r="F105" s="151">
        <v>42768</v>
      </c>
      <c r="G105" s="154">
        <v>14008</v>
      </c>
      <c r="H105" s="154">
        <v>13667</v>
      </c>
      <c r="I105" s="154">
        <v>17046</v>
      </c>
      <c r="J105" s="154">
        <v>13505</v>
      </c>
      <c r="K105" s="154">
        <v>11438</v>
      </c>
      <c r="L105" s="154">
        <v>6318</v>
      </c>
      <c r="M105" s="154">
        <v>9262</v>
      </c>
      <c r="N105" s="154">
        <v>9292</v>
      </c>
      <c r="O105" s="154">
        <v>12841</v>
      </c>
      <c r="P105" s="154">
        <v>12584</v>
      </c>
      <c r="Q105" s="154">
        <v>17131</v>
      </c>
      <c r="R105" s="154">
        <v>13033</v>
      </c>
      <c r="S105" s="154">
        <v>9245</v>
      </c>
      <c r="T105" s="193" t="s">
        <v>47</v>
      </c>
      <c r="U105" s="132">
        <v>12584</v>
      </c>
      <c r="V105" s="132">
        <v>17131</v>
      </c>
      <c r="W105" s="231">
        <v>13033</v>
      </c>
    </row>
    <row r="106" spans="1:38" ht="22.5">
      <c r="A106" s="345"/>
      <c r="B106" s="484" t="s">
        <v>48</v>
      </c>
      <c r="C106" t="str">
        <v>AB -Consumer Bankruptcies: ANNUAL</v>
      </c>
      <c r="D106" s="93" t="str">
        <v>#</v>
      </c>
      <c r="E106" t="str">
        <v>Annual</v>
      </c>
      <c r="F106" s="151">
        <v>42821</v>
      </c>
      <c r="G106" s="216">
        <v>8719</v>
      </c>
      <c r="H106" s="216">
        <v>7544</v>
      </c>
      <c r="I106" s="216">
        <v>5252</v>
      </c>
      <c r="J106" s="216">
        <v>4768</v>
      </c>
      <c r="K106" s="216">
        <v>6066</v>
      </c>
      <c r="L106" s="216">
        <v>9986</v>
      </c>
      <c r="M106" s="216">
        <v>8150</v>
      </c>
      <c r="N106" s="216">
        <v>7029</v>
      </c>
      <c r="O106" s="216">
        <v>5759</v>
      </c>
      <c r="P106" s="216">
        <v>4691</v>
      </c>
      <c r="Q106" s="216">
        <v>3860</v>
      </c>
      <c r="R106" s="216">
        <v>4276</v>
      </c>
      <c r="S106" s="216">
        <v>5423</v>
      </c>
      <c r="T106" s="183" t="s">
        <v>48</v>
      </c>
      <c r="U106" s="374">
        <v>4689</v>
      </c>
      <c r="V106" s="374">
        <v>3859</v>
      </c>
      <c r="W106" s="375">
        <v>4280</v>
      </c>
    </row>
    <row r="107" spans="1:38" ht="22.5">
      <c r="A107" s="345"/>
      <c r="B107" s="484" t="s">
        <v>226</v>
      </c>
      <c r="C107" t="str">
        <v>Calgary - Consumer Bankruptcies: AB SPLICE to Calgary BancrConsCOC: ANNUAL</v>
      </c>
      <c r="D107" s="93" t="str">
        <v>#</v>
      </c>
      <c r="E107" t="str">
        <v>Annual</v>
      </c>
      <c r="F107" s="151">
        <v>42856</v>
      </c>
      <c r="G107" s="216">
        <v>2890.9268256633695</v>
      </c>
      <c r="H107" s="216">
        <v>2501.3363886689367</v>
      </c>
      <c r="I107" s="216">
        <v>1741.3863617827751</v>
      </c>
      <c r="J107" s="216">
        <v>1580.9082583740044</v>
      </c>
      <c r="K107" s="216">
        <v>2011.2813538793439</v>
      </c>
      <c r="L107" s="216">
        <v>3311.0213649586431</v>
      </c>
      <c r="M107" s="216">
        <v>2702.2655842592562</v>
      </c>
      <c r="N107" s="216">
        <v>2330.5797290501</v>
      </c>
      <c r="O107" s="216">
        <v>1909.4904907667556</v>
      </c>
      <c r="P107" s="216">
        <v>1718</v>
      </c>
      <c r="Q107" s="216">
        <v>1302</v>
      </c>
      <c r="R107" s="216">
        <v>1420</v>
      </c>
      <c r="S107" s="216">
        <v>1605</v>
      </c>
      <c r="T107" s="183" t="s">
        <v>226</v>
      </c>
      <c r="U107" s="374">
        <v>1374.5142075403021</v>
      </c>
      <c r="V107" s="374">
        <v>1131.2114154186447</v>
      </c>
      <c r="W107" s="375">
        <v>1254.6216268442083</v>
      </c>
    </row>
    <row r="108" spans="1:38" ht="22.5">
      <c r="A108" s="345"/>
      <c r="B108" s="482" t="s">
        <v>49</v>
      </c>
      <c r="C108" t="str">
        <v xml:space="preserve"> Calgary CMA yearly Resident UNIT SALES, Actual: ANNUAL</v>
      </c>
      <c r="D108" s="93" t="str">
        <v>Units</v>
      </c>
      <c r="E108" t="str">
        <v>Annual</v>
      </c>
      <c r="F108" s="151">
        <v>42754</v>
      </c>
      <c r="G108" s="217">
        <v>26511</v>
      </c>
      <c r="H108" s="217">
        <v>31569</v>
      </c>
      <c r="I108" s="217">
        <v>33027</v>
      </c>
      <c r="J108" s="217">
        <v>32176</v>
      </c>
      <c r="K108" s="217">
        <v>23136</v>
      </c>
      <c r="L108" s="217">
        <v>24880</v>
      </c>
      <c r="M108" s="217">
        <v>20996</v>
      </c>
      <c r="N108" s="217">
        <v>22466</v>
      </c>
      <c r="O108" s="217">
        <v>26634</v>
      </c>
      <c r="P108" s="217">
        <v>29954</v>
      </c>
      <c r="Q108" s="217">
        <v>33615</v>
      </c>
      <c r="R108" s="217">
        <v>23993</v>
      </c>
      <c r="S108" s="217">
        <v>22522</v>
      </c>
      <c r="T108" s="191" t="s">
        <v>49</v>
      </c>
      <c r="U108" s="178">
        <v>29954</v>
      </c>
      <c r="V108" s="178">
        <v>33615</v>
      </c>
      <c r="W108" s="232">
        <v>23993</v>
      </c>
    </row>
    <row r="109" spans="1:38" ht="33.75">
      <c r="A109" s="345"/>
      <c r="B109" s="484" t="s">
        <v>102</v>
      </c>
      <c r="C109" t="str">
        <v xml:space="preserve"> Calgary CMA Mthly Resident Sales-to-New Listings Ratio: ANNUAL</v>
      </c>
      <c r="D109" s="93" t="str">
        <v>%</v>
      </c>
      <c r="E109" t="str">
        <v>Annual</v>
      </c>
      <c r="F109" s="151">
        <v>42754</v>
      </c>
      <c r="G109" s="217">
        <v>65.922598165609898</v>
      </c>
      <c r="H109" s="217">
        <v>82.387317730347704</v>
      </c>
      <c r="I109" s="217">
        <v>77.769143034132725</v>
      </c>
      <c r="J109" s="217">
        <v>61.212614680503179</v>
      </c>
      <c r="K109" s="217">
        <v>41.770898971151013</v>
      </c>
      <c r="L109" s="217">
        <v>61.142234155102869</v>
      </c>
      <c r="M109" s="217">
        <v>48.092102980278149</v>
      </c>
      <c r="N109" s="217">
        <v>53.690342086272018</v>
      </c>
      <c r="O109" s="217">
        <v>66.325281357365313</v>
      </c>
      <c r="P109" s="217">
        <v>73.16738124201818</v>
      </c>
      <c r="Q109" s="217">
        <v>70.549503696970291</v>
      </c>
      <c r="R109" s="217">
        <v>56.453407826875313</v>
      </c>
      <c r="S109" s="217">
        <v>56.889038481071516</v>
      </c>
      <c r="T109" s="192" t="s">
        <v>102</v>
      </c>
      <c r="U109" s="179">
        <v>73.167381242018195</v>
      </c>
      <c r="V109" s="179">
        <v>70.549503696970277</v>
      </c>
      <c r="W109" s="229">
        <v>56.453407826875299</v>
      </c>
    </row>
    <row r="110" spans="1:38" ht="34.5" thickBot="1">
      <c r="A110" s="345"/>
      <c r="B110" s="485" t="s">
        <v>50</v>
      </c>
      <c r="C110" t="str">
        <v>Calgary CMA Mnthly Resident AVG PRICE, Actual: ANNUAL</v>
      </c>
      <c r="D110" s="93" t="str">
        <v>$</v>
      </c>
      <c r="E110" t="str">
        <v>Annual</v>
      </c>
      <c r="F110" s="151">
        <v>42754</v>
      </c>
      <c r="G110" s="217">
        <v>223131.91666666666</v>
      </c>
      <c r="H110" s="217">
        <v>251142</v>
      </c>
      <c r="I110" s="217">
        <v>348003.91666666669</v>
      </c>
      <c r="J110" s="217">
        <v>413138.5</v>
      </c>
      <c r="K110" s="217">
        <v>401140.08333333331</v>
      </c>
      <c r="L110" s="217">
        <v>384346.91666666669</v>
      </c>
      <c r="M110" s="217">
        <v>397442.16666666669</v>
      </c>
      <c r="N110" s="217">
        <v>401894.91666666669</v>
      </c>
      <c r="O110" s="217">
        <v>410799.25</v>
      </c>
      <c r="P110" s="217">
        <v>436621.58333333331</v>
      </c>
      <c r="Q110" s="217">
        <v>459541.33333333331</v>
      </c>
      <c r="R110" s="217">
        <v>451742.66666666669</v>
      </c>
      <c r="S110" s="234">
        <v>462216.33333333331</v>
      </c>
      <c r="T110" s="184" t="s">
        <v>50</v>
      </c>
      <c r="U110" s="370">
        <v>436.62158333333332</v>
      </c>
      <c r="V110" s="370">
        <v>459.54133333333334</v>
      </c>
      <c r="W110" s="371">
        <v>451.74266666666671</v>
      </c>
    </row>
    <row r="111" spans="1:38" ht="34.5" thickBot="1">
      <c r="A111" s="346"/>
      <c r="B111" s="477" t="s">
        <v>39</v>
      </c>
      <c r="C111" t="str">
        <v>Alberta - Wholesale trade, seasonally adjusted: ANNUAL</v>
      </c>
      <c r="D111" s="93" t="str">
        <v>$</v>
      </c>
      <c r="E111" t="str">
        <v>Annual</v>
      </c>
      <c r="F111" s="151">
        <v>42886</v>
      </c>
      <c r="G111" s="217">
        <v>44763979</v>
      </c>
      <c r="H111" s="217">
        <v>51899333</v>
      </c>
      <c r="I111" s="217">
        <v>58245695</v>
      </c>
      <c r="J111" s="217">
        <v>60346135</v>
      </c>
      <c r="K111" s="217">
        <v>66095713</v>
      </c>
      <c r="L111" s="217">
        <v>55807265</v>
      </c>
      <c r="M111" s="217">
        <v>60432459</v>
      </c>
      <c r="N111" s="217">
        <v>69323484</v>
      </c>
      <c r="O111" s="217">
        <v>76820245</v>
      </c>
      <c r="P111" s="217">
        <v>78429020</v>
      </c>
      <c r="Q111" s="217">
        <v>84675535</v>
      </c>
      <c r="R111" s="217">
        <v>79380219</v>
      </c>
      <c r="S111" s="217">
        <v>71765108</v>
      </c>
      <c r="T111" s="235" t="s">
        <v>39</v>
      </c>
      <c r="U111" s="376">
        <v>79.319643804333396</v>
      </c>
      <c r="V111" s="376">
        <v>85.382591854845245</v>
      </c>
      <c r="W111" s="377">
        <v>80.673931540701062</v>
      </c>
    </row>
    <row r="112" spans="1:38" ht="33.75">
      <c r="A112" s="344" t="s">
        <v>32</v>
      </c>
      <c r="B112" s="484" t="s">
        <v>40</v>
      </c>
      <c r="C112" t="str">
        <v>Manufacturing sales by NAICS and province, monthly: ANNUAL</v>
      </c>
      <c r="D112" s="93" t="str">
        <v>$</v>
      </c>
      <c r="E112" t="str">
        <v>Annual</v>
      </c>
      <c r="F112" s="151">
        <v>42886</v>
      </c>
      <c r="G112" s="154">
        <v>53299176</v>
      </c>
      <c r="H112" s="154">
        <v>60434959</v>
      </c>
      <c r="I112" s="154">
        <v>65090737</v>
      </c>
      <c r="J112" s="154">
        <v>65730578</v>
      </c>
      <c r="K112" s="154">
        <v>70146204</v>
      </c>
      <c r="L112" s="154">
        <v>54232481</v>
      </c>
      <c r="M112" s="154">
        <v>60037009</v>
      </c>
      <c r="N112" s="154">
        <v>69679074</v>
      </c>
      <c r="O112" s="154">
        <v>71323823</v>
      </c>
      <c r="P112" s="154">
        <v>74257965</v>
      </c>
      <c r="Q112" s="217">
        <v>79571181</v>
      </c>
      <c r="R112" s="217">
        <v>68483452</v>
      </c>
      <c r="S112" s="217">
        <v>62650014</v>
      </c>
      <c r="T112" s="184" t="s">
        <v>40</v>
      </c>
      <c r="U112" s="148">
        <v>73.429847000000009</v>
      </c>
      <c r="V112" s="148">
        <v>78.94077399999999</v>
      </c>
      <c r="W112" s="378">
        <v>68.181224999999998</v>
      </c>
    </row>
    <row r="113" spans="1:23" ht="45">
      <c r="B113" s="482" t="s">
        <v>41</v>
      </c>
      <c r="C113" t="str">
        <v xml:space="preserve"> # of new businesses - Calgary : ANNUAL</v>
      </c>
      <c r="D113" s="93" t="str">
        <v>number</v>
      </c>
      <c r="E113" t="str">
        <v>Annual</v>
      </c>
      <c r="F113" s="151">
        <v>42754</v>
      </c>
      <c r="G113" s="154" t="e">
        <v>#N/A</v>
      </c>
      <c r="H113" s="154" t="e">
        <v>#N/A</v>
      </c>
      <c r="I113" s="154" t="e">
        <v>#N/A</v>
      </c>
      <c r="J113" s="154" t="e">
        <v>#N/A</v>
      </c>
      <c r="K113" s="154" t="e">
        <v>#N/A</v>
      </c>
      <c r="L113" s="154">
        <v>3075</v>
      </c>
      <c r="M113" s="154">
        <v>3537</v>
      </c>
      <c r="N113" s="154">
        <v>4300</v>
      </c>
      <c r="O113" s="154">
        <v>3770</v>
      </c>
      <c r="P113" s="154">
        <v>3890</v>
      </c>
      <c r="Q113" s="217">
        <v>4001</v>
      </c>
      <c r="R113" s="217">
        <v>3756</v>
      </c>
      <c r="S113" s="217">
        <v>3795</v>
      </c>
      <c r="T113" s="89" t="s">
        <v>41</v>
      </c>
      <c r="U113" s="379">
        <v>3890</v>
      </c>
      <c r="V113" s="379">
        <v>4001</v>
      </c>
      <c r="W113" s="380">
        <v>3756</v>
      </c>
    </row>
    <row r="114" spans="1:23" ht="22.5">
      <c r="A114" s="345"/>
      <c r="B114" s="484" t="s">
        <v>42</v>
      </c>
      <c r="C114" t="str">
        <v xml:space="preserve"> # of business closures - Calgary : ANNUAL</v>
      </c>
      <c r="D114" s="93" t="str">
        <v>number</v>
      </c>
      <c r="E114" t="str">
        <v>Annual</v>
      </c>
      <c r="F114" s="151">
        <v>42754</v>
      </c>
      <c r="G114" s="154" t="e">
        <v>#N/A</v>
      </c>
      <c r="H114" s="154" t="e">
        <v>#N/A</v>
      </c>
      <c r="I114" s="154" t="e">
        <v>#N/A</v>
      </c>
      <c r="J114" s="154" t="e">
        <v>#N/A</v>
      </c>
      <c r="K114" s="154" t="e">
        <v>#N/A</v>
      </c>
      <c r="L114" s="154">
        <v>2623</v>
      </c>
      <c r="M114" s="154">
        <v>2503</v>
      </c>
      <c r="N114" s="154">
        <v>2380</v>
      </c>
      <c r="O114" s="154">
        <v>2445</v>
      </c>
      <c r="P114" s="154">
        <v>2581</v>
      </c>
      <c r="Q114" s="217">
        <v>2306</v>
      </c>
      <c r="R114" s="217">
        <v>2453</v>
      </c>
      <c r="S114" s="217">
        <v>2435</v>
      </c>
      <c r="T114" s="184" t="s">
        <v>42</v>
      </c>
      <c r="U114" s="379">
        <v>2581</v>
      </c>
      <c r="V114" s="379">
        <v>2306</v>
      </c>
      <c r="W114" s="380">
        <v>2453</v>
      </c>
    </row>
    <row r="115" spans="1:23" ht="60">
      <c r="A115" s="345"/>
      <c r="B115" s="482" t="s">
        <v>43</v>
      </c>
      <c r="C115" t="str">
        <v>AB - Business Bankruptcies : ANNUAL</v>
      </c>
      <c r="D115" s="93" t="str">
        <v>#</v>
      </c>
      <c r="E115" t="str">
        <v>Annual</v>
      </c>
      <c r="F115" s="151">
        <v>42821</v>
      </c>
      <c r="G115" s="217">
        <v>1565</v>
      </c>
      <c r="H115" s="217">
        <v>1195</v>
      </c>
      <c r="I115" s="217">
        <v>665</v>
      </c>
      <c r="J115" s="217">
        <v>449</v>
      </c>
      <c r="K115" s="217">
        <v>447</v>
      </c>
      <c r="L115" s="217">
        <v>405</v>
      </c>
      <c r="M115" s="217">
        <v>378</v>
      </c>
      <c r="N115" s="217">
        <v>264</v>
      </c>
      <c r="O115" s="217">
        <v>230</v>
      </c>
      <c r="P115" s="217">
        <v>137</v>
      </c>
      <c r="Q115" s="234">
        <v>106</v>
      </c>
      <c r="R115" s="234">
        <v>95</v>
      </c>
      <c r="S115" s="234">
        <v>121</v>
      </c>
      <c r="T115" s="89" t="s">
        <v>43</v>
      </c>
      <c r="U115" s="379">
        <v>137</v>
      </c>
      <c r="V115" s="379">
        <v>105</v>
      </c>
      <c r="W115" s="380">
        <v>95</v>
      </c>
    </row>
    <row r="116" spans="1:23" ht="60">
      <c r="A116" s="345"/>
      <c r="B116" s="482" t="s">
        <v>227</v>
      </c>
      <c r="C116" t="str">
        <v>Calgary - Business Bankruptcies: AB - Business SPLICED to  BancrBusinCOC: ANNUAL</v>
      </c>
      <c r="D116" s="93" t="str">
        <v>#</v>
      </c>
      <c r="E116" t="str">
        <v>Annual</v>
      </c>
      <c r="F116">
        <v>42860</v>
      </c>
      <c r="G116">
        <v>698.89549034299034</v>
      </c>
      <c r="H116">
        <v>533.66141275391283</v>
      </c>
      <c r="I116">
        <v>296.97476107226106</v>
      </c>
      <c r="J116">
        <v>200.51378604728609</v>
      </c>
      <c r="K116">
        <v>199.62062887112893</v>
      </c>
      <c r="L116">
        <v>180.86432817182819</v>
      </c>
      <c r="M116">
        <v>168.80670629370633</v>
      </c>
      <c r="N116">
        <v>117.89674725274726</v>
      </c>
      <c r="O116">
        <v>102.71307525807526</v>
      </c>
      <c r="P116">
        <v>76</v>
      </c>
      <c r="Q116">
        <v>44</v>
      </c>
      <c r="R116">
        <v>41</v>
      </c>
      <c r="S116">
        <v>60</v>
      </c>
      <c r="T116" s="89" t="s">
        <v>227</v>
      </c>
      <c r="U116" s="379">
        <v>74.249107142857156</v>
      </c>
      <c r="V116" s="379">
        <v>56.90625</v>
      </c>
      <c r="W116" s="380">
        <v>51.486607142857153</v>
      </c>
    </row>
    <row r="117" spans="1:23" ht="34.5" thickBot="1">
      <c r="A117" s="345"/>
      <c r="B117" s="483" t="s">
        <v>44</v>
      </c>
      <c r="C117" t="str">
        <v>City of Calgary; Building Permits: Total: ANNUAL</v>
      </c>
      <c r="D117" s="93" t="str">
        <v>$</v>
      </c>
      <c r="E117" t="str">
        <v>Annual</v>
      </c>
      <c r="F117">
        <v>42846</v>
      </c>
      <c r="G117">
        <v>2703616942</v>
      </c>
      <c r="H117">
        <v>3614500000</v>
      </c>
      <c r="I117">
        <v>4921800000</v>
      </c>
      <c r="J117">
        <v>5573324684</v>
      </c>
      <c r="K117">
        <v>3967605042</v>
      </c>
      <c r="L117">
        <v>3656451707</v>
      </c>
      <c r="M117">
        <v>2912981761</v>
      </c>
      <c r="N117">
        <v>4528343201</v>
      </c>
      <c r="O117">
        <v>4448037648</v>
      </c>
      <c r="P117">
        <v>6023496576</v>
      </c>
      <c r="Q117">
        <v>6686951267</v>
      </c>
      <c r="R117">
        <v>6292630608</v>
      </c>
      <c r="S117">
        <v>4676502268</v>
      </c>
      <c r="T117" s="184" t="s">
        <v>44</v>
      </c>
      <c r="U117">
        <v>6023.4965760000005</v>
      </c>
      <c r="V117">
        <v>6686.9512670000013</v>
      </c>
      <c r="W117" s="233">
        <v>6336.9463909999995</v>
      </c>
    </row>
    <row r="118" spans="1:23" s="103" customFormat="1">
      <c r="A118"/>
      <c r="B118" s="492"/>
      <c r="C118" s="103" t="e">
        <v>#N/A</v>
      </c>
      <c r="D118" s="103" t="e">
        <v>#N/A</v>
      </c>
      <c r="E118" s="103" t="e">
        <v>#N/A</v>
      </c>
      <c r="F118" s="103" t="e">
        <v>#N/A</v>
      </c>
      <c r="G118" s="103" t="e">
        <v>#N/A</v>
      </c>
      <c r="H118" s="103" t="e">
        <v>#N/A</v>
      </c>
      <c r="I118" s="103" t="e">
        <v>#N/A</v>
      </c>
      <c r="J118" s="103" t="e">
        <v>#N/A</v>
      </c>
      <c r="K118" s="103" t="e">
        <v>#N/A</v>
      </c>
      <c r="L118" s="103" t="e">
        <v>#N/A</v>
      </c>
      <c r="M118" s="103" t="e">
        <v>#N/A</v>
      </c>
      <c r="N118" s="103" t="e">
        <v>#N/A</v>
      </c>
      <c r="O118" s="103" t="e">
        <v>#N/A</v>
      </c>
      <c r="P118" s="103" t="e">
        <v>#N/A</v>
      </c>
      <c r="Q118" s="103" t="e">
        <v>#N/A</v>
      </c>
      <c r="R118" s="103" t="e">
        <v>#N/A</v>
      </c>
      <c r="S118" s="103" t="e">
        <v>#N/A</v>
      </c>
    </row>
    <row r="119" spans="1:23">
      <c r="A119" s="347"/>
    </row>
    <row r="120" spans="1:23">
      <c r="A120" s="345"/>
    </row>
    <row r="121" spans="1:23">
      <c r="A121" s="345"/>
    </row>
    <row r="122" spans="1:23">
      <c r="A122" s="345"/>
    </row>
    <row r="123" spans="1:23" ht="15.75" thickBot="1">
      <c r="A123" s="346"/>
    </row>
  </sheetData>
  <autoFilter ref="Q3:Q123">
    <filterColumn colId="0"/>
  </autoFilter>
  <mergeCells count="8">
    <mergeCell ref="A100:A101"/>
    <mergeCell ref="A41:A43"/>
    <mergeCell ref="A82:A90"/>
    <mergeCell ref="A24:A31"/>
    <mergeCell ref="A32:A34"/>
    <mergeCell ref="A35:A40"/>
    <mergeCell ref="A91:A93"/>
    <mergeCell ref="A94:A9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youtSheet"/>
  <dimension ref="A1:AK1223"/>
  <sheetViews>
    <sheetView zoomScale="70" zoomScaleNormal="70" workbookViewId="0">
      <selection activeCell="X31" sqref="X31"/>
    </sheetView>
  </sheetViews>
  <sheetFormatPr defaultColWidth="14.7109375" defaultRowHeight="12.75"/>
  <cols>
    <col min="1" max="1" width="14.7109375" style="27" customWidth="1"/>
    <col min="2" max="30" width="14.7109375" style="27"/>
    <col min="31" max="32" width="15" style="27" bestFit="1" customWidth="1"/>
    <col min="33" max="33" width="14.7109375" style="27"/>
    <col min="34" max="34" width="15" style="27" bestFit="1" customWidth="1"/>
    <col min="35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7" s="2" customFormat="1" ht="18.75">
      <c r="A1" s="1" t="s">
        <v>0</v>
      </c>
    </row>
    <row r="2" spans="1:37" s="5" customFormat="1" ht="24.95" customHeight="1">
      <c r="A2" s="3"/>
      <c r="B2" s="4" t="s">
        <v>1</v>
      </c>
      <c r="D2" s="6"/>
      <c r="E2" s="7"/>
      <c r="F2" s="7"/>
    </row>
    <row r="3" spans="1:37" s="9" customFormat="1">
      <c r="A3" s="8" t="s">
        <v>9</v>
      </c>
      <c r="E3" s="10"/>
    </row>
    <row r="4" spans="1:37" s="9" customFormat="1" ht="11.25">
      <c r="A4" s="8" t="s">
        <v>2</v>
      </c>
      <c r="B4" s="11" t="s">
        <v>13</v>
      </c>
    </row>
    <row r="5" spans="1:37" s="9" customFormat="1" ht="11.25">
      <c r="A5" s="8" t="s">
        <v>3</v>
      </c>
      <c r="B5" s="11" t="s">
        <v>126</v>
      </c>
    </row>
    <row r="6" spans="1:37" s="9" customFormat="1" ht="11.25">
      <c r="A6" s="8"/>
      <c r="B6" s="11"/>
      <c r="G6" s="12"/>
    </row>
    <row r="7" spans="1:37" s="14" customFormat="1" ht="18">
      <c r="A7" s="13" t="s">
        <v>4</v>
      </c>
      <c r="B7" s="14" t="s">
        <v>53</v>
      </c>
      <c r="C7" s="14" t="s">
        <v>35</v>
      </c>
      <c r="D7" s="14" t="s">
        <v>36</v>
      </c>
      <c r="E7" s="14" t="s">
        <v>54</v>
      </c>
      <c r="F7" s="14" t="s">
        <v>55</v>
      </c>
      <c r="G7" s="14" t="s">
        <v>34</v>
      </c>
      <c r="H7" s="14" t="s">
        <v>91</v>
      </c>
      <c r="I7" s="14" t="s">
        <v>56</v>
      </c>
      <c r="J7" s="14" t="s">
        <v>57</v>
      </c>
      <c r="K7" s="14" t="s">
        <v>97</v>
      </c>
      <c r="L7" s="14" t="s">
        <v>17</v>
      </c>
      <c r="M7" s="14" t="s">
        <v>222</v>
      </c>
      <c r="N7" s="14" t="s">
        <v>223</v>
      </c>
      <c r="O7" s="14" t="s">
        <v>67</v>
      </c>
      <c r="P7" s="14" t="s">
        <v>68</v>
      </c>
      <c r="Q7" s="14" t="s">
        <v>142</v>
      </c>
      <c r="R7" s="14" t="s">
        <v>143</v>
      </c>
      <c r="S7" s="14" t="s">
        <v>112</v>
      </c>
      <c r="T7" s="14" t="s">
        <v>19</v>
      </c>
      <c r="U7" s="14" t="s">
        <v>232</v>
      </c>
      <c r="V7" s="14" t="s">
        <v>69</v>
      </c>
      <c r="W7" s="14" t="s">
        <v>103</v>
      </c>
      <c r="X7" s="14" t="s">
        <v>70</v>
      </c>
      <c r="Y7" s="14" t="s">
        <v>71</v>
      </c>
      <c r="Z7" s="14" t="s">
        <v>21</v>
      </c>
      <c r="AA7" s="14" t="s">
        <v>246</v>
      </c>
      <c r="AB7" s="14" t="s">
        <v>25</v>
      </c>
      <c r="AC7" s="14" t="s">
        <v>72</v>
      </c>
      <c r="AD7" s="14" t="s">
        <v>26</v>
      </c>
      <c r="AE7" s="14" t="s">
        <v>73</v>
      </c>
      <c r="AF7" s="14" t="s">
        <v>74</v>
      </c>
      <c r="AG7" s="14" t="s">
        <v>75</v>
      </c>
      <c r="AH7" s="14" t="s">
        <v>76</v>
      </c>
      <c r="AI7" s="14" t="s">
        <v>20</v>
      </c>
      <c r="AJ7" s="14" t="s">
        <v>336</v>
      </c>
      <c r="AK7" s="14" t="s">
        <v>77</v>
      </c>
    </row>
    <row r="8" spans="1:37" s="16" customFormat="1" ht="11.25">
      <c r="A8" s="15"/>
    </row>
    <row r="9" spans="1:37" s="17" customFormat="1"/>
    <row r="10" spans="1:37" s="5" customFormat="1" ht="24.95" customHeight="1">
      <c r="A10" s="18"/>
      <c r="B10" s="4" t="s">
        <v>5</v>
      </c>
      <c r="D10" s="6"/>
      <c r="E10" s="7"/>
      <c r="F10" s="7"/>
    </row>
    <row r="11" spans="1:37" s="21" customFormat="1" ht="12">
      <c r="A11" s="19"/>
      <c r="B11" s="20"/>
    </row>
    <row r="12" spans="1:37" s="23" customFormat="1" ht="127.5">
      <c r="A12" s="22" t="s">
        <v>6</v>
      </c>
      <c r="B12" s="23" t="s">
        <v>60</v>
      </c>
      <c r="C12" s="23" t="s">
        <v>15</v>
      </c>
      <c r="D12" s="23" t="s">
        <v>340</v>
      </c>
      <c r="E12" s="23" t="s">
        <v>63</v>
      </c>
      <c r="F12" s="23" t="s">
        <v>64</v>
      </c>
      <c r="G12" s="23" t="s">
        <v>92</v>
      </c>
      <c r="H12" s="23" t="s">
        <v>93</v>
      </c>
      <c r="I12" s="23" t="s">
        <v>331</v>
      </c>
      <c r="J12" s="23" t="s">
        <v>98</v>
      </c>
      <c r="K12" s="23" t="s">
        <v>100</v>
      </c>
      <c r="L12" s="23" t="s">
        <v>65</v>
      </c>
      <c r="M12" s="23" t="s">
        <v>58</v>
      </c>
      <c r="N12" s="23" t="s">
        <v>59</v>
      </c>
      <c r="O12" s="23" t="s">
        <v>78</v>
      </c>
      <c r="P12" s="23" t="s">
        <v>144</v>
      </c>
      <c r="Q12" s="23" t="s">
        <v>145</v>
      </c>
      <c r="R12" s="23" t="s">
        <v>146</v>
      </c>
      <c r="S12" s="23" t="s">
        <v>66</v>
      </c>
      <c r="T12" s="23" t="s">
        <v>238</v>
      </c>
      <c r="U12" s="23" t="s">
        <v>233</v>
      </c>
      <c r="V12" s="23" t="s">
        <v>328</v>
      </c>
      <c r="W12" s="23" t="s">
        <v>104</v>
      </c>
      <c r="X12" s="23" t="s">
        <v>81</v>
      </c>
      <c r="Y12" s="23" t="s">
        <v>83</v>
      </c>
      <c r="Z12" s="23" t="s">
        <v>84</v>
      </c>
      <c r="AA12" s="23" t="s">
        <v>247</v>
      </c>
      <c r="AB12" s="23" t="s">
        <v>86</v>
      </c>
      <c r="AC12" s="23" t="s">
        <v>87</v>
      </c>
      <c r="AD12" s="23" t="s">
        <v>332</v>
      </c>
      <c r="AE12" s="23" t="s">
        <v>329</v>
      </c>
      <c r="AF12" s="23" t="s">
        <v>330</v>
      </c>
      <c r="AG12" s="23" t="s">
        <v>88</v>
      </c>
      <c r="AH12" s="23" t="s">
        <v>89</v>
      </c>
      <c r="AI12" s="23" t="s">
        <v>90</v>
      </c>
      <c r="AJ12" s="23" t="s">
        <v>337</v>
      </c>
      <c r="AK12" s="23" t="s">
        <v>333</v>
      </c>
    </row>
    <row r="13" spans="1:37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99</v>
      </c>
      <c r="K13" s="25" t="s">
        <v>99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14</v>
      </c>
      <c r="U13" s="25" t="s">
        <v>14</v>
      </c>
      <c r="V13" s="25" t="s">
        <v>23</v>
      </c>
      <c r="W13" s="25" t="s">
        <v>23</v>
      </c>
      <c r="X13" s="25" t="s">
        <v>82</v>
      </c>
      <c r="Y13" s="25" t="s">
        <v>22</v>
      </c>
      <c r="Z13" s="25" t="s">
        <v>85</v>
      </c>
      <c r="AA13" s="25" t="s">
        <v>85</v>
      </c>
      <c r="AB13" s="25" t="s">
        <v>22</v>
      </c>
      <c r="AC13" s="25" t="s">
        <v>14</v>
      </c>
      <c r="AD13" s="25" t="s">
        <v>23</v>
      </c>
      <c r="AE13" s="25" t="s">
        <v>23</v>
      </c>
      <c r="AF13" s="25" t="s">
        <v>23</v>
      </c>
      <c r="AG13" s="25" t="s">
        <v>82</v>
      </c>
      <c r="AH13" s="25" t="s">
        <v>82</v>
      </c>
      <c r="AI13" s="25" t="s">
        <v>85</v>
      </c>
      <c r="AJ13" s="25" t="s">
        <v>85</v>
      </c>
      <c r="AK13" s="25" t="s">
        <v>23</v>
      </c>
    </row>
    <row r="14" spans="1:3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  <c r="H14" s="30" t="s">
        <v>13</v>
      </c>
      <c r="I14" s="30" t="s">
        <v>13</v>
      </c>
      <c r="J14" s="30" t="s">
        <v>13</v>
      </c>
      <c r="K14" s="30" t="s">
        <v>13</v>
      </c>
      <c r="L14" s="30" t="s">
        <v>13</v>
      </c>
      <c r="M14" s="30" t="s">
        <v>13</v>
      </c>
      <c r="N14" s="30" t="s">
        <v>13</v>
      </c>
      <c r="O14" s="30" t="s">
        <v>13</v>
      </c>
      <c r="P14" s="30" t="s">
        <v>13</v>
      </c>
      <c r="Q14" s="30" t="s">
        <v>13</v>
      </c>
      <c r="R14" s="30" t="s">
        <v>13</v>
      </c>
      <c r="S14" s="30" t="s">
        <v>13</v>
      </c>
      <c r="T14" s="30" t="s">
        <v>13</v>
      </c>
      <c r="U14" s="30" t="s">
        <v>13</v>
      </c>
      <c r="V14" s="30" t="s">
        <v>13</v>
      </c>
      <c r="W14" s="30" t="s">
        <v>13</v>
      </c>
      <c r="X14" s="30" t="s">
        <v>13</v>
      </c>
      <c r="Y14" s="30" t="s">
        <v>13</v>
      </c>
      <c r="Z14" s="30" t="s">
        <v>13</v>
      </c>
      <c r="AA14" s="30" t="s">
        <v>13</v>
      </c>
      <c r="AB14" s="30" t="s">
        <v>13</v>
      </c>
      <c r="AC14" s="30" t="s">
        <v>13</v>
      </c>
      <c r="AD14" s="30" t="s">
        <v>13</v>
      </c>
      <c r="AE14" s="30" t="s">
        <v>13</v>
      </c>
      <c r="AF14" s="30" t="s">
        <v>13</v>
      </c>
      <c r="AG14" s="30" t="s">
        <v>13</v>
      </c>
      <c r="AH14" s="30" t="s">
        <v>13</v>
      </c>
      <c r="AI14" s="30" t="s">
        <v>13</v>
      </c>
      <c r="AJ14" s="30" t="s">
        <v>13</v>
      </c>
      <c r="AK14" s="30" t="s">
        <v>13</v>
      </c>
    </row>
    <row r="15" spans="1:37" s="90" customFormat="1">
      <c r="A15" s="26" t="s">
        <v>8</v>
      </c>
      <c r="B15" s="90">
        <v>42886</v>
      </c>
      <c r="C15" s="90">
        <v>42886</v>
      </c>
      <c r="D15" s="90">
        <v>42886</v>
      </c>
      <c r="E15" s="90">
        <v>42886</v>
      </c>
      <c r="F15" s="90">
        <v>42873</v>
      </c>
      <c r="G15" s="90">
        <v>42886</v>
      </c>
      <c r="H15" s="90">
        <v>42873</v>
      </c>
      <c r="I15" s="90">
        <v>42886</v>
      </c>
      <c r="J15" s="90">
        <v>42891</v>
      </c>
      <c r="K15" s="90">
        <v>42891</v>
      </c>
      <c r="L15" s="90">
        <v>42891</v>
      </c>
      <c r="M15" s="90">
        <v>42874</v>
      </c>
      <c r="N15" s="90">
        <v>42874</v>
      </c>
      <c r="O15" s="90">
        <v>42886</v>
      </c>
      <c r="P15" s="90">
        <v>42886</v>
      </c>
      <c r="Q15" s="90">
        <v>42860</v>
      </c>
      <c r="R15" s="90">
        <v>42860</v>
      </c>
      <c r="S15" s="90">
        <v>42886</v>
      </c>
      <c r="T15" s="90">
        <v>42891</v>
      </c>
      <c r="U15" s="90">
        <v>42891</v>
      </c>
      <c r="V15" s="90">
        <v>42886</v>
      </c>
      <c r="W15" s="90">
        <v>42891</v>
      </c>
      <c r="X15" s="90">
        <v>42886</v>
      </c>
      <c r="Y15" s="90">
        <v>42886</v>
      </c>
      <c r="Z15" s="90">
        <v>42886</v>
      </c>
      <c r="AA15" s="90">
        <v>42886</v>
      </c>
      <c r="AB15" s="90">
        <v>42886</v>
      </c>
      <c r="AC15" s="90">
        <v>42886</v>
      </c>
      <c r="AD15" s="90">
        <v>42886</v>
      </c>
      <c r="AE15" s="90">
        <v>42886</v>
      </c>
      <c r="AF15" s="90">
        <v>42886</v>
      </c>
      <c r="AG15" s="90">
        <v>42886</v>
      </c>
      <c r="AH15" s="90">
        <v>42886</v>
      </c>
      <c r="AI15" s="90">
        <v>42886</v>
      </c>
      <c r="AJ15" s="90">
        <v>42886</v>
      </c>
      <c r="AK15" s="90">
        <v>42891</v>
      </c>
    </row>
    <row r="16" spans="1:37">
      <c r="A16" s="28">
        <v>42491</v>
      </c>
      <c r="B16" s="91">
        <v>8.4</v>
      </c>
      <c r="C16" s="91">
        <v>7.4</v>
      </c>
      <c r="D16" s="91">
        <v>852.1</v>
      </c>
      <c r="E16" s="91">
        <v>79680</v>
      </c>
      <c r="F16" s="33">
        <v>59.487590072057642</v>
      </c>
      <c r="G16" s="91">
        <v>24860</v>
      </c>
      <c r="H16" s="33">
        <v>59.154929577464799</v>
      </c>
      <c r="I16" s="91">
        <v>1236901.2006225681</v>
      </c>
      <c r="J16" s="91">
        <v>46.71</v>
      </c>
      <c r="K16" s="91">
        <v>32.520000000000003</v>
      </c>
      <c r="L16" s="91">
        <v>1.06</v>
      </c>
      <c r="M16" s="32">
        <v>1.5151515151515582</v>
      </c>
      <c r="N16" s="138">
        <v>1.3660477453580455</v>
      </c>
      <c r="O16" s="33">
        <v>1.2311901504788114</v>
      </c>
      <c r="P16" s="33">
        <v>-3.1748919717989654</v>
      </c>
      <c r="Q16" s="33">
        <v>4.4176706827309342</v>
      </c>
      <c r="R16" s="33">
        <v>3.566368132602582</v>
      </c>
      <c r="S16" s="33">
        <v>0.50069119394660078</v>
      </c>
      <c r="T16" s="91">
        <v>2.7</v>
      </c>
      <c r="U16" s="91">
        <v>0.75</v>
      </c>
      <c r="V16" s="91">
        <v>6250701</v>
      </c>
      <c r="W16" s="33">
        <v>2.4866573200171427</v>
      </c>
      <c r="X16" s="91">
        <v>101.8</v>
      </c>
      <c r="Y16" s="91">
        <v>648</v>
      </c>
      <c r="Z16" s="91">
        <v>480</v>
      </c>
      <c r="AA16" s="91">
        <v>133</v>
      </c>
      <c r="AB16" s="91">
        <v>2438</v>
      </c>
      <c r="AC16" s="91">
        <v>0.56671315667131572</v>
      </c>
      <c r="AD16" s="91">
        <v>476886</v>
      </c>
      <c r="AE16" s="91">
        <v>5816256</v>
      </c>
      <c r="AF16" s="91">
        <v>5140715</v>
      </c>
      <c r="AG16" s="91">
        <v>228</v>
      </c>
      <c r="AH16" s="91">
        <v>182</v>
      </c>
      <c r="AI16" s="91">
        <v>7</v>
      </c>
      <c r="AJ16" s="91">
        <v>2</v>
      </c>
      <c r="AK16" s="33">
        <v>249164357</v>
      </c>
    </row>
    <row r="17" spans="1:37">
      <c r="A17" s="28">
        <v>42522</v>
      </c>
      <c r="B17" s="91">
        <v>8.5</v>
      </c>
      <c r="C17" s="91">
        <v>6.9</v>
      </c>
      <c r="D17" s="91">
        <v>855.6</v>
      </c>
      <c r="E17" s="91">
        <v>80150</v>
      </c>
      <c r="F17" s="33">
        <v>50.516431924882625</v>
      </c>
      <c r="G17" s="91">
        <v>25390</v>
      </c>
      <c r="H17" s="33">
        <v>47.616279069767444</v>
      </c>
      <c r="I17" s="91">
        <v>1238535.2789883269</v>
      </c>
      <c r="J17" s="91">
        <v>48.76</v>
      </c>
      <c r="K17" s="91">
        <v>36.47</v>
      </c>
      <c r="L17" s="91">
        <v>1.28</v>
      </c>
      <c r="M17" s="32">
        <v>1.4755533324997128</v>
      </c>
      <c r="N17" s="138">
        <v>1.4046246604385582</v>
      </c>
      <c r="O17" s="33">
        <v>1.867865790383938</v>
      </c>
      <c r="P17" s="33">
        <v>-3.3205954795711201</v>
      </c>
      <c r="Q17" s="33">
        <v>3.4402137608550376</v>
      </c>
      <c r="R17" s="33">
        <v>2.5951864623697807</v>
      </c>
      <c r="S17" s="33">
        <v>0.73590156093743531</v>
      </c>
      <c r="T17" s="91">
        <v>2.7</v>
      </c>
      <c r="U17" s="91">
        <v>0.75</v>
      </c>
      <c r="V17" s="91">
        <v>6214156</v>
      </c>
      <c r="W17" s="33">
        <v>2.4697420392066789</v>
      </c>
      <c r="X17" s="91">
        <v>99.8</v>
      </c>
      <c r="Y17" s="91">
        <v>830</v>
      </c>
      <c r="Z17" s="91">
        <v>474</v>
      </c>
      <c r="AA17" s="91">
        <v>122</v>
      </c>
      <c r="AB17" s="91">
        <v>2589</v>
      </c>
      <c r="AC17" s="91">
        <v>0.67615565421781143</v>
      </c>
      <c r="AD17" s="91">
        <v>466717</v>
      </c>
      <c r="AE17" s="91">
        <v>6000983</v>
      </c>
      <c r="AF17" s="91">
        <v>5265913</v>
      </c>
      <c r="AG17" s="91">
        <v>355</v>
      </c>
      <c r="AH17" s="91">
        <v>177</v>
      </c>
      <c r="AI17" s="91">
        <v>16</v>
      </c>
      <c r="AJ17" s="91">
        <v>10</v>
      </c>
      <c r="AK17" s="33">
        <v>323318956</v>
      </c>
    </row>
    <row r="18" spans="1:37">
      <c r="A18" s="28">
        <v>42552</v>
      </c>
      <c r="B18" s="91">
        <v>8.8000000000000007</v>
      </c>
      <c r="C18" s="91">
        <v>6.9</v>
      </c>
      <c r="D18" s="91">
        <v>864.8</v>
      </c>
      <c r="E18" s="91">
        <v>102950</v>
      </c>
      <c r="F18" s="33">
        <v>93.47866942304077</v>
      </c>
      <c r="G18" s="91">
        <v>32780</v>
      </c>
      <c r="H18" s="33">
        <v>94.424673784104399</v>
      </c>
      <c r="I18" s="91">
        <v>1240265.4796108948</v>
      </c>
      <c r="J18" s="91">
        <v>44.65</v>
      </c>
      <c r="K18" s="91">
        <v>32.799999999999997</v>
      </c>
      <c r="L18" s="91">
        <v>1.88</v>
      </c>
      <c r="M18" s="32">
        <v>1.4177752794953813</v>
      </c>
      <c r="N18" s="138">
        <v>1.4031372029915445</v>
      </c>
      <c r="O18" s="33">
        <v>1.7211703958691871</v>
      </c>
      <c r="P18" s="33">
        <v>0.3202973255640007</v>
      </c>
      <c r="Q18" s="33">
        <v>2.815013404825728</v>
      </c>
      <c r="R18" s="33">
        <v>1.8694825840601004</v>
      </c>
      <c r="S18" s="33">
        <v>0.97356218006623418</v>
      </c>
      <c r="T18" s="91">
        <v>2.7</v>
      </c>
      <c r="U18" s="91">
        <v>0.75</v>
      </c>
      <c r="V18" s="91">
        <v>6176036</v>
      </c>
      <c r="W18" s="33">
        <v>2.4407036060017631</v>
      </c>
      <c r="X18" s="91">
        <v>104.6</v>
      </c>
      <c r="Y18" s="91">
        <v>1091</v>
      </c>
      <c r="Z18" s="91">
        <v>381</v>
      </c>
      <c r="AA18" s="91">
        <v>119</v>
      </c>
      <c r="AB18" s="91">
        <v>2206</v>
      </c>
      <c r="AC18" s="91">
        <v>0.63536866359447008</v>
      </c>
      <c r="AD18" s="91">
        <v>469325</v>
      </c>
      <c r="AE18" s="91">
        <v>5893854</v>
      </c>
      <c r="AF18" s="91">
        <v>5200051</v>
      </c>
      <c r="AG18" s="91">
        <v>251</v>
      </c>
      <c r="AH18" s="91">
        <v>232</v>
      </c>
      <c r="AI18" s="91">
        <v>7</v>
      </c>
      <c r="AJ18" s="91">
        <v>6</v>
      </c>
      <c r="AK18" s="33">
        <v>300866597</v>
      </c>
    </row>
    <row r="19" spans="1:37">
      <c r="A19" s="28">
        <v>42583</v>
      </c>
      <c r="B19" s="91">
        <v>9.3000000000000007</v>
      </c>
      <c r="C19" s="91">
        <v>7.1</v>
      </c>
      <c r="D19" s="91">
        <v>867.1</v>
      </c>
      <c r="E19" s="91">
        <v>91640</v>
      </c>
      <c r="F19" s="33">
        <v>71.900206340273883</v>
      </c>
      <c r="G19" s="91">
        <v>30460</v>
      </c>
      <c r="H19" s="33">
        <v>75.866050808314071</v>
      </c>
      <c r="I19" s="91">
        <v>1241803.4357198444</v>
      </c>
      <c r="J19" s="91">
        <v>44.72</v>
      </c>
      <c r="K19" s="91">
        <v>30.9</v>
      </c>
      <c r="L19" s="91">
        <v>2.23</v>
      </c>
      <c r="M19" s="32">
        <v>1.3348303393213801</v>
      </c>
      <c r="N19" s="138">
        <v>1.3884297520660782</v>
      </c>
      <c r="O19" s="33">
        <v>0.17146776406036235</v>
      </c>
      <c r="P19" s="33">
        <v>0.44943402884176642</v>
      </c>
      <c r="Q19" s="33">
        <v>1.8145161290322509</v>
      </c>
      <c r="R19" s="33">
        <v>1.1095996372462835</v>
      </c>
      <c r="S19" s="33">
        <v>1.142149997352937</v>
      </c>
      <c r="T19" s="91">
        <v>2.7</v>
      </c>
      <c r="U19" s="91">
        <v>0.75</v>
      </c>
      <c r="V19" s="91">
        <v>6231430</v>
      </c>
      <c r="W19" s="33">
        <v>2.4677063443496055</v>
      </c>
      <c r="X19" s="91">
        <v>101.5</v>
      </c>
      <c r="Y19" s="91">
        <v>742</v>
      </c>
      <c r="Z19" s="91">
        <v>439</v>
      </c>
      <c r="AA19" s="91">
        <v>143</v>
      </c>
      <c r="AB19" s="91">
        <v>2009</v>
      </c>
      <c r="AC19" s="91">
        <v>0.57301768397033659</v>
      </c>
      <c r="AD19" s="91">
        <v>456663</v>
      </c>
      <c r="AE19" s="91">
        <v>6022459</v>
      </c>
      <c r="AF19" s="91">
        <v>5321476</v>
      </c>
      <c r="AG19" s="91">
        <v>304</v>
      </c>
      <c r="AH19" s="91">
        <v>162</v>
      </c>
      <c r="AI19" s="91">
        <v>10</v>
      </c>
      <c r="AJ19" s="91">
        <v>4</v>
      </c>
      <c r="AK19" s="33">
        <v>336583564</v>
      </c>
    </row>
    <row r="20" spans="1:37">
      <c r="A20" s="28">
        <v>42614</v>
      </c>
      <c r="B20" s="91">
        <v>9.6999999999999993</v>
      </c>
      <c r="C20" s="91">
        <v>7.1</v>
      </c>
      <c r="D20" s="91">
        <v>867.4</v>
      </c>
      <c r="E20" s="91">
        <v>90850</v>
      </c>
      <c r="F20" s="33">
        <v>56.395248751936641</v>
      </c>
      <c r="G20" s="91">
        <v>29650</v>
      </c>
      <c r="H20" s="33">
        <v>57.712765957446813</v>
      </c>
      <c r="I20" s="91">
        <v>1243245.2695719844</v>
      </c>
      <c r="J20" s="91">
        <v>43.13</v>
      </c>
      <c r="K20" s="91">
        <v>30.62</v>
      </c>
      <c r="L20" s="91">
        <v>2.2400000000000002</v>
      </c>
      <c r="M20" s="32">
        <v>1.2774973515299104</v>
      </c>
      <c r="N20" s="138">
        <v>1.4136609855991411</v>
      </c>
      <c r="O20" s="33">
        <v>0.88797814207650649</v>
      </c>
      <c r="P20" s="33">
        <v>-2.9042450886110571</v>
      </c>
      <c r="Q20" s="33">
        <v>0.90301003344481767</v>
      </c>
      <c r="R20" s="33">
        <v>0.48683767946606782</v>
      </c>
      <c r="S20" s="33">
        <v>2.0670599891366548</v>
      </c>
      <c r="T20" s="91">
        <v>2.7</v>
      </c>
      <c r="U20" s="91">
        <v>0.75</v>
      </c>
      <c r="V20" s="91">
        <v>6251283</v>
      </c>
      <c r="W20" s="33">
        <v>2.4368589651998906</v>
      </c>
      <c r="X20" s="91">
        <v>102.981578</v>
      </c>
      <c r="Y20" s="91">
        <v>1205</v>
      </c>
      <c r="Z20" s="91">
        <v>458</v>
      </c>
      <c r="AA20" s="91">
        <v>144</v>
      </c>
      <c r="AB20" s="91">
        <v>1917</v>
      </c>
      <c r="AC20" s="91">
        <v>0.51937144405310209</v>
      </c>
      <c r="AD20" s="91">
        <v>469818</v>
      </c>
      <c r="AE20" s="91">
        <v>5870546</v>
      </c>
      <c r="AF20" s="91">
        <v>5314930</v>
      </c>
      <c r="AG20" s="91">
        <v>447</v>
      </c>
      <c r="AH20" s="91">
        <v>173</v>
      </c>
      <c r="AI20" s="91">
        <v>10</v>
      </c>
      <c r="AJ20" s="91">
        <v>6</v>
      </c>
      <c r="AK20" s="33">
        <v>543926216</v>
      </c>
    </row>
    <row r="21" spans="1:37">
      <c r="A21" s="28">
        <v>42644</v>
      </c>
      <c r="B21" s="91">
        <v>10</v>
      </c>
      <c r="C21" s="91">
        <v>6.8</v>
      </c>
      <c r="D21" s="91">
        <v>866.1</v>
      </c>
      <c r="E21" s="91">
        <v>93370</v>
      </c>
      <c r="F21" s="33">
        <v>56.111018224377183</v>
      </c>
      <c r="G21" s="91">
        <v>30740</v>
      </c>
      <c r="H21" s="33">
        <v>56.676860346585123</v>
      </c>
      <c r="I21" s="91">
        <v>1244302.6143968871</v>
      </c>
      <c r="J21" s="91">
        <v>49.88</v>
      </c>
      <c r="K21" s="91">
        <v>35.83</v>
      </c>
      <c r="L21" s="91">
        <v>2.4500000000000002</v>
      </c>
      <c r="M21" s="32">
        <v>1.188772017178108</v>
      </c>
      <c r="N21" s="138">
        <v>1.4520493696785319</v>
      </c>
      <c r="O21" s="33">
        <v>0.20387359836899765</v>
      </c>
      <c r="P21" s="33">
        <v>-1.8370753540245088</v>
      </c>
      <c r="Q21" s="33">
        <v>0.33333333333334103</v>
      </c>
      <c r="R21" s="33">
        <v>-0.11792661949601158</v>
      </c>
      <c r="S21" s="33">
        <v>1.9510977229435289</v>
      </c>
      <c r="T21" s="91">
        <v>2.7</v>
      </c>
      <c r="U21" s="91">
        <v>0.75</v>
      </c>
      <c r="V21" s="91">
        <v>6320058</v>
      </c>
      <c r="W21" s="33">
        <v>2.4527098258729767</v>
      </c>
      <c r="X21" s="91">
        <v>96.716316199999994</v>
      </c>
      <c r="Y21" s="91">
        <v>627</v>
      </c>
      <c r="Z21" s="91">
        <v>440</v>
      </c>
      <c r="AA21" s="91">
        <v>127</v>
      </c>
      <c r="AB21" s="91">
        <v>2057</v>
      </c>
      <c r="AC21" s="91">
        <v>0.66677471636953001</v>
      </c>
      <c r="AD21" s="91">
        <v>450279</v>
      </c>
      <c r="AE21" s="91">
        <v>5902527</v>
      </c>
      <c r="AF21" s="91">
        <v>5255613</v>
      </c>
      <c r="AG21" s="91">
        <v>325</v>
      </c>
      <c r="AH21" s="91">
        <v>155</v>
      </c>
      <c r="AI21" s="91">
        <v>22</v>
      </c>
      <c r="AJ21" s="91">
        <v>11</v>
      </c>
      <c r="AK21" s="33">
        <v>1506978015</v>
      </c>
    </row>
    <row r="22" spans="1:37">
      <c r="A22" s="28">
        <v>42675</v>
      </c>
      <c r="B22" s="91">
        <v>9.9</v>
      </c>
      <c r="C22" s="91">
        <v>6.3</v>
      </c>
      <c r="D22" s="91">
        <v>868.5</v>
      </c>
      <c r="E22" s="91">
        <v>95990</v>
      </c>
      <c r="F22" s="33">
        <v>55.929174788823907</v>
      </c>
      <c r="G22" s="91">
        <v>31750</v>
      </c>
      <c r="H22" s="33">
        <v>55.484818805093042</v>
      </c>
      <c r="I22" s="91">
        <v>1245167.7147081713</v>
      </c>
      <c r="J22" s="91">
        <v>43.59</v>
      </c>
      <c r="K22" s="91">
        <v>31.89</v>
      </c>
      <c r="L22" s="91">
        <v>2.88</v>
      </c>
      <c r="M22" s="32">
        <v>1.0252267925935588</v>
      </c>
      <c r="N22" s="138">
        <v>1.4372362869198074</v>
      </c>
      <c r="O22" s="33">
        <v>0.10176390773406485</v>
      </c>
      <c r="P22" s="33">
        <v>-1.488675497895442</v>
      </c>
      <c r="Q22" s="33">
        <v>0.26516407026846434</v>
      </c>
      <c r="R22" s="33">
        <v>-9.2180603073865885E-2</v>
      </c>
      <c r="S22" s="33">
        <v>2.0126503949937868</v>
      </c>
      <c r="T22" s="91">
        <v>2.7</v>
      </c>
      <c r="U22" s="91">
        <v>0.75</v>
      </c>
      <c r="V22" s="91">
        <v>6324337</v>
      </c>
      <c r="W22" s="33">
        <v>2.4757816565734601</v>
      </c>
      <c r="X22" s="91">
        <v>102.727131</v>
      </c>
      <c r="Y22" s="91">
        <v>745</v>
      </c>
      <c r="Z22" s="91">
        <v>463</v>
      </c>
      <c r="AA22" s="91">
        <v>152</v>
      </c>
      <c r="AB22" s="91">
        <v>1524</v>
      </c>
      <c r="AC22" s="91">
        <v>0.60023631350925566</v>
      </c>
      <c r="AD22" s="91">
        <v>468659</v>
      </c>
      <c r="AE22" s="91">
        <v>5945203</v>
      </c>
      <c r="AF22" s="91">
        <v>5476810</v>
      </c>
      <c r="AG22" s="91">
        <v>524</v>
      </c>
      <c r="AH22" s="91">
        <v>277</v>
      </c>
      <c r="AI22" s="91">
        <v>12</v>
      </c>
      <c r="AJ22" s="91">
        <v>9</v>
      </c>
      <c r="AK22" s="33">
        <v>101013907</v>
      </c>
    </row>
    <row r="23" spans="1:37">
      <c r="A23" s="28">
        <v>42705</v>
      </c>
      <c r="B23" s="91">
        <v>9.6</v>
      </c>
      <c r="C23" s="91">
        <v>6.4</v>
      </c>
      <c r="D23" s="91">
        <v>873.1</v>
      </c>
      <c r="E23" s="91">
        <v>96240</v>
      </c>
      <c r="F23" s="33">
        <v>52.25439012814428</v>
      </c>
      <c r="G23" s="91">
        <v>32300</v>
      </c>
      <c r="H23" s="33">
        <v>54.841802492809208</v>
      </c>
      <c r="I23" s="91">
        <v>1245840.5705058365</v>
      </c>
      <c r="J23" s="91">
        <v>49.61</v>
      </c>
      <c r="K23" s="91">
        <v>37.18</v>
      </c>
      <c r="L23" s="91">
        <v>2.63</v>
      </c>
      <c r="M23" s="32">
        <v>0.97430805510740903</v>
      </c>
      <c r="N23" s="138">
        <v>1.4287595470107828</v>
      </c>
      <c r="O23" s="33">
        <v>1.6700749829584138</v>
      </c>
      <c r="P23" s="33">
        <v>-1.7165986050377668</v>
      </c>
      <c r="Q23" s="33">
        <v>1.129192959149794</v>
      </c>
      <c r="R23" s="33">
        <v>1.1641910879164996</v>
      </c>
      <c r="S23" s="33">
        <v>2.1820994406075211</v>
      </c>
      <c r="T23" s="91">
        <v>2.7</v>
      </c>
      <c r="U23" s="91">
        <v>0.75</v>
      </c>
      <c r="V23" s="91">
        <v>6435109</v>
      </c>
      <c r="W23" s="33">
        <v>2.5322402497185288</v>
      </c>
      <c r="X23" s="91">
        <v>103.779864</v>
      </c>
      <c r="Y23" s="91">
        <v>975</v>
      </c>
      <c r="Z23" s="91">
        <v>401</v>
      </c>
      <c r="AA23" s="91">
        <v>110</v>
      </c>
      <c r="AB23" s="91">
        <v>1168</v>
      </c>
      <c r="AC23" s="91">
        <v>0.91823899371069184</v>
      </c>
      <c r="AD23" s="91">
        <v>480188</v>
      </c>
      <c r="AE23" s="91">
        <v>6161223</v>
      </c>
      <c r="AF23" s="91">
        <v>5569334</v>
      </c>
      <c r="AG23" s="91">
        <v>141</v>
      </c>
      <c r="AH23" s="91">
        <v>115</v>
      </c>
      <c r="AI23" s="91">
        <v>10</v>
      </c>
      <c r="AJ23" s="91">
        <v>1</v>
      </c>
      <c r="AK23" s="33">
        <v>168912471</v>
      </c>
    </row>
    <row r="24" spans="1:37">
      <c r="A24" s="28">
        <v>42736</v>
      </c>
      <c r="B24" s="91">
        <v>9.5</v>
      </c>
      <c r="C24" s="91">
        <v>6.6</v>
      </c>
      <c r="D24" s="91">
        <v>871.8</v>
      </c>
      <c r="E24" s="91">
        <v>91620</v>
      </c>
      <c r="F24" s="33">
        <v>40.997229916897517</v>
      </c>
      <c r="G24" s="91">
        <v>31100</v>
      </c>
      <c r="H24" s="33">
        <v>46.975425330812847</v>
      </c>
      <c r="I24" s="91">
        <v>1246801.7930739298</v>
      </c>
      <c r="J24" s="91">
        <v>52.5</v>
      </c>
      <c r="K24" s="91">
        <v>37.19</v>
      </c>
      <c r="L24" s="91">
        <v>3.3</v>
      </c>
      <c r="M24" s="32">
        <v>1.0037174721190256</v>
      </c>
      <c r="N24" s="138">
        <v>1.4395582725300837</v>
      </c>
      <c r="O24" s="33">
        <v>0.92244619063888145</v>
      </c>
      <c r="P24" s="33">
        <v>-0.69427685681932028</v>
      </c>
      <c r="Q24" s="33">
        <v>0.6958250497017815</v>
      </c>
      <c r="R24" s="33">
        <v>0.82437371608461429</v>
      </c>
      <c r="S24" s="33">
        <v>2.2279942072868097</v>
      </c>
      <c r="T24" s="91">
        <v>2.7</v>
      </c>
      <c r="U24" s="91">
        <v>0.75</v>
      </c>
      <c r="V24" s="91">
        <v>6653027</v>
      </c>
      <c r="W24" s="33">
        <v>2.6502351421786514</v>
      </c>
      <c r="X24" s="91">
        <v>101.669213</v>
      </c>
      <c r="Y24" s="91">
        <v>426</v>
      </c>
      <c r="Z24" s="91">
        <v>391</v>
      </c>
      <c r="AA24" s="91">
        <v>117</v>
      </c>
      <c r="AB24" s="91">
        <v>1147</v>
      </c>
      <c r="AC24" s="91">
        <v>0.37385919165580184</v>
      </c>
      <c r="AD24" s="91">
        <v>451242</v>
      </c>
      <c r="AE24" s="91">
        <v>6227229</v>
      </c>
      <c r="AF24" s="91">
        <v>5634766</v>
      </c>
      <c r="AG24" s="91">
        <v>0</v>
      </c>
      <c r="AH24" s="91">
        <v>15</v>
      </c>
      <c r="AI24" s="91">
        <v>8</v>
      </c>
      <c r="AJ24" s="91">
        <v>5</v>
      </c>
      <c r="AK24" s="33">
        <v>212798576</v>
      </c>
    </row>
    <row r="25" spans="1:37">
      <c r="A25" s="28">
        <v>42767</v>
      </c>
      <c r="B25" s="91">
        <v>9.1</v>
      </c>
      <c r="C25" s="91">
        <v>6.9</v>
      </c>
      <c r="D25" s="91">
        <v>870.1</v>
      </c>
      <c r="E25" s="91">
        <v>88030</v>
      </c>
      <c r="F25" s="33">
        <v>31.17270153479361</v>
      </c>
      <c r="G25" s="91">
        <v>30070</v>
      </c>
      <c r="H25" s="33">
        <v>38.189338235294116</v>
      </c>
      <c r="I25" s="91">
        <v>1248147.5046692607</v>
      </c>
      <c r="J25" s="91">
        <v>53.47</v>
      </c>
      <c r="K25" s="91">
        <v>39.14</v>
      </c>
      <c r="L25" s="91">
        <v>2.79</v>
      </c>
      <c r="M25" s="32">
        <v>1.0644881792301497</v>
      </c>
      <c r="N25" s="138">
        <v>1.4970453053184674</v>
      </c>
      <c r="O25" s="33">
        <v>6.7114093959719234E-2</v>
      </c>
      <c r="P25" s="33">
        <v>-1.9957318286220604</v>
      </c>
      <c r="Q25" s="33">
        <v>1.2884043607532147</v>
      </c>
      <c r="R25" s="33">
        <v>1.9456949164605719</v>
      </c>
      <c r="S25" s="33">
        <v>2.4361118031467344</v>
      </c>
      <c r="T25" s="91">
        <v>2.7</v>
      </c>
      <c r="U25" s="91">
        <v>0.75</v>
      </c>
      <c r="V25" s="91">
        <v>6665460</v>
      </c>
      <c r="W25" s="33">
        <v>2.6516303058532626</v>
      </c>
      <c r="X25" s="91">
        <v>110.624357</v>
      </c>
      <c r="Y25" s="91">
        <v>508</v>
      </c>
      <c r="Z25" s="91">
        <v>426</v>
      </c>
      <c r="AA25" s="91">
        <v>138</v>
      </c>
      <c r="AB25" s="91">
        <v>1689</v>
      </c>
      <c r="AC25" s="91">
        <v>0.53096510531279473</v>
      </c>
      <c r="AD25" s="91">
        <v>464834</v>
      </c>
      <c r="AE25" s="91">
        <v>6346746</v>
      </c>
      <c r="AF25" s="91">
        <v>5685578</v>
      </c>
      <c r="AG25" s="91">
        <v>401</v>
      </c>
      <c r="AH25" s="91">
        <v>420</v>
      </c>
      <c r="AI25" s="91">
        <v>9</v>
      </c>
      <c r="AJ25" s="91">
        <v>2</v>
      </c>
      <c r="AK25" s="33">
        <v>203567354</v>
      </c>
    </row>
    <row r="26" spans="1:37">
      <c r="A26" s="28">
        <v>42795</v>
      </c>
      <c r="B26" s="91">
        <v>9.1</v>
      </c>
      <c r="C26" s="91">
        <v>7.1</v>
      </c>
      <c r="D26" s="91">
        <v>867.6</v>
      </c>
      <c r="E26" s="91">
        <v>84390</v>
      </c>
      <c r="F26" s="33">
        <v>21.076040172166422</v>
      </c>
      <c r="G26" s="91">
        <v>28880</v>
      </c>
      <c r="H26" s="33">
        <v>28.526924788607033</v>
      </c>
      <c r="I26" s="91">
        <v>1249685.4607782098</v>
      </c>
      <c r="J26" s="91">
        <v>49.33</v>
      </c>
      <c r="K26" s="91">
        <v>35.68</v>
      </c>
      <c r="L26" s="91">
        <v>2.38</v>
      </c>
      <c r="M26" s="32">
        <v>1.0570563145206435</v>
      </c>
      <c r="N26" s="138">
        <v>1.5217106126196978</v>
      </c>
      <c r="O26" s="33">
        <v>-0.26693360026692758</v>
      </c>
      <c r="P26" s="33">
        <v>-1.2938294985841647</v>
      </c>
      <c r="Q26" s="33">
        <v>0.22793878215565666</v>
      </c>
      <c r="R26" s="33">
        <v>0.66549758877685328</v>
      </c>
      <c r="S26" s="33">
        <v>3.1731190474761695</v>
      </c>
      <c r="T26" s="91">
        <v>2.7</v>
      </c>
      <c r="U26" s="91">
        <v>0.75</v>
      </c>
      <c r="V26" s="91">
        <v>6630924</v>
      </c>
      <c r="W26" s="33">
        <v>2.6307961230593269</v>
      </c>
      <c r="X26" s="91">
        <v>111.692083</v>
      </c>
      <c r="Y26" s="91">
        <v>1145</v>
      </c>
      <c r="Z26" s="91">
        <v>504</v>
      </c>
      <c r="AA26" s="91">
        <v>171</v>
      </c>
      <c r="AB26" s="91">
        <v>2384</v>
      </c>
      <c r="AC26" s="91">
        <v>0.56573327005220697</v>
      </c>
      <c r="AD26" s="91">
        <v>472491</v>
      </c>
      <c r="AE26" s="91">
        <v>6441755</v>
      </c>
      <c r="AF26" s="91">
        <v>5778812</v>
      </c>
      <c r="AG26" s="91">
        <v>327</v>
      </c>
      <c r="AH26" s="91">
        <v>231</v>
      </c>
      <c r="AI26" s="91">
        <v>10</v>
      </c>
      <c r="AJ26" s="91">
        <v>1</v>
      </c>
      <c r="AK26" s="33">
        <v>378029450</v>
      </c>
    </row>
    <row r="27" spans="1:37">
      <c r="A27" s="28">
        <v>42826</v>
      </c>
      <c r="B27" s="91">
        <v>9</v>
      </c>
      <c r="C27" s="91">
        <v>7</v>
      </c>
      <c r="D27" s="91">
        <v>870.9</v>
      </c>
      <c r="E27" s="91" t="e">
        <v>#N/A</v>
      </c>
      <c r="F27" s="33" t="e">
        <v>#N/A</v>
      </c>
      <c r="G27" s="91" t="e">
        <v>#N/A</v>
      </c>
      <c r="H27" s="33" t="e">
        <v>#N/A</v>
      </c>
      <c r="I27" s="91">
        <v>1251415.661400778</v>
      </c>
      <c r="J27" s="91">
        <v>51.06</v>
      </c>
      <c r="K27" s="91">
        <v>36.840000000000003</v>
      </c>
      <c r="L27" s="91">
        <v>2.4500000000000002</v>
      </c>
      <c r="M27" s="32">
        <v>1.0866880711287275</v>
      </c>
      <c r="N27" s="138">
        <v>1.5196174756009873</v>
      </c>
      <c r="O27" s="33">
        <v>-0.73089700996677998</v>
      </c>
      <c r="P27" s="149" t="e">
        <v>#N/A</v>
      </c>
      <c r="Q27" s="33">
        <v>0.38659793814432852</v>
      </c>
      <c r="R27" s="33">
        <v>0.84586221555171814</v>
      </c>
      <c r="S27" s="149" t="e">
        <v>#N/A</v>
      </c>
      <c r="T27" s="91">
        <v>2.7</v>
      </c>
      <c r="U27" s="91">
        <v>0.75</v>
      </c>
      <c r="V27" s="91" t="e">
        <v>#N/A</v>
      </c>
      <c r="W27" s="33" t="e">
        <v>#N/A</v>
      </c>
      <c r="X27" s="91">
        <v>109.403066</v>
      </c>
      <c r="Y27" s="91">
        <v>1099</v>
      </c>
      <c r="Z27" s="91" t="e">
        <v>#N/A</v>
      </c>
      <c r="AA27" s="91" t="e">
        <v>#N/A</v>
      </c>
      <c r="AB27" s="91">
        <v>2393</v>
      </c>
      <c r="AC27" s="91">
        <v>0.55599442379182151</v>
      </c>
      <c r="AD27" s="91">
        <v>475516</v>
      </c>
      <c r="AE27" s="91" t="e">
        <v>#N/A</v>
      </c>
      <c r="AF27" s="91" t="e">
        <v>#N/A</v>
      </c>
      <c r="AG27" s="91">
        <v>229</v>
      </c>
      <c r="AH27" s="91">
        <v>154</v>
      </c>
      <c r="AI27" s="91" t="e">
        <v>#N/A</v>
      </c>
      <c r="AJ27" s="91" t="e">
        <v>#N/A</v>
      </c>
      <c r="AK27" s="33">
        <v>264053719</v>
      </c>
    </row>
    <row r="28" spans="1:37">
      <c r="A28" s="28">
        <v>42856</v>
      </c>
      <c r="B28" s="91" t="e">
        <v>#N/A</v>
      </c>
      <c r="C28" s="91" t="e">
        <v>#N/A</v>
      </c>
      <c r="D28" s="91" t="e">
        <v>#N/A</v>
      </c>
      <c r="E28" s="236" t="e">
        <v>#N/A</v>
      </c>
      <c r="F28" s="149" t="e">
        <v>#N/A</v>
      </c>
      <c r="G28" s="236" t="e">
        <v>#N/A</v>
      </c>
      <c r="H28" s="149" t="e">
        <v>#N/A</v>
      </c>
      <c r="I28" s="91" t="e">
        <v>#N/A</v>
      </c>
      <c r="J28" s="91">
        <v>48.49</v>
      </c>
      <c r="K28" s="91" t="e">
        <v>#N/A</v>
      </c>
      <c r="L28" s="91">
        <v>2.08</v>
      </c>
      <c r="M28" s="32" t="e">
        <v>#N/A</v>
      </c>
      <c r="N28" s="138" t="e">
        <v>#N/A</v>
      </c>
      <c r="O28" s="33" t="e">
        <v>#N/A</v>
      </c>
      <c r="P28" s="149" t="e">
        <v>#N/A</v>
      </c>
      <c r="Q28" s="33" t="e">
        <v>#N/A</v>
      </c>
      <c r="R28" s="33" t="e">
        <v>#N/A</v>
      </c>
      <c r="S28" s="149" t="e">
        <v>#N/A</v>
      </c>
      <c r="T28" s="91">
        <v>2.7</v>
      </c>
      <c r="U28" s="236">
        <v>0.75</v>
      </c>
      <c r="V28" s="236" t="e">
        <v>#N/A</v>
      </c>
      <c r="W28" s="33" t="e">
        <v>#N/A</v>
      </c>
      <c r="X28" s="91">
        <v>111.52138100000001</v>
      </c>
      <c r="Y28" s="236" t="e">
        <v>#N/A</v>
      </c>
      <c r="Z28" s="91" t="e">
        <v>#N/A</v>
      </c>
      <c r="AA28" s="91" t="e">
        <v>#N/A</v>
      </c>
      <c r="AB28" s="91" t="e">
        <v>#N/A</v>
      </c>
      <c r="AC28" s="236" t="e">
        <v>#N/A</v>
      </c>
      <c r="AD28" s="236" t="e">
        <v>#N/A</v>
      </c>
      <c r="AE28" s="91" t="e">
        <v>#N/A</v>
      </c>
      <c r="AF28" s="91" t="e">
        <v>#N/A</v>
      </c>
      <c r="AG28" s="236" t="e">
        <v>#N/A</v>
      </c>
      <c r="AH28" s="91" t="e">
        <v>#N/A</v>
      </c>
      <c r="AI28" s="91" t="e">
        <v>#N/A</v>
      </c>
      <c r="AJ28" s="91" t="e">
        <v>#N/A</v>
      </c>
      <c r="AK28" s="33">
        <v>388774585</v>
      </c>
    </row>
    <row r="29" spans="1:37">
      <c r="A29" s="28"/>
      <c r="B29" s="91"/>
      <c r="C29" s="91"/>
      <c r="D29" s="91"/>
      <c r="E29" s="91"/>
      <c r="F29" s="33"/>
      <c r="G29" s="91"/>
      <c r="H29" s="33"/>
      <c r="I29" s="91"/>
      <c r="J29" s="91"/>
      <c r="K29" s="91"/>
      <c r="L29" s="91"/>
      <c r="M29" s="32"/>
      <c r="N29" s="138"/>
      <c r="O29" s="33"/>
      <c r="P29" s="33"/>
      <c r="Q29" s="33"/>
      <c r="R29" s="91"/>
      <c r="S29" s="91"/>
      <c r="T29" s="33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33"/>
      <c r="AG29" s="91"/>
      <c r="AH29" s="31"/>
    </row>
    <row r="30" spans="1:37">
      <c r="A30" s="28"/>
      <c r="B30" s="91"/>
      <c r="C30" s="91"/>
      <c r="D30" s="91"/>
      <c r="E30" s="91"/>
      <c r="F30" s="33"/>
      <c r="G30" s="91"/>
      <c r="H30" s="33"/>
      <c r="I30" s="91"/>
      <c r="J30" s="91"/>
      <c r="K30" s="91"/>
      <c r="L30" s="91"/>
      <c r="M30" s="32"/>
      <c r="N30" s="138"/>
      <c r="O30" s="33"/>
      <c r="P30" s="33"/>
      <c r="Q30" s="33"/>
      <c r="R30" s="91"/>
      <c r="S30" s="91"/>
      <c r="T30" s="33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33"/>
      <c r="AG30" s="91"/>
      <c r="AH30" s="31"/>
    </row>
    <row r="31" spans="1:37">
      <c r="A31" s="28"/>
      <c r="B31" s="91"/>
      <c r="C31" s="91"/>
      <c r="D31" s="91"/>
      <c r="E31" s="91"/>
      <c r="F31" s="33"/>
      <c r="G31" s="91"/>
      <c r="H31" s="33"/>
      <c r="I31" s="91"/>
      <c r="J31" s="91"/>
      <c r="K31" s="91"/>
      <c r="L31" s="33"/>
      <c r="M31" s="33"/>
      <c r="N31" s="33"/>
      <c r="O31" s="33"/>
      <c r="P31" s="33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31"/>
      <c r="AF31" s="91"/>
      <c r="AG31" s="91"/>
      <c r="AH31" s="31"/>
    </row>
    <row r="32" spans="1:37">
      <c r="A32" s="28"/>
      <c r="B32" s="91"/>
      <c r="C32" s="91"/>
      <c r="D32" s="91"/>
      <c r="E32" s="91"/>
      <c r="F32" s="33"/>
      <c r="G32" s="91"/>
      <c r="H32" s="33"/>
      <c r="I32" s="91"/>
      <c r="J32" s="91"/>
      <c r="K32" s="91"/>
      <c r="L32" s="33"/>
      <c r="M32" s="33"/>
      <c r="N32" s="33"/>
      <c r="O32" s="33"/>
      <c r="P32" s="33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31"/>
      <c r="AF32" s="91"/>
      <c r="AG32" s="91"/>
      <c r="AH32" s="31"/>
    </row>
    <row r="33" spans="1:34">
      <c r="A33" s="28"/>
      <c r="B33" s="91"/>
      <c r="C33" s="91"/>
      <c r="D33" s="91"/>
      <c r="E33" s="91"/>
      <c r="F33" s="33"/>
      <c r="G33" s="91"/>
      <c r="H33" s="33"/>
      <c r="I33" s="91"/>
      <c r="J33" s="91"/>
      <c r="K33" s="91"/>
      <c r="L33" s="33"/>
      <c r="M33" s="33"/>
      <c r="N33" s="33"/>
      <c r="O33" s="33"/>
      <c r="P33" s="33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31"/>
      <c r="AF33" s="91"/>
      <c r="AG33" s="91"/>
      <c r="AH33" s="31"/>
    </row>
    <row r="34" spans="1:34">
      <c r="A34" s="28"/>
      <c r="B34" s="91"/>
      <c r="C34" s="91"/>
      <c r="D34" s="91"/>
      <c r="E34" s="91"/>
      <c r="F34" s="33"/>
      <c r="G34" s="91"/>
      <c r="H34" s="33"/>
      <c r="I34" s="91"/>
      <c r="J34" s="91"/>
      <c r="K34" s="91"/>
      <c r="L34" s="33"/>
      <c r="M34" s="33"/>
      <c r="N34" s="33"/>
      <c r="O34" s="33"/>
      <c r="P34" s="33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31"/>
      <c r="AF34" s="91"/>
      <c r="AG34" s="91"/>
      <c r="AH34" s="31"/>
    </row>
    <row r="35" spans="1:34">
      <c r="A35" s="28"/>
      <c r="B35" s="91"/>
      <c r="C35" s="91"/>
      <c r="D35" s="91"/>
      <c r="E35" s="91"/>
      <c r="F35" s="33"/>
      <c r="G35" s="91"/>
      <c r="H35" s="33"/>
      <c r="I35" s="91"/>
      <c r="J35" s="91"/>
      <c r="K35" s="91"/>
      <c r="L35" s="33"/>
      <c r="M35" s="33"/>
      <c r="N35" s="33"/>
      <c r="O35" s="33"/>
      <c r="P35" s="33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31"/>
      <c r="AF35" s="91"/>
      <c r="AG35" s="91"/>
      <c r="AH35" s="31"/>
    </row>
    <row r="36" spans="1:34">
      <c r="A36" s="28"/>
      <c r="B36" s="91"/>
      <c r="C36" s="91"/>
      <c r="D36" s="91"/>
      <c r="E36" s="91"/>
      <c r="F36" s="33"/>
      <c r="G36" s="91"/>
      <c r="H36" s="33"/>
      <c r="I36" s="91"/>
      <c r="J36" s="91"/>
      <c r="K36" s="91"/>
      <c r="L36" s="33"/>
      <c r="M36" s="33"/>
      <c r="N36" s="33"/>
      <c r="O36" s="33"/>
      <c r="P36" s="33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31"/>
      <c r="AF36" s="91"/>
      <c r="AG36" s="91"/>
      <c r="AH36" s="31"/>
    </row>
    <row r="37" spans="1:34">
      <c r="A37" s="28"/>
      <c r="B37" s="91"/>
      <c r="C37" s="91"/>
      <c r="D37" s="91"/>
      <c r="E37" s="91"/>
      <c r="F37" s="33"/>
      <c r="G37" s="91"/>
      <c r="H37" s="33"/>
      <c r="I37" s="91"/>
      <c r="J37" s="91"/>
      <c r="K37" s="91"/>
      <c r="L37" s="33"/>
      <c r="M37" s="33"/>
      <c r="N37" s="33"/>
      <c r="O37" s="33"/>
      <c r="P37" s="33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31"/>
      <c r="AF37" s="91"/>
      <c r="AG37" s="91"/>
      <c r="AH37" s="31"/>
    </row>
    <row r="38" spans="1:34">
      <c r="A38" s="28"/>
      <c r="B38" s="91"/>
      <c r="C38" s="91"/>
      <c r="D38" s="91"/>
      <c r="E38" s="91"/>
      <c r="F38" s="33"/>
      <c r="G38" s="91"/>
      <c r="H38" s="33"/>
      <c r="I38" s="91"/>
      <c r="J38" s="91"/>
      <c r="K38" s="91"/>
      <c r="L38" s="33"/>
      <c r="M38" s="33"/>
      <c r="N38" s="33"/>
      <c r="O38" s="33"/>
      <c r="P38" s="33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31"/>
      <c r="AF38" s="91"/>
      <c r="AG38" s="91"/>
      <c r="AH38" s="31"/>
    </row>
    <row r="39" spans="1:34">
      <c r="A39" s="28"/>
      <c r="B39" s="91"/>
      <c r="C39" s="91"/>
      <c r="D39" s="91"/>
      <c r="E39" s="91"/>
      <c r="F39" s="33"/>
      <c r="G39" s="91"/>
      <c r="H39" s="33"/>
      <c r="I39" s="91"/>
      <c r="J39" s="91"/>
      <c r="K39" s="91"/>
      <c r="L39" s="33"/>
      <c r="M39" s="33"/>
      <c r="N39" s="33"/>
      <c r="O39" s="33"/>
      <c r="P39" s="33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31"/>
      <c r="AF39" s="91"/>
      <c r="AG39" s="91"/>
      <c r="AH39" s="31"/>
    </row>
    <row r="40" spans="1:34">
      <c r="A40" s="28"/>
      <c r="B40" s="91"/>
      <c r="C40" s="91"/>
      <c r="D40" s="91"/>
      <c r="E40" s="91"/>
      <c r="F40" s="33"/>
      <c r="G40" s="91"/>
      <c r="H40" s="33"/>
      <c r="I40" s="91"/>
      <c r="J40" s="91"/>
      <c r="K40" s="91"/>
      <c r="L40" s="33"/>
      <c r="M40" s="33"/>
      <c r="N40" s="33"/>
      <c r="O40" s="33"/>
      <c r="P40" s="33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31"/>
      <c r="AF40" s="91"/>
      <c r="AG40" s="91"/>
      <c r="AH40" s="31"/>
    </row>
    <row r="41" spans="1:34">
      <c r="A41" s="28"/>
      <c r="B41" s="91"/>
      <c r="C41" s="91"/>
      <c r="D41" s="91"/>
      <c r="E41" s="91"/>
      <c r="F41" s="33"/>
      <c r="G41" s="91"/>
      <c r="H41" s="33"/>
      <c r="I41" s="91"/>
      <c r="J41" s="91"/>
      <c r="K41" s="91"/>
      <c r="L41" s="33"/>
      <c r="M41" s="33"/>
      <c r="N41" s="33"/>
      <c r="O41" s="33"/>
      <c r="P41" s="33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31"/>
      <c r="AF41" s="91"/>
      <c r="AG41" s="91"/>
      <c r="AH41" s="31"/>
    </row>
    <row r="42" spans="1:34">
      <c r="A42" s="28"/>
      <c r="B42" s="91"/>
      <c r="C42" s="91"/>
      <c r="D42" s="91"/>
      <c r="E42" s="91"/>
      <c r="F42" s="33"/>
      <c r="G42" s="91"/>
      <c r="H42" s="33"/>
      <c r="I42" s="91"/>
      <c r="J42" s="91"/>
      <c r="K42" s="91"/>
      <c r="L42" s="33"/>
      <c r="M42" s="33"/>
      <c r="N42" s="33"/>
      <c r="O42" s="33"/>
      <c r="P42" s="33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31"/>
      <c r="AF42" s="91"/>
      <c r="AG42" s="91"/>
      <c r="AH42" s="31"/>
    </row>
    <row r="43" spans="1:34">
      <c r="A43" s="28"/>
      <c r="B43" s="91"/>
      <c r="C43" s="91"/>
      <c r="D43" s="91"/>
      <c r="E43" s="91"/>
      <c r="F43" s="33"/>
      <c r="G43" s="91"/>
      <c r="H43" s="33"/>
      <c r="I43" s="91"/>
      <c r="J43" s="91"/>
      <c r="K43" s="91"/>
      <c r="L43" s="33"/>
      <c r="M43" s="33"/>
      <c r="N43" s="33"/>
      <c r="O43" s="33"/>
      <c r="P43" s="33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31"/>
      <c r="AF43" s="91"/>
      <c r="AG43" s="91"/>
      <c r="AH43" s="31"/>
    </row>
    <row r="44" spans="1:34">
      <c r="A44" s="28"/>
      <c r="B44" s="91"/>
      <c r="C44" s="91"/>
      <c r="D44" s="91"/>
      <c r="E44" s="91"/>
      <c r="F44" s="33"/>
      <c r="G44" s="91"/>
      <c r="H44" s="33"/>
      <c r="I44" s="91"/>
      <c r="J44" s="91"/>
      <c r="K44" s="91"/>
      <c r="L44" s="33"/>
      <c r="M44" s="33"/>
      <c r="N44" s="33"/>
      <c r="O44" s="33"/>
      <c r="P44" s="33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31"/>
      <c r="AF44" s="91"/>
      <c r="AG44" s="91"/>
      <c r="AH44" s="31"/>
    </row>
    <row r="45" spans="1:34">
      <c r="A45" s="28"/>
      <c r="B45" s="91"/>
      <c r="C45" s="91"/>
      <c r="D45" s="91"/>
      <c r="E45" s="91"/>
      <c r="F45" s="33"/>
      <c r="G45" s="91"/>
      <c r="H45" s="33"/>
      <c r="I45" s="91"/>
      <c r="J45" s="91"/>
      <c r="K45" s="91"/>
      <c r="L45" s="33"/>
      <c r="M45" s="33"/>
      <c r="N45" s="33"/>
      <c r="O45" s="33"/>
      <c r="P45" s="33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31"/>
      <c r="AF45" s="91"/>
      <c r="AG45" s="91"/>
      <c r="AH45" s="31"/>
    </row>
    <row r="46" spans="1:34">
      <c r="A46" s="28"/>
      <c r="B46" s="91"/>
      <c r="C46" s="91"/>
      <c r="D46" s="91"/>
      <c r="E46" s="91"/>
      <c r="F46" s="33"/>
      <c r="G46" s="91"/>
      <c r="H46" s="33"/>
      <c r="I46" s="91"/>
      <c r="J46" s="91"/>
      <c r="K46" s="91"/>
      <c r="L46" s="33"/>
      <c r="M46" s="33"/>
      <c r="N46" s="33"/>
      <c r="O46" s="33"/>
      <c r="P46" s="33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31"/>
      <c r="AF46" s="91"/>
      <c r="AG46" s="91"/>
      <c r="AH46" s="31"/>
    </row>
    <row r="47" spans="1:34">
      <c r="A47" s="28"/>
      <c r="B47" s="91"/>
      <c r="C47" s="91"/>
      <c r="D47" s="91"/>
      <c r="E47" s="91"/>
      <c r="F47" s="33"/>
      <c r="G47" s="91"/>
      <c r="H47" s="33"/>
      <c r="I47" s="91"/>
      <c r="J47" s="91"/>
      <c r="K47" s="91"/>
      <c r="L47" s="33"/>
      <c r="M47" s="33"/>
      <c r="N47" s="33"/>
      <c r="O47" s="33"/>
      <c r="P47" s="33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31"/>
      <c r="AF47" s="91"/>
      <c r="AG47" s="91"/>
      <c r="AH47" s="31"/>
    </row>
    <row r="48" spans="1:34">
      <c r="A48" s="28"/>
      <c r="B48" s="91"/>
      <c r="C48" s="91"/>
      <c r="D48" s="91"/>
      <c r="E48" s="91"/>
      <c r="F48" s="33"/>
      <c r="G48" s="91"/>
      <c r="H48" s="33"/>
      <c r="I48" s="91"/>
      <c r="J48" s="91"/>
      <c r="K48" s="91"/>
      <c r="L48" s="33"/>
      <c r="M48" s="33"/>
      <c r="N48" s="33"/>
      <c r="O48" s="33"/>
      <c r="P48" s="33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31"/>
      <c r="AF48" s="91"/>
      <c r="AG48" s="91"/>
      <c r="AH48" s="31"/>
    </row>
    <row r="49" spans="1:34">
      <c r="A49" s="28"/>
      <c r="B49" s="91"/>
      <c r="C49" s="91"/>
      <c r="D49" s="91"/>
      <c r="E49" s="91"/>
      <c r="F49" s="33"/>
      <c r="G49" s="91"/>
      <c r="H49" s="33"/>
      <c r="I49" s="91"/>
      <c r="J49" s="91"/>
      <c r="K49" s="91"/>
      <c r="L49" s="33"/>
      <c r="M49" s="33"/>
      <c r="N49" s="33"/>
      <c r="O49" s="33"/>
      <c r="P49" s="33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31"/>
      <c r="AF49" s="91"/>
      <c r="AG49" s="91"/>
      <c r="AH49" s="31"/>
    </row>
    <row r="50" spans="1:34">
      <c r="A50" s="28"/>
      <c r="B50" s="91"/>
      <c r="C50" s="91"/>
      <c r="D50" s="91"/>
      <c r="E50" s="91"/>
      <c r="F50" s="33"/>
      <c r="G50" s="91"/>
      <c r="H50" s="33"/>
      <c r="I50" s="91"/>
      <c r="J50" s="91"/>
      <c r="K50" s="91"/>
      <c r="L50" s="33"/>
      <c r="M50" s="33"/>
      <c r="N50" s="33"/>
      <c r="O50" s="33"/>
      <c r="P50" s="33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31"/>
      <c r="AF50" s="91"/>
      <c r="AG50" s="91"/>
      <c r="AH50" s="31"/>
    </row>
    <row r="51" spans="1:34">
      <c r="A51" s="28"/>
      <c r="B51" s="91"/>
      <c r="C51" s="91"/>
      <c r="D51" s="91"/>
      <c r="E51" s="91"/>
      <c r="F51" s="33"/>
      <c r="G51" s="91"/>
      <c r="H51" s="33"/>
      <c r="I51" s="91"/>
      <c r="J51" s="91"/>
      <c r="K51" s="91"/>
      <c r="L51" s="33"/>
      <c r="M51" s="33"/>
      <c r="N51" s="33"/>
      <c r="O51" s="33"/>
      <c r="P51" s="33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31"/>
      <c r="AF51" s="91"/>
      <c r="AG51" s="91"/>
      <c r="AH51" s="31"/>
    </row>
    <row r="52" spans="1:34">
      <c r="A52" s="28"/>
      <c r="B52" s="91"/>
      <c r="C52" s="91"/>
      <c r="D52" s="91"/>
      <c r="E52" s="91"/>
      <c r="F52" s="33"/>
      <c r="G52" s="91"/>
      <c r="H52" s="33"/>
      <c r="I52" s="91"/>
      <c r="J52" s="91"/>
      <c r="K52" s="91"/>
      <c r="L52" s="33"/>
      <c r="M52" s="33"/>
      <c r="N52" s="33"/>
      <c r="O52" s="33"/>
      <c r="P52" s="33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31"/>
      <c r="AF52" s="91"/>
      <c r="AG52" s="91"/>
      <c r="AH52" s="31"/>
    </row>
    <row r="53" spans="1:34">
      <c r="A53" s="28"/>
      <c r="B53" s="91"/>
      <c r="C53" s="91"/>
      <c r="D53" s="91"/>
      <c r="E53" s="91"/>
      <c r="F53" s="33"/>
      <c r="G53" s="91"/>
      <c r="H53" s="33"/>
      <c r="I53" s="91"/>
      <c r="J53" s="91"/>
      <c r="K53" s="91"/>
      <c r="L53" s="33"/>
      <c r="M53" s="33"/>
      <c r="N53" s="33"/>
      <c r="O53" s="33"/>
      <c r="P53" s="33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31"/>
      <c r="AF53" s="91"/>
      <c r="AG53" s="91"/>
      <c r="AH53" s="31"/>
    </row>
    <row r="54" spans="1:34">
      <c r="A54" s="28"/>
      <c r="B54" s="91"/>
      <c r="C54" s="91"/>
      <c r="D54" s="91"/>
      <c r="E54" s="91"/>
      <c r="F54" s="33"/>
      <c r="G54" s="91"/>
      <c r="H54" s="33"/>
      <c r="I54" s="91"/>
      <c r="J54" s="91"/>
      <c r="K54" s="91"/>
      <c r="L54" s="33"/>
      <c r="M54" s="33"/>
      <c r="N54" s="33"/>
      <c r="O54" s="33"/>
      <c r="P54" s="33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31"/>
      <c r="AF54" s="91"/>
      <c r="AG54" s="91"/>
      <c r="AH54" s="31"/>
    </row>
    <row r="55" spans="1:34">
      <c r="A55" s="28"/>
      <c r="B55" s="91"/>
      <c r="C55" s="91"/>
      <c r="D55" s="91"/>
      <c r="E55" s="91"/>
      <c r="F55" s="33"/>
      <c r="G55" s="91"/>
      <c r="H55" s="33"/>
      <c r="I55" s="91"/>
      <c r="J55" s="91"/>
      <c r="K55" s="91"/>
      <c r="L55" s="33"/>
      <c r="M55" s="33"/>
      <c r="N55" s="33"/>
      <c r="O55" s="33"/>
      <c r="P55" s="33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31"/>
      <c r="AF55" s="91"/>
      <c r="AG55" s="91"/>
      <c r="AH55" s="31"/>
    </row>
    <row r="56" spans="1:34">
      <c r="A56" s="28"/>
      <c r="B56" s="91"/>
      <c r="C56" s="91"/>
      <c r="D56" s="91"/>
      <c r="E56" s="91"/>
      <c r="F56" s="33"/>
      <c r="G56" s="91"/>
      <c r="H56" s="33"/>
      <c r="I56" s="91"/>
      <c r="J56" s="91"/>
      <c r="K56" s="91"/>
      <c r="L56" s="33"/>
      <c r="M56" s="33"/>
      <c r="N56" s="33"/>
      <c r="O56" s="33"/>
      <c r="P56" s="33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31"/>
      <c r="AF56" s="91"/>
      <c r="AG56" s="91"/>
      <c r="AH56" s="31"/>
    </row>
    <row r="57" spans="1:34">
      <c r="A57" s="28"/>
      <c r="B57" s="91"/>
      <c r="C57" s="91"/>
      <c r="D57" s="91"/>
      <c r="E57" s="91"/>
      <c r="F57" s="33"/>
      <c r="G57" s="91"/>
      <c r="H57" s="33"/>
      <c r="I57" s="91"/>
      <c r="J57" s="91"/>
      <c r="K57" s="91"/>
      <c r="L57" s="33"/>
      <c r="M57" s="33"/>
      <c r="N57" s="33"/>
      <c r="O57" s="33"/>
      <c r="P57" s="33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31"/>
      <c r="AF57" s="91"/>
      <c r="AG57" s="91"/>
      <c r="AH57" s="31"/>
    </row>
    <row r="58" spans="1:34">
      <c r="A58" s="28"/>
      <c r="B58" s="91"/>
      <c r="C58" s="91"/>
      <c r="D58" s="91"/>
      <c r="E58" s="91"/>
      <c r="F58" s="33"/>
      <c r="G58" s="91"/>
      <c r="H58" s="33"/>
      <c r="I58" s="91"/>
      <c r="J58" s="91"/>
      <c r="K58" s="91"/>
      <c r="L58" s="33"/>
      <c r="M58" s="33"/>
      <c r="N58" s="33"/>
      <c r="O58" s="33"/>
      <c r="P58" s="33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31"/>
      <c r="AF58" s="91"/>
      <c r="AG58" s="91"/>
      <c r="AH58" s="31"/>
    </row>
    <row r="59" spans="1:34">
      <c r="A59" s="28"/>
      <c r="B59" s="33"/>
      <c r="C59" s="33"/>
      <c r="D59" s="91"/>
      <c r="E59" s="91"/>
      <c r="F59" s="91"/>
      <c r="G59" s="91"/>
      <c r="H59" s="33"/>
      <c r="I59" s="91"/>
      <c r="J59" s="91"/>
      <c r="K59" s="91"/>
      <c r="L59" s="33"/>
    </row>
    <row r="60" spans="1:34">
      <c r="A60" s="28"/>
      <c r="B60" s="33"/>
      <c r="C60" s="33"/>
      <c r="D60" s="91"/>
      <c r="E60" s="91"/>
      <c r="F60" s="91"/>
      <c r="G60" s="91"/>
      <c r="H60" s="33"/>
      <c r="I60" s="91"/>
      <c r="J60" s="91"/>
      <c r="K60" s="91"/>
      <c r="L60" s="33"/>
    </row>
    <row r="61" spans="1:34">
      <c r="A61" s="28"/>
      <c r="B61" s="33"/>
      <c r="C61" s="33"/>
      <c r="D61" s="91"/>
      <c r="E61" s="91"/>
      <c r="F61" s="91"/>
      <c r="G61" s="91"/>
      <c r="H61" s="33"/>
      <c r="I61" s="91"/>
      <c r="J61" s="91"/>
      <c r="K61" s="91"/>
      <c r="L61" s="33"/>
    </row>
    <row r="62" spans="1:34">
      <c r="A62" s="28"/>
      <c r="B62" s="33"/>
      <c r="C62" s="33"/>
      <c r="D62" s="91"/>
      <c r="E62" s="91"/>
      <c r="F62" s="91"/>
      <c r="G62" s="91"/>
      <c r="H62" s="33"/>
      <c r="I62" s="91"/>
      <c r="J62" s="91"/>
      <c r="K62" s="91"/>
      <c r="L62" s="33"/>
    </row>
    <row r="63" spans="1:34">
      <c r="A63" s="28"/>
      <c r="B63" s="33"/>
      <c r="C63" s="33"/>
      <c r="D63" s="91"/>
      <c r="E63" s="91"/>
      <c r="F63" s="91"/>
      <c r="G63" s="91"/>
      <c r="H63" s="33"/>
      <c r="I63" s="91"/>
      <c r="J63" s="91"/>
      <c r="K63" s="91"/>
      <c r="L63" s="33"/>
    </row>
    <row r="64" spans="1:34">
      <c r="A64" s="28"/>
      <c r="B64" s="33"/>
      <c r="C64" s="33"/>
      <c r="D64" s="91"/>
      <c r="E64" s="91"/>
      <c r="F64" s="91"/>
      <c r="G64" s="91"/>
      <c r="H64" s="33"/>
      <c r="I64" s="91"/>
      <c r="J64" s="91"/>
      <c r="K64" s="91"/>
      <c r="L64" s="33"/>
    </row>
    <row r="65" spans="1:12">
      <c r="A65" s="28"/>
      <c r="B65" s="33"/>
      <c r="C65" s="33"/>
      <c r="D65" s="91"/>
      <c r="E65" s="91"/>
      <c r="F65" s="91"/>
      <c r="G65" s="91"/>
      <c r="H65" s="33"/>
      <c r="I65" s="91"/>
      <c r="J65" s="91"/>
      <c r="K65" s="91"/>
      <c r="L65" s="33"/>
    </row>
    <row r="66" spans="1:12">
      <c r="A66" s="28"/>
      <c r="B66" s="33"/>
      <c r="C66" s="33"/>
      <c r="D66" s="91"/>
      <c r="E66" s="91"/>
      <c r="F66" s="91"/>
      <c r="G66" s="91"/>
      <c r="H66" s="33"/>
      <c r="I66" s="91"/>
      <c r="J66" s="91"/>
      <c r="K66" s="91"/>
      <c r="L66" s="33"/>
    </row>
    <row r="67" spans="1:12">
      <c r="A67" s="28"/>
      <c r="B67" s="33"/>
      <c r="C67" s="33"/>
      <c r="D67" s="91"/>
      <c r="E67" s="91"/>
      <c r="F67" s="91"/>
      <c r="G67" s="91"/>
      <c r="H67" s="33"/>
      <c r="I67" s="91"/>
      <c r="J67" s="91"/>
      <c r="K67" s="91"/>
      <c r="L67" s="33"/>
    </row>
    <row r="68" spans="1:12">
      <c r="A68" s="28"/>
      <c r="B68" s="33"/>
      <c r="C68" s="33"/>
      <c r="D68" s="91"/>
      <c r="E68" s="91"/>
      <c r="F68" s="91"/>
      <c r="G68" s="91"/>
      <c r="H68" s="33"/>
      <c r="I68" s="91"/>
      <c r="J68" s="91"/>
      <c r="K68" s="91"/>
      <c r="L68" s="33"/>
    </row>
    <row r="69" spans="1:12">
      <c r="A69" s="28"/>
      <c r="B69" s="33"/>
      <c r="C69" s="33"/>
      <c r="D69" s="91"/>
      <c r="E69" s="91"/>
      <c r="F69" s="91"/>
      <c r="G69" s="91"/>
      <c r="H69" s="33"/>
      <c r="I69" s="91"/>
      <c r="J69" s="91"/>
      <c r="K69" s="91"/>
      <c r="L69" s="33"/>
    </row>
    <row r="70" spans="1:12">
      <c r="A70" s="28"/>
      <c r="B70" s="33"/>
      <c r="C70" s="33"/>
      <c r="D70" s="91"/>
      <c r="E70" s="91"/>
      <c r="F70" s="91"/>
      <c r="G70" s="91"/>
      <c r="H70" s="33"/>
      <c r="I70" s="91"/>
      <c r="J70" s="91"/>
      <c r="K70" s="91"/>
      <c r="L70" s="33"/>
    </row>
    <row r="71" spans="1:12">
      <c r="A71" s="28"/>
      <c r="B71" s="33"/>
      <c r="C71" s="33"/>
      <c r="D71" s="91"/>
      <c r="E71" s="91"/>
      <c r="F71" s="91"/>
      <c r="G71" s="91"/>
      <c r="H71" s="33"/>
      <c r="I71" s="91"/>
      <c r="J71" s="91"/>
      <c r="K71" s="91"/>
      <c r="L71" s="33"/>
    </row>
    <row r="72" spans="1:12">
      <c r="A72" s="28"/>
      <c r="B72" s="33"/>
      <c r="C72" s="33"/>
      <c r="D72" s="91"/>
      <c r="E72" s="91"/>
      <c r="F72" s="91"/>
      <c r="G72" s="91"/>
      <c r="H72" s="33"/>
      <c r="I72" s="91"/>
      <c r="J72" s="91"/>
      <c r="K72" s="91"/>
      <c r="L72" s="33"/>
    </row>
    <row r="73" spans="1:12">
      <c r="A73" s="28"/>
      <c r="B73" s="33"/>
      <c r="C73" s="33"/>
      <c r="D73" s="91"/>
      <c r="E73" s="91"/>
      <c r="F73" s="91"/>
      <c r="G73" s="91"/>
      <c r="H73" s="33"/>
      <c r="I73" s="91"/>
      <c r="J73" s="91"/>
      <c r="K73" s="91"/>
      <c r="L73" s="33"/>
    </row>
    <row r="74" spans="1:12">
      <c r="A74" s="28"/>
      <c r="B74" s="33"/>
      <c r="C74" s="33"/>
      <c r="D74" s="91"/>
      <c r="E74" s="91"/>
      <c r="F74" s="91"/>
      <c r="G74" s="91"/>
      <c r="H74" s="33"/>
      <c r="I74" s="91"/>
      <c r="J74" s="91"/>
      <c r="K74" s="91"/>
      <c r="L74" s="33"/>
    </row>
    <row r="75" spans="1:12">
      <c r="A75" s="28"/>
      <c r="B75" s="33"/>
      <c r="C75" s="33"/>
      <c r="D75" s="91"/>
      <c r="E75" s="91"/>
      <c r="F75" s="91"/>
      <c r="G75" s="91"/>
      <c r="H75" s="33"/>
      <c r="I75" s="91"/>
      <c r="J75" s="91"/>
      <c r="K75" s="91"/>
      <c r="L75" s="33"/>
    </row>
    <row r="76" spans="1:12">
      <c r="A76" s="28"/>
      <c r="B76" s="33"/>
      <c r="C76" s="33"/>
      <c r="D76" s="91"/>
      <c r="E76" s="91"/>
      <c r="F76" s="91"/>
      <c r="G76" s="91"/>
      <c r="H76" s="33"/>
      <c r="I76" s="91"/>
      <c r="J76" s="91"/>
      <c r="K76" s="91"/>
      <c r="L76" s="33"/>
    </row>
    <row r="77" spans="1:12">
      <c r="A77" s="28"/>
      <c r="B77" s="33"/>
      <c r="C77" s="33"/>
      <c r="D77" s="91"/>
      <c r="E77" s="91"/>
      <c r="F77" s="91"/>
      <c r="G77" s="91"/>
      <c r="H77" s="33"/>
      <c r="I77" s="91"/>
      <c r="J77" s="91"/>
      <c r="K77" s="91"/>
      <c r="L77" s="33"/>
    </row>
    <row r="78" spans="1:12">
      <c r="A78" s="28"/>
      <c r="B78" s="33"/>
      <c r="C78" s="33"/>
      <c r="D78" s="91"/>
      <c r="E78" s="91"/>
      <c r="F78" s="91"/>
      <c r="G78" s="91"/>
      <c r="H78" s="33"/>
      <c r="I78" s="91"/>
      <c r="J78" s="91"/>
      <c r="K78" s="91"/>
      <c r="L78" s="33"/>
    </row>
    <row r="79" spans="1:12">
      <c r="A79" s="28"/>
      <c r="B79" s="33"/>
      <c r="C79" s="33"/>
      <c r="D79" s="91"/>
      <c r="E79" s="91"/>
      <c r="F79" s="91"/>
      <c r="G79" s="91"/>
      <c r="H79" s="33"/>
      <c r="I79" s="91"/>
      <c r="J79" s="91"/>
      <c r="K79" s="91"/>
      <c r="L79" s="33"/>
    </row>
    <row r="80" spans="1:12">
      <c r="A80" s="28"/>
      <c r="B80" s="33"/>
      <c r="C80" s="33"/>
      <c r="D80" s="91"/>
      <c r="E80" s="91"/>
      <c r="F80" s="91"/>
      <c r="G80" s="91"/>
      <c r="H80" s="33"/>
      <c r="I80" s="91"/>
      <c r="J80" s="91"/>
      <c r="K80" s="91"/>
      <c r="L80" s="33"/>
    </row>
    <row r="81" spans="1:12">
      <c r="A81" s="28"/>
      <c r="B81" s="33"/>
      <c r="C81" s="33"/>
      <c r="D81" s="91"/>
      <c r="E81" s="91"/>
      <c r="F81" s="91"/>
      <c r="G81" s="91"/>
      <c r="H81" s="33"/>
      <c r="I81" s="91"/>
      <c r="J81" s="91"/>
      <c r="K81" s="91"/>
      <c r="L81" s="33"/>
    </row>
    <row r="82" spans="1:12">
      <c r="A82" s="28"/>
      <c r="B82" s="33"/>
      <c r="C82" s="33"/>
      <c r="D82" s="91"/>
      <c r="E82" s="91"/>
      <c r="F82" s="91"/>
      <c r="G82" s="91"/>
      <c r="H82" s="33"/>
      <c r="I82" s="91"/>
      <c r="J82" s="91"/>
      <c r="K82" s="91"/>
      <c r="L82" s="33"/>
    </row>
    <row r="83" spans="1:12">
      <c r="A83" s="28"/>
      <c r="B83" s="33"/>
      <c r="C83" s="33"/>
      <c r="D83" s="91"/>
      <c r="E83" s="91"/>
      <c r="F83" s="91"/>
      <c r="G83" s="91"/>
      <c r="H83" s="33"/>
      <c r="I83" s="91"/>
      <c r="J83" s="91"/>
      <c r="K83" s="91"/>
      <c r="L83" s="33"/>
    </row>
    <row r="84" spans="1:12">
      <c r="A84" s="28"/>
      <c r="B84" s="33"/>
      <c r="C84" s="33"/>
      <c r="D84" s="91"/>
      <c r="E84" s="91"/>
      <c r="F84" s="91"/>
      <c r="G84" s="91"/>
      <c r="H84" s="33"/>
      <c r="I84" s="91"/>
      <c r="J84" s="91"/>
      <c r="K84" s="91"/>
      <c r="L84" s="33"/>
    </row>
    <row r="85" spans="1:12">
      <c r="A85" s="28"/>
      <c r="B85" s="33"/>
      <c r="C85" s="33"/>
      <c r="D85" s="91"/>
      <c r="E85" s="91"/>
      <c r="F85" s="91"/>
      <c r="G85" s="91"/>
      <c r="H85" s="33"/>
      <c r="I85" s="91"/>
      <c r="J85" s="91"/>
      <c r="K85" s="91"/>
      <c r="L85" s="33"/>
    </row>
    <row r="86" spans="1:12">
      <c r="A86" s="28"/>
      <c r="B86" s="33"/>
      <c r="C86" s="33"/>
      <c r="D86" s="91"/>
      <c r="E86" s="91"/>
      <c r="F86" s="91"/>
      <c r="G86" s="91"/>
      <c r="H86" s="33"/>
      <c r="I86" s="91"/>
      <c r="J86" s="91"/>
      <c r="K86" s="91"/>
      <c r="L86" s="33"/>
    </row>
    <row r="87" spans="1:12">
      <c r="A87" s="28"/>
      <c r="B87" s="33"/>
      <c r="C87" s="33"/>
      <c r="D87" s="91"/>
      <c r="E87" s="91"/>
      <c r="F87" s="91"/>
      <c r="G87" s="91"/>
      <c r="H87" s="33"/>
      <c r="I87" s="91"/>
      <c r="J87" s="91"/>
      <c r="K87" s="91"/>
      <c r="L87" s="33"/>
    </row>
    <row r="88" spans="1:12">
      <c r="A88" s="28"/>
      <c r="B88" s="33"/>
      <c r="C88" s="33"/>
      <c r="D88" s="91"/>
      <c r="E88" s="91"/>
      <c r="F88" s="91"/>
      <c r="G88" s="91"/>
      <c r="H88" s="33"/>
      <c r="I88" s="91"/>
      <c r="J88" s="91"/>
      <c r="K88" s="91"/>
      <c r="L88" s="33"/>
    </row>
    <row r="89" spans="1:12">
      <c r="A89" s="28"/>
      <c r="B89" s="33"/>
      <c r="C89" s="33"/>
      <c r="D89" s="91"/>
      <c r="E89" s="91"/>
      <c r="F89" s="91"/>
      <c r="G89" s="91"/>
      <c r="H89" s="33"/>
      <c r="I89" s="91"/>
      <c r="J89" s="91"/>
      <c r="K89" s="91"/>
      <c r="L89" s="33"/>
    </row>
    <row r="90" spans="1:12">
      <c r="A90" s="28"/>
      <c r="B90" s="33"/>
      <c r="C90" s="33"/>
      <c r="D90" s="91"/>
      <c r="E90" s="91"/>
      <c r="F90" s="91"/>
      <c r="G90" s="91"/>
      <c r="H90" s="33"/>
      <c r="I90" s="91"/>
      <c r="J90" s="91"/>
      <c r="K90" s="91"/>
      <c r="L90" s="33"/>
    </row>
    <row r="91" spans="1:12">
      <c r="A91" s="28"/>
      <c r="B91" s="33"/>
      <c r="C91" s="33"/>
      <c r="D91" s="91"/>
      <c r="E91" s="91"/>
      <c r="F91" s="91"/>
      <c r="G91" s="91"/>
      <c r="H91" s="33"/>
      <c r="I91" s="91"/>
      <c r="J91" s="91"/>
      <c r="K91" s="91"/>
      <c r="L91" s="33"/>
    </row>
    <row r="92" spans="1:12">
      <c r="A92" s="28"/>
      <c r="B92" s="33"/>
      <c r="C92" s="33"/>
      <c r="D92" s="91"/>
      <c r="E92" s="91"/>
      <c r="F92" s="91"/>
      <c r="G92" s="91"/>
      <c r="H92" s="33"/>
      <c r="I92" s="91"/>
      <c r="J92" s="91"/>
      <c r="K92" s="91"/>
      <c r="L92" s="33"/>
    </row>
    <row r="93" spans="1:12">
      <c r="A93" s="28"/>
      <c r="B93" s="33"/>
      <c r="C93" s="33"/>
      <c r="D93" s="91"/>
      <c r="E93" s="91"/>
      <c r="F93" s="91"/>
      <c r="G93" s="91"/>
      <c r="H93" s="33"/>
      <c r="I93" s="91"/>
      <c r="J93" s="91"/>
      <c r="K93" s="91"/>
      <c r="L93" s="33"/>
    </row>
    <row r="94" spans="1:12">
      <c r="A94" s="28"/>
      <c r="B94" s="33"/>
      <c r="C94" s="33"/>
      <c r="D94" s="91"/>
      <c r="E94" s="91"/>
      <c r="F94" s="91"/>
      <c r="G94" s="91"/>
      <c r="H94" s="33"/>
      <c r="I94" s="91"/>
      <c r="J94" s="91"/>
      <c r="K94" s="91"/>
      <c r="L94" s="33"/>
    </row>
    <row r="95" spans="1:12">
      <c r="A95" s="28"/>
      <c r="B95" s="33"/>
      <c r="C95" s="33"/>
      <c r="D95" s="91"/>
      <c r="E95" s="91"/>
      <c r="F95" s="91"/>
      <c r="G95" s="91"/>
      <c r="H95" s="33"/>
      <c r="I95" s="91"/>
      <c r="J95" s="91"/>
      <c r="K95" s="91"/>
      <c r="L95" s="33"/>
    </row>
    <row r="96" spans="1:12">
      <c r="A96" s="28"/>
      <c r="B96" s="33"/>
      <c r="C96" s="33"/>
      <c r="D96" s="91"/>
      <c r="E96" s="91"/>
      <c r="F96" s="91"/>
      <c r="G96" s="91"/>
      <c r="H96" s="33"/>
      <c r="I96" s="91"/>
      <c r="J96" s="91"/>
      <c r="K96" s="91"/>
      <c r="L96" s="33"/>
    </row>
    <row r="97" spans="1:12">
      <c r="A97" s="28"/>
      <c r="B97" s="33"/>
      <c r="C97" s="33"/>
      <c r="D97" s="91"/>
      <c r="E97" s="91"/>
      <c r="F97" s="91"/>
      <c r="G97" s="91"/>
      <c r="H97" s="33"/>
      <c r="I97" s="91"/>
      <c r="J97" s="91"/>
      <c r="K97" s="91"/>
      <c r="L97" s="33"/>
    </row>
    <row r="98" spans="1:12">
      <c r="A98" s="28"/>
      <c r="B98" s="33"/>
      <c r="C98" s="33"/>
      <c r="D98" s="91"/>
      <c r="E98" s="91"/>
      <c r="F98" s="91"/>
      <c r="G98" s="91"/>
      <c r="H98" s="33"/>
      <c r="I98" s="91"/>
      <c r="J98" s="91"/>
      <c r="K98" s="91"/>
      <c r="L98" s="33"/>
    </row>
    <row r="99" spans="1:12">
      <c r="A99" s="28"/>
      <c r="B99" s="33"/>
      <c r="C99" s="33"/>
      <c r="D99" s="91"/>
      <c r="E99" s="91"/>
      <c r="F99" s="91"/>
      <c r="G99" s="91"/>
      <c r="H99" s="33"/>
      <c r="I99" s="91"/>
      <c r="J99" s="91"/>
      <c r="K99" s="91"/>
      <c r="L99" s="33"/>
    </row>
    <row r="100" spans="1:12">
      <c r="A100" s="28"/>
      <c r="B100" s="33"/>
      <c r="C100" s="33"/>
      <c r="D100" s="91"/>
      <c r="E100" s="91"/>
      <c r="F100" s="91"/>
      <c r="G100" s="91"/>
      <c r="H100" s="33"/>
      <c r="I100" s="91"/>
      <c r="J100" s="91"/>
      <c r="K100" s="91"/>
      <c r="L100" s="33"/>
    </row>
    <row r="101" spans="1:12">
      <c r="A101" s="28"/>
      <c r="B101" s="33"/>
      <c r="C101" s="33"/>
      <c r="D101" s="91"/>
      <c r="E101" s="91"/>
      <c r="F101" s="91"/>
      <c r="G101" s="91"/>
      <c r="H101" s="33"/>
      <c r="I101" s="91"/>
      <c r="J101" s="91"/>
      <c r="K101" s="91"/>
      <c r="L101" s="33"/>
    </row>
    <row r="102" spans="1:12">
      <c r="A102" s="28"/>
      <c r="B102" s="33"/>
      <c r="C102" s="33"/>
      <c r="D102" s="91"/>
      <c r="E102" s="91"/>
      <c r="F102" s="91"/>
      <c r="G102" s="91"/>
      <c r="H102" s="33"/>
      <c r="I102" s="91"/>
      <c r="J102" s="91"/>
      <c r="K102" s="91"/>
      <c r="L102" s="33"/>
    </row>
    <row r="103" spans="1:12">
      <c r="A103" s="28"/>
      <c r="B103" s="33"/>
      <c r="C103" s="33"/>
      <c r="D103" s="91"/>
      <c r="E103" s="91"/>
      <c r="F103" s="91"/>
      <c r="G103" s="91"/>
      <c r="H103" s="33"/>
      <c r="I103" s="91"/>
      <c r="J103" s="91"/>
      <c r="K103" s="91"/>
      <c r="L103" s="33"/>
    </row>
    <row r="104" spans="1:12">
      <c r="A104" s="28"/>
      <c r="B104" s="33"/>
      <c r="C104" s="33"/>
      <c r="D104" s="91"/>
      <c r="E104" s="91"/>
      <c r="F104" s="91"/>
      <c r="G104" s="91"/>
      <c r="H104" s="33"/>
      <c r="I104" s="91"/>
      <c r="J104" s="91"/>
      <c r="K104" s="91"/>
      <c r="L104" s="33"/>
    </row>
    <row r="105" spans="1:12">
      <c r="A105" s="28"/>
      <c r="B105" s="33"/>
      <c r="C105" s="33"/>
      <c r="D105" s="91"/>
      <c r="E105" s="91"/>
      <c r="F105" s="91"/>
      <c r="G105" s="91"/>
      <c r="H105" s="33"/>
      <c r="I105" s="91"/>
      <c r="J105" s="91"/>
      <c r="K105" s="91"/>
      <c r="L105" s="33"/>
    </row>
    <row r="106" spans="1:12">
      <c r="A106" s="28"/>
      <c r="B106" s="33"/>
      <c r="C106" s="33"/>
      <c r="D106" s="91"/>
      <c r="E106" s="91"/>
      <c r="F106" s="91"/>
      <c r="G106" s="91"/>
      <c r="H106" s="33"/>
      <c r="I106" s="91"/>
      <c r="J106" s="91"/>
      <c r="K106" s="91"/>
      <c r="L106" s="33"/>
    </row>
    <row r="107" spans="1:12">
      <c r="A107" s="28"/>
      <c r="B107" s="33"/>
      <c r="C107" s="33"/>
      <c r="D107" s="91"/>
      <c r="E107" s="91"/>
      <c r="F107" s="91"/>
      <c r="G107" s="91"/>
      <c r="H107" s="33"/>
      <c r="I107" s="91"/>
      <c r="J107" s="91"/>
      <c r="K107" s="91"/>
      <c r="L107" s="33"/>
    </row>
    <row r="108" spans="1:12">
      <c r="A108" s="28"/>
      <c r="B108" s="33"/>
      <c r="C108" s="33"/>
      <c r="D108" s="91"/>
      <c r="E108" s="91"/>
      <c r="F108" s="91"/>
      <c r="G108" s="91"/>
      <c r="H108" s="33"/>
      <c r="I108" s="91"/>
      <c r="J108" s="91"/>
      <c r="K108" s="91"/>
      <c r="L108" s="33"/>
    </row>
    <row r="109" spans="1:12">
      <c r="A109" s="28"/>
      <c r="B109" s="33"/>
      <c r="C109" s="33"/>
      <c r="D109" s="91"/>
      <c r="E109" s="91"/>
      <c r="F109" s="91"/>
      <c r="G109" s="91"/>
      <c r="H109" s="33"/>
      <c r="I109" s="91"/>
      <c r="J109" s="91"/>
      <c r="K109" s="91"/>
      <c r="L109" s="33"/>
    </row>
    <row r="110" spans="1:12">
      <c r="A110" s="28"/>
      <c r="B110" s="33"/>
      <c r="C110" s="33"/>
      <c r="D110" s="91"/>
      <c r="E110" s="91"/>
      <c r="F110" s="91"/>
      <c r="G110" s="91"/>
      <c r="H110" s="33"/>
      <c r="I110" s="91"/>
      <c r="J110" s="91"/>
      <c r="K110" s="91"/>
      <c r="L110" s="33"/>
    </row>
    <row r="111" spans="1:12">
      <c r="A111" s="28"/>
      <c r="B111" s="33"/>
      <c r="C111" s="33"/>
      <c r="D111" s="91"/>
      <c r="E111" s="91"/>
      <c r="F111" s="91"/>
      <c r="G111" s="91"/>
      <c r="H111" s="33"/>
      <c r="I111" s="91"/>
      <c r="J111" s="91"/>
      <c r="K111" s="91"/>
      <c r="L111" s="33"/>
    </row>
    <row r="112" spans="1:12">
      <c r="A112" s="28"/>
      <c r="B112" s="33"/>
      <c r="C112" s="33"/>
      <c r="D112" s="91"/>
      <c r="E112" s="91"/>
      <c r="F112" s="91"/>
      <c r="G112" s="91"/>
      <c r="H112" s="33"/>
      <c r="I112" s="91"/>
      <c r="J112" s="91"/>
      <c r="K112" s="91"/>
      <c r="L112" s="33"/>
    </row>
    <row r="113" spans="1:12">
      <c r="A113" s="28"/>
      <c r="B113" s="33"/>
      <c r="C113" s="33"/>
      <c r="D113" s="91"/>
      <c r="E113" s="91"/>
      <c r="F113" s="91"/>
      <c r="G113" s="91"/>
      <c r="H113" s="33"/>
      <c r="I113" s="91"/>
      <c r="J113" s="91"/>
      <c r="K113" s="91"/>
      <c r="L113" s="33"/>
    </row>
    <row r="114" spans="1:12">
      <c r="A114" s="28"/>
      <c r="B114" s="33"/>
      <c r="C114" s="33"/>
      <c r="D114" s="91"/>
      <c r="E114" s="91"/>
      <c r="F114" s="91"/>
      <c r="G114" s="91"/>
      <c r="H114" s="33"/>
      <c r="I114" s="91"/>
      <c r="J114" s="91"/>
      <c r="K114" s="91"/>
      <c r="L114" s="33"/>
    </row>
    <row r="115" spans="1:12">
      <c r="A115" s="28"/>
      <c r="B115" s="33"/>
      <c r="C115" s="33"/>
      <c r="D115" s="91"/>
      <c r="E115" s="91"/>
      <c r="F115" s="91"/>
      <c r="G115" s="91"/>
      <c r="H115" s="33"/>
      <c r="I115" s="91"/>
      <c r="J115" s="91"/>
      <c r="K115" s="91"/>
      <c r="L115" s="33"/>
    </row>
    <row r="116" spans="1:12">
      <c r="A116" s="28"/>
      <c r="B116" s="33"/>
      <c r="C116" s="33"/>
      <c r="D116" s="91"/>
      <c r="E116" s="91"/>
      <c r="F116" s="91"/>
      <c r="G116" s="91"/>
      <c r="H116" s="33"/>
      <c r="I116" s="91"/>
      <c r="J116" s="91"/>
      <c r="K116" s="91"/>
      <c r="L116" s="33"/>
    </row>
    <row r="117" spans="1:12">
      <c r="A117" s="28"/>
      <c r="B117" s="33"/>
      <c r="C117" s="33"/>
      <c r="D117" s="91"/>
      <c r="E117" s="91"/>
      <c r="F117" s="91"/>
      <c r="G117" s="91"/>
      <c r="H117" s="33"/>
      <c r="I117" s="91"/>
      <c r="J117" s="91"/>
      <c r="K117" s="91"/>
      <c r="L117" s="33"/>
    </row>
    <row r="118" spans="1:12">
      <c r="A118" s="28"/>
      <c r="B118" s="33"/>
      <c r="C118" s="33"/>
      <c r="D118" s="91"/>
      <c r="E118" s="91"/>
      <c r="F118" s="91"/>
      <c r="G118" s="91"/>
      <c r="H118" s="33"/>
      <c r="I118" s="91"/>
      <c r="J118" s="91"/>
      <c r="K118" s="91"/>
      <c r="L118" s="33"/>
    </row>
    <row r="119" spans="1:12">
      <c r="A119" s="28"/>
      <c r="B119" s="33"/>
      <c r="C119" s="33"/>
      <c r="D119" s="91"/>
      <c r="E119" s="91"/>
      <c r="F119" s="91"/>
      <c r="G119" s="91"/>
      <c r="H119" s="33"/>
      <c r="I119" s="91"/>
      <c r="J119" s="91"/>
      <c r="K119" s="91"/>
      <c r="L119" s="33"/>
    </row>
    <row r="120" spans="1:12">
      <c r="A120" s="28"/>
      <c r="B120" s="33"/>
      <c r="C120" s="33"/>
      <c r="D120" s="91"/>
      <c r="E120" s="91"/>
      <c r="F120" s="91"/>
      <c r="G120" s="91"/>
      <c r="H120" s="33"/>
      <c r="I120" s="91"/>
      <c r="J120" s="91"/>
      <c r="K120" s="91"/>
      <c r="L120" s="33"/>
    </row>
    <row r="121" spans="1:12">
      <c r="A121" s="28"/>
      <c r="B121" s="33"/>
      <c r="C121" s="33"/>
      <c r="D121" s="91"/>
      <c r="E121" s="91"/>
      <c r="F121" s="91"/>
      <c r="G121" s="91"/>
      <c r="H121" s="33"/>
      <c r="I121" s="91"/>
      <c r="J121" s="91"/>
      <c r="K121" s="91"/>
      <c r="L121" s="33"/>
    </row>
    <row r="122" spans="1:12">
      <c r="A122" s="28"/>
      <c r="B122" s="33"/>
      <c r="C122" s="33"/>
      <c r="D122" s="91"/>
      <c r="E122" s="91"/>
      <c r="F122" s="91"/>
      <c r="G122" s="91"/>
      <c r="H122" s="33"/>
      <c r="I122" s="91"/>
      <c r="J122" s="91"/>
      <c r="K122" s="91"/>
      <c r="L122" s="33"/>
    </row>
    <row r="123" spans="1:12">
      <c r="A123" s="28"/>
      <c r="B123" s="33"/>
      <c r="C123" s="33"/>
      <c r="D123" s="91"/>
      <c r="E123" s="91"/>
      <c r="F123" s="91"/>
      <c r="G123" s="91"/>
      <c r="H123" s="33"/>
      <c r="I123" s="91"/>
      <c r="J123" s="91"/>
      <c r="K123" s="91"/>
      <c r="L123" s="33"/>
    </row>
    <row r="124" spans="1:12">
      <c r="A124" s="28"/>
      <c r="B124" s="33"/>
      <c r="C124" s="33"/>
      <c r="D124" s="91"/>
      <c r="E124" s="91"/>
      <c r="F124" s="91"/>
      <c r="G124" s="91"/>
      <c r="H124" s="33"/>
      <c r="I124" s="91"/>
      <c r="J124" s="91"/>
      <c r="K124" s="91"/>
      <c r="L124" s="33"/>
    </row>
    <row r="125" spans="1:12">
      <c r="A125" s="28"/>
      <c r="B125" s="33"/>
      <c r="C125" s="33"/>
      <c r="D125" s="91"/>
      <c r="E125" s="91"/>
      <c r="F125" s="91"/>
      <c r="G125" s="91"/>
      <c r="H125" s="33"/>
      <c r="I125" s="91"/>
      <c r="J125" s="91"/>
      <c r="K125" s="91"/>
      <c r="L125" s="33"/>
    </row>
    <row r="126" spans="1:12">
      <c r="A126" s="28"/>
      <c r="B126" s="33"/>
      <c r="C126" s="33"/>
      <c r="D126" s="91"/>
      <c r="E126" s="91"/>
      <c r="F126" s="91"/>
      <c r="G126" s="91"/>
      <c r="H126" s="33"/>
      <c r="I126" s="91"/>
      <c r="J126" s="91"/>
      <c r="K126" s="91"/>
      <c r="L126" s="33"/>
    </row>
    <row r="127" spans="1:12">
      <c r="A127" s="28"/>
      <c r="B127" s="33"/>
      <c r="C127" s="33"/>
      <c r="D127" s="91"/>
      <c r="E127" s="91"/>
      <c r="F127" s="91"/>
      <c r="G127" s="91"/>
      <c r="H127" s="33"/>
      <c r="I127" s="91"/>
      <c r="J127" s="91"/>
      <c r="K127" s="91"/>
      <c r="L127" s="33"/>
    </row>
    <row r="128" spans="1:12">
      <c r="A128" s="28"/>
      <c r="B128" s="33"/>
      <c r="C128" s="33"/>
      <c r="D128" s="91"/>
      <c r="E128" s="91"/>
      <c r="F128" s="91"/>
      <c r="G128" s="91"/>
      <c r="H128" s="33"/>
      <c r="I128" s="91"/>
      <c r="J128" s="91"/>
      <c r="K128" s="91"/>
      <c r="L128" s="33"/>
    </row>
    <row r="129" spans="1:12">
      <c r="A129" s="28"/>
      <c r="B129" s="33"/>
      <c r="C129" s="33"/>
      <c r="D129" s="91"/>
      <c r="E129" s="91"/>
      <c r="F129" s="91"/>
      <c r="G129" s="91"/>
      <c r="H129" s="33"/>
      <c r="I129" s="91"/>
      <c r="J129" s="91"/>
      <c r="K129" s="91"/>
      <c r="L129" s="33"/>
    </row>
    <row r="130" spans="1:12">
      <c r="A130" s="28"/>
      <c r="B130" s="33"/>
      <c r="C130" s="33"/>
      <c r="D130" s="91"/>
      <c r="E130" s="91"/>
      <c r="F130" s="91"/>
      <c r="G130" s="91"/>
      <c r="H130" s="33"/>
      <c r="I130" s="91"/>
      <c r="J130" s="91"/>
      <c r="K130" s="91"/>
      <c r="L130" s="33"/>
    </row>
    <row r="131" spans="1:12">
      <c r="A131" s="28"/>
      <c r="B131" s="33"/>
      <c r="C131" s="33"/>
      <c r="D131" s="91"/>
      <c r="E131" s="91"/>
      <c r="F131" s="91"/>
      <c r="G131" s="91"/>
      <c r="H131" s="33"/>
      <c r="I131" s="91"/>
      <c r="J131" s="91"/>
      <c r="K131" s="91"/>
      <c r="L131" s="33"/>
    </row>
    <row r="132" spans="1:12">
      <c r="A132" s="28"/>
      <c r="B132" s="33"/>
      <c r="C132" s="33"/>
      <c r="D132" s="91"/>
      <c r="E132" s="91"/>
      <c r="F132" s="91"/>
      <c r="G132" s="91"/>
      <c r="H132" s="33"/>
      <c r="I132" s="91"/>
      <c r="J132" s="91"/>
      <c r="K132" s="91"/>
      <c r="L132" s="33"/>
    </row>
    <row r="133" spans="1:12">
      <c r="A133" s="28"/>
      <c r="B133" s="33"/>
      <c r="C133" s="33"/>
      <c r="D133" s="91"/>
      <c r="E133" s="91"/>
      <c r="F133" s="91"/>
      <c r="G133" s="91"/>
      <c r="H133" s="33"/>
      <c r="I133" s="91"/>
      <c r="J133" s="91"/>
      <c r="K133" s="91"/>
      <c r="L133" s="33"/>
    </row>
    <row r="134" spans="1:12">
      <c r="A134" s="28"/>
      <c r="B134" s="33"/>
      <c r="C134" s="33"/>
      <c r="D134" s="91"/>
      <c r="E134" s="91"/>
      <c r="F134" s="91"/>
      <c r="G134" s="91"/>
      <c r="H134" s="33"/>
      <c r="I134" s="91"/>
      <c r="J134" s="91"/>
      <c r="K134" s="91"/>
      <c r="L134" s="33"/>
    </row>
    <row r="135" spans="1:12">
      <c r="A135" s="28"/>
      <c r="B135" s="33"/>
      <c r="C135" s="33"/>
      <c r="D135" s="91"/>
      <c r="E135" s="91"/>
      <c r="F135" s="91"/>
      <c r="G135" s="91"/>
      <c r="H135" s="33"/>
      <c r="I135" s="91"/>
      <c r="J135" s="91"/>
      <c r="K135" s="91"/>
      <c r="L135" s="33"/>
    </row>
    <row r="136" spans="1:12">
      <c r="A136" s="28"/>
      <c r="B136" s="33"/>
      <c r="C136" s="33"/>
      <c r="D136" s="91"/>
      <c r="E136" s="91"/>
      <c r="F136" s="91"/>
      <c r="G136" s="91"/>
      <c r="H136" s="33"/>
      <c r="I136" s="91"/>
      <c r="J136" s="91"/>
      <c r="K136" s="91"/>
      <c r="L136" s="33"/>
    </row>
    <row r="137" spans="1:12">
      <c r="A137" s="28"/>
      <c r="B137" s="33"/>
      <c r="C137" s="33"/>
      <c r="D137" s="91"/>
      <c r="E137" s="91"/>
      <c r="F137" s="91"/>
      <c r="G137" s="91"/>
      <c r="H137" s="33"/>
      <c r="I137" s="91"/>
      <c r="J137" s="91"/>
      <c r="K137" s="91"/>
      <c r="L137" s="33"/>
    </row>
    <row r="138" spans="1:12">
      <c r="A138" s="28"/>
      <c r="B138" s="33"/>
      <c r="C138" s="33"/>
      <c r="D138" s="91"/>
      <c r="E138" s="91"/>
      <c r="F138" s="91"/>
      <c r="G138" s="91"/>
      <c r="H138" s="33"/>
      <c r="I138" s="91"/>
      <c r="J138" s="91"/>
      <c r="K138" s="91"/>
      <c r="L138" s="33"/>
    </row>
    <row r="139" spans="1:12">
      <c r="A139" s="28"/>
      <c r="B139" s="33"/>
      <c r="C139" s="33"/>
      <c r="D139" s="91"/>
      <c r="E139" s="91"/>
      <c r="F139" s="91"/>
      <c r="G139" s="91"/>
      <c r="H139" s="33"/>
      <c r="I139" s="91"/>
      <c r="J139" s="91"/>
      <c r="K139" s="91"/>
      <c r="L139" s="33"/>
    </row>
    <row r="140" spans="1:12">
      <c r="A140" s="28"/>
      <c r="B140" s="33"/>
      <c r="C140" s="33"/>
      <c r="D140" s="91"/>
      <c r="E140" s="91"/>
      <c r="F140" s="91"/>
      <c r="G140" s="91"/>
      <c r="H140" s="33"/>
      <c r="I140" s="91"/>
      <c r="J140" s="91"/>
      <c r="K140" s="91"/>
      <c r="L140" s="33"/>
    </row>
    <row r="141" spans="1:12">
      <c r="A141" s="28"/>
      <c r="B141" s="33"/>
      <c r="C141" s="33"/>
      <c r="D141" s="91"/>
      <c r="E141" s="91"/>
      <c r="F141" s="91"/>
      <c r="G141" s="91"/>
      <c r="H141" s="33"/>
      <c r="I141" s="91"/>
      <c r="J141" s="91"/>
      <c r="K141" s="91"/>
      <c r="L141" s="33"/>
    </row>
    <row r="142" spans="1:12">
      <c r="A142" s="28"/>
      <c r="B142" s="33"/>
      <c r="C142" s="33"/>
      <c r="D142" s="91"/>
      <c r="E142" s="91"/>
      <c r="F142" s="91"/>
      <c r="G142" s="91"/>
      <c r="H142" s="33"/>
      <c r="I142" s="91"/>
      <c r="J142" s="91"/>
      <c r="K142" s="91"/>
      <c r="L142" s="33"/>
    </row>
    <row r="143" spans="1:12">
      <c r="A143" s="28"/>
      <c r="B143" s="33"/>
      <c r="C143" s="33"/>
      <c r="D143" s="91"/>
      <c r="E143" s="91"/>
      <c r="F143" s="91"/>
      <c r="G143" s="91"/>
      <c r="H143" s="33"/>
      <c r="I143" s="91"/>
      <c r="J143" s="91"/>
      <c r="K143" s="91"/>
      <c r="L143" s="33"/>
    </row>
    <row r="144" spans="1:12">
      <c r="A144" s="28"/>
      <c r="B144" s="33"/>
      <c r="C144" s="33"/>
      <c r="D144" s="91"/>
      <c r="E144" s="91"/>
      <c r="F144" s="91"/>
      <c r="G144" s="91"/>
      <c r="H144" s="33"/>
      <c r="I144" s="91"/>
      <c r="J144" s="91"/>
      <c r="K144" s="91"/>
      <c r="L144" s="33"/>
    </row>
    <row r="145" spans="1:12">
      <c r="A145" s="28"/>
      <c r="B145" s="33"/>
      <c r="C145" s="33"/>
      <c r="D145" s="91"/>
      <c r="E145" s="91"/>
      <c r="F145" s="91"/>
      <c r="G145" s="91"/>
      <c r="H145" s="33"/>
      <c r="I145" s="91"/>
      <c r="J145" s="91"/>
      <c r="K145" s="91"/>
      <c r="L145" s="33"/>
    </row>
    <row r="146" spans="1:12">
      <c r="A146" s="28"/>
      <c r="B146" s="33"/>
      <c r="C146" s="33"/>
      <c r="D146" s="91"/>
      <c r="E146" s="91"/>
      <c r="F146" s="91"/>
      <c r="G146" s="91"/>
      <c r="H146" s="33"/>
      <c r="I146" s="91"/>
      <c r="J146" s="91"/>
      <c r="K146" s="91"/>
      <c r="L146" s="33"/>
    </row>
    <row r="147" spans="1:12">
      <c r="A147" s="28"/>
      <c r="B147" s="33"/>
      <c r="C147" s="33"/>
      <c r="D147" s="91"/>
      <c r="E147" s="91"/>
      <c r="F147" s="91"/>
      <c r="G147" s="91"/>
      <c r="H147" s="33"/>
      <c r="I147" s="91"/>
      <c r="J147" s="91"/>
      <c r="K147" s="91"/>
      <c r="L147" s="33"/>
    </row>
    <row r="148" spans="1:12">
      <c r="A148" s="28"/>
      <c r="B148" s="33"/>
      <c r="C148" s="33"/>
      <c r="D148" s="91"/>
      <c r="E148" s="91"/>
      <c r="F148" s="91"/>
      <c r="G148" s="91"/>
      <c r="H148" s="33"/>
      <c r="I148" s="91"/>
      <c r="J148" s="91"/>
      <c r="K148" s="91"/>
      <c r="L148" s="33"/>
    </row>
    <row r="149" spans="1:12">
      <c r="A149" s="28"/>
      <c r="B149" s="33"/>
      <c r="C149" s="33"/>
      <c r="D149" s="91"/>
      <c r="E149" s="91"/>
      <c r="F149" s="91"/>
      <c r="G149" s="91"/>
      <c r="H149" s="33"/>
      <c r="I149" s="91"/>
      <c r="J149" s="91"/>
      <c r="K149" s="91"/>
      <c r="L149" s="33"/>
    </row>
    <row r="150" spans="1:12">
      <c r="A150" s="28"/>
      <c r="B150" s="33"/>
      <c r="C150" s="33"/>
      <c r="D150" s="91"/>
      <c r="E150" s="91"/>
      <c r="F150" s="91"/>
      <c r="G150" s="91"/>
      <c r="H150" s="33"/>
      <c r="I150" s="91"/>
      <c r="J150" s="91"/>
      <c r="K150" s="91"/>
      <c r="L150" s="33"/>
    </row>
    <row r="151" spans="1:12">
      <c r="A151" s="28"/>
      <c r="B151" s="33"/>
      <c r="C151" s="33"/>
      <c r="D151" s="91"/>
      <c r="E151" s="91"/>
      <c r="F151" s="91"/>
      <c r="G151" s="91"/>
      <c r="H151" s="33"/>
      <c r="I151" s="91"/>
      <c r="J151" s="91"/>
      <c r="K151" s="91"/>
      <c r="L151" s="33"/>
    </row>
    <row r="152" spans="1:12">
      <c r="A152" s="28"/>
      <c r="B152" s="33"/>
      <c r="C152" s="33"/>
      <c r="D152" s="91"/>
      <c r="E152" s="91"/>
      <c r="F152" s="91"/>
      <c r="G152" s="91"/>
      <c r="H152" s="33"/>
      <c r="I152" s="91"/>
      <c r="J152" s="91"/>
      <c r="K152" s="91"/>
      <c r="L152" s="33"/>
    </row>
    <row r="153" spans="1:12">
      <c r="A153" s="28"/>
      <c r="B153" s="33"/>
      <c r="C153" s="33"/>
      <c r="D153" s="91"/>
      <c r="E153" s="91"/>
      <c r="F153" s="91"/>
      <c r="G153" s="91"/>
      <c r="H153" s="33"/>
      <c r="I153" s="91"/>
      <c r="J153" s="91"/>
      <c r="K153" s="91"/>
      <c r="L153" s="33"/>
    </row>
    <row r="154" spans="1:12">
      <c r="A154" s="28"/>
      <c r="B154" s="33"/>
      <c r="C154" s="33"/>
      <c r="D154" s="91"/>
      <c r="E154" s="91"/>
      <c r="F154" s="91"/>
      <c r="G154" s="91"/>
      <c r="H154" s="33"/>
      <c r="I154" s="91"/>
      <c r="J154" s="91"/>
      <c r="K154" s="91"/>
      <c r="L154" s="33"/>
    </row>
    <row r="155" spans="1:12">
      <c r="A155" s="28"/>
      <c r="B155" s="33"/>
      <c r="C155" s="33"/>
      <c r="D155" s="91"/>
      <c r="E155" s="91"/>
      <c r="F155" s="91"/>
      <c r="G155" s="91"/>
      <c r="H155" s="33"/>
      <c r="I155" s="91"/>
      <c r="J155" s="91"/>
      <c r="K155" s="91"/>
      <c r="L155" s="33"/>
    </row>
    <row r="156" spans="1:12">
      <c r="A156" s="28"/>
      <c r="B156" s="33"/>
      <c r="C156" s="33"/>
      <c r="D156" s="91"/>
      <c r="E156" s="91"/>
      <c r="F156" s="91"/>
      <c r="G156" s="91"/>
      <c r="H156" s="33"/>
      <c r="I156" s="91"/>
      <c r="J156" s="91"/>
      <c r="K156" s="91"/>
      <c r="L156" s="33"/>
    </row>
    <row r="157" spans="1:12">
      <c r="A157" s="28"/>
      <c r="B157" s="33"/>
      <c r="C157" s="33"/>
      <c r="D157" s="91"/>
      <c r="E157" s="91"/>
      <c r="F157" s="91"/>
      <c r="G157" s="91"/>
      <c r="H157" s="33"/>
      <c r="I157" s="91"/>
      <c r="J157" s="91"/>
      <c r="K157" s="91"/>
      <c r="L157" s="33"/>
    </row>
    <row r="158" spans="1:12">
      <c r="A158" s="28"/>
      <c r="B158" s="33"/>
      <c r="C158" s="33"/>
      <c r="D158" s="91"/>
      <c r="E158" s="91"/>
      <c r="F158" s="91"/>
      <c r="G158" s="91"/>
      <c r="H158" s="33"/>
      <c r="I158" s="91"/>
      <c r="J158" s="91"/>
      <c r="K158" s="91"/>
      <c r="L158" s="33"/>
    </row>
    <row r="159" spans="1:12">
      <c r="A159" s="28"/>
      <c r="B159" s="33"/>
      <c r="C159" s="33"/>
      <c r="D159" s="91"/>
      <c r="E159" s="91"/>
      <c r="F159" s="91"/>
      <c r="G159" s="91"/>
      <c r="H159" s="33"/>
      <c r="I159" s="91"/>
      <c r="J159" s="91"/>
      <c r="K159" s="91"/>
      <c r="L159" s="33"/>
    </row>
    <row r="160" spans="1:12">
      <c r="A160" s="28"/>
      <c r="B160" s="33"/>
      <c r="C160" s="33"/>
      <c r="D160" s="91"/>
      <c r="E160" s="91"/>
      <c r="F160" s="91"/>
      <c r="G160" s="91"/>
      <c r="H160" s="33"/>
      <c r="I160" s="91"/>
      <c r="J160" s="91"/>
      <c r="K160" s="91"/>
      <c r="L160" s="33"/>
    </row>
    <row r="161" spans="1:12">
      <c r="A161" s="28"/>
      <c r="B161" s="33"/>
      <c r="C161" s="33"/>
      <c r="D161" s="91"/>
      <c r="E161" s="91"/>
      <c r="F161" s="91"/>
      <c r="G161" s="91"/>
      <c r="H161" s="33"/>
      <c r="I161" s="91"/>
      <c r="J161" s="91"/>
      <c r="K161" s="91"/>
      <c r="L161" s="33"/>
    </row>
    <row r="162" spans="1:12">
      <c r="A162" s="28"/>
      <c r="B162" s="33"/>
      <c r="C162" s="33"/>
      <c r="D162" s="91"/>
      <c r="E162" s="91"/>
      <c r="F162" s="91"/>
      <c r="G162" s="91"/>
      <c r="H162" s="33"/>
      <c r="I162" s="91"/>
      <c r="J162" s="91"/>
      <c r="K162" s="91"/>
      <c r="L162" s="33"/>
    </row>
    <row r="163" spans="1:12">
      <c r="A163" s="28"/>
      <c r="B163" s="33"/>
      <c r="C163" s="33"/>
      <c r="D163" s="91"/>
      <c r="E163" s="91"/>
      <c r="F163" s="91"/>
      <c r="G163" s="91"/>
      <c r="H163" s="33"/>
      <c r="I163" s="91"/>
      <c r="J163" s="91"/>
      <c r="K163" s="91"/>
      <c r="L163" s="33"/>
    </row>
    <row r="164" spans="1:12">
      <c r="A164" s="28"/>
      <c r="B164" s="33"/>
      <c r="C164" s="33"/>
      <c r="D164" s="91"/>
      <c r="E164" s="91"/>
      <c r="F164" s="91"/>
      <c r="G164" s="91"/>
      <c r="H164" s="33"/>
      <c r="I164" s="91"/>
      <c r="J164" s="91"/>
      <c r="K164" s="91"/>
      <c r="L164" s="33"/>
    </row>
    <row r="165" spans="1:12">
      <c r="A165" s="28"/>
      <c r="B165" s="33"/>
      <c r="C165" s="33"/>
      <c r="D165" s="91"/>
      <c r="E165" s="91"/>
      <c r="F165" s="91"/>
      <c r="G165" s="91"/>
      <c r="H165" s="33"/>
      <c r="I165" s="91"/>
      <c r="J165" s="91"/>
      <c r="K165" s="91"/>
      <c r="L165" s="33"/>
    </row>
    <row r="166" spans="1:12">
      <c r="A166" s="28"/>
      <c r="B166" s="33"/>
      <c r="C166" s="33"/>
      <c r="D166" s="91"/>
      <c r="E166" s="91"/>
      <c r="F166" s="91"/>
      <c r="G166" s="91"/>
      <c r="H166" s="33"/>
      <c r="I166" s="91"/>
      <c r="J166" s="91"/>
      <c r="K166" s="91"/>
      <c r="L166" s="33"/>
    </row>
    <row r="167" spans="1:12">
      <c r="A167" s="28"/>
      <c r="B167" s="33"/>
      <c r="C167" s="33"/>
      <c r="D167" s="91"/>
      <c r="E167" s="91"/>
      <c r="F167" s="91"/>
      <c r="G167" s="91"/>
      <c r="H167" s="33"/>
      <c r="I167" s="91"/>
      <c r="J167" s="91"/>
      <c r="K167" s="91"/>
      <c r="L167" s="33"/>
    </row>
    <row r="168" spans="1:12">
      <c r="A168" s="28"/>
      <c r="B168" s="33"/>
      <c r="C168" s="33"/>
      <c r="D168" s="91"/>
      <c r="E168" s="91"/>
      <c r="F168" s="91"/>
      <c r="G168" s="91"/>
      <c r="H168" s="33"/>
      <c r="I168" s="91"/>
      <c r="J168" s="91"/>
      <c r="K168" s="91"/>
      <c r="L168" s="33"/>
    </row>
    <row r="169" spans="1:12">
      <c r="A169" s="28"/>
      <c r="B169" s="33"/>
      <c r="C169" s="33"/>
      <c r="D169" s="91"/>
      <c r="E169" s="91"/>
      <c r="F169" s="91"/>
      <c r="G169" s="91"/>
      <c r="H169" s="33"/>
      <c r="I169" s="91"/>
      <c r="J169" s="91"/>
      <c r="K169" s="91"/>
      <c r="L169" s="33"/>
    </row>
    <row r="170" spans="1:12">
      <c r="A170" s="28"/>
      <c r="B170" s="33"/>
      <c r="C170" s="33"/>
      <c r="D170" s="91"/>
      <c r="E170" s="91"/>
      <c r="F170" s="91"/>
      <c r="G170" s="91"/>
      <c r="H170" s="33"/>
      <c r="I170" s="91"/>
      <c r="J170" s="91"/>
      <c r="K170" s="91"/>
      <c r="L170" s="33"/>
    </row>
    <row r="171" spans="1:12">
      <c r="A171" s="28"/>
      <c r="B171" s="33"/>
      <c r="C171" s="33"/>
      <c r="D171" s="91"/>
      <c r="E171" s="91"/>
      <c r="F171" s="91"/>
      <c r="G171" s="91"/>
      <c r="H171" s="33"/>
      <c r="I171" s="91"/>
      <c r="J171" s="91"/>
      <c r="K171" s="91"/>
      <c r="L171" s="33"/>
    </row>
    <row r="172" spans="1:12">
      <c r="A172" s="28"/>
      <c r="B172" s="33"/>
      <c r="C172" s="33"/>
      <c r="D172" s="91"/>
      <c r="E172" s="91"/>
      <c r="F172" s="91"/>
      <c r="G172" s="91"/>
      <c r="H172" s="33"/>
      <c r="I172" s="91"/>
      <c r="J172" s="91"/>
      <c r="K172" s="91"/>
      <c r="L172" s="33"/>
    </row>
    <row r="173" spans="1:12">
      <c r="A173" s="28"/>
      <c r="B173" s="33"/>
      <c r="C173" s="33"/>
      <c r="D173" s="91"/>
      <c r="E173" s="91"/>
      <c r="F173" s="91"/>
      <c r="G173" s="91"/>
      <c r="H173" s="33"/>
      <c r="I173" s="91"/>
      <c r="J173" s="91"/>
      <c r="K173" s="91"/>
      <c r="L173" s="33"/>
    </row>
    <row r="174" spans="1:12">
      <c r="A174" s="28"/>
      <c r="B174" s="33"/>
      <c r="C174" s="33"/>
      <c r="D174" s="91"/>
      <c r="E174" s="91"/>
      <c r="F174" s="91"/>
      <c r="G174" s="91"/>
      <c r="H174" s="33"/>
      <c r="I174" s="91"/>
      <c r="J174" s="91"/>
      <c r="K174" s="91"/>
      <c r="L174" s="33"/>
    </row>
    <row r="175" spans="1:12">
      <c r="A175" s="28"/>
      <c r="B175" s="33"/>
      <c r="C175" s="33"/>
      <c r="D175" s="91"/>
      <c r="E175" s="91"/>
      <c r="F175" s="91"/>
      <c r="G175" s="91"/>
      <c r="H175" s="33"/>
      <c r="I175" s="91"/>
      <c r="J175" s="91"/>
      <c r="K175" s="91"/>
      <c r="L175" s="33"/>
    </row>
    <row r="176" spans="1:12">
      <c r="A176" s="28"/>
      <c r="B176" s="33"/>
      <c r="C176" s="33"/>
      <c r="D176" s="91"/>
      <c r="E176" s="91"/>
      <c r="F176" s="91"/>
      <c r="G176" s="91"/>
      <c r="H176" s="33"/>
      <c r="I176" s="91"/>
      <c r="J176" s="91"/>
      <c r="K176" s="91"/>
      <c r="L176" s="33"/>
    </row>
    <row r="177" spans="1:12">
      <c r="A177" s="28"/>
      <c r="B177" s="33"/>
      <c r="C177" s="33"/>
      <c r="D177" s="91"/>
      <c r="E177" s="91"/>
      <c r="F177" s="91"/>
      <c r="G177" s="91"/>
      <c r="H177" s="33"/>
      <c r="I177" s="91"/>
      <c r="J177" s="91"/>
      <c r="K177" s="91"/>
      <c r="L177" s="33"/>
    </row>
    <row r="178" spans="1:12">
      <c r="A178" s="28"/>
      <c r="B178" s="33"/>
      <c r="C178" s="33"/>
      <c r="D178" s="91"/>
      <c r="E178" s="91"/>
      <c r="F178" s="91"/>
      <c r="G178" s="91"/>
      <c r="H178" s="33"/>
      <c r="I178" s="91"/>
      <c r="J178" s="91"/>
      <c r="K178" s="91"/>
      <c r="L178" s="33"/>
    </row>
    <row r="179" spans="1:12">
      <c r="A179" s="28"/>
      <c r="B179" s="33"/>
      <c r="C179" s="33"/>
      <c r="D179" s="91"/>
      <c r="E179" s="91"/>
      <c r="F179" s="91"/>
      <c r="G179" s="91"/>
      <c r="H179" s="33"/>
      <c r="I179" s="91"/>
      <c r="J179" s="91"/>
      <c r="K179" s="91"/>
      <c r="L179" s="33"/>
    </row>
    <row r="180" spans="1:12">
      <c r="A180" s="28"/>
      <c r="B180" s="33"/>
      <c r="C180" s="33"/>
      <c r="D180" s="91"/>
      <c r="E180" s="91"/>
      <c r="F180" s="91"/>
      <c r="G180" s="91"/>
      <c r="H180" s="33"/>
      <c r="I180" s="91"/>
      <c r="J180" s="91"/>
      <c r="K180" s="91"/>
      <c r="L180" s="33"/>
    </row>
    <row r="181" spans="1:12">
      <c r="A181" s="28"/>
      <c r="B181" s="33"/>
      <c r="C181" s="33"/>
      <c r="D181" s="91"/>
      <c r="E181" s="91"/>
      <c r="F181" s="91"/>
      <c r="G181" s="91"/>
      <c r="H181" s="33"/>
      <c r="I181" s="91"/>
      <c r="J181" s="91"/>
      <c r="K181" s="91"/>
      <c r="L181" s="33"/>
    </row>
    <row r="182" spans="1:12">
      <c r="A182" s="28"/>
      <c r="B182" s="33"/>
      <c r="C182" s="33"/>
      <c r="D182" s="91"/>
      <c r="E182" s="91"/>
      <c r="F182" s="91"/>
      <c r="G182" s="91"/>
      <c r="H182" s="33"/>
      <c r="I182" s="91"/>
      <c r="J182" s="91"/>
      <c r="K182" s="91"/>
      <c r="L182" s="33"/>
    </row>
    <row r="183" spans="1:12">
      <c r="A183" s="28"/>
      <c r="B183" s="33"/>
      <c r="C183" s="33"/>
      <c r="D183" s="91"/>
      <c r="E183" s="91"/>
      <c r="F183" s="91"/>
      <c r="G183" s="91"/>
      <c r="H183" s="33"/>
      <c r="I183" s="91"/>
      <c r="J183" s="91"/>
      <c r="K183" s="91"/>
      <c r="L183" s="33"/>
    </row>
    <row r="184" spans="1:12">
      <c r="A184" s="28"/>
      <c r="B184" s="33"/>
      <c r="C184" s="33"/>
      <c r="D184" s="91"/>
      <c r="E184" s="91"/>
      <c r="F184" s="91"/>
      <c r="G184" s="91"/>
      <c r="H184" s="33"/>
      <c r="I184" s="91"/>
      <c r="J184" s="91"/>
      <c r="K184" s="91"/>
      <c r="L184" s="33"/>
    </row>
    <row r="185" spans="1:12">
      <c r="A185" s="28"/>
      <c r="B185" s="33"/>
      <c r="C185" s="33"/>
      <c r="D185" s="91"/>
      <c r="E185" s="91"/>
      <c r="F185" s="91"/>
      <c r="G185" s="91"/>
      <c r="H185" s="33"/>
      <c r="I185" s="91"/>
      <c r="J185" s="91"/>
      <c r="K185" s="91"/>
      <c r="L185" s="33"/>
    </row>
    <row r="186" spans="1:12">
      <c r="A186" s="28"/>
      <c r="B186" s="33"/>
      <c r="C186" s="33"/>
      <c r="D186" s="91"/>
      <c r="E186" s="91"/>
      <c r="F186" s="91"/>
      <c r="G186" s="91"/>
      <c r="H186" s="33"/>
      <c r="I186" s="91"/>
      <c r="J186" s="91"/>
      <c r="K186" s="91"/>
      <c r="L186" s="33"/>
    </row>
    <row r="187" spans="1:12">
      <c r="A187" s="28"/>
      <c r="B187" s="33"/>
      <c r="C187" s="33"/>
      <c r="D187" s="91"/>
      <c r="E187" s="91"/>
      <c r="F187" s="91"/>
      <c r="G187" s="91"/>
      <c r="H187" s="33"/>
      <c r="I187" s="91"/>
      <c r="J187" s="91"/>
      <c r="K187" s="91"/>
      <c r="L187" s="33"/>
    </row>
    <row r="188" spans="1:12">
      <c r="A188" s="28"/>
      <c r="B188" s="33"/>
      <c r="C188" s="33"/>
      <c r="D188" s="91"/>
      <c r="E188" s="91"/>
      <c r="F188" s="91"/>
      <c r="G188" s="91"/>
      <c r="H188" s="33"/>
      <c r="I188" s="91"/>
      <c r="J188" s="91"/>
      <c r="K188" s="91"/>
      <c r="L188" s="33"/>
    </row>
    <row r="189" spans="1:12">
      <c r="A189" s="28"/>
      <c r="B189" s="33"/>
      <c r="C189" s="33"/>
      <c r="D189" s="91"/>
      <c r="E189" s="91"/>
      <c r="F189" s="91"/>
      <c r="G189" s="91"/>
      <c r="H189" s="33"/>
      <c r="I189" s="91"/>
      <c r="J189" s="91"/>
      <c r="K189" s="91"/>
      <c r="L189" s="33"/>
    </row>
    <row r="190" spans="1:12">
      <c r="A190" s="28"/>
      <c r="B190" s="33"/>
      <c r="C190" s="33"/>
      <c r="D190" s="91"/>
      <c r="E190" s="91"/>
      <c r="F190" s="91"/>
      <c r="G190" s="91"/>
      <c r="H190" s="33"/>
      <c r="I190" s="91"/>
      <c r="J190" s="91"/>
      <c r="K190" s="91"/>
      <c r="L190" s="33"/>
    </row>
    <row r="191" spans="1:12">
      <c r="A191" s="28"/>
      <c r="B191" s="33"/>
      <c r="C191" s="33"/>
      <c r="D191" s="91"/>
      <c r="E191" s="91"/>
      <c r="F191" s="91"/>
      <c r="G191" s="91"/>
      <c r="H191" s="33"/>
      <c r="I191" s="91"/>
      <c r="J191" s="91"/>
      <c r="K191" s="91"/>
      <c r="L191" s="33"/>
    </row>
    <row r="192" spans="1:12">
      <c r="A192" s="28"/>
      <c r="B192" s="33"/>
      <c r="C192" s="33"/>
      <c r="D192" s="91"/>
      <c r="E192" s="91"/>
      <c r="F192" s="91"/>
      <c r="G192" s="91"/>
      <c r="H192" s="33"/>
      <c r="I192" s="91"/>
      <c r="J192" s="91"/>
      <c r="K192" s="91"/>
      <c r="L192" s="33"/>
    </row>
    <row r="193" spans="1:12">
      <c r="A193" s="28"/>
      <c r="B193" s="33"/>
      <c r="C193" s="33"/>
      <c r="D193" s="91"/>
      <c r="E193" s="91"/>
      <c r="F193" s="91"/>
      <c r="G193" s="91"/>
      <c r="H193" s="33"/>
      <c r="I193" s="91"/>
      <c r="J193" s="91"/>
      <c r="K193" s="91"/>
      <c r="L193" s="33"/>
    </row>
    <row r="194" spans="1:12">
      <c r="A194" s="28"/>
      <c r="B194" s="33"/>
      <c r="C194" s="33"/>
      <c r="D194" s="91"/>
      <c r="E194" s="91"/>
      <c r="F194" s="91"/>
      <c r="G194" s="91"/>
      <c r="H194" s="33"/>
      <c r="I194" s="91"/>
      <c r="J194" s="91"/>
      <c r="K194" s="91"/>
      <c r="L194" s="33"/>
    </row>
    <row r="195" spans="1:12">
      <c r="A195" s="28"/>
      <c r="B195" s="33"/>
      <c r="C195" s="33"/>
      <c r="D195" s="91"/>
      <c r="E195" s="91"/>
      <c r="F195" s="91"/>
      <c r="G195" s="91"/>
      <c r="H195" s="33"/>
      <c r="I195" s="91"/>
      <c r="J195" s="91"/>
      <c r="K195" s="91"/>
      <c r="L195" s="33"/>
    </row>
    <row r="196" spans="1:12">
      <c r="A196" s="28"/>
      <c r="B196" s="33"/>
      <c r="C196" s="33"/>
      <c r="D196" s="91"/>
      <c r="E196" s="91"/>
      <c r="F196" s="91"/>
      <c r="G196" s="91"/>
      <c r="H196" s="33"/>
      <c r="I196" s="91"/>
      <c r="J196" s="91"/>
      <c r="K196" s="91"/>
      <c r="L196" s="33"/>
    </row>
    <row r="197" spans="1:12">
      <c r="A197" s="28"/>
      <c r="B197" s="33"/>
      <c r="C197" s="33"/>
      <c r="D197" s="91"/>
      <c r="E197" s="91"/>
      <c r="F197" s="91"/>
      <c r="G197" s="91"/>
      <c r="H197" s="33"/>
      <c r="I197" s="91"/>
      <c r="J197" s="91"/>
      <c r="K197" s="91"/>
      <c r="L197" s="33"/>
    </row>
    <row r="198" spans="1:12">
      <c r="A198" s="28"/>
      <c r="B198" s="33"/>
      <c r="C198" s="33"/>
      <c r="D198" s="91"/>
      <c r="E198" s="91"/>
      <c r="F198" s="91"/>
      <c r="G198" s="91"/>
      <c r="H198" s="33"/>
      <c r="I198" s="91"/>
      <c r="J198" s="91"/>
      <c r="K198" s="91"/>
      <c r="L198" s="33"/>
    </row>
    <row r="199" spans="1:12">
      <c r="A199" s="28"/>
      <c r="B199" s="33"/>
      <c r="C199" s="33"/>
      <c r="D199" s="91"/>
      <c r="E199" s="91"/>
      <c r="F199" s="91"/>
      <c r="G199" s="91"/>
      <c r="H199" s="33"/>
      <c r="I199" s="91"/>
      <c r="J199" s="91"/>
      <c r="K199" s="91"/>
      <c r="L199" s="33"/>
    </row>
    <row r="200" spans="1:12">
      <c r="A200" s="28"/>
      <c r="B200" s="33"/>
      <c r="C200" s="33"/>
      <c r="D200" s="91"/>
      <c r="E200" s="91"/>
      <c r="F200" s="91"/>
      <c r="G200" s="91"/>
      <c r="H200" s="33"/>
      <c r="I200" s="91"/>
      <c r="J200" s="91"/>
      <c r="K200" s="91"/>
      <c r="L200" s="33"/>
    </row>
    <row r="201" spans="1:12">
      <c r="A201" s="28"/>
      <c r="B201" s="33"/>
      <c r="C201" s="33"/>
      <c r="D201" s="91"/>
      <c r="E201" s="91"/>
      <c r="F201" s="91"/>
      <c r="G201" s="91"/>
      <c r="H201" s="33"/>
      <c r="I201" s="91"/>
      <c r="J201" s="91"/>
      <c r="K201" s="91"/>
      <c r="L201" s="33"/>
    </row>
    <row r="202" spans="1:12">
      <c r="A202" s="28"/>
      <c r="B202" s="33"/>
      <c r="C202" s="33"/>
      <c r="D202" s="91"/>
      <c r="E202" s="91"/>
      <c r="F202" s="91"/>
      <c r="G202" s="91"/>
      <c r="H202" s="33"/>
      <c r="I202" s="91"/>
      <c r="J202" s="91"/>
      <c r="K202" s="91"/>
      <c r="L202" s="33"/>
    </row>
    <row r="203" spans="1:12">
      <c r="A203" s="28"/>
      <c r="B203" s="33"/>
      <c r="C203" s="33"/>
      <c r="D203" s="91"/>
      <c r="E203" s="91"/>
      <c r="F203" s="91"/>
      <c r="G203" s="91"/>
      <c r="H203" s="33"/>
      <c r="I203" s="91"/>
      <c r="J203" s="91"/>
      <c r="K203" s="91"/>
      <c r="L203" s="33"/>
    </row>
    <row r="204" spans="1:12">
      <c r="A204" s="28"/>
      <c r="B204" s="33"/>
      <c r="C204" s="33"/>
      <c r="D204" s="91"/>
      <c r="E204" s="91"/>
      <c r="F204" s="91"/>
      <c r="G204" s="91"/>
      <c r="H204" s="33"/>
      <c r="I204" s="91"/>
      <c r="J204" s="91"/>
      <c r="K204" s="91"/>
      <c r="L204" s="33"/>
    </row>
    <row r="205" spans="1:12">
      <c r="A205" s="28"/>
      <c r="B205" s="33"/>
      <c r="C205" s="33"/>
      <c r="D205" s="91"/>
      <c r="E205" s="91"/>
      <c r="F205" s="91"/>
      <c r="G205" s="91"/>
      <c r="H205" s="33"/>
      <c r="I205" s="91"/>
      <c r="J205" s="91"/>
      <c r="K205" s="91"/>
      <c r="L205" s="33"/>
    </row>
    <row r="206" spans="1:12">
      <c r="A206" s="28"/>
      <c r="B206" s="33"/>
      <c r="C206" s="33"/>
      <c r="D206" s="91"/>
      <c r="E206" s="91"/>
      <c r="F206" s="91"/>
      <c r="G206" s="91"/>
      <c r="H206" s="33"/>
      <c r="I206" s="91"/>
      <c r="J206" s="91"/>
      <c r="K206" s="91"/>
      <c r="L206" s="33"/>
    </row>
    <row r="207" spans="1:12">
      <c r="A207" s="28"/>
      <c r="B207" s="33"/>
      <c r="C207" s="33"/>
      <c r="D207" s="91"/>
      <c r="E207" s="91"/>
      <c r="F207" s="91"/>
      <c r="G207" s="91"/>
      <c r="H207" s="33"/>
      <c r="I207" s="91"/>
      <c r="J207" s="91"/>
      <c r="K207" s="91"/>
      <c r="L207" s="33"/>
    </row>
    <row r="208" spans="1:12">
      <c r="A208" s="28"/>
      <c r="B208" s="33"/>
      <c r="C208" s="33"/>
      <c r="D208" s="91"/>
      <c r="E208" s="91"/>
      <c r="F208" s="91"/>
      <c r="G208" s="91"/>
      <c r="H208" s="33"/>
      <c r="I208" s="91"/>
      <c r="J208" s="91"/>
      <c r="K208" s="91"/>
      <c r="L208" s="33"/>
    </row>
    <row r="209" spans="1:12">
      <c r="A209" s="28"/>
      <c r="B209" s="33"/>
      <c r="C209" s="33"/>
      <c r="D209" s="91"/>
      <c r="E209" s="91"/>
      <c r="F209" s="91"/>
      <c r="G209" s="91"/>
      <c r="H209" s="33"/>
      <c r="I209" s="91"/>
      <c r="J209" s="91"/>
      <c r="K209" s="91"/>
      <c r="L209" s="33"/>
    </row>
    <row r="210" spans="1:12">
      <c r="A210" s="28"/>
      <c r="B210" s="33"/>
      <c r="C210" s="33"/>
      <c r="D210" s="91"/>
      <c r="E210" s="91"/>
      <c r="F210" s="91"/>
      <c r="G210" s="91"/>
      <c r="H210" s="33"/>
      <c r="I210" s="91"/>
      <c r="J210" s="91"/>
      <c r="K210" s="91"/>
      <c r="L210" s="33"/>
    </row>
    <row r="211" spans="1:12">
      <c r="A211" s="28"/>
      <c r="B211" s="33"/>
      <c r="C211" s="33"/>
      <c r="D211" s="91"/>
      <c r="E211" s="91"/>
      <c r="F211" s="91"/>
      <c r="G211" s="91"/>
      <c r="H211" s="33"/>
      <c r="I211" s="91"/>
      <c r="J211" s="91"/>
      <c r="K211" s="91"/>
      <c r="L211" s="33"/>
    </row>
    <row r="212" spans="1:12">
      <c r="A212" s="28"/>
      <c r="B212" s="33"/>
      <c r="C212" s="33"/>
      <c r="D212" s="91"/>
      <c r="E212" s="91"/>
      <c r="F212" s="91"/>
      <c r="G212" s="91"/>
      <c r="H212" s="33"/>
      <c r="I212" s="91"/>
      <c r="J212" s="91"/>
      <c r="K212" s="91"/>
      <c r="L212" s="33"/>
    </row>
    <row r="213" spans="1:12">
      <c r="A213" s="28"/>
      <c r="B213" s="33"/>
      <c r="C213" s="33"/>
      <c r="D213" s="91"/>
      <c r="E213" s="91"/>
      <c r="F213" s="91"/>
      <c r="G213" s="91"/>
      <c r="H213" s="33"/>
      <c r="I213" s="91"/>
      <c r="J213" s="91"/>
      <c r="K213" s="91"/>
      <c r="L213" s="33"/>
    </row>
    <row r="214" spans="1:12">
      <c r="A214" s="28"/>
      <c r="B214" s="33"/>
      <c r="C214" s="33"/>
      <c r="D214" s="91"/>
      <c r="E214" s="91"/>
      <c r="F214" s="91"/>
      <c r="G214" s="91"/>
      <c r="H214" s="33"/>
      <c r="I214" s="91"/>
      <c r="J214" s="91"/>
      <c r="K214" s="91"/>
      <c r="L214" s="33"/>
    </row>
    <row r="215" spans="1:12">
      <c r="A215" s="28"/>
      <c r="B215" s="33"/>
      <c r="C215" s="33"/>
      <c r="D215" s="91"/>
      <c r="E215" s="91"/>
      <c r="F215" s="91"/>
      <c r="G215" s="91"/>
      <c r="H215" s="33"/>
      <c r="I215" s="91"/>
      <c r="J215" s="91"/>
      <c r="K215" s="91"/>
      <c r="L215" s="33"/>
    </row>
    <row r="216" spans="1:12">
      <c r="A216" s="28"/>
      <c r="B216" s="33"/>
      <c r="C216" s="33"/>
      <c r="D216" s="91"/>
      <c r="E216" s="91"/>
      <c r="F216" s="91"/>
      <c r="G216" s="91"/>
      <c r="H216" s="33"/>
      <c r="I216" s="91"/>
      <c r="J216" s="91"/>
      <c r="K216" s="91"/>
      <c r="L216" s="33"/>
    </row>
    <row r="217" spans="1:12">
      <c r="A217" s="28"/>
      <c r="B217" s="33"/>
      <c r="C217" s="33"/>
      <c r="D217" s="91"/>
      <c r="E217" s="91"/>
      <c r="F217" s="91"/>
      <c r="G217" s="91"/>
      <c r="H217" s="33"/>
      <c r="I217" s="91"/>
      <c r="J217" s="91"/>
      <c r="K217" s="91"/>
      <c r="L217" s="33"/>
    </row>
    <row r="218" spans="1:12">
      <c r="A218" s="28"/>
      <c r="B218" s="33"/>
      <c r="C218" s="33"/>
      <c r="D218" s="91"/>
      <c r="E218" s="91"/>
      <c r="F218" s="91"/>
      <c r="G218" s="91"/>
      <c r="H218" s="33"/>
      <c r="I218" s="91"/>
      <c r="J218" s="91"/>
      <c r="K218" s="91"/>
      <c r="L218" s="33"/>
    </row>
    <row r="219" spans="1:12">
      <c r="A219" s="28"/>
      <c r="B219" s="33"/>
      <c r="C219" s="33"/>
      <c r="D219" s="91"/>
      <c r="E219" s="91"/>
      <c r="F219" s="91"/>
      <c r="G219" s="91"/>
      <c r="H219" s="33"/>
      <c r="I219" s="91"/>
      <c r="J219" s="91"/>
      <c r="K219" s="91"/>
      <c r="L219" s="33"/>
    </row>
    <row r="220" spans="1:12">
      <c r="A220" s="28"/>
      <c r="B220" s="33"/>
      <c r="C220" s="33"/>
      <c r="D220" s="91"/>
      <c r="E220" s="91"/>
      <c r="F220" s="91"/>
      <c r="G220" s="91"/>
      <c r="H220" s="33"/>
      <c r="I220" s="91"/>
      <c r="J220" s="91"/>
      <c r="K220" s="91"/>
      <c r="L220" s="33"/>
    </row>
    <row r="221" spans="1:12">
      <c r="A221" s="28"/>
      <c r="B221" s="33"/>
      <c r="C221" s="33"/>
      <c r="D221" s="91"/>
      <c r="E221" s="91"/>
      <c r="F221" s="91"/>
      <c r="G221" s="91"/>
      <c r="H221" s="33"/>
      <c r="I221" s="91"/>
      <c r="J221" s="91"/>
      <c r="K221" s="91"/>
      <c r="L221" s="33"/>
    </row>
    <row r="222" spans="1:12">
      <c r="A222" s="28"/>
      <c r="B222" s="33"/>
      <c r="C222" s="33"/>
      <c r="D222" s="91"/>
      <c r="E222" s="91"/>
      <c r="F222" s="91"/>
      <c r="G222" s="91"/>
      <c r="H222" s="33"/>
      <c r="I222" s="91"/>
      <c r="J222" s="91"/>
      <c r="K222" s="91"/>
      <c r="L222" s="33"/>
    </row>
    <row r="223" spans="1:12">
      <c r="A223" s="28"/>
      <c r="B223" s="33"/>
      <c r="C223" s="33"/>
      <c r="D223" s="91"/>
      <c r="E223" s="91"/>
      <c r="F223" s="91"/>
      <c r="G223" s="91"/>
      <c r="H223" s="33"/>
      <c r="I223" s="91"/>
      <c r="J223" s="91"/>
      <c r="K223" s="91"/>
      <c r="L223" s="33"/>
    </row>
    <row r="224" spans="1:12">
      <c r="A224" s="28"/>
      <c r="B224" s="33"/>
      <c r="C224" s="33"/>
      <c r="D224" s="91"/>
      <c r="E224" s="91"/>
      <c r="F224" s="91"/>
      <c r="G224" s="91"/>
      <c r="H224" s="33"/>
      <c r="I224" s="91"/>
      <c r="J224" s="91"/>
      <c r="K224" s="91"/>
      <c r="L224" s="33"/>
    </row>
    <row r="225" spans="1:12">
      <c r="A225" s="28"/>
      <c r="B225" s="33"/>
      <c r="C225" s="33"/>
      <c r="D225" s="91"/>
      <c r="E225" s="91"/>
      <c r="F225" s="91"/>
      <c r="G225" s="91"/>
      <c r="H225" s="33"/>
      <c r="I225" s="91"/>
      <c r="J225" s="91"/>
      <c r="K225" s="91"/>
      <c r="L225" s="33"/>
    </row>
    <row r="226" spans="1:12">
      <c r="A226" s="28"/>
      <c r="B226" s="33"/>
      <c r="C226" s="33"/>
      <c r="D226" s="91"/>
      <c r="E226" s="91"/>
      <c r="F226" s="91"/>
      <c r="G226" s="91"/>
      <c r="H226" s="33"/>
      <c r="I226" s="91"/>
      <c r="J226" s="91"/>
      <c r="K226" s="91"/>
      <c r="L226" s="33"/>
    </row>
    <row r="227" spans="1:12">
      <c r="A227" s="28"/>
      <c r="B227" s="33"/>
      <c r="C227" s="33"/>
      <c r="D227" s="91"/>
      <c r="E227" s="91"/>
      <c r="F227" s="91"/>
      <c r="G227" s="91"/>
      <c r="H227" s="33"/>
      <c r="I227" s="91"/>
      <c r="J227" s="91"/>
      <c r="K227" s="91"/>
      <c r="L227" s="33"/>
    </row>
    <row r="228" spans="1:12">
      <c r="A228" s="28"/>
      <c r="B228" s="33"/>
      <c r="C228" s="33"/>
      <c r="D228" s="91"/>
      <c r="E228" s="91"/>
      <c r="F228" s="91"/>
      <c r="G228" s="91"/>
      <c r="H228" s="33"/>
      <c r="I228" s="91"/>
      <c r="J228" s="91"/>
      <c r="K228" s="91"/>
      <c r="L228" s="33"/>
    </row>
    <row r="229" spans="1:12">
      <c r="A229" s="28"/>
      <c r="B229" s="33"/>
      <c r="C229" s="33"/>
      <c r="D229" s="91"/>
      <c r="E229" s="91"/>
      <c r="F229" s="91"/>
      <c r="G229" s="91"/>
      <c r="H229" s="33"/>
      <c r="I229" s="91"/>
      <c r="J229" s="91"/>
      <c r="K229" s="91"/>
      <c r="L229" s="33"/>
    </row>
    <row r="230" spans="1:12">
      <c r="A230" s="28"/>
      <c r="B230" s="33"/>
      <c r="C230" s="33"/>
      <c r="D230" s="91"/>
      <c r="E230" s="91"/>
      <c r="F230" s="91"/>
      <c r="G230" s="91"/>
      <c r="H230" s="33"/>
      <c r="I230" s="91"/>
      <c r="J230" s="91"/>
      <c r="K230" s="91"/>
      <c r="L230" s="33"/>
    </row>
    <row r="231" spans="1:12">
      <c r="A231" s="28"/>
      <c r="B231" s="33"/>
      <c r="C231" s="33"/>
      <c r="D231" s="91"/>
      <c r="E231" s="91"/>
      <c r="F231" s="91"/>
      <c r="G231" s="91"/>
      <c r="H231" s="33"/>
      <c r="I231" s="91"/>
      <c r="J231" s="91"/>
      <c r="K231" s="91"/>
      <c r="L231" s="33"/>
    </row>
    <row r="232" spans="1:12">
      <c r="A232" s="28"/>
      <c r="B232" s="33"/>
      <c r="C232" s="33"/>
      <c r="D232" s="91"/>
      <c r="E232" s="91"/>
      <c r="F232" s="91"/>
      <c r="G232" s="91"/>
      <c r="H232" s="33"/>
      <c r="I232" s="91"/>
      <c r="J232" s="91"/>
      <c r="K232" s="91"/>
      <c r="L232" s="33"/>
    </row>
    <row r="233" spans="1:12">
      <c r="A233" s="28"/>
      <c r="B233" s="33"/>
      <c r="C233" s="33"/>
      <c r="D233" s="91"/>
      <c r="E233" s="91"/>
      <c r="F233" s="91"/>
      <c r="G233" s="91"/>
      <c r="H233" s="33"/>
      <c r="I233" s="91"/>
      <c r="J233" s="91"/>
      <c r="K233" s="91"/>
      <c r="L233" s="33"/>
    </row>
    <row r="234" spans="1:12">
      <c r="A234" s="28"/>
      <c r="B234" s="33"/>
      <c r="C234" s="33"/>
      <c r="D234" s="91"/>
      <c r="E234" s="91"/>
      <c r="F234" s="91"/>
      <c r="G234" s="91"/>
      <c r="H234" s="33"/>
      <c r="I234" s="91"/>
      <c r="J234" s="91"/>
      <c r="K234" s="91"/>
      <c r="L234" s="33"/>
    </row>
    <row r="235" spans="1:12">
      <c r="A235" s="28"/>
      <c r="B235" s="33"/>
      <c r="C235" s="33"/>
      <c r="D235" s="91"/>
      <c r="E235" s="91"/>
      <c r="F235" s="91"/>
      <c r="G235" s="91"/>
      <c r="H235" s="33"/>
      <c r="I235" s="91"/>
      <c r="J235" s="91"/>
      <c r="K235" s="91"/>
      <c r="L235" s="33"/>
    </row>
    <row r="236" spans="1:12">
      <c r="A236" s="28"/>
      <c r="B236" s="33"/>
      <c r="C236" s="33"/>
      <c r="D236" s="91"/>
      <c r="E236" s="91"/>
      <c r="F236" s="91"/>
      <c r="G236" s="91"/>
      <c r="H236" s="33"/>
      <c r="I236" s="91"/>
      <c r="J236" s="91"/>
      <c r="K236" s="91"/>
      <c r="L236" s="33"/>
    </row>
    <row r="237" spans="1:12">
      <c r="A237" s="28"/>
      <c r="B237" s="33"/>
      <c r="C237" s="33"/>
      <c r="D237" s="91"/>
      <c r="E237" s="91"/>
      <c r="F237" s="91"/>
      <c r="G237" s="91"/>
      <c r="H237" s="33"/>
      <c r="I237" s="91"/>
      <c r="J237" s="91"/>
      <c r="K237" s="91"/>
      <c r="L237" s="33"/>
    </row>
    <row r="238" spans="1:12">
      <c r="A238" s="28"/>
      <c r="B238" s="33"/>
      <c r="C238" s="33"/>
      <c r="D238" s="91"/>
      <c r="E238" s="91"/>
      <c r="F238" s="91"/>
      <c r="G238" s="91"/>
      <c r="H238" s="33"/>
      <c r="I238" s="91"/>
      <c r="J238" s="91"/>
      <c r="K238" s="91"/>
      <c r="L238" s="33"/>
    </row>
    <row r="239" spans="1:12">
      <c r="A239" s="28"/>
      <c r="B239" s="33"/>
      <c r="C239" s="33"/>
      <c r="D239" s="91"/>
      <c r="E239" s="91"/>
      <c r="F239" s="91"/>
      <c r="G239" s="91"/>
      <c r="H239" s="33"/>
      <c r="I239" s="91"/>
      <c r="J239" s="91"/>
      <c r="K239" s="91"/>
      <c r="L239" s="33"/>
    </row>
    <row r="240" spans="1:12">
      <c r="A240" s="28"/>
      <c r="B240" s="33"/>
      <c r="C240" s="33"/>
      <c r="D240" s="91"/>
      <c r="E240" s="91"/>
      <c r="F240" s="91"/>
      <c r="G240" s="91"/>
      <c r="H240" s="33"/>
      <c r="I240" s="91"/>
      <c r="J240" s="91"/>
      <c r="K240" s="91"/>
      <c r="L240" s="33"/>
    </row>
    <row r="241" spans="1:12">
      <c r="A241" s="28"/>
      <c r="B241" s="33"/>
      <c r="C241" s="33"/>
      <c r="D241" s="91"/>
      <c r="E241" s="91"/>
      <c r="F241" s="91"/>
      <c r="G241" s="91"/>
      <c r="H241" s="33"/>
      <c r="I241" s="91"/>
      <c r="J241" s="91"/>
      <c r="K241" s="91"/>
      <c r="L241" s="33"/>
    </row>
    <row r="242" spans="1:12">
      <c r="A242" s="28"/>
      <c r="B242" s="33"/>
      <c r="C242" s="33"/>
      <c r="D242" s="91"/>
      <c r="E242" s="91"/>
      <c r="F242" s="91"/>
      <c r="G242" s="91"/>
      <c r="H242" s="33"/>
      <c r="I242" s="91"/>
      <c r="J242" s="91"/>
      <c r="K242" s="91"/>
      <c r="L242" s="33"/>
    </row>
    <row r="243" spans="1:12">
      <c r="A243" s="28"/>
      <c r="B243" s="33"/>
      <c r="C243" s="33"/>
      <c r="D243" s="91"/>
      <c r="E243" s="91"/>
      <c r="F243" s="91"/>
      <c r="G243" s="91"/>
      <c r="H243" s="33"/>
      <c r="I243" s="91"/>
      <c r="J243" s="91"/>
      <c r="K243" s="91"/>
      <c r="L243" s="33"/>
    </row>
    <row r="244" spans="1:12">
      <c r="A244" s="28"/>
      <c r="B244" s="33"/>
      <c r="C244" s="33"/>
      <c r="D244" s="91"/>
      <c r="E244" s="91"/>
      <c r="F244" s="91"/>
      <c r="G244" s="91"/>
      <c r="H244" s="33"/>
      <c r="I244" s="91"/>
      <c r="J244" s="91"/>
      <c r="K244" s="91"/>
      <c r="L244" s="33"/>
    </row>
    <row r="245" spans="1:12">
      <c r="A245" s="28"/>
      <c r="B245" s="33"/>
      <c r="C245" s="33"/>
      <c r="D245" s="91"/>
      <c r="E245" s="91"/>
      <c r="F245" s="91"/>
      <c r="G245" s="91"/>
      <c r="H245" s="33"/>
      <c r="I245" s="91"/>
      <c r="J245" s="91"/>
      <c r="K245" s="91"/>
      <c r="L245" s="33"/>
    </row>
    <row r="246" spans="1:12">
      <c r="A246" s="28"/>
      <c r="B246" s="33"/>
      <c r="C246" s="33"/>
      <c r="D246" s="91"/>
      <c r="E246" s="91"/>
      <c r="F246" s="91"/>
      <c r="G246" s="91"/>
      <c r="H246" s="33"/>
      <c r="I246" s="91"/>
      <c r="J246" s="91"/>
      <c r="K246" s="91"/>
      <c r="L246" s="33"/>
    </row>
    <row r="247" spans="1:12">
      <c r="A247" s="28"/>
      <c r="B247" s="33"/>
      <c r="C247" s="33"/>
      <c r="D247" s="91"/>
      <c r="E247" s="91"/>
      <c r="F247" s="91"/>
      <c r="G247" s="91"/>
      <c r="H247" s="33"/>
      <c r="I247" s="91"/>
      <c r="J247" s="91"/>
      <c r="K247" s="91"/>
      <c r="L247" s="33"/>
    </row>
    <row r="248" spans="1:12">
      <c r="A248" s="28"/>
      <c r="B248" s="33"/>
      <c r="C248" s="33"/>
      <c r="D248" s="91"/>
      <c r="E248" s="91"/>
      <c r="F248" s="91"/>
      <c r="G248" s="91"/>
      <c r="H248" s="33"/>
      <c r="I248" s="91"/>
      <c r="J248" s="91"/>
      <c r="K248" s="91"/>
      <c r="L248" s="33"/>
    </row>
    <row r="249" spans="1:12">
      <c r="A249" s="28"/>
      <c r="B249" s="33"/>
      <c r="C249" s="33"/>
      <c r="D249" s="91"/>
      <c r="E249" s="91"/>
      <c r="F249" s="91"/>
      <c r="G249" s="91"/>
      <c r="H249" s="33"/>
      <c r="I249" s="91"/>
      <c r="J249" s="91"/>
      <c r="K249" s="91"/>
      <c r="L249" s="33"/>
    </row>
    <row r="250" spans="1:12">
      <c r="A250" s="28"/>
      <c r="B250" s="33"/>
      <c r="C250" s="33"/>
      <c r="D250" s="91"/>
      <c r="E250" s="91"/>
      <c r="F250" s="91"/>
      <c r="G250" s="91"/>
      <c r="H250" s="33"/>
      <c r="I250" s="91"/>
      <c r="J250" s="91"/>
      <c r="K250" s="91"/>
      <c r="L250" s="33"/>
    </row>
    <row r="251" spans="1:12">
      <c r="A251" s="28"/>
      <c r="B251" s="33"/>
      <c r="C251" s="33"/>
      <c r="D251" s="91"/>
      <c r="E251" s="91"/>
      <c r="F251" s="91"/>
      <c r="G251" s="91"/>
      <c r="H251" s="33"/>
      <c r="I251" s="91"/>
      <c r="J251" s="91"/>
      <c r="K251" s="91"/>
      <c r="L251" s="33"/>
    </row>
    <row r="252" spans="1:12">
      <c r="A252" s="28"/>
      <c r="B252" s="33"/>
      <c r="C252" s="33"/>
      <c r="D252" s="91"/>
      <c r="E252" s="91"/>
      <c r="F252" s="91"/>
      <c r="G252" s="91"/>
      <c r="H252" s="33"/>
      <c r="I252" s="91"/>
      <c r="J252" s="91"/>
      <c r="K252" s="91"/>
      <c r="L252" s="33"/>
    </row>
    <row r="253" spans="1:12">
      <c r="A253" s="28"/>
      <c r="B253" s="33"/>
      <c r="C253" s="33"/>
      <c r="D253" s="91"/>
      <c r="E253" s="91"/>
      <c r="F253" s="91"/>
      <c r="G253" s="91"/>
      <c r="H253" s="33"/>
      <c r="I253" s="91"/>
      <c r="J253" s="91"/>
      <c r="K253" s="91"/>
      <c r="L253" s="33"/>
    </row>
    <row r="254" spans="1:12">
      <c r="A254" s="28"/>
      <c r="B254" s="33"/>
      <c r="C254" s="33"/>
      <c r="D254" s="91"/>
      <c r="E254" s="91"/>
      <c r="F254" s="91"/>
      <c r="G254" s="91"/>
      <c r="H254" s="33"/>
      <c r="I254" s="91"/>
      <c r="J254" s="91"/>
      <c r="K254" s="91"/>
      <c r="L254" s="33"/>
    </row>
    <row r="255" spans="1:12">
      <c r="A255" s="28"/>
      <c r="B255" s="33"/>
      <c r="C255" s="33"/>
      <c r="D255" s="91"/>
      <c r="E255" s="91"/>
      <c r="F255" s="91"/>
      <c r="G255" s="91"/>
      <c r="H255" s="33"/>
      <c r="I255" s="91"/>
      <c r="J255" s="91"/>
      <c r="K255" s="91"/>
      <c r="L255" s="33"/>
    </row>
    <row r="256" spans="1:12">
      <c r="A256" s="28"/>
      <c r="B256" s="33"/>
      <c r="C256" s="33"/>
      <c r="D256" s="91"/>
      <c r="E256" s="91"/>
      <c r="F256" s="91"/>
      <c r="G256" s="91"/>
      <c r="H256" s="33"/>
      <c r="I256" s="91"/>
      <c r="J256" s="91"/>
      <c r="K256" s="91"/>
      <c r="L256" s="33"/>
    </row>
    <row r="257" spans="1:12">
      <c r="A257" s="28"/>
      <c r="B257" s="33"/>
      <c r="C257" s="33"/>
      <c r="D257" s="91"/>
      <c r="E257" s="91"/>
      <c r="F257" s="91"/>
      <c r="G257" s="91"/>
      <c r="H257" s="33"/>
      <c r="I257" s="91"/>
      <c r="J257" s="91"/>
      <c r="K257" s="91"/>
      <c r="L257" s="33"/>
    </row>
    <row r="258" spans="1:12">
      <c r="A258" s="28"/>
      <c r="B258" s="33"/>
      <c r="C258" s="33"/>
      <c r="D258" s="91"/>
      <c r="E258" s="91"/>
      <c r="F258" s="91"/>
      <c r="G258" s="91"/>
      <c r="H258" s="33"/>
      <c r="I258" s="91"/>
      <c r="J258" s="91"/>
      <c r="K258" s="91"/>
      <c r="L258" s="33"/>
    </row>
    <row r="259" spans="1:12">
      <c r="A259" s="28"/>
      <c r="B259" s="33"/>
      <c r="C259" s="33"/>
      <c r="D259" s="91"/>
      <c r="E259" s="91"/>
      <c r="F259" s="91"/>
      <c r="G259" s="91"/>
      <c r="H259" s="33"/>
      <c r="I259" s="91"/>
      <c r="J259" s="91"/>
      <c r="K259" s="91"/>
      <c r="L259" s="33"/>
    </row>
    <row r="260" spans="1:12">
      <c r="A260" s="28"/>
      <c r="B260" s="33"/>
      <c r="C260" s="33"/>
      <c r="D260" s="91"/>
      <c r="E260" s="91"/>
      <c r="F260" s="91"/>
      <c r="G260" s="91"/>
      <c r="H260" s="33"/>
      <c r="I260" s="91"/>
      <c r="J260" s="91"/>
      <c r="K260" s="91"/>
      <c r="L260" s="33"/>
    </row>
    <row r="261" spans="1:12">
      <c r="A261" s="28"/>
      <c r="B261" s="33"/>
      <c r="C261" s="33"/>
      <c r="D261" s="91"/>
      <c r="E261" s="91"/>
      <c r="F261" s="91"/>
      <c r="G261" s="91"/>
      <c r="H261" s="33"/>
      <c r="I261" s="91"/>
      <c r="J261" s="91"/>
      <c r="K261" s="91"/>
      <c r="L261" s="33"/>
    </row>
    <row r="262" spans="1:12">
      <c r="A262" s="28"/>
      <c r="B262" s="33"/>
      <c r="C262" s="33"/>
      <c r="D262" s="91"/>
      <c r="E262" s="91"/>
      <c r="F262" s="91"/>
      <c r="G262" s="91"/>
      <c r="H262" s="33"/>
      <c r="I262" s="91"/>
      <c r="J262" s="91"/>
      <c r="K262" s="91"/>
      <c r="L262" s="33"/>
    </row>
    <row r="263" spans="1:12">
      <c r="A263" s="28"/>
      <c r="B263" s="33"/>
      <c r="C263" s="33"/>
      <c r="D263" s="91"/>
      <c r="E263" s="91"/>
      <c r="F263" s="91"/>
      <c r="G263" s="91"/>
      <c r="H263" s="33"/>
      <c r="I263" s="91"/>
      <c r="J263" s="91"/>
      <c r="K263" s="91"/>
      <c r="L263" s="33"/>
    </row>
    <row r="264" spans="1:12">
      <c r="A264" s="28"/>
      <c r="B264" s="33"/>
      <c r="C264" s="33"/>
      <c r="D264" s="91"/>
      <c r="E264" s="91"/>
      <c r="F264" s="91"/>
      <c r="G264" s="91"/>
      <c r="H264" s="33"/>
      <c r="I264" s="91"/>
      <c r="J264" s="91"/>
      <c r="K264" s="91"/>
      <c r="L264" s="33"/>
    </row>
    <row r="265" spans="1:12">
      <c r="A265" s="28"/>
      <c r="B265" s="33"/>
      <c r="C265" s="33"/>
      <c r="D265" s="91"/>
      <c r="E265" s="91"/>
      <c r="F265" s="91"/>
      <c r="G265" s="91"/>
      <c r="H265" s="33"/>
      <c r="I265" s="91"/>
      <c r="J265" s="91"/>
      <c r="K265" s="91"/>
      <c r="L265" s="33"/>
    </row>
    <row r="266" spans="1:12">
      <c r="A266" s="28"/>
      <c r="B266" s="33"/>
      <c r="C266" s="33"/>
      <c r="D266" s="91"/>
      <c r="E266" s="91"/>
      <c r="F266" s="91"/>
      <c r="G266" s="91"/>
      <c r="H266" s="33"/>
      <c r="I266" s="91"/>
      <c r="J266" s="91"/>
      <c r="K266" s="91"/>
      <c r="L266" s="33"/>
    </row>
    <row r="267" spans="1:12">
      <c r="A267" s="28"/>
      <c r="B267" s="33"/>
      <c r="C267" s="33"/>
      <c r="D267" s="91"/>
      <c r="E267" s="91"/>
      <c r="F267" s="91"/>
      <c r="G267" s="91"/>
      <c r="H267" s="33"/>
      <c r="I267" s="91"/>
      <c r="J267" s="91"/>
      <c r="K267" s="91"/>
      <c r="L267" s="33"/>
    </row>
    <row r="268" spans="1:12">
      <c r="A268" s="28"/>
      <c r="B268" s="33"/>
      <c r="C268" s="33"/>
      <c r="D268" s="91"/>
      <c r="E268" s="91"/>
      <c r="F268" s="91"/>
      <c r="G268" s="91"/>
      <c r="H268" s="33"/>
      <c r="I268" s="91"/>
      <c r="J268" s="91"/>
      <c r="K268" s="91"/>
      <c r="L268" s="33"/>
    </row>
    <row r="269" spans="1:12">
      <c r="A269" s="28"/>
      <c r="B269" s="33"/>
      <c r="C269" s="33"/>
      <c r="D269" s="91"/>
      <c r="E269" s="91"/>
      <c r="F269" s="91"/>
      <c r="G269" s="91"/>
      <c r="H269" s="33"/>
      <c r="I269" s="91"/>
      <c r="J269" s="91"/>
      <c r="K269" s="91"/>
      <c r="L269" s="33"/>
    </row>
    <row r="270" spans="1:12">
      <c r="A270" s="28"/>
      <c r="B270" s="33"/>
      <c r="C270" s="33"/>
      <c r="D270" s="91"/>
      <c r="E270" s="91"/>
      <c r="F270" s="91"/>
      <c r="G270" s="91"/>
      <c r="H270" s="33"/>
      <c r="I270" s="91"/>
      <c r="J270" s="91"/>
      <c r="K270" s="91"/>
      <c r="L270" s="33"/>
    </row>
    <row r="271" spans="1:12">
      <c r="A271" s="28"/>
      <c r="B271" s="33"/>
      <c r="C271" s="33"/>
      <c r="D271" s="91"/>
      <c r="E271" s="91"/>
      <c r="F271" s="91"/>
      <c r="G271" s="91"/>
      <c r="H271" s="33"/>
      <c r="I271" s="91"/>
      <c r="J271" s="91"/>
      <c r="K271" s="91"/>
      <c r="L271" s="33"/>
    </row>
    <row r="272" spans="1:12">
      <c r="A272" s="28"/>
      <c r="B272" s="33"/>
      <c r="C272" s="33"/>
      <c r="D272" s="91"/>
      <c r="E272" s="91"/>
      <c r="F272" s="91"/>
      <c r="G272" s="91"/>
      <c r="H272" s="33"/>
      <c r="I272" s="91"/>
      <c r="J272" s="91"/>
      <c r="K272" s="91"/>
      <c r="L272" s="33"/>
    </row>
    <row r="273" spans="1:12">
      <c r="A273" s="28"/>
      <c r="B273" s="33"/>
      <c r="C273" s="33"/>
      <c r="D273" s="91"/>
      <c r="E273" s="91"/>
      <c r="F273" s="91"/>
      <c r="G273" s="91"/>
      <c r="H273" s="33"/>
      <c r="I273" s="91"/>
      <c r="J273" s="91"/>
      <c r="K273" s="91"/>
      <c r="L273" s="33"/>
    </row>
    <row r="274" spans="1:12">
      <c r="A274" s="28"/>
      <c r="B274" s="33"/>
      <c r="C274" s="33"/>
      <c r="D274" s="91"/>
      <c r="E274" s="91"/>
      <c r="F274" s="91"/>
      <c r="G274" s="91"/>
      <c r="H274" s="33"/>
      <c r="I274" s="91"/>
      <c r="J274" s="91"/>
      <c r="K274" s="91"/>
      <c r="L274" s="33"/>
    </row>
    <row r="275" spans="1:12">
      <c r="A275" s="28"/>
      <c r="B275" s="33"/>
      <c r="C275" s="33"/>
      <c r="D275" s="91"/>
      <c r="E275" s="91"/>
      <c r="F275" s="91"/>
      <c r="G275" s="91"/>
      <c r="H275" s="33"/>
      <c r="I275" s="91"/>
      <c r="J275" s="91"/>
      <c r="K275" s="91"/>
      <c r="L275" s="33"/>
    </row>
    <row r="276" spans="1:12">
      <c r="A276" s="28"/>
      <c r="B276" s="33"/>
      <c r="C276" s="33"/>
      <c r="D276" s="91"/>
      <c r="E276" s="91"/>
      <c r="F276" s="91"/>
      <c r="G276" s="91"/>
      <c r="H276" s="33"/>
      <c r="I276" s="91"/>
      <c r="J276" s="91"/>
      <c r="K276" s="91"/>
      <c r="L276" s="33"/>
    </row>
    <row r="277" spans="1:12">
      <c r="A277" s="28"/>
      <c r="B277" s="33"/>
      <c r="C277" s="33"/>
      <c r="D277" s="91"/>
      <c r="E277" s="91"/>
      <c r="F277" s="91"/>
      <c r="G277" s="91"/>
      <c r="H277" s="33"/>
      <c r="I277" s="91"/>
      <c r="J277" s="91"/>
      <c r="K277" s="91"/>
      <c r="L277" s="33"/>
    </row>
    <row r="278" spans="1:12">
      <c r="A278" s="28"/>
      <c r="B278" s="33"/>
      <c r="C278" s="33"/>
      <c r="D278" s="91"/>
      <c r="E278" s="91"/>
      <c r="F278" s="91"/>
      <c r="G278" s="91"/>
      <c r="H278" s="33"/>
      <c r="I278" s="91"/>
      <c r="J278" s="91"/>
      <c r="K278" s="91"/>
      <c r="L278" s="33"/>
    </row>
    <row r="279" spans="1:12">
      <c r="A279" s="28"/>
      <c r="B279" s="33"/>
      <c r="C279" s="33"/>
      <c r="D279" s="91"/>
      <c r="E279" s="91"/>
      <c r="F279" s="91"/>
      <c r="G279" s="91"/>
      <c r="H279" s="33"/>
      <c r="I279" s="91"/>
      <c r="J279" s="91"/>
      <c r="K279" s="91"/>
      <c r="L279" s="33"/>
    </row>
    <row r="280" spans="1:12">
      <c r="A280" s="28"/>
      <c r="B280" s="33"/>
      <c r="C280" s="33"/>
      <c r="D280" s="91"/>
      <c r="E280" s="91"/>
      <c r="F280" s="91"/>
      <c r="G280" s="91"/>
      <c r="H280" s="33"/>
      <c r="I280" s="91"/>
      <c r="J280" s="91"/>
      <c r="K280" s="91"/>
      <c r="L280" s="33"/>
    </row>
    <row r="281" spans="1:12">
      <c r="A281" s="28"/>
      <c r="B281" s="33"/>
      <c r="C281" s="33"/>
      <c r="D281" s="91"/>
      <c r="E281" s="91"/>
      <c r="F281" s="91"/>
      <c r="G281" s="91"/>
      <c r="H281" s="33"/>
      <c r="I281" s="91"/>
      <c r="J281" s="91"/>
      <c r="K281" s="91"/>
      <c r="L281" s="33"/>
    </row>
    <row r="282" spans="1:12">
      <c r="A282" s="28"/>
      <c r="B282" s="33"/>
      <c r="C282" s="33"/>
      <c r="D282" s="91"/>
      <c r="E282" s="91"/>
      <c r="F282" s="91"/>
      <c r="G282" s="91"/>
      <c r="H282" s="33"/>
      <c r="I282" s="91"/>
      <c r="J282" s="91"/>
      <c r="K282" s="91"/>
      <c r="L282" s="33"/>
    </row>
    <row r="283" spans="1:12">
      <c r="A283" s="28"/>
      <c r="B283" s="33"/>
      <c r="C283" s="33"/>
      <c r="D283" s="91"/>
      <c r="E283" s="91"/>
      <c r="F283" s="91"/>
      <c r="G283" s="91"/>
      <c r="H283" s="33"/>
      <c r="I283" s="91"/>
      <c r="J283" s="91"/>
      <c r="K283" s="91"/>
      <c r="L283" s="33"/>
    </row>
    <row r="284" spans="1:12">
      <c r="A284" s="28"/>
      <c r="B284" s="33"/>
      <c r="C284" s="33"/>
      <c r="D284" s="91"/>
      <c r="E284" s="91"/>
      <c r="F284" s="91"/>
      <c r="G284" s="91"/>
      <c r="H284" s="33"/>
      <c r="I284" s="91"/>
      <c r="J284" s="91"/>
      <c r="K284" s="91"/>
      <c r="L284" s="33"/>
    </row>
    <row r="285" spans="1:12">
      <c r="A285" s="28"/>
      <c r="B285" s="33"/>
      <c r="C285" s="33"/>
      <c r="D285" s="91"/>
      <c r="E285" s="91"/>
      <c r="F285" s="91"/>
      <c r="G285" s="91"/>
      <c r="H285" s="33"/>
      <c r="I285" s="91"/>
      <c r="J285" s="91"/>
      <c r="K285" s="91"/>
      <c r="L285" s="33"/>
    </row>
    <row r="286" spans="1:12">
      <c r="A286" s="28"/>
      <c r="B286" s="33"/>
      <c r="C286" s="33"/>
      <c r="D286" s="91"/>
      <c r="E286" s="91"/>
      <c r="F286" s="91"/>
      <c r="G286" s="91"/>
      <c r="H286" s="33"/>
      <c r="I286" s="91"/>
      <c r="J286" s="91"/>
      <c r="K286" s="91"/>
      <c r="L286" s="33"/>
    </row>
    <row r="287" spans="1:12">
      <c r="A287" s="28"/>
      <c r="B287" s="33"/>
      <c r="C287" s="33"/>
      <c r="D287" s="91"/>
      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     <c r="B288" s="33"/>
      <c r="C288" s="33"/>
      <c r="D288" s="91"/>
      <c r="E288" s="91"/>
      <c r="F288" s="91"/>
      <c r="G288" s="91"/>
      <c r="H288" s="33"/>
      <c r="I288" s="91"/>
      <c r="J288" s="91"/>
      <c r="K288" s="91"/>
      <c r="L288" s="33"/>
    </row>
    <row r="289" spans="1:12">
      <c r="A289" s="28"/>
      <c r="B289" s="33"/>
      <c r="C289" s="33"/>
      <c r="D289" s="91"/>
      <c r="E289" s="91"/>
      <c r="F289" s="91"/>
      <c r="G289" s="91"/>
      <c r="H289" s="33"/>
      <c r="I289" s="91"/>
      <c r="J289" s="91"/>
      <c r="K289" s="91"/>
      <c r="L289" s="33"/>
    </row>
    <row r="290" spans="1:12">
      <c r="A290" s="28"/>
      <c r="B290" s="33"/>
      <c r="C290" s="33"/>
      <c r="D290" s="91"/>
      <c r="E290" s="91"/>
      <c r="F290" s="91"/>
      <c r="G290" s="91"/>
      <c r="H290" s="33"/>
      <c r="I290" s="91"/>
      <c r="J290" s="91"/>
      <c r="K290" s="91"/>
      <c r="L290" s="33"/>
    </row>
    <row r="291" spans="1:12">
      <c r="A291" s="28"/>
      <c r="B291" s="33"/>
      <c r="C291" s="33"/>
      <c r="D291" s="91"/>
      <c r="E291" s="91"/>
      <c r="F291" s="91"/>
      <c r="G291" s="91"/>
      <c r="H291" s="33"/>
      <c r="I291" s="91"/>
      <c r="J291" s="91"/>
      <c r="K291" s="91"/>
      <c r="L291" s="33"/>
    </row>
    <row r="292" spans="1:12">
      <c r="A292" s="28"/>
      <c r="B292" s="33"/>
      <c r="C292" s="33"/>
      <c r="D292" s="91"/>
      <c r="E292" s="91"/>
      <c r="F292" s="91"/>
      <c r="G292" s="91"/>
      <c r="H292" s="33"/>
      <c r="I292" s="91"/>
      <c r="J292" s="91"/>
      <c r="K292" s="91"/>
      <c r="L292" s="33"/>
    </row>
    <row r="293" spans="1:12">
      <c r="A293" s="28"/>
      <c r="B293" s="33"/>
      <c r="C293" s="33"/>
      <c r="D293" s="91"/>
      <c r="E293" s="91"/>
      <c r="F293" s="91"/>
      <c r="G293" s="91"/>
      <c r="H293" s="33"/>
      <c r="I293" s="91"/>
      <c r="J293" s="91"/>
      <c r="K293" s="91"/>
      <c r="L293" s="33"/>
    </row>
    <row r="294" spans="1:12">
      <c r="A294" s="28"/>
      <c r="B294" s="33"/>
      <c r="C294" s="33"/>
      <c r="D294" s="91"/>
      <c r="E294" s="91"/>
      <c r="F294" s="91"/>
      <c r="G294" s="91"/>
      <c r="H294" s="33"/>
      <c r="I294" s="91"/>
      <c r="J294" s="91"/>
      <c r="K294" s="91"/>
      <c r="L294" s="33"/>
    </row>
    <row r="295" spans="1:12">
      <c r="A295" s="28"/>
      <c r="B295" s="33"/>
      <c r="C295" s="33"/>
      <c r="D295" s="91"/>
      <c r="E295" s="91"/>
      <c r="F295" s="91"/>
      <c r="G295" s="91"/>
      <c r="H295" s="33"/>
      <c r="I295" s="91"/>
      <c r="J295" s="91"/>
      <c r="K295" s="91"/>
      <c r="L295" s="33"/>
    </row>
    <row r="296" spans="1:12">
      <c r="A296" s="28"/>
      <c r="B296" s="33"/>
      <c r="C296" s="33"/>
      <c r="D296" s="91"/>
      <c r="E296" s="91"/>
      <c r="F296" s="91"/>
      <c r="G296" s="91"/>
      <c r="H296" s="33"/>
      <c r="I296" s="91"/>
      <c r="J296" s="91"/>
      <c r="K296" s="91"/>
      <c r="L296" s="33"/>
    </row>
    <row r="297" spans="1:12">
      <c r="A297" s="28"/>
      <c r="B297" s="33"/>
      <c r="C297" s="33"/>
      <c r="D297" s="91"/>
      <c r="E297" s="91"/>
      <c r="F297" s="91"/>
      <c r="G297" s="91"/>
      <c r="H297" s="33"/>
      <c r="I297" s="91"/>
      <c r="J297" s="91"/>
      <c r="K297" s="91"/>
      <c r="L297" s="33"/>
    </row>
    <row r="298" spans="1:12">
      <c r="A298" s="28"/>
      <c r="B298" s="33"/>
      <c r="C298" s="33"/>
      <c r="D298" s="91"/>
      <c r="E298" s="91"/>
      <c r="F298" s="91"/>
      <c r="G298" s="91"/>
      <c r="H298" s="33"/>
      <c r="I298" s="91"/>
      <c r="J298" s="91"/>
      <c r="K298" s="91"/>
      <c r="L298" s="33"/>
    </row>
    <row r="299" spans="1:12">
      <c r="A299" s="28"/>
      <c r="B299" s="33"/>
      <c r="C299" s="33"/>
      <c r="D299" s="91"/>
      <c r="E299" s="91"/>
      <c r="F299" s="91"/>
      <c r="G299" s="91"/>
      <c r="H299" s="33"/>
      <c r="I299" s="91"/>
      <c r="J299" s="91"/>
      <c r="K299" s="91"/>
      <c r="L299" s="33"/>
    </row>
    <row r="300" spans="1:12">
      <c r="A300" s="28"/>
      <c r="B300" s="33"/>
      <c r="C300" s="33"/>
      <c r="D300" s="91"/>
      <c r="E300" s="91"/>
      <c r="F300" s="91"/>
      <c r="G300" s="91"/>
      <c r="H300" s="33"/>
      <c r="I300" s="91"/>
      <c r="J300" s="91"/>
      <c r="K300" s="91"/>
      <c r="L300" s="33"/>
    </row>
    <row r="301" spans="1:12">
      <c r="A301" s="28"/>
      <c r="B301" s="33"/>
      <c r="C301" s="33"/>
      <c r="D301" s="91"/>
      <c r="E301" s="91"/>
      <c r="F301" s="91"/>
      <c r="G301" s="91"/>
      <c r="H301" s="33"/>
      <c r="I301" s="91"/>
      <c r="J301" s="91"/>
      <c r="K301" s="91"/>
      <c r="L301" s="33"/>
    </row>
    <row r="302" spans="1:12">
      <c r="A302" s="28"/>
      <c r="B302" s="33"/>
      <c r="C302" s="33"/>
      <c r="D302" s="91"/>
      <c r="E302" s="91"/>
      <c r="F302" s="91"/>
      <c r="G302" s="91"/>
      <c r="H302" s="33"/>
      <c r="I302" s="91"/>
      <c r="J302" s="91"/>
      <c r="K302" s="91"/>
      <c r="L302" s="33"/>
    </row>
    <row r="303" spans="1:12">
      <c r="A303" s="28"/>
      <c r="B303" s="33"/>
      <c r="C303" s="33"/>
      <c r="D303" s="91"/>
      <c r="E303" s="91"/>
      <c r="F303" s="91"/>
      <c r="G303" s="91"/>
      <c r="H303" s="33"/>
      <c r="I303" s="91"/>
      <c r="J303" s="91"/>
      <c r="K303" s="91"/>
      <c r="L303" s="33"/>
    </row>
    <row r="304" spans="1:12">
      <c r="A304" s="28"/>
      <c r="B304" s="33"/>
      <c r="C304" s="33"/>
      <c r="D304" s="91"/>
      <c r="E304" s="91"/>
      <c r="F304" s="91"/>
      <c r="G304" s="91"/>
      <c r="H304" s="33"/>
      <c r="I304" s="91"/>
      <c r="J304" s="91"/>
      <c r="K304" s="91"/>
      <c r="L304" s="33"/>
    </row>
    <row r="305" spans="1:12">
      <c r="A305" s="28"/>
      <c r="B305" s="33"/>
      <c r="C305" s="33"/>
      <c r="D305" s="91"/>
      <c r="E305" s="91"/>
      <c r="F305" s="91"/>
      <c r="G305" s="91"/>
      <c r="H305" s="33"/>
      <c r="I305" s="91"/>
      <c r="J305" s="91"/>
      <c r="K305" s="91"/>
      <c r="L305" s="33"/>
    </row>
    <row r="306" spans="1:12">
      <c r="A306" s="28"/>
      <c r="B306" s="33"/>
      <c r="C306" s="33"/>
      <c r="D306" s="91"/>
      <c r="E306" s="91"/>
      <c r="F306" s="91"/>
      <c r="G306" s="91"/>
      <c r="H306" s="33"/>
      <c r="I306" s="91"/>
      <c r="J306" s="91"/>
      <c r="K306" s="91"/>
      <c r="L306" s="33"/>
    </row>
    <row r="307" spans="1:12">
      <c r="A307" s="28"/>
      <c r="B307" s="33"/>
      <c r="C307" s="33"/>
      <c r="D307" s="91"/>
      <c r="E307" s="91"/>
      <c r="F307" s="91"/>
      <c r="G307" s="91"/>
      <c r="H307" s="33"/>
      <c r="I307" s="91"/>
      <c r="J307" s="91"/>
      <c r="K307" s="91"/>
      <c r="L307" s="33"/>
    </row>
    <row r="308" spans="1:12">
      <c r="A308" s="28"/>
      <c r="B308" s="33"/>
      <c r="C308" s="33"/>
      <c r="D308" s="91"/>
      <c r="E308" s="91"/>
      <c r="F308" s="91"/>
      <c r="G308" s="91"/>
      <c r="H308" s="33"/>
      <c r="I308" s="91"/>
      <c r="J308" s="91"/>
      <c r="K308" s="91"/>
      <c r="L308" s="33"/>
    </row>
    <row r="309" spans="1:12">
      <c r="A309" s="28"/>
      <c r="B309" s="33"/>
      <c r="C309" s="33"/>
      <c r="D309" s="91"/>
      <c r="E309" s="91"/>
      <c r="F309" s="91"/>
      <c r="G309" s="91"/>
      <c r="H309" s="33"/>
      <c r="I309" s="91"/>
      <c r="J309" s="91"/>
      <c r="K309" s="91"/>
      <c r="L309" s="33"/>
    </row>
    <row r="310" spans="1:12">
      <c r="A310" s="28"/>
      <c r="B310" s="33"/>
      <c r="C310" s="33"/>
      <c r="D310" s="91"/>
      <c r="E310" s="91"/>
      <c r="F310" s="91"/>
      <c r="G310" s="91"/>
      <c r="H310" s="33"/>
      <c r="I310" s="91"/>
      <c r="J310" s="91"/>
      <c r="K310" s="91"/>
      <c r="L310" s="33"/>
    </row>
    <row r="311" spans="1:12">
      <c r="A311" s="28"/>
      <c r="B311" s="33"/>
      <c r="C311" s="33"/>
      <c r="D311" s="91"/>
      <c r="E311" s="91"/>
      <c r="F311" s="91"/>
      <c r="G311" s="91"/>
      <c r="H311" s="33"/>
      <c r="I311" s="91"/>
      <c r="J311" s="91"/>
      <c r="K311" s="91"/>
      <c r="L311" s="33"/>
    </row>
    <row r="312" spans="1:12">
      <c r="A312" s="28"/>
      <c r="B312" s="33"/>
      <c r="C312" s="33"/>
      <c r="D312" s="91"/>
      <c r="E312" s="91"/>
      <c r="F312" s="91"/>
      <c r="G312" s="91"/>
      <c r="H312" s="33"/>
      <c r="I312" s="91"/>
      <c r="J312" s="91"/>
      <c r="K312" s="91"/>
      <c r="L312" s="33"/>
    </row>
    <row r="313" spans="1:12">
      <c r="A313" s="28"/>
      <c r="B313" s="33"/>
      <c r="C313" s="33"/>
      <c r="D313" s="91"/>
      <c r="E313" s="91"/>
      <c r="F313" s="91"/>
      <c r="G313" s="91"/>
      <c r="H313" s="33"/>
      <c r="I313" s="91"/>
      <c r="J313" s="91"/>
      <c r="K313" s="91"/>
      <c r="L313" s="33"/>
    </row>
    <row r="314" spans="1:12">
      <c r="A314" s="28"/>
      <c r="B314" s="33"/>
      <c r="C314" s="33"/>
      <c r="D314" s="91"/>
      <c r="E314" s="91"/>
      <c r="F314" s="91"/>
      <c r="G314" s="91"/>
      <c r="H314" s="33"/>
      <c r="I314" s="91"/>
      <c r="J314" s="91"/>
      <c r="K314" s="91"/>
      <c r="L314" s="33"/>
    </row>
    <row r="315" spans="1:12">
      <c r="A315" s="28"/>
      <c r="B315" s="33"/>
      <c r="C315" s="33"/>
      <c r="D315" s="91"/>
      <c r="E315" s="91"/>
      <c r="F315" s="91"/>
      <c r="G315" s="91"/>
      <c r="H315" s="33"/>
      <c r="I315" s="91"/>
      <c r="J315" s="91"/>
      <c r="K315" s="91"/>
      <c r="L315" s="33"/>
    </row>
    <row r="316" spans="1:12">
      <c r="A316" s="28"/>
      <c r="B316" s="33"/>
      <c r="C316" s="33"/>
      <c r="D316" s="91"/>
      <c r="E316" s="91"/>
      <c r="F316" s="91"/>
      <c r="G316" s="91"/>
      <c r="H316" s="33"/>
      <c r="I316" s="91"/>
      <c r="J316" s="91"/>
      <c r="K316" s="91"/>
      <c r="L316" s="33"/>
    </row>
    <row r="317" spans="1:12">
      <c r="A317" s="28"/>
      <c r="B317" s="33"/>
      <c r="C317" s="33"/>
      <c r="D317" s="91"/>
      <c r="E317" s="91"/>
      <c r="F317" s="91"/>
      <c r="G317" s="91"/>
      <c r="H317" s="33"/>
      <c r="I317" s="91"/>
      <c r="J317" s="91"/>
      <c r="K317" s="91"/>
      <c r="L317" s="33"/>
    </row>
    <row r="318" spans="1:12">
      <c r="A318" s="28"/>
      <c r="B318" s="33"/>
      <c r="C318" s="33"/>
      <c r="D318" s="91"/>
      <c r="E318" s="91"/>
      <c r="F318" s="91"/>
      <c r="G318" s="91"/>
      <c r="H318" s="33"/>
      <c r="I318" s="91"/>
      <c r="J318" s="91"/>
      <c r="K318" s="91"/>
      <c r="L318" s="33"/>
    </row>
    <row r="319" spans="1:12">
      <c r="A319" s="28"/>
      <c r="B319" s="33"/>
      <c r="C319" s="33"/>
      <c r="D319" s="91"/>
      <c r="E319" s="91"/>
      <c r="F319" s="91"/>
      <c r="G319" s="91"/>
      <c r="H319" s="33"/>
      <c r="I319" s="91"/>
      <c r="J319" s="91"/>
      <c r="K319" s="91"/>
      <c r="L319" s="33"/>
    </row>
    <row r="320" spans="1:12">
      <c r="A320" s="28"/>
      <c r="B320" s="33"/>
      <c r="C320" s="33"/>
      <c r="D320" s="91"/>
      <c r="E320" s="91"/>
      <c r="F320" s="91"/>
      <c r="G320" s="91"/>
      <c r="H320" s="33"/>
      <c r="I320" s="91"/>
      <c r="J320" s="91"/>
      <c r="K320" s="91"/>
      <c r="L320" s="33"/>
    </row>
    <row r="321" spans="1:12">
      <c r="A321" s="28"/>
      <c r="B321" s="33"/>
      <c r="C321" s="33"/>
      <c r="D321" s="91"/>
      <c r="E321" s="91"/>
      <c r="F321" s="91"/>
      <c r="G321" s="91"/>
      <c r="H321" s="33"/>
      <c r="I321" s="91"/>
      <c r="J321" s="91"/>
      <c r="K321" s="91"/>
      <c r="L321" s="33"/>
    </row>
    <row r="322" spans="1:12">
      <c r="A322" s="28"/>
      <c r="B322" s="33"/>
      <c r="C322" s="33"/>
      <c r="D322" s="91"/>
      <c r="E322" s="91"/>
      <c r="F322" s="91"/>
      <c r="G322" s="91"/>
      <c r="H322" s="33"/>
      <c r="I322" s="91"/>
      <c r="J322" s="91"/>
      <c r="K322" s="91"/>
      <c r="L322" s="33"/>
    </row>
    <row r="323" spans="1:12">
      <c r="A323" s="28"/>
      <c r="B323" s="33"/>
      <c r="C323" s="33"/>
      <c r="D323" s="91"/>
      <c r="E323" s="91"/>
      <c r="F323" s="91"/>
      <c r="G323" s="91"/>
      <c r="H323" s="33"/>
      <c r="I323" s="91"/>
      <c r="J323" s="91"/>
      <c r="K323" s="91"/>
      <c r="L323" s="33"/>
    </row>
    <row r="324" spans="1:12">
      <c r="A324" s="28"/>
      <c r="B324" s="33"/>
      <c r="C324" s="33"/>
      <c r="D324" s="91"/>
      <c r="E324" s="91"/>
      <c r="F324" s="91"/>
      <c r="G324" s="91"/>
      <c r="H324" s="33"/>
      <c r="I324" s="91"/>
      <c r="J324" s="91"/>
      <c r="K324" s="91"/>
      <c r="L324" s="33"/>
    </row>
    <row r="325" spans="1:12">
      <c r="A325" s="28"/>
      <c r="B325" s="33"/>
      <c r="C325" s="33"/>
      <c r="D325" s="91"/>
      <c r="E325" s="91"/>
      <c r="F325" s="91"/>
      <c r="G325" s="91"/>
      <c r="H325" s="33"/>
      <c r="I325" s="91"/>
      <c r="J325" s="91"/>
      <c r="K325" s="91"/>
      <c r="L325" s="33"/>
    </row>
    <row r="326" spans="1:12">
      <c r="A326" s="28"/>
      <c r="B326" s="33"/>
      <c r="C326" s="33"/>
      <c r="D326" s="91"/>
      <c r="E326" s="91"/>
      <c r="F326" s="91"/>
      <c r="G326" s="91"/>
      <c r="H326" s="33"/>
      <c r="I326" s="91"/>
      <c r="J326" s="91"/>
      <c r="K326" s="91"/>
      <c r="L326" s="33"/>
    </row>
    <row r="327" spans="1:12">
      <c r="A327" s="28"/>
      <c r="B327" s="33"/>
      <c r="C327" s="33"/>
      <c r="D327" s="91"/>
      <c r="E327" s="91"/>
      <c r="F327" s="91"/>
      <c r="G327" s="91"/>
      <c r="H327" s="33"/>
      <c r="I327" s="91"/>
      <c r="J327" s="91"/>
      <c r="K327" s="91"/>
      <c r="L327" s="33"/>
    </row>
    <row r="328" spans="1:12">
      <c r="A328" s="28"/>
      <c r="B328" s="33"/>
      <c r="C328" s="33"/>
      <c r="D328" s="91"/>
      <c r="E328" s="91"/>
      <c r="F328" s="91"/>
      <c r="G328" s="91"/>
      <c r="H328" s="33"/>
      <c r="I328" s="91"/>
      <c r="J328" s="91"/>
      <c r="K328" s="91"/>
      <c r="L328" s="33"/>
    </row>
    <row r="329" spans="1:12">
      <c r="A329" s="28"/>
      <c r="B329" s="33"/>
      <c r="C329" s="33"/>
      <c r="D329" s="91"/>
      <c r="E329" s="91"/>
      <c r="F329" s="91"/>
      <c r="G329" s="91"/>
      <c r="H329" s="33"/>
      <c r="I329" s="91"/>
      <c r="J329" s="91"/>
      <c r="K329" s="91"/>
      <c r="L329" s="33"/>
    </row>
    <row r="330" spans="1:12">
      <c r="A330" s="28"/>
      <c r="B330" s="33"/>
      <c r="C330" s="33"/>
      <c r="D330" s="91"/>
      <c r="E330" s="91"/>
      <c r="F330" s="91"/>
      <c r="G330" s="91"/>
      <c r="H330" s="33"/>
      <c r="I330" s="91"/>
      <c r="J330" s="91"/>
      <c r="K330" s="91"/>
      <c r="L330" s="33"/>
    </row>
    <row r="331" spans="1:12">
      <c r="A331" s="28"/>
      <c r="B331" s="33"/>
      <c r="C331" s="33"/>
      <c r="D331" s="91"/>
      <c r="E331" s="91"/>
      <c r="F331" s="91"/>
      <c r="G331" s="91"/>
      <c r="H331" s="33"/>
      <c r="I331" s="91"/>
      <c r="J331" s="91"/>
      <c r="K331" s="91"/>
      <c r="L331" s="33"/>
    </row>
    <row r="332" spans="1:12">
      <c r="A332" s="28"/>
      <c r="B332" s="33"/>
      <c r="C332" s="33"/>
      <c r="D332" s="91"/>
      <c r="E332" s="91"/>
      <c r="F332" s="91"/>
      <c r="G332" s="91"/>
      <c r="H332" s="33"/>
      <c r="I332" s="91"/>
      <c r="J332" s="91"/>
      <c r="K332" s="91"/>
      <c r="L332" s="33"/>
    </row>
    <row r="333" spans="1:12">
      <c r="A333" s="28"/>
      <c r="B333" s="33"/>
      <c r="C333" s="33"/>
      <c r="D333" s="91"/>
      <c r="E333" s="91"/>
      <c r="F333" s="91"/>
      <c r="G333" s="91"/>
      <c r="H333" s="33"/>
      <c r="I333" s="91"/>
      <c r="J333" s="91"/>
      <c r="K333" s="91"/>
      <c r="L333" s="33"/>
    </row>
    <row r="334" spans="1:12">
      <c r="A334" s="28"/>
      <c r="B334" s="33"/>
      <c r="C334" s="33"/>
      <c r="D334" s="91"/>
      <c r="E334" s="91"/>
      <c r="F334" s="91"/>
      <c r="G334" s="91"/>
      <c r="H334" s="33"/>
      <c r="I334" s="91"/>
      <c r="J334" s="91"/>
      <c r="K334" s="91"/>
      <c r="L334" s="33"/>
    </row>
    <row r="335" spans="1:12">
      <c r="A335" s="28"/>
      <c r="B335" s="33"/>
      <c r="C335" s="33"/>
      <c r="D335" s="91"/>
      <c r="E335" s="91"/>
      <c r="F335" s="91"/>
      <c r="G335" s="91"/>
      <c r="H335" s="33"/>
      <c r="I335" s="91"/>
      <c r="J335" s="91"/>
      <c r="K335" s="91"/>
      <c r="L335" s="33"/>
    </row>
    <row r="336" spans="1:12">
      <c r="A336" s="28"/>
      <c r="B336" s="33"/>
      <c r="C336" s="33"/>
      <c r="D336" s="91"/>
      <c r="E336" s="91"/>
      <c r="F336" s="91"/>
      <c r="G336" s="91"/>
      <c r="H336" s="33"/>
      <c r="I336" s="91"/>
      <c r="J336" s="91"/>
      <c r="K336" s="91"/>
      <c r="L336" s="33"/>
    </row>
    <row r="337" spans="1:12">
      <c r="A337" s="28"/>
      <c r="B337" s="33"/>
      <c r="C337" s="33"/>
      <c r="D337" s="91"/>
      <c r="E337" s="91"/>
      <c r="F337" s="91"/>
      <c r="G337" s="91"/>
      <c r="H337" s="33"/>
      <c r="I337" s="91"/>
      <c r="J337" s="91"/>
      <c r="K337" s="91"/>
      <c r="L337" s="33"/>
    </row>
    <row r="338" spans="1:12">
      <c r="A338" s="28"/>
      <c r="B338" s="33"/>
      <c r="C338" s="33"/>
      <c r="D338" s="91"/>
      <c r="E338" s="91"/>
      <c r="F338" s="91"/>
      <c r="G338" s="91"/>
      <c r="H338" s="33"/>
      <c r="I338" s="91"/>
      <c r="J338" s="91"/>
      <c r="K338" s="91"/>
      <c r="L338" s="33"/>
    </row>
    <row r="339" spans="1:12">
      <c r="A339" s="28"/>
      <c r="B339" s="33"/>
      <c r="C339" s="33"/>
      <c r="D339" s="91"/>
      <c r="E339" s="91"/>
      <c r="F339" s="91"/>
      <c r="G339" s="91"/>
      <c r="H339" s="33"/>
      <c r="I339" s="91"/>
      <c r="J339" s="91"/>
      <c r="K339" s="91"/>
      <c r="L339" s="33"/>
    </row>
    <row r="340" spans="1:12">
      <c r="A340" s="28"/>
      <c r="B340" s="33"/>
      <c r="C340" s="33"/>
      <c r="D340" s="91"/>
      <c r="E340" s="91"/>
      <c r="F340" s="91"/>
      <c r="G340" s="91"/>
      <c r="H340" s="33"/>
      <c r="I340" s="91"/>
      <c r="J340" s="91"/>
      <c r="K340" s="91"/>
      <c r="L340" s="33"/>
    </row>
    <row r="341" spans="1:12">
      <c r="A341" s="28"/>
      <c r="B341" s="33"/>
      <c r="C341" s="33"/>
      <c r="D341" s="91"/>
      <c r="E341" s="91"/>
      <c r="F341" s="91"/>
      <c r="G341" s="91"/>
      <c r="H341" s="33"/>
      <c r="I341" s="91"/>
      <c r="J341" s="91"/>
      <c r="K341" s="91"/>
      <c r="L341" s="33"/>
    </row>
    <row r="342" spans="1:12">
      <c r="A342" s="28"/>
      <c r="B342" s="33"/>
      <c r="C342" s="33"/>
      <c r="D342" s="91"/>
      <c r="E342" s="91"/>
      <c r="F342" s="91"/>
      <c r="G342" s="91"/>
      <c r="H342" s="33"/>
      <c r="I342" s="91"/>
      <c r="J342" s="91"/>
      <c r="K342" s="91"/>
      <c r="L342" s="33"/>
    </row>
    <row r="343" spans="1:12">
      <c r="A343" s="28"/>
      <c r="B343" s="33"/>
      <c r="C343" s="33"/>
      <c r="D343" s="91"/>
      <c r="E343" s="91"/>
      <c r="F343" s="91"/>
      <c r="G343" s="91"/>
      <c r="H343" s="33"/>
      <c r="I343" s="91"/>
      <c r="J343" s="91"/>
      <c r="K343" s="91"/>
      <c r="L343" s="33"/>
    </row>
    <row r="344" spans="1:12">
      <c r="A344" s="28"/>
      <c r="B344" s="33"/>
      <c r="C344" s="33"/>
      <c r="D344" s="91"/>
      <c r="E344" s="91"/>
      <c r="F344" s="91"/>
      <c r="G344" s="91"/>
      <c r="H344" s="33"/>
      <c r="I344" s="91"/>
      <c r="J344" s="91"/>
      <c r="K344" s="91"/>
      <c r="L344" s="33"/>
    </row>
    <row r="345" spans="1:12">
      <c r="A345" s="28"/>
      <c r="B345" s="33"/>
      <c r="C345" s="33"/>
      <c r="D345" s="91"/>
      <c r="E345" s="91"/>
      <c r="F345" s="91"/>
      <c r="G345" s="91"/>
      <c r="H345" s="33"/>
      <c r="I345" s="91"/>
      <c r="J345" s="91"/>
      <c r="K345" s="91"/>
      <c r="L345" s="33"/>
    </row>
    <row r="346" spans="1:12">
      <c r="A346" s="28"/>
      <c r="B346" s="33"/>
      <c r="C346" s="33"/>
      <c r="D346" s="91"/>
      <c r="E346" s="91"/>
      <c r="F346" s="91"/>
      <c r="G346" s="91"/>
      <c r="H346" s="33"/>
      <c r="I346" s="91"/>
      <c r="J346" s="91"/>
      <c r="K346" s="91"/>
      <c r="L346" s="33"/>
    </row>
    <row r="347" spans="1:12">
      <c r="A347" s="28"/>
      <c r="B347" s="33"/>
      <c r="C347" s="33"/>
      <c r="D347" s="91"/>
      <c r="E347" s="91"/>
      <c r="F347" s="91"/>
      <c r="G347" s="91"/>
      <c r="H347" s="33"/>
      <c r="I347" s="91"/>
      <c r="J347" s="91"/>
      <c r="K347" s="91"/>
      <c r="L347" s="33"/>
    </row>
    <row r="348" spans="1:12">
      <c r="A348" s="28"/>
      <c r="B348" s="33"/>
      <c r="C348" s="33"/>
      <c r="D348" s="91"/>
      <c r="E348" s="91"/>
      <c r="F348" s="91"/>
      <c r="G348" s="91"/>
      <c r="H348" s="33"/>
      <c r="I348" s="91"/>
      <c r="J348" s="91"/>
      <c r="K348" s="91"/>
      <c r="L348" s="33"/>
    </row>
    <row r="349" spans="1:12">
      <c r="A349" s="28"/>
      <c r="B349" s="33"/>
      <c r="C349" s="33"/>
      <c r="D349" s="91"/>
      <c r="E349" s="91"/>
      <c r="F349" s="91"/>
      <c r="G349" s="91"/>
      <c r="H349" s="33"/>
      <c r="I349" s="91"/>
      <c r="J349" s="91"/>
      <c r="K349" s="91"/>
      <c r="L349" s="33"/>
    </row>
    <row r="350" spans="1:12">
      <c r="A350" s="28"/>
      <c r="B350" s="33"/>
      <c r="C350" s="33"/>
      <c r="D350" s="91"/>
      <c r="E350" s="91"/>
      <c r="F350" s="91"/>
      <c r="G350" s="91"/>
      <c r="H350" s="33"/>
      <c r="I350" s="91"/>
      <c r="J350" s="91"/>
      <c r="K350" s="91"/>
      <c r="L350" s="33"/>
    </row>
    <row r="351" spans="1:12">
      <c r="A351" s="28"/>
      <c r="B351" s="33"/>
      <c r="C351" s="33"/>
      <c r="D351" s="91"/>
      <c r="E351" s="91"/>
      <c r="F351" s="91"/>
      <c r="G351" s="91"/>
      <c r="H351" s="33"/>
      <c r="I351" s="91"/>
      <c r="J351" s="91"/>
      <c r="K351" s="91"/>
      <c r="L351" s="33"/>
    </row>
    <row r="352" spans="1:12">
      <c r="A352" s="28"/>
      <c r="B352" s="33"/>
      <c r="C352" s="33"/>
      <c r="D352" s="91"/>
      <c r="E352" s="91"/>
      <c r="F352" s="91"/>
      <c r="G352" s="91"/>
      <c r="H352" s="33"/>
      <c r="I352" s="91"/>
      <c r="J352" s="91"/>
      <c r="K352" s="91"/>
      <c r="L352" s="33"/>
    </row>
    <row r="353" spans="1:12">
      <c r="A353" s="28"/>
      <c r="B353" s="33"/>
      <c r="C353" s="33"/>
      <c r="D353" s="91"/>
      <c r="E353" s="91"/>
      <c r="F353" s="91"/>
      <c r="G353" s="91"/>
      <c r="H353" s="33"/>
      <c r="I353" s="91"/>
      <c r="J353" s="91"/>
      <c r="K353" s="91"/>
      <c r="L353" s="33"/>
    </row>
    <row r="354" spans="1:12">
      <c r="A354" s="28"/>
      <c r="B354" s="33"/>
      <c r="C354" s="33"/>
      <c r="D354" s="91"/>
      <c r="E354" s="91"/>
      <c r="F354" s="91"/>
      <c r="G354" s="91"/>
      <c r="H354" s="33"/>
      <c r="I354" s="91"/>
      <c r="J354" s="91"/>
      <c r="K354" s="91"/>
      <c r="L354" s="33"/>
    </row>
    <row r="355" spans="1:12">
      <c r="A355" s="28"/>
      <c r="B355" s="33"/>
      <c r="C355" s="33"/>
      <c r="D355" s="91"/>
      <c r="E355" s="91"/>
      <c r="F355" s="91"/>
      <c r="G355" s="91"/>
      <c r="H355" s="33"/>
      <c r="I355" s="91"/>
      <c r="J355" s="91"/>
      <c r="K355" s="91"/>
      <c r="L355" s="33"/>
    </row>
    <row r="356" spans="1:12">
      <c r="A356" s="28"/>
      <c r="B356" s="33"/>
      <c r="C356" s="33"/>
      <c r="D356" s="91"/>
      <c r="E356" s="91"/>
      <c r="F356" s="91"/>
      <c r="G356" s="91"/>
      <c r="H356" s="33"/>
      <c r="I356" s="91"/>
      <c r="J356" s="91"/>
      <c r="K356" s="91"/>
      <c r="L356" s="33"/>
    </row>
    <row r="357" spans="1:12">
      <c r="A357" s="28"/>
      <c r="B357" s="33"/>
      <c r="C357" s="33"/>
      <c r="D357" s="91"/>
      <c r="E357" s="91"/>
      <c r="F357" s="91"/>
      <c r="G357" s="91"/>
      <c r="H357" s="33"/>
      <c r="I357" s="91"/>
      <c r="J357" s="91"/>
      <c r="K357" s="91"/>
      <c r="L357" s="33"/>
    </row>
    <row r="358" spans="1:12">
      <c r="A358" s="28"/>
      <c r="B358" s="33"/>
      <c r="C358" s="33"/>
      <c r="D358" s="91"/>
      <c r="E358" s="91"/>
      <c r="F358" s="91"/>
      <c r="G358" s="91"/>
      <c r="H358" s="33"/>
      <c r="I358" s="91"/>
      <c r="J358" s="91"/>
      <c r="K358" s="91"/>
      <c r="L358" s="33"/>
    </row>
    <row r="359" spans="1:12">
      <c r="A359" s="28"/>
      <c r="B359" s="33"/>
      <c r="C359" s="33"/>
      <c r="D359" s="91"/>
      <c r="E359" s="91"/>
      <c r="F359" s="91"/>
      <c r="G359" s="91"/>
      <c r="H359" s="33"/>
      <c r="I359" s="91"/>
      <c r="J359" s="91"/>
      <c r="K359" s="91"/>
      <c r="L359" s="33"/>
    </row>
    <row r="360" spans="1:12">
      <c r="A360" s="28"/>
      <c r="B360" s="33"/>
      <c r="C360" s="33"/>
      <c r="D360" s="91"/>
      <c r="E360" s="91"/>
      <c r="F360" s="91"/>
      <c r="G360" s="91"/>
      <c r="H360" s="33"/>
      <c r="I360" s="91"/>
      <c r="J360" s="91"/>
      <c r="K360" s="91"/>
      <c r="L360" s="33"/>
    </row>
    <row r="361" spans="1:12">
      <c r="A361" s="28"/>
      <c r="B361" s="33"/>
      <c r="C361" s="33"/>
      <c r="D361" s="91"/>
      <c r="E361" s="91"/>
      <c r="F361" s="91"/>
      <c r="G361" s="91"/>
      <c r="H361" s="33"/>
      <c r="I361" s="91"/>
      <c r="J361" s="91"/>
      <c r="K361" s="91"/>
      <c r="L361" s="33"/>
    </row>
    <row r="362" spans="1:12">
      <c r="A362" s="28"/>
      <c r="B362" s="33"/>
      <c r="C362" s="33"/>
      <c r="D362" s="91"/>
      <c r="E362" s="91"/>
      <c r="F362" s="91"/>
      <c r="G362" s="91"/>
      <c r="H362" s="33"/>
      <c r="I362" s="91"/>
      <c r="J362" s="91"/>
      <c r="K362" s="91"/>
      <c r="L362" s="33"/>
    </row>
    <row r="363" spans="1:12">
      <c r="A363" s="28"/>
      <c r="B363" s="33"/>
      <c r="C363" s="33"/>
      <c r="D363" s="91"/>
      <c r="E363" s="91"/>
      <c r="F363" s="91"/>
      <c r="G363" s="91"/>
      <c r="H363" s="33"/>
      <c r="I363" s="91"/>
      <c r="J363" s="91"/>
      <c r="K363" s="91"/>
      <c r="L363" s="33"/>
    </row>
    <row r="364" spans="1:12">
      <c r="A364" s="28"/>
      <c r="B364" s="33"/>
      <c r="C364" s="33"/>
      <c r="D364" s="91"/>
      <c r="E364" s="91"/>
      <c r="F364" s="91"/>
      <c r="G364" s="91"/>
      <c r="H364" s="33"/>
      <c r="I364" s="91"/>
      <c r="J364" s="91"/>
      <c r="K364" s="91"/>
      <c r="L364" s="33"/>
    </row>
    <row r="365" spans="1:12">
      <c r="A365" s="28"/>
      <c r="B365" s="33"/>
      <c r="C365" s="33"/>
      <c r="D365" s="91"/>
      <c r="E365" s="91"/>
      <c r="F365" s="91"/>
      <c r="G365" s="91"/>
      <c r="H365" s="33"/>
      <c r="I365" s="91"/>
      <c r="J365" s="91"/>
      <c r="K365" s="91"/>
      <c r="L365" s="33"/>
    </row>
    <row r="366" spans="1:12">
      <c r="A366" s="28"/>
      <c r="B366" s="33"/>
      <c r="C366" s="33"/>
      <c r="D366" s="91"/>
      <c r="E366" s="91"/>
      <c r="F366" s="91"/>
      <c r="G366" s="91"/>
      <c r="H366" s="33"/>
      <c r="I366" s="91"/>
      <c r="J366" s="91"/>
      <c r="K366" s="91"/>
      <c r="L366" s="33"/>
    </row>
    <row r="367" spans="1:12">
      <c r="A367" s="28"/>
      <c r="B367" s="33"/>
      <c r="C367" s="33"/>
      <c r="D367" s="91"/>
      <c r="E367" s="91"/>
      <c r="F367" s="91"/>
      <c r="G367" s="91"/>
      <c r="H367" s="33"/>
      <c r="I367" s="91"/>
      <c r="J367" s="91"/>
      <c r="K367" s="91"/>
      <c r="L367" s="33"/>
    </row>
    <row r="368" spans="1:12">
      <c r="A368" s="28"/>
      <c r="B368" s="33"/>
      <c r="C368" s="33"/>
      <c r="D368" s="91"/>
      <c r="E368" s="91"/>
      <c r="F368" s="91"/>
      <c r="G368" s="91"/>
      <c r="H368" s="33"/>
      <c r="I368" s="91"/>
      <c r="J368" s="91"/>
      <c r="K368" s="91"/>
      <c r="L368" s="33"/>
    </row>
    <row r="369" spans="1:12">
      <c r="A369" s="28"/>
      <c r="B369" s="33"/>
      <c r="C369" s="33"/>
      <c r="D369" s="91"/>
      <c r="E369" s="91"/>
      <c r="F369" s="91"/>
      <c r="G369" s="91"/>
      <c r="H369" s="33"/>
      <c r="I369" s="91"/>
      <c r="J369" s="91"/>
      <c r="K369" s="91"/>
      <c r="L369" s="33"/>
    </row>
    <row r="370" spans="1:12">
      <c r="A370" s="28"/>
      <c r="B370" s="33"/>
      <c r="C370" s="33"/>
      <c r="D370" s="91"/>
      <c r="E370" s="91"/>
      <c r="F370" s="91"/>
      <c r="G370" s="91"/>
      <c r="H370" s="33"/>
      <c r="I370" s="91"/>
      <c r="J370" s="91"/>
      <c r="K370" s="91"/>
      <c r="L370" s="33"/>
    </row>
    <row r="371" spans="1:12">
      <c r="A371" s="28"/>
      <c r="B371" s="33"/>
      <c r="C371" s="33"/>
      <c r="D371" s="91"/>
      <c r="E371" s="91"/>
      <c r="F371" s="91"/>
      <c r="G371" s="91"/>
      <c r="H371" s="33"/>
      <c r="I371" s="91"/>
      <c r="J371" s="91"/>
      <c r="K371" s="91"/>
      <c r="L371" s="33"/>
    </row>
    <row r="372" spans="1:12">
      <c r="A372" s="28"/>
      <c r="B372" s="33"/>
      <c r="C372" s="33"/>
      <c r="D372" s="91"/>
      <c r="E372" s="91"/>
      <c r="F372" s="91"/>
      <c r="G372" s="91"/>
      <c r="H372" s="33"/>
      <c r="I372" s="91"/>
      <c r="J372" s="91"/>
      <c r="K372" s="91"/>
      <c r="L372" s="33"/>
    </row>
    <row r="373" spans="1:12">
      <c r="A373" s="28"/>
      <c r="B373" s="33"/>
      <c r="C373" s="33"/>
      <c r="D373" s="91"/>
      <c r="E373" s="91"/>
      <c r="F373" s="91"/>
      <c r="G373" s="91"/>
      <c r="H373" s="33"/>
      <c r="I373" s="91"/>
      <c r="J373" s="91"/>
      <c r="K373" s="91"/>
      <c r="L373" s="33"/>
    </row>
    <row r="374" spans="1:12">
      <c r="A374" s="28"/>
      <c r="B374" s="33"/>
      <c r="C374" s="33"/>
      <c r="D374" s="91"/>
      <c r="E374" s="91"/>
      <c r="F374" s="91"/>
      <c r="G374" s="91"/>
      <c r="H374" s="33"/>
      <c r="I374" s="91"/>
      <c r="J374" s="91"/>
      <c r="K374" s="91"/>
      <c r="L374" s="33"/>
    </row>
    <row r="375" spans="1:12">
      <c r="A375" s="28"/>
      <c r="B375" s="33"/>
      <c r="C375" s="33"/>
      <c r="D375" s="91"/>
      <c r="E375" s="91"/>
      <c r="F375" s="91"/>
      <c r="G375" s="91"/>
      <c r="H375" s="33"/>
      <c r="I375" s="91"/>
      <c r="J375" s="91"/>
      <c r="K375" s="91"/>
      <c r="L375" s="33"/>
    </row>
    <row r="376" spans="1:12">
      <c r="A376" s="28"/>
      <c r="B376" s="33"/>
      <c r="C376" s="33"/>
      <c r="D376" s="91"/>
      <c r="E376" s="91"/>
      <c r="F376" s="91"/>
      <c r="G376" s="91"/>
      <c r="H376" s="33"/>
      <c r="I376" s="91"/>
      <c r="J376" s="91"/>
      <c r="K376" s="91"/>
      <c r="L376" s="33"/>
    </row>
    <row r="377" spans="1:12">
      <c r="A377" s="28"/>
      <c r="B377" s="33"/>
      <c r="C377" s="33"/>
      <c r="D377" s="91"/>
      <c r="E377" s="91"/>
      <c r="F377" s="91"/>
      <c r="G377" s="91"/>
      <c r="H377" s="33"/>
      <c r="I377" s="91"/>
      <c r="J377" s="91"/>
      <c r="K377" s="91"/>
      <c r="L377" s="33"/>
    </row>
    <row r="378" spans="1:12">
      <c r="A378" s="28"/>
      <c r="B378" s="33"/>
      <c r="C378" s="33"/>
      <c r="D378" s="91"/>
      <c r="E378" s="91"/>
      <c r="F378" s="91"/>
      <c r="G378" s="91"/>
      <c r="H378" s="33"/>
      <c r="I378" s="91"/>
      <c r="J378" s="91"/>
      <c r="K378" s="91"/>
      <c r="L378" s="33"/>
    </row>
    <row r="379" spans="1:12">
      <c r="A379" s="28"/>
      <c r="B379" s="33"/>
      <c r="C379" s="33"/>
      <c r="D379" s="91"/>
      <c r="E379" s="91"/>
      <c r="F379" s="91"/>
      <c r="G379" s="91"/>
      <c r="H379" s="33"/>
      <c r="I379" s="91"/>
      <c r="J379" s="91"/>
      <c r="K379" s="91"/>
      <c r="L379" s="33"/>
    </row>
    <row r="380" spans="1:12">
      <c r="A380" s="28"/>
      <c r="B380" s="33"/>
      <c r="C380" s="33"/>
      <c r="D380" s="91"/>
      <c r="E380" s="91"/>
      <c r="F380" s="91"/>
      <c r="G380" s="91"/>
      <c r="H380" s="33"/>
      <c r="I380" s="91"/>
      <c r="J380" s="91"/>
      <c r="K380" s="91"/>
      <c r="L380" s="33"/>
    </row>
    <row r="381" spans="1:12">
      <c r="A381" s="28"/>
      <c r="B381" s="33"/>
      <c r="C381" s="33"/>
      <c r="D381" s="91"/>
      <c r="E381" s="91"/>
      <c r="F381" s="91"/>
      <c r="G381" s="91"/>
      <c r="H381" s="33"/>
      <c r="I381" s="91"/>
      <c r="J381" s="91"/>
      <c r="K381" s="91"/>
      <c r="L381" s="33"/>
    </row>
    <row r="382" spans="1:12">
      <c r="A382" s="28"/>
      <c r="B382" s="33"/>
      <c r="C382" s="33"/>
      <c r="D382" s="91"/>
      <c r="E382" s="91"/>
      <c r="F382" s="91"/>
      <c r="G382" s="91"/>
      <c r="H382" s="33"/>
      <c r="I382" s="91"/>
      <c r="J382" s="91"/>
      <c r="K382" s="91"/>
      <c r="L382" s="33"/>
    </row>
    <row r="383" spans="1:12">
      <c r="A383" s="28"/>
      <c r="B383" s="33"/>
      <c r="C383" s="33"/>
      <c r="D383" s="91"/>
      <c r="E383" s="91"/>
      <c r="F383" s="91"/>
      <c r="G383" s="91"/>
      <c r="H383" s="33"/>
      <c r="I383" s="91"/>
      <c r="J383" s="91"/>
      <c r="K383" s="91"/>
      <c r="L383" s="33"/>
    </row>
    <row r="384" spans="1:12">
      <c r="A384" s="28"/>
      <c r="B384" s="33"/>
      <c r="C384" s="33"/>
      <c r="D384" s="91"/>
      <c r="E384" s="91"/>
      <c r="F384" s="91"/>
      <c r="G384" s="91"/>
      <c r="H384" s="33"/>
      <c r="I384" s="91"/>
      <c r="J384" s="91"/>
      <c r="K384" s="91"/>
      <c r="L384" s="33"/>
    </row>
    <row r="385" spans="1:12">
      <c r="A385" s="28"/>
      <c r="B385" s="33"/>
      <c r="C385" s="33"/>
      <c r="D385" s="91"/>
      <c r="E385" s="91"/>
      <c r="F385" s="91"/>
      <c r="G385" s="91"/>
      <c r="H385" s="33"/>
      <c r="I385" s="91"/>
      <c r="J385" s="91"/>
      <c r="K385" s="91"/>
      <c r="L385" s="33"/>
    </row>
    <row r="386" spans="1:12">
      <c r="A386" s="28"/>
      <c r="B386" s="33"/>
      <c r="C386" s="33"/>
      <c r="D386" s="91"/>
      <c r="E386" s="91"/>
      <c r="F386" s="91"/>
      <c r="G386" s="91"/>
      <c r="H386" s="33"/>
      <c r="I386" s="91"/>
      <c r="J386" s="91"/>
      <c r="K386" s="91"/>
      <c r="L386" s="33"/>
    </row>
    <row r="387" spans="1:12">
      <c r="A387" s="28"/>
      <c r="B387" s="33"/>
      <c r="C387" s="33"/>
      <c r="D387" s="91"/>
      <c r="E387" s="91"/>
      <c r="F387" s="91"/>
      <c r="G387" s="91"/>
      <c r="H387" s="33"/>
      <c r="I387" s="91"/>
      <c r="J387" s="91"/>
      <c r="K387" s="91"/>
      <c r="L387" s="33"/>
    </row>
    <row r="388" spans="1:12">
      <c r="A388" s="28"/>
      <c r="B388" s="33"/>
      <c r="C388" s="33"/>
      <c r="D388" s="91"/>
      <c r="E388" s="91"/>
      <c r="F388" s="91"/>
      <c r="G388" s="91"/>
      <c r="H388" s="33"/>
      <c r="I388" s="91"/>
      <c r="J388" s="91"/>
      <c r="K388" s="91"/>
      <c r="L388" s="33"/>
    </row>
    <row r="389" spans="1:12">
      <c r="A389" s="28"/>
      <c r="B389" s="33"/>
      <c r="C389" s="33"/>
      <c r="D389" s="91"/>
      <c r="E389" s="91"/>
      <c r="F389" s="91"/>
      <c r="G389" s="91"/>
      <c r="H389" s="33"/>
      <c r="I389" s="91"/>
      <c r="J389" s="91"/>
      <c r="K389" s="91"/>
      <c r="L389" s="33"/>
    </row>
    <row r="390" spans="1:12">
      <c r="A390" s="28"/>
      <c r="B390" s="33"/>
      <c r="C390" s="33"/>
      <c r="D390" s="91"/>
      <c r="E390" s="91"/>
      <c r="F390" s="91"/>
      <c r="G390" s="91"/>
      <c r="H390" s="33"/>
      <c r="I390" s="91"/>
      <c r="J390" s="91"/>
      <c r="K390" s="91"/>
      <c r="L390" s="33"/>
    </row>
    <row r="391" spans="1:12">
      <c r="A391" s="28"/>
      <c r="B391" s="33"/>
      <c r="C391" s="33"/>
      <c r="D391" s="91"/>
      <c r="E391" s="91"/>
      <c r="F391" s="91"/>
      <c r="G391" s="91"/>
      <c r="H391" s="33"/>
      <c r="I391" s="91"/>
      <c r="J391" s="91"/>
      <c r="K391" s="91"/>
      <c r="L391" s="33"/>
    </row>
    <row r="392" spans="1:12">
      <c r="A392" s="28"/>
      <c r="B392" s="33"/>
      <c r="C392" s="33"/>
      <c r="D392" s="91"/>
      <c r="E392" s="91"/>
      <c r="F392" s="91"/>
      <c r="G392" s="91"/>
      <c r="H392" s="33"/>
      <c r="I392" s="91"/>
      <c r="J392" s="91"/>
      <c r="K392" s="91"/>
      <c r="L392" s="33"/>
    </row>
    <row r="393" spans="1:12">
      <c r="A393" s="28"/>
      <c r="B393" s="33"/>
      <c r="C393" s="33"/>
      <c r="D393" s="91"/>
      <c r="E393" s="91"/>
      <c r="F393" s="91"/>
      <c r="G393" s="91"/>
      <c r="H393" s="33"/>
      <c r="I393" s="91"/>
      <c r="J393" s="91"/>
      <c r="K393" s="91"/>
      <c r="L393" s="33"/>
    </row>
    <row r="394" spans="1:12">
      <c r="A394" s="28"/>
      <c r="B394" s="33"/>
      <c r="C394" s="33"/>
      <c r="D394" s="91"/>
      <c r="E394" s="91"/>
      <c r="F394" s="91"/>
      <c r="G394" s="91"/>
      <c r="H394" s="33"/>
      <c r="I394" s="91"/>
      <c r="J394" s="91"/>
      <c r="K394" s="91"/>
      <c r="L394" s="33"/>
    </row>
    <row r="395" spans="1:12">
      <c r="A395" s="28"/>
      <c r="B395" s="33"/>
      <c r="C395" s="33"/>
      <c r="D395" s="91"/>
      <c r="E395" s="91"/>
      <c r="F395" s="91"/>
      <c r="G395" s="91"/>
      <c r="H395" s="33"/>
      <c r="I395" s="91"/>
      <c r="J395" s="91"/>
      <c r="K395" s="91"/>
      <c r="L395" s="33"/>
    </row>
    <row r="396" spans="1:12">
      <c r="A396" s="28"/>
      <c r="B396" s="33"/>
      <c r="C396" s="33"/>
      <c r="D396" s="91"/>
      <c r="E396" s="91"/>
      <c r="F396" s="91"/>
      <c r="G396" s="91"/>
      <c r="H396" s="33"/>
      <c r="I396" s="91"/>
      <c r="J396" s="91"/>
      <c r="K396" s="91"/>
      <c r="L396" s="33"/>
    </row>
    <row r="397" spans="1:12">
      <c r="A397" s="28"/>
      <c r="B397" s="33"/>
      <c r="C397" s="33"/>
      <c r="D397" s="91"/>
      <c r="E397" s="91"/>
      <c r="F397" s="91"/>
      <c r="G397" s="91"/>
      <c r="H397" s="33"/>
      <c r="I397" s="91"/>
      <c r="J397" s="91"/>
      <c r="K397" s="91"/>
      <c r="L397" s="33"/>
    </row>
    <row r="398" spans="1:12">
      <c r="A398" s="28"/>
      <c r="B398" s="33"/>
      <c r="C398" s="33"/>
      <c r="D398" s="91"/>
      <c r="E398" s="91"/>
      <c r="F398" s="91"/>
      <c r="G398" s="91"/>
      <c r="H398" s="33"/>
      <c r="I398" s="91"/>
      <c r="J398" s="91"/>
      <c r="K398" s="91"/>
      <c r="L398" s="33"/>
    </row>
    <row r="399" spans="1:12">
      <c r="A399" s="28"/>
      <c r="B399" s="33"/>
      <c r="C399" s="33"/>
      <c r="D399" s="91"/>
      <c r="E399" s="91"/>
      <c r="F399" s="91"/>
      <c r="G399" s="91"/>
      <c r="H399" s="33"/>
      <c r="I399" s="91"/>
      <c r="J399" s="91"/>
      <c r="K399" s="91"/>
      <c r="L399" s="33"/>
    </row>
    <row r="400" spans="1:12">
      <c r="A400" s="28"/>
      <c r="B400" s="33"/>
      <c r="C400" s="33"/>
      <c r="D400" s="91"/>
      <c r="E400" s="91"/>
      <c r="F400" s="91"/>
      <c r="G400" s="91"/>
      <c r="H400" s="33"/>
      <c r="I400" s="91"/>
      <c r="J400" s="91"/>
      <c r="K400" s="91"/>
      <c r="L400" s="33"/>
    </row>
    <row r="401" spans="1:12">
      <c r="A401" s="28"/>
      <c r="B401" s="33"/>
      <c r="C401" s="33"/>
      <c r="D401" s="91"/>
      <c r="E401" s="91"/>
      <c r="F401" s="91"/>
      <c r="G401" s="91"/>
      <c r="H401" s="33"/>
      <c r="I401" s="91"/>
      <c r="J401" s="91"/>
      <c r="K401" s="91"/>
      <c r="L401" s="33"/>
    </row>
    <row r="402" spans="1:12">
      <c r="A402" s="28"/>
      <c r="B402" s="33"/>
      <c r="C402" s="33"/>
      <c r="D402" s="91"/>
      <c r="E402" s="91"/>
      <c r="F402" s="91"/>
      <c r="G402" s="91"/>
      <c r="H402" s="33"/>
      <c r="I402" s="91"/>
      <c r="J402" s="91"/>
      <c r="K402" s="91"/>
      <c r="L402" s="33"/>
    </row>
    <row r="403" spans="1:12">
      <c r="A403" s="28"/>
      <c r="B403" s="33"/>
      <c r="C403" s="33"/>
      <c r="D403" s="91"/>
      <c r="E403" s="91"/>
      <c r="F403" s="91"/>
      <c r="G403" s="91"/>
      <c r="H403" s="33"/>
      <c r="I403" s="91"/>
      <c r="J403" s="91"/>
      <c r="K403" s="91"/>
      <c r="L403" s="33"/>
    </row>
    <row r="404" spans="1:12">
      <c r="A404" s="28"/>
      <c r="B404" s="33"/>
      <c r="C404" s="33"/>
      <c r="D404" s="91"/>
      <c r="E404" s="91"/>
      <c r="F404" s="91"/>
      <c r="G404" s="91"/>
      <c r="H404" s="33"/>
      <c r="I404" s="91"/>
      <c r="J404" s="91"/>
      <c r="K404" s="91"/>
      <c r="L404" s="33"/>
    </row>
    <row r="405" spans="1:12">
      <c r="A405" s="28"/>
      <c r="B405" s="33"/>
      <c r="C405" s="33"/>
      <c r="D405" s="91"/>
      <c r="E405" s="91"/>
      <c r="F405" s="91"/>
      <c r="G405" s="91"/>
      <c r="H405" s="33"/>
      <c r="I405" s="91"/>
      <c r="J405" s="91"/>
      <c r="K405" s="91"/>
      <c r="L405" s="33"/>
    </row>
    <row r="406" spans="1:12">
      <c r="A406" s="28"/>
      <c r="B406" s="33"/>
      <c r="C406" s="33"/>
      <c r="D406" s="91"/>
      <c r="E406" s="91"/>
      <c r="F406" s="91"/>
      <c r="G406" s="91"/>
      <c r="H406" s="33"/>
      <c r="I406" s="91"/>
      <c r="J406" s="91"/>
      <c r="K406" s="91"/>
      <c r="L406" s="33"/>
    </row>
    <row r="407" spans="1:12">
      <c r="A407" s="28"/>
      <c r="B407" s="33"/>
      <c r="C407" s="33"/>
      <c r="D407" s="91"/>
      <c r="E407" s="91"/>
      <c r="F407" s="91"/>
      <c r="G407" s="91"/>
      <c r="H407" s="33"/>
      <c r="I407" s="91"/>
      <c r="J407" s="91"/>
      <c r="K407" s="91"/>
      <c r="L407" s="33"/>
    </row>
    <row r="408" spans="1:12">
      <c r="A408" s="28"/>
      <c r="B408" s="33"/>
      <c r="C408" s="33"/>
      <c r="D408" s="91"/>
      <c r="E408" s="91"/>
      <c r="F408" s="91"/>
      <c r="G408" s="91"/>
      <c r="H408" s="33"/>
      <c r="I408" s="91"/>
      <c r="J408" s="91"/>
      <c r="K408" s="91"/>
      <c r="L408" s="33"/>
    </row>
    <row r="409" spans="1:12">
      <c r="A409" s="28"/>
      <c r="B409" s="33"/>
      <c r="C409" s="33"/>
      <c r="D409" s="91"/>
      <c r="E409" s="91"/>
      <c r="F409" s="91"/>
      <c r="G409" s="91"/>
      <c r="H409" s="33"/>
      <c r="I409" s="91"/>
      <c r="J409" s="91"/>
      <c r="K409" s="91"/>
      <c r="L409" s="33"/>
    </row>
    <row r="410" spans="1:12">
      <c r="A410" s="28"/>
      <c r="B410" s="33"/>
      <c r="C410" s="33"/>
      <c r="D410" s="91"/>
      <c r="E410" s="91"/>
      <c r="F410" s="91"/>
      <c r="G410" s="91"/>
      <c r="H410" s="33"/>
      <c r="I410" s="91"/>
      <c r="J410" s="91"/>
      <c r="K410" s="91"/>
      <c r="L410" s="33"/>
    </row>
    <row r="411" spans="1:12">
      <c r="A411" s="28"/>
      <c r="B411" s="33"/>
      <c r="C411" s="33"/>
      <c r="D411" s="91"/>
      <c r="E411" s="91"/>
      <c r="F411" s="91"/>
      <c r="G411" s="91"/>
      <c r="H411" s="33"/>
      <c r="I411" s="91"/>
      <c r="J411" s="91"/>
      <c r="K411" s="91"/>
      <c r="L411" s="33"/>
    </row>
    <row r="412" spans="1:12">
      <c r="A412" s="28"/>
      <c r="B412" s="33"/>
      <c r="C412" s="33"/>
      <c r="D412" s="91"/>
      <c r="E412" s="91"/>
      <c r="F412" s="91"/>
      <c r="G412" s="91"/>
      <c r="H412" s="33"/>
      <c r="I412" s="91"/>
      <c r="J412" s="91"/>
      <c r="K412" s="91"/>
      <c r="L412" s="33"/>
    </row>
    <row r="413" spans="1:12">
      <c r="A413" s="28"/>
      <c r="B413" s="33"/>
      <c r="C413" s="33"/>
      <c r="D413" s="91"/>
      <c r="E413" s="91"/>
      <c r="F413" s="91"/>
      <c r="G413" s="91"/>
      <c r="H413" s="33"/>
      <c r="I413" s="91"/>
      <c r="J413" s="91"/>
      <c r="K413" s="91"/>
      <c r="L413" s="33"/>
    </row>
    <row r="414" spans="1:12">
      <c r="A414" s="28"/>
      <c r="B414" s="33"/>
      <c r="C414" s="33"/>
      <c r="D414" s="91"/>
      <c r="E414" s="91"/>
      <c r="F414" s="91"/>
      <c r="G414" s="91"/>
      <c r="H414" s="33"/>
      <c r="I414" s="91"/>
      <c r="J414" s="91"/>
      <c r="K414" s="91"/>
      <c r="L414" s="33"/>
    </row>
    <row r="415" spans="1:12">
      <c r="A415" s="28"/>
      <c r="B415" s="33"/>
      <c r="C415" s="33"/>
      <c r="D415" s="91"/>
      <c r="E415" s="91"/>
      <c r="F415" s="91"/>
      <c r="G415" s="91"/>
      <c r="H415" s="33"/>
      <c r="I415" s="91"/>
      <c r="J415" s="91"/>
      <c r="K415" s="91"/>
      <c r="L415" s="33"/>
    </row>
    <row r="416" spans="1:12">
      <c r="A416" s="28"/>
      <c r="B416" s="33"/>
      <c r="C416" s="33"/>
      <c r="D416" s="91"/>
      <c r="E416" s="91"/>
      <c r="F416" s="91"/>
      <c r="G416" s="91"/>
      <c r="H416" s="33"/>
      <c r="I416" s="91"/>
      <c r="J416" s="91"/>
      <c r="K416" s="91"/>
      <c r="L416" s="33"/>
    </row>
    <row r="417" spans="1:12">
      <c r="A417" s="28"/>
      <c r="B417" s="33"/>
      <c r="C417" s="33"/>
      <c r="D417" s="91"/>
      <c r="E417" s="91"/>
      <c r="F417" s="91"/>
      <c r="G417" s="91"/>
      <c r="H417" s="33"/>
      <c r="I417" s="91"/>
      <c r="J417" s="91"/>
      <c r="K417" s="91"/>
      <c r="L417" s="33"/>
    </row>
    <row r="418" spans="1:12">
      <c r="A418" s="28"/>
      <c r="B418" s="33"/>
      <c r="C418" s="33"/>
      <c r="D418" s="91"/>
      <c r="E418" s="91"/>
      <c r="F418" s="91"/>
      <c r="G418" s="91"/>
      <c r="H418" s="33"/>
      <c r="I418" s="91"/>
      <c r="J418" s="91"/>
      <c r="K418" s="91"/>
      <c r="L418" s="33"/>
    </row>
    <row r="419" spans="1:12">
      <c r="A419" s="28"/>
      <c r="B419" s="33"/>
      <c r="C419" s="33"/>
      <c r="D419" s="91"/>
      <c r="E419" s="91"/>
      <c r="F419" s="91"/>
      <c r="G419" s="91"/>
      <c r="H419" s="33"/>
      <c r="I419" s="91"/>
      <c r="J419" s="91"/>
      <c r="K419" s="91"/>
      <c r="L419" s="33"/>
    </row>
    <row r="420" spans="1:12">
      <c r="A420" s="28"/>
      <c r="B420" s="33"/>
      <c r="C420" s="33"/>
      <c r="D420" s="91"/>
      <c r="E420" s="91"/>
      <c r="F420" s="91"/>
      <c r="G420" s="91"/>
      <c r="H420" s="33"/>
      <c r="I420" s="91"/>
      <c r="J420" s="91"/>
      <c r="K420" s="91"/>
      <c r="L420" s="33"/>
    </row>
    <row r="421" spans="1:12">
      <c r="A421" s="28"/>
      <c r="B421" s="33"/>
      <c r="C421" s="33"/>
      <c r="D421" s="91"/>
      <c r="E421" s="91"/>
      <c r="F421" s="91"/>
      <c r="G421" s="91"/>
      <c r="H421" s="33"/>
      <c r="I421" s="91"/>
      <c r="J421" s="91"/>
      <c r="K421" s="91"/>
      <c r="L421" s="33"/>
    </row>
    <row r="422" spans="1:12">
      <c r="A422" s="28"/>
      <c r="B422" s="33"/>
      <c r="C422" s="33"/>
      <c r="D422" s="91"/>
      <c r="E422" s="91"/>
      <c r="F422" s="91"/>
      <c r="G422" s="91"/>
      <c r="H422" s="33"/>
      <c r="I422" s="91"/>
      <c r="J422" s="91"/>
      <c r="K422" s="91"/>
      <c r="L422" s="33"/>
    </row>
    <row r="423" spans="1:12">
      <c r="A423" s="28"/>
      <c r="B423" s="33"/>
      <c r="C423" s="33"/>
      <c r="D423" s="91"/>
      <c r="E423" s="91"/>
      <c r="F423" s="91"/>
      <c r="G423" s="91"/>
      <c r="H423" s="33"/>
      <c r="I423" s="91"/>
      <c r="J423" s="91"/>
      <c r="K423" s="91"/>
      <c r="L423" s="33"/>
    </row>
    <row r="424" spans="1:12">
      <c r="A424" s="28"/>
      <c r="B424" s="33"/>
      <c r="C424" s="33"/>
      <c r="D424" s="91"/>
      <c r="E424" s="91"/>
      <c r="F424" s="91"/>
      <c r="G424" s="91"/>
      <c r="H424" s="33"/>
      <c r="I424" s="91"/>
      <c r="J424" s="91"/>
      <c r="K424" s="91"/>
      <c r="L424" s="33"/>
    </row>
    <row r="425" spans="1:12">
      <c r="A425" s="28"/>
      <c r="B425" s="33"/>
      <c r="C425" s="33"/>
      <c r="D425" s="91"/>
      <c r="E425" s="91"/>
      <c r="F425" s="91"/>
      <c r="G425" s="91"/>
      <c r="H425" s="33"/>
      <c r="I425" s="91"/>
      <c r="J425" s="91"/>
      <c r="K425" s="91"/>
      <c r="L425" s="33"/>
    </row>
    <row r="426" spans="1:12">
      <c r="A426" s="28"/>
      <c r="B426" s="33"/>
      <c r="C426" s="33"/>
      <c r="D426" s="91"/>
      <c r="E426" s="91"/>
      <c r="F426" s="91"/>
      <c r="G426" s="91"/>
      <c r="H426" s="33"/>
      <c r="I426" s="91"/>
      <c r="J426" s="91"/>
      <c r="K426" s="91"/>
      <c r="L426" s="33"/>
    </row>
    <row r="427" spans="1:12">
      <c r="A427" s="28"/>
      <c r="B427" s="33"/>
      <c r="C427" s="33"/>
      <c r="D427" s="91"/>
      <c r="E427" s="91"/>
      <c r="F427" s="91"/>
      <c r="G427" s="91"/>
      <c r="H427" s="33"/>
      <c r="I427" s="91"/>
      <c r="J427" s="91"/>
      <c r="K427" s="91"/>
      <c r="L427" s="33"/>
    </row>
    <row r="428" spans="1:12">
      <c r="A428" s="28"/>
      <c r="B428" s="33"/>
      <c r="C428" s="33"/>
      <c r="D428" s="91"/>
      <c r="E428" s="91"/>
      <c r="F428" s="91"/>
      <c r="G428" s="91"/>
      <c r="H428" s="33"/>
      <c r="I428" s="91"/>
      <c r="J428" s="91"/>
      <c r="K428" s="91"/>
      <c r="L428" s="33"/>
    </row>
    <row r="429" spans="1:12">
      <c r="A429" s="28"/>
      <c r="B429" s="33"/>
      <c r="C429" s="33"/>
      <c r="D429" s="91"/>
      <c r="E429" s="91"/>
      <c r="F429" s="91"/>
      <c r="G429" s="91"/>
      <c r="H429" s="33"/>
      <c r="I429" s="91"/>
      <c r="J429" s="91"/>
      <c r="K429" s="91"/>
      <c r="L429" s="33"/>
    </row>
    <row r="430" spans="1:12">
      <c r="A430" s="28"/>
      <c r="B430" s="33"/>
      <c r="C430" s="33"/>
      <c r="D430" s="91"/>
      <c r="E430" s="91"/>
      <c r="F430" s="91"/>
      <c r="G430" s="91"/>
      <c r="H430" s="33"/>
      <c r="I430" s="91"/>
      <c r="J430" s="91"/>
      <c r="K430" s="91"/>
      <c r="L430" s="33"/>
    </row>
    <row r="431" spans="1:12">
      <c r="A431" s="28"/>
      <c r="B431" s="33"/>
      <c r="C431" s="33"/>
      <c r="D431" s="91"/>
      <c r="E431" s="91"/>
      <c r="F431" s="91"/>
      <c r="G431" s="91"/>
      <c r="H431" s="33"/>
      <c r="I431" s="91"/>
      <c r="J431" s="91"/>
      <c r="K431" s="91"/>
      <c r="L431" s="33"/>
    </row>
    <row r="432" spans="1:12">
      <c r="A432" s="28"/>
      <c r="B432" s="33"/>
      <c r="C432" s="33"/>
      <c r="D432" s="91"/>
      <c r="E432" s="91"/>
      <c r="F432" s="91"/>
      <c r="G432" s="91"/>
      <c r="H432" s="33"/>
      <c r="I432" s="91"/>
      <c r="J432" s="91"/>
      <c r="K432" s="91"/>
      <c r="L432" s="33"/>
    </row>
    <row r="433" spans="1:12">
      <c r="A433" s="28"/>
      <c r="B433" s="33"/>
      <c r="C433" s="33"/>
      <c r="D433" s="91"/>
      <c r="E433" s="91"/>
      <c r="F433" s="91"/>
      <c r="G433" s="91"/>
      <c r="H433" s="33"/>
      <c r="I433" s="91"/>
      <c r="J433" s="91"/>
      <c r="K433" s="91"/>
      <c r="L433" s="33"/>
    </row>
    <row r="434" spans="1:12">
      <c r="A434" s="28"/>
      <c r="B434" s="33"/>
      <c r="C434" s="33"/>
      <c r="D434" s="91"/>
      <c r="E434" s="91"/>
      <c r="F434" s="91"/>
      <c r="G434" s="91"/>
      <c r="H434" s="33"/>
      <c r="I434" s="91"/>
      <c r="J434" s="91"/>
      <c r="K434" s="91"/>
      <c r="L434" s="33"/>
    </row>
    <row r="435" spans="1:12">
      <c r="A435" s="28"/>
      <c r="B435" s="33"/>
      <c r="C435" s="33"/>
      <c r="D435" s="91"/>
      <c r="E435" s="91"/>
      <c r="F435" s="91"/>
      <c r="G435" s="91"/>
      <c r="H435" s="33"/>
      <c r="I435" s="91"/>
      <c r="J435" s="91"/>
      <c r="K435" s="91"/>
      <c r="L435" s="33"/>
    </row>
    <row r="436" spans="1:12">
      <c r="A436" s="28"/>
      <c r="B436" s="33"/>
      <c r="C436" s="33"/>
      <c r="D436" s="91"/>
      <c r="E436" s="91"/>
      <c r="F436" s="91"/>
      <c r="G436" s="91"/>
      <c r="H436" s="33"/>
      <c r="I436" s="91"/>
      <c r="J436" s="91"/>
      <c r="K436" s="91"/>
      <c r="L436" s="33"/>
    </row>
    <row r="437" spans="1:12">
      <c r="A437" s="28"/>
      <c r="B437" s="33"/>
      <c r="C437" s="33"/>
      <c r="D437" s="91"/>
      <c r="E437" s="91"/>
      <c r="F437" s="91"/>
      <c r="G437" s="91"/>
      <c r="H437" s="33"/>
      <c r="I437" s="91"/>
      <c r="J437" s="91"/>
      <c r="K437" s="91"/>
      <c r="L437" s="33"/>
    </row>
    <row r="438" spans="1:12">
      <c r="A438" s="28"/>
      <c r="B438" s="33"/>
      <c r="C438" s="33"/>
      <c r="D438" s="91"/>
      <c r="E438" s="91"/>
      <c r="F438" s="91"/>
      <c r="G438" s="91"/>
      <c r="H438" s="33"/>
      <c r="I438" s="91"/>
      <c r="J438" s="91"/>
      <c r="K438" s="91"/>
      <c r="L438" s="33"/>
    </row>
    <row r="439" spans="1:12">
      <c r="A439" s="28"/>
      <c r="B439" s="33"/>
      <c r="C439" s="33"/>
      <c r="D439" s="91"/>
      <c r="E439" s="91"/>
      <c r="F439" s="91"/>
      <c r="G439" s="91"/>
      <c r="H439" s="33"/>
      <c r="I439" s="91"/>
      <c r="J439" s="91"/>
      <c r="K439" s="91"/>
      <c r="L439" s="33"/>
    </row>
    <row r="440" spans="1:12">
      <c r="A440" s="28"/>
      <c r="B440" s="33"/>
      <c r="C440" s="33"/>
      <c r="D440" s="91"/>
      <c r="E440" s="91"/>
      <c r="F440" s="91"/>
      <c r="G440" s="91"/>
      <c r="H440" s="33"/>
      <c r="I440" s="91"/>
      <c r="J440" s="91"/>
      <c r="K440" s="91"/>
      <c r="L440" s="33"/>
    </row>
    <row r="441" spans="1:12">
      <c r="A441" s="28"/>
      <c r="B441" s="33"/>
      <c r="C441" s="33"/>
      <c r="D441" s="91"/>
      <c r="E441" s="91"/>
      <c r="F441" s="91"/>
      <c r="G441" s="91"/>
      <c r="H441" s="33"/>
      <c r="I441" s="91"/>
      <c r="J441" s="91"/>
      <c r="K441" s="91"/>
      <c r="L441" s="33"/>
    </row>
    <row r="442" spans="1:12">
      <c r="A442" s="28"/>
      <c r="B442" s="33"/>
      <c r="C442" s="33"/>
      <c r="D442" s="91"/>
      <c r="E442" s="91"/>
      <c r="F442" s="91"/>
      <c r="G442" s="91"/>
      <c r="H442" s="33"/>
      <c r="I442" s="91"/>
      <c r="J442" s="91"/>
      <c r="K442" s="91"/>
      <c r="L442" s="33"/>
    </row>
    <row r="443" spans="1:12">
      <c r="A443" s="28"/>
      <c r="B443" s="33"/>
      <c r="C443" s="33"/>
      <c r="D443" s="91"/>
      <c r="E443" s="91"/>
      <c r="F443" s="91"/>
      <c r="G443" s="91"/>
      <c r="H443" s="33"/>
      <c r="I443" s="91"/>
      <c r="J443" s="91"/>
      <c r="K443" s="91"/>
      <c r="L443" s="33"/>
    </row>
    <row r="444" spans="1:12">
      <c r="A444" s="28"/>
      <c r="B444" s="33"/>
      <c r="C444" s="33"/>
      <c r="D444" s="91"/>
      <c r="E444" s="91"/>
      <c r="F444" s="91"/>
      <c r="G444" s="91"/>
      <c r="H444" s="33"/>
      <c r="I444" s="91"/>
      <c r="J444" s="91"/>
      <c r="K444" s="91"/>
      <c r="L444" s="33"/>
    </row>
    <row r="445" spans="1:12">
      <c r="A445" s="28"/>
      <c r="B445" s="33"/>
      <c r="C445" s="33"/>
      <c r="D445" s="91"/>
      <c r="E445" s="91"/>
      <c r="F445" s="91"/>
      <c r="G445" s="91"/>
      <c r="H445" s="33"/>
      <c r="I445" s="91"/>
      <c r="J445" s="91"/>
      <c r="K445" s="91"/>
      <c r="L445" s="33"/>
    </row>
    <row r="446" spans="1:12">
      <c r="A446" s="28"/>
      <c r="B446" s="33"/>
      <c r="C446" s="33"/>
      <c r="D446" s="91"/>
      <c r="E446" s="91"/>
      <c r="F446" s="91"/>
      <c r="G446" s="91"/>
      <c r="H446" s="33"/>
      <c r="I446" s="91"/>
      <c r="J446" s="91"/>
      <c r="K446" s="91"/>
      <c r="L446" s="33"/>
    </row>
    <row r="447" spans="1:12">
      <c r="A447" s="28"/>
      <c r="B447" s="33"/>
      <c r="C447" s="33"/>
      <c r="D447" s="91"/>
      <c r="E447" s="91"/>
      <c r="F447" s="91"/>
      <c r="G447" s="91"/>
      <c r="H447" s="33"/>
      <c r="I447" s="91"/>
      <c r="J447" s="91"/>
      <c r="K447" s="91"/>
      <c r="L447" s="33"/>
    </row>
    <row r="448" spans="1:12">
      <c r="A448" s="28"/>
      <c r="B448" s="33"/>
      <c r="C448" s="33"/>
      <c r="D448" s="91"/>
      <c r="E448" s="91"/>
      <c r="F448" s="91"/>
      <c r="G448" s="91"/>
      <c r="H448" s="33"/>
      <c r="I448" s="91"/>
      <c r="J448" s="91"/>
      <c r="K448" s="91"/>
      <c r="L448" s="33"/>
    </row>
    <row r="449" spans="1:12">
      <c r="A449" s="28"/>
      <c r="B449" s="33"/>
      <c r="C449" s="33"/>
      <c r="D449" s="91"/>
      <c r="E449" s="91"/>
      <c r="F449" s="91"/>
      <c r="G449" s="91"/>
      <c r="H449" s="33"/>
      <c r="I449" s="91"/>
      <c r="J449" s="91"/>
      <c r="K449" s="91"/>
      <c r="L449" s="33"/>
    </row>
    <row r="450" spans="1:12">
      <c r="A450" s="28"/>
      <c r="B450" s="33"/>
      <c r="C450" s="33"/>
      <c r="D450" s="91"/>
      <c r="E450" s="91"/>
      <c r="F450" s="91"/>
      <c r="G450" s="91"/>
      <c r="H450" s="33"/>
      <c r="I450" s="91"/>
      <c r="J450" s="91"/>
      <c r="K450" s="91"/>
      <c r="L450" s="33"/>
    </row>
    <row r="451" spans="1:12">
      <c r="A451" s="28"/>
      <c r="B451" s="33"/>
      <c r="C451" s="33"/>
      <c r="D451" s="91"/>
      <c r="E451" s="91"/>
      <c r="F451" s="91"/>
      <c r="G451" s="91"/>
      <c r="H451" s="33"/>
      <c r="I451" s="91"/>
      <c r="J451" s="91"/>
      <c r="K451" s="91"/>
      <c r="L451" s="33"/>
    </row>
    <row r="452" spans="1:12">
      <c r="A452" s="28"/>
      <c r="B452" s="33"/>
      <c r="C452" s="33"/>
      <c r="D452" s="91"/>
      <c r="E452" s="91"/>
      <c r="F452" s="91"/>
      <c r="G452" s="91"/>
      <c r="H452" s="33"/>
      <c r="I452" s="91"/>
      <c r="J452" s="91"/>
      <c r="K452" s="91"/>
      <c r="L452" s="33"/>
    </row>
    <row r="453" spans="1:12">
      <c r="A453" s="28"/>
      <c r="B453" s="33"/>
      <c r="C453" s="33"/>
      <c r="D453" s="91"/>
      <c r="E453" s="91"/>
      <c r="F453" s="91"/>
      <c r="G453" s="91"/>
      <c r="H453" s="33"/>
      <c r="I453" s="91"/>
      <c r="J453" s="91"/>
      <c r="K453" s="91"/>
      <c r="L453" s="33"/>
    </row>
    <row r="454" spans="1:12">
      <c r="A454" s="28"/>
      <c r="B454" s="33"/>
      <c r="C454" s="33"/>
      <c r="D454" s="91"/>
      <c r="E454" s="91"/>
      <c r="F454" s="91"/>
      <c r="G454" s="91"/>
      <c r="H454" s="33"/>
      <c r="I454" s="91"/>
      <c r="J454" s="91"/>
      <c r="K454" s="91"/>
      <c r="L454" s="33"/>
    </row>
    <row r="455" spans="1:12">
      <c r="A455" s="28"/>
      <c r="B455" s="33"/>
      <c r="C455" s="33"/>
      <c r="D455" s="91"/>
      <c r="E455" s="91"/>
      <c r="F455" s="91"/>
      <c r="G455" s="91"/>
      <c r="H455" s="33"/>
      <c r="I455" s="91"/>
      <c r="J455" s="91"/>
      <c r="K455" s="91"/>
      <c r="L455" s="33"/>
    </row>
    <row r="456" spans="1:12">
      <c r="A456" s="28"/>
      <c r="B456" s="33"/>
      <c r="C456" s="33"/>
      <c r="D456" s="91"/>
      <c r="E456" s="91"/>
      <c r="F456" s="91"/>
      <c r="G456" s="91"/>
      <c r="H456" s="33"/>
      <c r="I456" s="91"/>
      <c r="J456" s="91"/>
      <c r="K456" s="91"/>
      <c r="L456" s="33"/>
    </row>
    <row r="457" spans="1:12">
      <c r="A457" s="28"/>
      <c r="B457" s="33"/>
      <c r="C457" s="33"/>
      <c r="D457" s="91"/>
      <c r="E457" s="91"/>
      <c r="F457" s="91"/>
      <c r="G457" s="91"/>
      <c r="H457" s="33"/>
      <c r="I457" s="91"/>
      <c r="J457" s="91"/>
      <c r="K457" s="91"/>
      <c r="L457" s="33"/>
    </row>
    <row r="458" spans="1:12">
      <c r="A458" s="28"/>
      <c r="B458" s="33"/>
      <c r="C458" s="33"/>
      <c r="D458" s="91"/>
      <c r="E458" s="91"/>
      <c r="F458" s="91"/>
      <c r="G458" s="91"/>
      <c r="H458" s="33"/>
      <c r="I458" s="91"/>
      <c r="J458" s="91"/>
      <c r="K458" s="91"/>
      <c r="L458" s="33"/>
    </row>
    <row r="459" spans="1:12">
      <c r="A459" s="28"/>
      <c r="B459" s="33"/>
      <c r="C459" s="33"/>
      <c r="D459" s="91"/>
      <c r="E459" s="91"/>
      <c r="F459" s="91"/>
      <c r="G459" s="91"/>
      <c r="H459" s="33"/>
      <c r="I459" s="91"/>
      <c r="J459" s="91"/>
      <c r="K459" s="91"/>
      <c r="L459" s="33"/>
    </row>
    <row r="460" spans="1:12">
      <c r="A460" s="28"/>
      <c r="B460" s="33"/>
      <c r="C460" s="33"/>
      <c r="D460" s="91"/>
      <c r="E460" s="91"/>
      <c r="F460" s="91"/>
      <c r="G460" s="91"/>
      <c r="H460" s="33"/>
      <c r="I460" s="91"/>
      <c r="J460" s="91"/>
      <c r="K460" s="91"/>
      <c r="L460" s="33"/>
    </row>
    <row r="461" spans="1:12">
      <c r="A461" s="28"/>
      <c r="B461" s="33"/>
      <c r="C461" s="33"/>
      <c r="D461" s="91"/>
      <c r="E461" s="91"/>
      <c r="F461" s="91"/>
      <c r="G461" s="91"/>
      <c r="H461" s="33"/>
      <c r="I461" s="91"/>
      <c r="J461" s="91"/>
      <c r="K461" s="91"/>
      <c r="L461" s="33"/>
    </row>
    <row r="462" spans="1:12">
      <c r="A462" s="28"/>
      <c r="B462" s="33"/>
      <c r="C462" s="33"/>
      <c r="D462" s="91"/>
      <c r="E462" s="91"/>
      <c r="F462" s="91"/>
      <c r="G462" s="91"/>
      <c r="H462" s="33"/>
      <c r="I462" s="91"/>
      <c r="J462" s="91"/>
      <c r="K462" s="91"/>
      <c r="L462" s="33"/>
    </row>
    <row r="463" spans="1:12">
      <c r="A463" s="28"/>
      <c r="B463" s="33"/>
      <c r="C463" s="33"/>
      <c r="D463" s="91"/>
      <c r="E463" s="91"/>
      <c r="F463" s="91"/>
      <c r="G463" s="91"/>
      <c r="H463" s="33"/>
      <c r="I463" s="91"/>
      <c r="J463" s="91"/>
      <c r="K463" s="91"/>
      <c r="L463" s="33"/>
    </row>
    <row r="464" spans="1:12">
      <c r="A464" s="28"/>
      <c r="B464" s="33"/>
      <c r="C464" s="33"/>
      <c r="D464" s="91"/>
      <c r="E464" s="91"/>
      <c r="F464" s="91"/>
      <c r="G464" s="91"/>
      <c r="H464" s="33"/>
      <c r="I464" s="91"/>
      <c r="J464" s="91"/>
      <c r="K464" s="91"/>
      <c r="L464" s="33"/>
    </row>
    <row r="465" spans="1:12">
      <c r="A465" s="28"/>
      <c r="B465" s="33"/>
      <c r="C465" s="33"/>
      <c r="D465" s="91"/>
      <c r="E465" s="91"/>
      <c r="F465" s="91"/>
      <c r="G465" s="91"/>
      <c r="H465" s="33"/>
      <c r="I465" s="91"/>
      <c r="J465" s="91"/>
      <c r="K465" s="91"/>
      <c r="L465" s="33"/>
    </row>
    <row r="466" spans="1:12">
      <c r="A466" s="28"/>
      <c r="B466" s="33"/>
      <c r="C466" s="33"/>
      <c r="D466" s="91"/>
      <c r="E466" s="91"/>
      <c r="F466" s="91"/>
      <c r="G466" s="91"/>
      <c r="H466" s="33"/>
      <c r="I466" s="91"/>
      <c r="J466" s="91"/>
      <c r="K466" s="91"/>
      <c r="L466" s="33"/>
    </row>
    <row r="467" spans="1:12">
      <c r="A467" s="28"/>
      <c r="B467" s="33"/>
      <c r="C467" s="33"/>
      <c r="D467" s="91"/>
      <c r="E467" s="91"/>
      <c r="F467" s="91"/>
      <c r="G467" s="91"/>
      <c r="H467" s="33"/>
      <c r="I467" s="91"/>
      <c r="J467" s="91"/>
      <c r="K467" s="91"/>
      <c r="L467" s="33"/>
    </row>
    <row r="468" spans="1:12">
      <c r="A468" s="28"/>
      <c r="B468" s="33"/>
      <c r="C468" s="33"/>
      <c r="D468" s="91"/>
      <c r="E468" s="91"/>
      <c r="F468" s="91"/>
      <c r="G468" s="91"/>
      <c r="H468" s="33"/>
      <c r="I468" s="91"/>
      <c r="J468" s="91"/>
      <c r="K468" s="91"/>
      <c r="L468" s="33"/>
    </row>
    <row r="469" spans="1:12">
      <c r="A469" s="28"/>
      <c r="B469" s="33"/>
      <c r="C469" s="33"/>
      <c r="D469" s="91"/>
      <c r="E469" s="91"/>
      <c r="F469" s="91"/>
      <c r="G469" s="91"/>
      <c r="H469" s="33"/>
      <c r="I469" s="91"/>
      <c r="J469" s="91"/>
      <c r="K469" s="91"/>
      <c r="L469" s="33"/>
    </row>
    <row r="470" spans="1:12">
      <c r="A470" s="28"/>
      <c r="B470" s="33"/>
      <c r="C470" s="33"/>
      <c r="D470" s="91"/>
      <c r="E470" s="91"/>
      <c r="F470" s="91"/>
      <c r="G470" s="91"/>
      <c r="H470" s="33"/>
      <c r="I470" s="91"/>
      <c r="J470" s="91"/>
      <c r="K470" s="91"/>
      <c r="L470" s="33"/>
    </row>
    <row r="471" spans="1:12">
      <c r="A471" s="28"/>
      <c r="B471" s="33"/>
      <c r="C471" s="33"/>
      <c r="D471" s="91"/>
      <c r="E471" s="91"/>
      <c r="F471" s="91"/>
      <c r="G471" s="91"/>
      <c r="H471" s="33"/>
      <c r="I471" s="91"/>
      <c r="J471" s="91"/>
      <c r="K471" s="91"/>
      <c r="L471" s="33"/>
    </row>
    <row r="472" spans="1:12">
      <c r="A472" s="28"/>
      <c r="B472" s="33"/>
      <c r="C472" s="33"/>
      <c r="D472" s="91"/>
      <c r="E472" s="91"/>
      <c r="F472" s="91"/>
      <c r="G472" s="91"/>
      <c r="H472" s="33"/>
      <c r="I472" s="91"/>
      <c r="J472" s="91"/>
      <c r="K472" s="91"/>
      <c r="L472" s="33"/>
    </row>
    <row r="473" spans="1:12">
      <c r="A473" s="28"/>
      <c r="B473" s="33"/>
      <c r="C473" s="33"/>
      <c r="D473" s="91"/>
      <c r="E473" s="91"/>
      <c r="F473" s="91"/>
      <c r="G473" s="91"/>
      <c r="H473" s="33"/>
      <c r="I473" s="91"/>
      <c r="J473" s="91"/>
      <c r="K473" s="91"/>
      <c r="L473" s="33"/>
    </row>
    <row r="474" spans="1:12">
      <c r="A474" s="28"/>
      <c r="B474" s="33"/>
      <c r="C474" s="33"/>
      <c r="D474" s="91"/>
      <c r="E474" s="91"/>
      <c r="F474" s="91"/>
      <c r="G474" s="91"/>
      <c r="H474" s="33"/>
      <c r="I474" s="91"/>
      <c r="J474" s="91"/>
      <c r="K474" s="91"/>
      <c r="L474" s="33"/>
    </row>
    <row r="475" spans="1:12">
      <c r="A475" s="28"/>
      <c r="B475" s="33"/>
      <c r="C475" s="33"/>
      <c r="D475" s="91"/>
      <c r="E475" s="91"/>
      <c r="F475" s="91"/>
      <c r="G475" s="91"/>
      <c r="H475" s="33"/>
      <c r="I475" s="91"/>
      <c r="J475" s="91"/>
      <c r="K475" s="91"/>
      <c r="L475" s="33"/>
    </row>
    <row r="476" spans="1:12">
      <c r="A476" s="28"/>
      <c r="B476" s="33"/>
      <c r="C476" s="33"/>
      <c r="D476" s="91"/>
      <c r="E476" s="91"/>
      <c r="F476" s="91"/>
      <c r="G476" s="91"/>
      <c r="H476" s="33"/>
      <c r="I476" s="91"/>
      <c r="J476" s="91"/>
      <c r="K476" s="91"/>
      <c r="L476" s="33"/>
    </row>
    <row r="477" spans="1:12">
      <c r="A477" s="28"/>
      <c r="B477" s="33"/>
      <c r="C477" s="33"/>
      <c r="D477" s="91"/>
      <c r="E477" s="91"/>
      <c r="F477" s="91"/>
      <c r="G477" s="91"/>
      <c r="H477" s="33"/>
      <c r="I477" s="91"/>
      <c r="J477" s="91"/>
      <c r="K477" s="91"/>
      <c r="L477" s="33"/>
    </row>
    <row r="478" spans="1:12">
      <c r="A478" s="28"/>
      <c r="B478" s="33"/>
      <c r="C478" s="33"/>
      <c r="D478" s="91"/>
      <c r="E478" s="91"/>
      <c r="F478" s="91"/>
      <c r="G478" s="91"/>
      <c r="H478" s="33"/>
      <c r="I478" s="91"/>
      <c r="J478" s="91"/>
      <c r="K478" s="91"/>
      <c r="L478" s="33"/>
    </row>
    <row r="479" spans="1:12">
      <c r="A479" s="28"/>
      <c r="B479" s="33"/>
      <c r="C479" s="33"/>
      <c r="D479" s="91"/>
      <c r="E479" s="91"/>
      <c r="F479" s="91"/>
      <c r="G479" s="91"/>
      <c r="H479" s="33"/>
      <c r="I479" s="91"/>
      <c r="J479" s="91"/>
      <c r="K479" s="91"/>
      <c r="L479" s="33"/>
    </row>
    <row r="480" spans="1:12">
      <c r="A480" s="28"/>
      <c r="B480" s="33"/>
      <c r="C480" s="33"/>
      <c r="D480" s="91"/>
      <c r="E480" s="91"/>
      <c r="F480" s="91"/>
      <c r="G480" s="91"/>
      <c r="H480" s="33"/>
      <c r="I480" s="91"/>
      <c r="J480" s="91"/>
      <c r="K480" s="91"/>
      <c r="L480" s="33"/>
    </row>
    <row r="481" spans="1:12">
      <c r="A481" s="28"/>
      <c r="B481" s="33"/>
      <c r="C481" s="33"/>
      <c r="D481" s="91"/>
      <c r="E481" s="91"/>
      <c r="F481" s="91"/>
      <c r="G481" s="91"/>
      <c r="H481" s="33"/>
      <c r="I481" s="91"/>
      <c r="J481" s="91"/>
      <c r="K481" s="91"/>
      <c r="L481" s="33"/>
    </row>
    <row r="482" spans="1:12">
      <c r="A482" s="28"/>
      <c r="B482" s="33"/>
      <c r="C482" s="33"/>
      <c r="D482" s="91"/>
      <c r="E482" s="91"/>
      <c r="F482" s="91"/>
      <c r="G482" s="91"/>
      <c r="H482" s="33"/>
      <c r="I482" s="91"/>
      <c r="J482" s="91"/>
      <c r="K482" s="91"/>
      <c r="L482" s="33"/>
    </row>
    <row r="483" spans="1:12">
      <c r="A483" s="28"/>
      <c r="B483" s="33"/>
      <c r="C483" s="33"/>
      <c r="D483" s="91"/>
      <c r="E483" s="91"/>
      <c r="F483" s="91"/>
      <c r="G483" s="91"/>
      <c r="H483" s="33"/>
      <c r="I483" s="91"/>
      <c r="J483" s="91"/>
      <c r="K483" s="91"/>
      <c r="L483" s="33"/>
    </row>
    <row r="484" spans="1:12">
      <c r="A484" s="28"/>
      <c r="B484" s="33"/>
      <c r="C484" s="33"/>
      <c r="D484" s="91"/>
      <c r="E484" s="91"/>
      <c r="F484" s="91"/>
      <c r="G484" s="91"/>
      <c r="H484" s="33"/>
      <c r="I484" s="91"/>
      <c r="J484" s="91"/>
      <c r="K484" s="91"/>
      <c r="L484" s="33"/>
    </row>
    <row r="485" spans="1:12">
      <c r="A485" s="28"/>
      <c r="B485" s="33"/>
      <c r="C485" s="33"/>
      <c r="D485" s="91"/>
      <c r="E485" s="91"/>
      <c r="F485" s="91"/>
      <c r="G485" s="91"/>
      <c r="H485" s="33"/>
      <c r="I485" s="91"/>
      <c r="J485" s="91"/>
      <c r="K485" s="91"/>
      <c r="L485" s="33"/>
    </row>
    <row r="486" spans="1:12">
      <c r="A486" s="28"/>
      <c r="B486" s="33"/>
      <c r="C486" s="33"/>
      <c r="D486" s="91"/>
      <c r="E486" s="91"/>
      <c r="F486" s="91"/>
      <c r="G486" s="91"/>
      <c r="H486" s="33"/>
      <c r="I486" s="91"/>
      <c r="J486" s="91"/>
      <c r="K486" s="91"/>
      <c r="L486" s="33"/>
    </row>
    <row r="487" spans="1:12">
      <c r="A487" s="28"/>
      <c r="B487" s="33"/>
      <c r="C487" s="33"/>
      <c r="D487" s="91"/>
      <c r="E487" s="91"/>
      <c r="F487" s="91"/>
      <c r="G487" s="91"/>
      <c r="H487" s="33"/>
      <c r="I487" s="91"/>
      <c r="J487" s="91"/>
      <c r="K487" s="91"/>
      <c r="L487" s="33"/>
    </row>
    <row r="488" spans="1:12">
      <c r="A488" s="28"/>
      <c r="B488" s="33"/>
      <c r="C488" s="33"/>
      <c r="D488" s="91"/>
      <c r="E488" s="91"/>
      <c r="F488" s="91"/>
      <c r="G488" s="91"/>
      <c r="H488" s="33"/>
      <c r="I488" s="91"/>
      <c r="J488" s="91"/>
      <c r="K488" s="91"/>
      <c r="L488" s="33"/>
    </row>
    <row r="489" spans="1:12">
      <c r="A489" s="28"/>
      <c r="B489" s="33"/>
      <c r="C489" s="33"/>
      <c r="D489" s="91"/>
      <c r="E489" s="91"/>
      <c r="F489" s="91"/>
      <c r="G489" s="91"/>
      <c r="H489" s="33"/>
      <c r="I489" s="91"/>
      <c r="J489" s="91"/>
      <c r="K489" s="91"/>
      <c r="L489" s="33"/>
    </row>
    <row r="490" spans="1:12">
      <c r="A490" s="28"/>
      <c r="B490" s="33"/>
      <c r="C490" s="33"/>
      <c r="D490" s="91"/>
      <c r="E490" s="91"/>
      <c r="F490" s="91"/>
      <c r="G490" s="91"/>
      <c r="H490" s="33"/>
      <c r="I490" s="91"/>
      <c r="J490" s="91"/>
      <c r="K490" s="91"/>
      <c r="L490" s="33"/>
    </row>
    <row r="491" spans="1:12">
      <c r="A491" s="28"/>
      <c r="B491" s="33"/>
      <c r="C491" s="33"/>
      <c r="D491" s="91"/>
      <c r="E491" s="91"/>
      <c r="F491" s="91"/>
      <c r="G491" s="91"/>
      <c r="H491" s="33"/>
      <c r="I491" s="91"/>
      <c r="J491" s="91"/>
      <c r="K491" s="91"/>
      <c r="L491" s="33"/>
    </row>
    <row r="492" spans="1:12">
      <c r="A492" s="28"/>
      <c r="B492" s="33"/>
      <c r="C492" s="33"/>
      <c r="D492" s="91"/>
      <c r="E492" s="91"/>
      <c r="F492" s="91"/>
      <c r="G492" s="91"/>
      <c r="H492" s="33"/>
      <c r="I492" s="91"/>
      <c r="J492" s="91"/>
      <c r="K492" s="91"/>
      <c r="L492" s="33"/>
    </row>
    <row r="493" spans="1:12">
      <c r="A493" s="28"/>
      <c r="B493" s="33"/>
      <c r="C493" s="33"/>
      <c r="D493" s="91"/>
      <c r="E493" s="91"/>
      <c r="F493" s="91"/>
      <c r="G493" s="91"/>
      <c r="H493" s="33"/>
      <c r="I493" s="91"/>
      <c r="J493" s="91"/>
      <c r="K493" s="91"/>
      <c r="L493" s="33"/>
    </row>
    <row r="494" spans="1:12">
      <c r="A494" s="28"/>
      <c r="B494" s="33"/>
      <c r="C494" s="33"/>
      <c r="D494" s="91"/>
      <c r="E494" s="91"/>
      <c r="F494" s="91"/>
      <c r="G494" s="91"/>
      <c r="H494" s="33"/>
      <c r="I494" s="91"/>
      <c r="J494" s="91"/>
      <c r="K494" s="91"/>
      <c r="L494" s="33"/>
    </row>
    <row r="495" spans="1:12">
      <c r="A495" s="28"/>
      <c r="B495" s="33"/>
      <c r="C495" s="33"/>
      <c r="D495" s="91"/>
      <c r="E495" s="91"/>
      <c r="F495" s="91"/>
      <c r="G495" s="91"/>
      <c r="H495" s="33"/>
      <c r="I495" s="91"/>
      <c r="J495" s="91"/>
      <c r="K495" s="91"/>
      <c r="L495" s="33"/>
    </row>
    <row r="496" spans="1:12">
      <c r="A496" s="28"/>
      <c r="B496" s="33"/>
      <c r="C496" s="33"/>
      <c r="D496" s="91"/>
      <c r="E496" s="91"/>
      <c r="F496" s="91"/>
      <c r="G496" s="91"/>
      <c r="H496" s="33"/>
      <c r="I496" s="91"/>
      <c r="J496" s="91"/>
      <c r="K496" s="91"/>
      <c r="L496" s="33"/>
    </row>
    <row r="497" spans="1:12">
      <c r="A497" s="28"/>
      <c r="B497" s="33"/>
      <c r="C497" s="33"/>
      <c r="D497" s="91"/>
      <c r="E497" s="91"/>
      <c r="F497" s="91"/>
      <c r="G497" s="91"/>
      <c r="H497" s="33"/>
      <c r="I497" s="91"/>
      <c r="J497" s="91"/>
      <c r="K497" s="91"/>
      <c r="L497" s="33"/>
    </row>
    <row r="498" spans="1:12">
      <c r="A498" s="28"/>
      <c r="B498" s="33"/>
      <c r="C498" s="33"/>
      <c r="D498" s="91"/>
      <c r="E498" s="91"/>
      <c r="F498" s="91"/>
      <c r="G498" s="91"/>
      <c r="H498" s="33"/>
      <c r="I498" s="91"/>
      <c r="J498" s="91"/>
      <c r="K498" s="91"/>
      <c r="L498" s="33"/>
    </row>
    <row r="499" spans="1:12">
      <c r="A499" s="28"/>
      <c r="B499" s="33"/>
      <c r="C499" s="33"/>
      <c r="D499" s="91"/>
      <c r="E499" s="91"/>
      <c r="F499" s="91"/>
      <c r="G499" s="91"/>
      <c r="H499" s="33"/>
      <c r="I499" s="91"/>
      <c r="J499" s="91"/>
      <c r="K499" s="91"/>
      <c r="L499" s="33"/>
    </row>
    <row r="500" spans="1:12">
      <c r="A500" s="28"/>
      <c r="B500" s="33"/>
      <c r="C500" s="33"/>
      <c r="D500" s="91"/>
      <c r="E500" s="91"/>
      <c r="F500" s="91"/>
      <c r="G500" s="91"/>
      <c r="H500" s="33"/>
      <c r="I500" s="91"/>
      <c r="J500" s="91"/>
      <c r="K500" s="91"/>
      <c r="L500" s="33"/>
    </row>
    <row r="501" spans="1:12">
      <c r="A501" s="28"/>
      <c r="B501" s="33"/>
      <c r="C501" s="33"/>
      <c r="D501" s="91"/>
      <c r="E501" s="91"/>
      <c r="F501" s="91"/>
      <c r="G501" s="91"/>
      <c r="H501" s="33"/>
      <c r="I501" s="91"/>
      <c r="J501" s="91"/>
      <c r="K501" s="91"/>
      <c r="L501" s="33"/>
    </row>
    <row r="502" spans="1:12">
      <c r="A502" s="28"/>
      <c r="B502" s="33"/>
      <c r="C502" s="33"/>
      <c r="D502" s="91"/>
      <c r="E502" s="91"/>
      <c r="F502" s="91"/>
      <c r="G502" s="91"/>
      <c r="H502" s="33"/>
      <c r="I502" s="91"/>
      <c r="J502" s="91"/>
      <c r="K502" s="91"/>
      <c r="L502" s="33"/>
    </row>
    <row r="503" spans="1:12">
      <c r="A503" s="28"/>
      <c r="B503" s="33"/>
      <c r="C503" s="33"/>
      <c r="D503" s="91"/>
      <c r="E503" s="91"/>
      <c r="F503" s="91"/>
      <c r="G503" s="91"/>
      <c r="H503" s="33"/>
      <c r="I503" s="91"/>
      <c r="J503" s="91"/>
      <c r="K503" s="91"/>
      <c r="L503" s="33"/>
    </row>
    <row r="504" spans="1:12">
      <c r="A504" s="28"/>
      <c r="B504" s="33"/>
      <c r="C504" s="33"/>
      <c r="D504" s="91"/>
      <c r="E504" s="91"/>
      <c r="F504" s="91"/>
      <c r="G504" s="91"/>
      <c r="H504" s="33"/>
      <c r="I504" s="91"/>
      <c r="J504" s="91"/>
      <c r="K504" s="91"/>
      <c r="L504" s="33"/>
    </row>
    <row r="505" spans="1:12">
      <c r="A505" s="28"/>
      <c r="B505" s="33"/>
      <c r="C505" s="33"/>
      <c r="D505" s="91"/>
      <c r="E505" s="91"/>
      <c r="F505" s="91"/>
      <c r="G505" s="91"/>
      <c r="H505" s="33"/>
      <c r="I505" s="91"/>
      <c r="J505" s="91"/>
      <c r="K505" s="91"/>
      <c r="L505" s="33"/>
    </row>
    <row r="506" spans="1:12">
      <c r="A506" s="28"/>
      <c r="B506" s="33"/>
      <c r="C506" s="33"/>
      <c r="D506" s="91"/>
      <c r="E506" s="91"/>
      <c r="F506" s="91"/>
      <c r="G506" s="91"/>
      <c r="H506" s="33"/>
      <c r="I506" s="91"/>
      <c r="J506" s="91"/>
      <c r="K506" s="91"/>
      <c r="L506" s="33"/>
    </row>
    <row r="507" spans="1:12">
      <c r="A507" s="28"/>
      <c r="B507" s="33"/>
      <c r="C507" s="33"/>
      <c r="D507" s="91"/>
      <c r="E507" s="91"/>
      <c r="F507" s="91"/>
      <c r="G507" s="91"/>
      <c r="H507" s="33"/>
      <c r="I507" s="91"/>
      <c r="J507" s="91"/>
      <c r="K507" s="91"/>
      <c r="L507" s="33"/>
    </row>
    <row r="508" spans="1:12">
      <c r="A508" s="28"/>
      <c r="B508" s="33"/>
      <c r="C508" s="33"/>
      <c r="D508" s="91"/>
      <c r="E508" s="91"/>
      <c r="F508" s="91"/>
      <c r="G508" s="91"/>
      <c r="H508" s="33"/>
      <c r="I508" s="91"/>
      <c r="J508" s="91"/>
      <c r="K508" s="91"/>
      <c r="L508" s="33"/>
    </row>
    <row r="509" spans="1:12">
      <c r="A509" s="28"/>
      <c r="B509" s="33"/>
      <c r="C509" s="33"/>
      <c r="D509" s="91"/>
      <c r="E509" s="91"/>
      <c r="F509" s="91"/>
      <c r="G509" s="91"/>
      <c r="H509" s="33"/>
      <c r="I509" s="91"/>
      <c r="J509" s="91"/>
      <c r="K509" s="91"/>
      <c r="L509" s="33"/>
    </row>
    <row r="510" spans="1:12">
      <c r="A510" s="28"/>
      <c r="B510" s="33"/>
      <c r="C510" s="33"/>
      <c r="D510" s="91"/>
      <c r="E510" s="91"/>
      <c r="F510" s="91"/>
      <c r="G510" s="91"/>
      <c r="H510" s="33"/>
      <c r="I510" s="91"/>
      <c r="J510" s="91"/>
      <c r="K510" s="91"/>
      <c r="L510" s="33"/>
    </row>
    <row r="511" spans="1:12">
      <c r="A511" s="28"/>
      <c r="B511" s="33"/>
      <c r="C511" s="33"/>
      <c r="D511" s="91"/>
      <c r="E511" s="91"/>
      <c r="F511" s="91"/>
      <c r="G511" s="91"/>
      <c r="H511" s="33"/>
      <c r="I511" s="91"/>
      <c r="J511" s="91"/>
      <c r="K511" s="91"/>
      <c r="L511" s="33"/>
    </row>
    <row r="512" spans="1:12">
      <c r="A512" s="28"/>
      <c r="B512" s="33"/>
      <c r="C512" s="33"/>
      <c r="D512" s="91"/>
      <c r="E512" s="91"/>
      <c r="F512" s="91"/>
      <c r="G512" s="91"/>
      <c r="H512" s="33"/>
      <c r="I512" s="91"/>
      <c r="J512" s="91"/>
      <c r="K512" s="91"/>
      <c r="L512" s="33"/>
    </row>
    <row r="513" spans="1:12">
      <c r="A513" s="28"/>
      <c r="B513" s="33"/>
      <c r="C513" s="33"/>
      <c r="D513" s="91"/>
      <c r="E513" s="91"/>
      <c r="F513" s="91"/>
      <c r="G513" s="91"/>
      <c r="H513" s="33"/>
      <c r="I513" s="91"/>
      <c r="J513" s="91"/>
      <c r="K513" s="91"/>
      <c r="L513" s="33"/>
    </row>
    <row r="514" spans="1:12">
      <c r="A514" s="28"/>
      <c r="B514" s="33"/>
      <c r="C514" s="33"/>
      <c r="D514" s="91"/>
      <c r="E514" s="91"/>
      <c r="F514" s="91"/>
      <c r="G514" s="91"/>
      <c r="H514" s="33"/>
      <c r="I514" s="91"/>
      <c r="J514" s="91"/>
      <c r="K514" s="91"/>
      <c r="L514" s="33"/>
    </row>
    <row r="515" spans="1:12">
      <c r="A515" s="28"/>
      <c r="B515" s="33"/>
      <c r="C515" s="33"/>
      <c r="D515" s="91"/>
      <c r="E515" s="91"/>
      <c r="F515" s="91"/>
      <c r="G515" s="91"/>
      <c r="H515" s="33"/>
      <c r="I515" s="91"/>
      <c r="J515" s="91"/>
      <c r="K515" s="91"/>
      <c r="L515" s="33"/>
    </row>
    <row r="516" spans="1:12">
      <c r="A516" s="28"/>
      <c r="B516" s="33"/>
      <c r="C516" s="33"/>
      <c r="D516" s="91"/>
      <c r="E516" s="91"/>
      <c r="F516" s="91"/>
      <c r="G516" s="91"/>
      <c r="H516" s="33"/>
      <c r="I516" s="91"/>
      <c r="J516" s="91"/>
      <c r="K516" s="91"/>
      <c r="L516" s="33"/>
    </row>
    <row r="517" spans="1:12">
      <c r="A517" s="28"/>
      <c r="B517" s="33"/>
      <c r="C517" s="33"/>
      <c r="D517" s="91"/>
      <c r="E517" s="91"/>
      <c r="F517" s="91"/>
      <c r="G517" s="91"/>
      <c r="H517" s="33"/>
      <c r="I517" s="91"/>
      <c r="J517" s="91"/>
      <c r="K517" s="91"/>
      <c r="L517" s="33"/>
    </row>
    <row r="518" spans="1:12">
      <c r="A518" s="28"/>
      <c r="B518" s="33"/>
      <c r="C518" s="33"/>
      <c r="D518" s="91"/>
      <c r="E518" s="91"/>
      <c r="F518" s="91"/>
      <c r="G518" s="91"/>
      <c r="H518" s="33"/>
      <c r="I518" s="91"/>
      <c r="J518" s="91"/>
      <c r="K518" s="91"/>
      <c r="L518" s="33"/>
    </row>
    <row r="519" spans="1:12">
      <c r="A519" s="28"/>
      <c r="B519" s="33"/>
      <c r="C519" s="33"/>
      <c r="D519" s="91"/>
      <c r="E519" s="91"/>
      <c r="F519" s="91"/>
      <c r="G519" s="91"/>
      <c r="H519" s="33"/>
      <c r="I519" s="91"/>
      <c r="J519" s="91"/>
      <c r="K519" s="91"/>
      <c r="L519" s="33"/>
    </row>
    <row r="520" spans="1:12">
      <c r="A520" s="28"/>
      <c r="B520" s="33"/>
      <c r="C520" s="33"/>
      <c r="D520" s="91"/>
      <c r="E520" s="91"/>
      <c r="F520" s="91"/>
      <c r="G520" s="91"/>
      <c r="H520" s="33"/>
      <c r="I520" s="91"/>
      <c r="J520" s="91"/>
      <c r="K520" s="91"/>
      <c r="L520" s="33"/>
    </row>
    <row r="521" spans="1:12">
      <c r="A521" s="28"/>
      <c r="B521" s="33"/>
      <c r="C521" s="33"/>
      <c r="D521" s="91"/>
      <c r="E521" s="91"/>
      <c r="F521" s="91"/>
      <c r="G521" s="91"/>
      <c r="H521" s="33"/>
      <c r="I521" s="91"/>
      <c r="J521" s="91"/>
      <c r="K521" s="91"/>
      <c r="L521" s="33"/>
    </row>
    <row r="522" spans="1:12">
      <c r="A522" s="28"/>
      <c r="B522" s="33"/>
      <c r="C522" s="33"/>
      <c r="D522" s="91"/>
      <c r="E522" s="91"/>
      <c r="F522" s="91"/>
      <c r="G522" s="91"/>
      <c r="H522" s="33"/>
      <c r="I522" s="91"/>
      <c r="J522" s="91"/>
      <c r="K522" s="91"/>
      <c r="L522" s="33"/>
    </row>
    <row r="523" spans="1:12">
      <c r="A523" s="28"/>
      <c r="B523" s="33"/>
      <c r="C523" s="33"/>
      <c r="D523" s="91"/>
      <c r="E523" s="91"/>
      <c r="F523" s="91"/>
      <c r="G523" s="91"/>
      <c r="H523" s="33"/>
      <c r="I523" s="91"/>
      <c r="J523" s="91"/>
      <c r="K523" s="91"/>
      <c r="L523" s="33"/>
    </row>
    <row r="524" spans="1:12">
      <c r="A524" s="28"/>
      <c r="B524" s="33"/>
      <c r="C524" s="33"/>
      <c r="D524" s="91"/>
      <c r="E524" s="91"/>
      <c r="F524" s="91"/>
      <c r="G524" s="91"/>
      <c r="H524" s="33"/>
      <c r="I524" s="91"/>
      <c r="J524" s="91"/>
      <c r="K524" s="91"/>
      <c r="L524" s="33"/>
    </row>
    <row r="525" spans="1:12">
      <c r="A525" s="28"/>
      <c r="B525" s="33"/>
      <c r="C525" s="33"/>
      <c r="D525" s="91"/>
      <c r="E525" s="91"/>
      <c r="F525" s="91"/>
      <c r="G525" s="91"/>
      <c r="H525" s="33"/>
      <c r="I525" s="91"/>
      <c r="J525" s="91"/>
      <c r="K525" s="91"/>
      <c r="L525" s="33"/>
    </row>
    <row r="526" spans="1:12">
      <c r="A526" s="28"/>
      <c r="B526" s="33"/>
      <c r="C526" s="33"/>
      <c r="D526" s="91"/>
      <c r="E526" s="91"/>
      <c r="F526" s="91"/>
      <c r="G526" s="91"/>
      <c r="H526" s="33"/>
      <c r="I526" s="91"/>
      <c r="J526" s="91"/>
      <c r="K526" s="91"/>
      <c r="L526" s="33"/>
    </row>
    <row r="527" spans="1:12">
      <c r="A527" s="28"/>
      <c r="B527" s="33"/>
      <c r="C527" s="33"/>
      <c r="D527" s="91"/>
      <c r="E527" s="91"/>
      <c r="F527" s="91"/>
      <c r="G527" s="91"/>
      <c r="H527" s="33"/>
      <c r="I527" s="91"/>
      <c r="J527" s="91"/>
      <c r="K527" s="91"/>
      <c r="L527" s="33"/>
    </row>
    <row r="528" spans="1:12">
      <c r="A528" s="28"/>
      <c r="B528" s="33"/>
      <c r="C528" s="33"/>
      <c r="D528" s="91"/>
      <c r="E528" s="91"/>
      <c r="F528" s="91"/>
      <c r="G528" s="91"/>
      <c r="H528" s="33"/>
      <c r="I528" s="91"/>
      <c r="J528" s="91"/>
      <c r="K528" s="91"/>
      <c r="L528" s="33"/>
    </row>
    <row r="529" spans="1:12">
      <c r="A529" s="28"/>
      <c r="B529" s="33"/>
      <c r="C529" s="33"/>
      <c r="D529" s="91"/>
      <c r="E529" s="91"/>
      <c r="F529" s="91"/>
      <c r="G529" s="91"/>
      <c r="H529" s="33"/>
      <c r="I529" s="91"/>
      <c r="J529" s="91"/>
      <c r="K529" s="91"/>
      <c r="L529" s="33"/>
    </row>
    <row r="530" spans="1:12">
      <c r="A530" s="28"/>
      <c r="B530" s="33"/>
      <c r="C530" s="33"/>
      <c r="D530" s="91"/>
      <c r="E530" s="91"/>
      <c r="F530" s="91"/>
      <c r="G530" s="91"/>
      <c r="H530" s="33"/>
      <c r="I530" s="91"/>
      <c r="J530" s="91"/>
      <c r="K530" s="91"/>
      <c r="L530" s="33"/>
    </row>
    <row r="531" spans="1:12">
      <c r="A531" s="28"/>
      <c r="B531" s="33"/>
      <c r="C531" s="33"/>
      <c r="D531" s="91"/>
      <c r="E531" s="91"/>
      <c r="F531" s="91"/>
      <c r="G531" s="91"/>
      <c r="H531" s="33"/>
      <c r="I531" s="91"/>
      <c r="J531" s="91"/>
      <c r="K531" s="91"/>
      <c r="L531" s="33"/>
    </row>
    <row r="532" spans="1:12">
      <c r="A532" s="28"/>
      <c r="B532" s="33"/>
      <c r="C532" s="33"/>
      <c r="D532" s="91"/>
      <c r="E532" s="91"/>
      <c r="F532" s="91"/>
      <c r="G532" s="91"/>
      <c r="H532" s="33"/>
      <c r="I532" s="91"/>
      <c r="J532" s="91"/>
      <c r="K532" s="91"/>
      <c r="L532" s="33"/>
    </row>
    <row r="533" spans="1:12">
      <c r="A533" s="28"/>
      <c r="B533" s="33"/>
      <c r="C533" s="33"/>
      <c r="D533" s="91"/>
      <c r="E533" s="91"/>
      <c r="F533" s="91"/>
      <c r="G533" s="91"/>
      <c r="H533" s="33"/>
      <c r="I533" s="91"/>
      <c r="J533" s="91"/>
      <c r="K533" s="91"/>
      <c r="L533" s="33"/>
    </row>
    <row r="534" spans="1:12">
      <c r="A534" s="28"/>
      <c r="B534" s="33"/>
      <c r="C534" s="33"/>
      <c r="D534" s="91"/>
      <c r="E534" s="91"/>
      <c r="F534" s="91"/>
      <c r="G534" s="91"/>
      <c r="H534" s="33"/>
      <c r="I534" s="91"/>
      <c r="J534" s="91"/>
      <c r="K534" s="91"/>
      <c r="L534" s="33"/>
    </row>
    <row r="535" spans="1:12">
      <c r="A535" s="28"/>
      <c r="B535" s="33"/>
      <c r="C535" s="33"/>
      <c r="D535" s="91"/>
      <c r="E535" s="91"/>
      <c r="F535" s="91"/>
      <c r="G535" s="91"/>
      <c r="H535" s="33"/>
      <c r="I535" s="91"/>
      <c r="J535" s="91"/>
      <c r="K535" s="91"/>
      <c r="L535" s="33"/>
    </row>
    <row r="536" spans="1:12">
      <c r="A536" s="28"/>
      <c r="B536" s="33"/>
      <c r="C536" s="33"/>
      <c r="D536" s="91"/>
      <c r="E536" s="91"/>
      <c r="F536" s="91"/>
      <c r="G536" s="91"/>
      <c r="H536" s="33"/>
      <c r="I536" s="91"/>
      <c r="J536" s="91"/>
      <c r="K536" s="91"/>
      <c r="L536" s="33"/>
    </row>
    <row r="537" spans="1:12">
      <c r="A537" s="28"/>
      <c r="B537" s="33"/>
      <c r="C537" s="33"/>
      <c r="D537" s="91"/>
      <c r="E537" s="91"/>
      <c r="F537" s="91"/>
      <c r="G537" s="91"/>
      <c r="H537" s="33"/>
      <c r="I537" s="91"/>
      <c r="J537" s="91"/>
      <c r="K537" s="91"/>
      <c r="L537" s="33"/>
    </row>
    <row r="538" spans="1:12">
      <c r="A538" s="28"/>
      <c r="B538" s="33"/>
      <c r="C538" s="33"/>
      <c r="D538" s="91"/>
      <c r="E538" s="91"/>
      <c r="F538" s="91"/>
      <c r="G538" s="91"/>
      <c r="H538" s="33"/>
      <c r="I538" s="91"/>
      <c r="J538" s="91"/>
      <c r="K538" s="91"/>
      <c r="L538" s="33"/>
    </row>
    <row r="539" spans="1:12">
      <c r="A539" s="28"/>
      <c r="B539" s="33"/>
      <c r="C539" s="33"/>
      <c r="D539" s="91"/>
      <c r="E539" s="91"/>
      <c r="F539" s="91"/>
      <c r="G539" s="91"/>
      <c r="H539" s="33"/>
      <c r="I539" s="91"/>
      <c r="J539" s="91"/>
      <c r="K539" s="91"/>
      <c r="L539" s="33"/>
    </row>
    <row r="540" spans="1:12">
      <c r="A540" s="28"/>
      <c r="B540" s="33"/>
      <c r="C540" s="33"/>
      <c r="D540" s="91"/>
      <c r="E540" s="91"/>
      <c r="F540" s="91"/>
      <c r="G540" s="91"/>
      <c r="H540" s="33"/>
      <c r="I540" s="91"/>
      <c r="J540" s="91"/>
      <c r="K540" s="91"/>
      <c r="L540" s="33"/>
    </row>
    <row r="541" spans="1:12">
      <c r="A541" s="28"/>
      <c r="B541" s="33"/>
      <c r="C541" s="33"/>
      <c r="D541" s="91"/>
      <c r="E541" s="91"/>
      <c r="F541" s="91"/>
      <c r="G541" s="91"/>
      <c r="H541" s="33"/>
      <c r="I541" s="91"/>
      <c r="J541" s="91"/>
      <c r="K541" s="91"/>
      <c r="L541" s="33"/>
    </row>
    <row r="542" spans="1:12">
      <c r="A542" s="28"/>
      <c r="B542" s="33"/>
      <c r="C542" s="33"/>
      <c r="D542" s="91"/>
      <c r="E542" s="91"/>
      <c r="F542" s="91"/>
      <c r="G542" s="91"/>
      <c r="H542" s="33"/>
      <c r="I542" s="91"/>
      <c r="J542" s="91"/>
      <c r="K542" s="91"/>
      <c r="L542" s="33"/>
    </row>
    <row r="543" spans="1:12">
      <c r="A543" s="28"/>
      <c r="B543" s="33"/>
      <c r="C543" s="33"/>
      <c r="D543" s="91"/>
      <c r="E543" s="91"/>
      <c r="F543" s="91"/>
      <c r="G543" s="91"/>
      <c r="H543" s="33"/>
      <c r="I543" s="91"/>
      <c r="J543" s="91"/>
      <c r="K543" s="91"/>
      <c r="L543" s="33"/>
    </row>
    <row r="544" spans="1:12">
      <c r="A544" s="28"/>
      <c r="B544" s="33"/>
      <c r="C544" s="33"/>
      <c r="D544" s="91"/>
      <c r="E544" s="91"/>
      <c r="F544" s="91"/>
      <c r="G544" s="91"/>
      <c r="H544" s="33"/>
      <c r="I544" s="91"/>
      <c r="J544" s="91"/>
      <c r="K544" s="91"/>
      <c r="L544" s="33"/>
    </row>
    <row r="545" spans="1:12">
      <c r="A545" s="28"/>
      <c r="B545" s="33"/>
      <c r="C545" s="33"/>
      <c r="D545" s="91"/>
      <c r="E545" s="91"/>
      <c r="F545" s="91"/>
      <c r="G545" s="91"/>
      <c r="H545" s="33"/>
      <c r="I545" s="91"/>
      <c r="J545" s="91"/>
      <c r="K545" s="91"/>
      <c r="L545" s="33"/>
    </row>
    <row r="546" spans="1:12">
      <c r="A546" s="28"/>
      <c r="B546" s="33"/>
      <c r="C546" s="33"/>
      <c r="D546" s="91"/>
      <c r="E546" s="91"/>
      <c r="F546" s="91"/>
      <c r="G546" s="91"/>
      <c r="H546" s="33"/>
      <c r="I546" s="91"/>
      <c r="J546" s="91"/>
      <c r="K546" s="91"/>
      <c r="L546" s="33"/>
    </row>
    <row r="547" spans="1:12">
      <c r="A547" s="28"/>
      <c r="B547" s="33"/>
      <c r="C547" s="33"/>
      <c r="D547" s="91"/>
      <c r="E547" s="91"/>
      <c r="F547" s="91"/>
      <c r="G547" s="91"/>
      <c r="H547" s="33"/>
      <c r="I547" s="91"/>
      <c r="J547" s="91"/>
      <c r="K547" s="91"/>
      <c r="L547" s="33"/>
    </row>
    <row r="548" spans="1:12">
      <c r="A548" s="28"/>
      <c r="B548" s="33"/>
      <c r="C548" s="33"/>
      <c r="D548" s="91"/>
      <c r="E548" s="91"/>
      <c r="F548" s="91"/>
      <c r="G548" s="91"/>
      <c r="H548" s="33"/>
      <c r="I548" s="91"/>
      <c r="J548" s="91"/>
      <c r="K548" s="91"/>
      <c r="L548" s="33"/>
    </row>
    <row r="549" spans="1:12">
      <c r="A549" s="28"/>
      <c r="B549" s="33"/>
      <c r="C549" s="33"/>
      <c r="D549" s="91"/>
      <c r="E549" s="91"/>
      <c r="F549" s="91"/>
      <c r="G549" s="91"/>
      <c r="H549" s="33"/>
      <c r="I549" s="91"/>
      <c r="J549" s="91"/>
      <c r="K549" s="91"/>
      <c r="L549" s="33"/>
    </row>
    <row r="550" spans="1:12">
      <c r="A550" s="28"/>
      <c r="B550" s="33"/>
      <c r="C550" s="33"/>
      <c r="D550" s="91"/>
      <c r="E550" s="91"/>
      <c r="F550" s="91"/>
      <c r="G550" s="91"/>
      <c r="H550" s="33"/>
      <c r="I550" s="91"/>
      <c r="J550" s="91"/>
      <c r="K550" s="91"/>
      <c r="L550" s="33"/>
    </row>
    <row r="551" spans="1:12">
      <c r="A551" s="28"/>
      <c r="B551" s="33"/>
      <c r="C551" s="33"/>
      <c r="D551" s="91"/>
      <c r="E551" s="91"/>
      <c r="F551" s="91"/>
      <c r="G551" s="91"/>
      <c r="H551" s="33"/>
      <c r="I551" s="91"/>
      <c r="J551" s="91"/>
      <c r="K551" s="91"/>
      <c r="L551" s="33"/>
    </row>
    <row r="552" spans="1:12">
      <c r="A552" s="28"/>
      <c r="B552" s="33"/>
      <c r="C552" s="33"/>
      <c r="D552" s="91"/>
      <c r="E552" s="91"/>
      <c r="F552" s="91"/>
      <c r="G552" s="91"/>
      <c r="H552" s="33"/>
      <c r="I552" s="91"/>
      <c r="J552" s="91"/>
      <c r="K552" s="91"/>
      <c r="L552" s="33"/>
    </row>
    <row r="553" spans="1:12">
      <c r="A553" s="28"/>
      <c r="B553" s="33"/>
      <c r="C553" s="33"/>
      <c r="D553" s="91"/>
      <c r="E553" s="91"/>
      <c r="F553" s="91"/>
      <c r="G553" s="91"/>
      <c r="H553" s="33"/>
      <c r="I553" s="91"/>
      <c r="J553" s="91"/>
      <c r="K553" s="91"/>
      <c r="L553" s="33"/>
    </row>
    <row r="554" spans="1:12">
      <c r="A554" s="28"/>
      <c r="B554" s="33"/>
      <c r="C554" s="33"/>
      <c r="D554" s="91"/>
      <c r="E554" s="91"/>
      <c r="F554" s="91"/>
      <c r="G554" s="91"/>
      <c r="H554" s="33"/>
      <c r="I554" s="91"/>
      <c r="J554" s="91"/>
      <c r="K554" s="91"/>
      <c r="L554" s="33"/>
    </row>
    <row r="555" spans="1:12">
      <c r="A555" s="28"/>
      <c r="B555" s="33"/>
      <c r="C555" s="33"/>
      <c r="D555" s="91"/>
      <c r="E555" s="91"/>
      <c r="F555" s="91"/>
      <c r="G555" s="91"/>
      <c r="H555" s="33"/>
      <c r="I555" s="91"/>
      <c r="J555" s="91"/>
      <c r="K555" s="91"/>
      <c r="L555" s="33"/>
    </row>
    <row r="556" spans="1:12">
      <c r="A556" s="28"/>
      <c r="B556" s="33"/>
      <c r="C556" s="33"/>
      <c r="D556" s="91"/>
      <c r="E556" s="91"/>
      <c r="F556" s="91"/>
      <c r="G556" s="91"/>
      <c r="H556" s="33"/>
      <c r="I556" s="91"/>
      <c r="J556" s="91"/>
      <c r="K556" s="91"/>
      <c r="L556" s="33"/>
    </row>
    <row r="557" spans="1:12">
      <c r="A557" s="28"/>
      <c r="B557" s="33"/>
      <c r="C557" s="33"/>
      <c r="D557" s="91"/>
      <c r="E557" s="91"/>
      <c r="F557" s="91"/>
      <c r="G557" s="91"/>
      <c r="H557" s="33"/>
      <c r="I557" s="91"/>
      <c r="J557" s="91"/>
      <c r="K557" s="91"/>
      <c r="L557" s="33"/>
    </row>
    <row r="558" spans="1:12">
      <c r="A558" s="28"/>
      <c r="B558" s="33"/>
      <c r="C558" s="33"/>
      <c r="D558" s="91"/>
      <c r="E558" s="91"/>
      <c r="F558" s="91"/>
      <c r="G558" s="91"/>
      <c r="H558" s="33"/>
      <c r="I558" s="91"/>
      <c r="J558" s="91"/>
      <c r="K558" s="91"/>
      <c r="L558" s="33"/>
    </row>
    <row r="559" spans="1:12">
      <c r="A559" s="28"/>
      <c r="B559" s="33"/>
      <c r="C559" s="33"/>
      <c r="D559" s="91"/>
      <c r="E559" s="91"/>
      <c r="F559" s="91"/>
      <c r="G559" s="91"/>
      <c r="H559" s="33"/>
      <c r="I559" s="91"/>
      <c r="J559" s="91"/>
      <c r="K559" s="91"/>
      <c r="L559" s="33"/>
    </row>
    <row r="560" spans="1:12">
      <c r="A560" s="28"/>
      <c r="B560" s="33"/>
      <c r="C560" s="33"/>
      <c r="D560" s="91"/>
      <c r="E560" s="91"/>
      <c r="F560" s="91"/>
      <c r="G560" s="91"/>
      <c r="H560" s="33"/>
      <c r="I560" s="91"/>
      <c r="J560" s="91"/>
      <c r="K560" s="91"/>
      <c r="L560" s="33"/>
    </row>
    <row r="561" spans="1:12">
      <c r="A561" s="28"/>
      <c r="B561" s="33"/>
      <c r="C561" s="33"/>
      <c r="D561" s="91"/>
      <c r="E561" s="91"/>
      <c r="F561" s="91"/>
      <c r="G561" s="91"/>
      <c r="H561" s="33"/>
      <c r="I561" s="91"/>
      <c r="J561" s="91"/>
      <c r="K561" s="91"/>
      <c r="L561" s="33"/>
    </row>
    <row r="562" spans="1:12">
      <c r="A562" s="28"/>
      <c r="B562" s="33"/>
      <c r="C562" s="33"/>
      <c r="D562" s="91"/>
      <c r="E562" s="91"/>
      <c r="F562" s="91"/>
      <c r="G562" s="91"/>
      <c r="H562" s="33"/>
      <c r="I562" s="91"/>
      <c r="J562" s="91"/>
      <c r="K562" s="91"/>
      <c r="L562" s="33"/>
    </row>
    <row r="563" spans="1:12">
      <c r="A563" s="28"/>
      <c r="B563" s="33"/>
      <c r="C563" s="33"/>
      <c r="D563" s="91"/>
      <c r="E563" s="91"/>
      <c r="F563" s="91"/>
      <c r="G563" s="91"/>
      <c r="H563" s="33"/>
      <c r="I563" s="91"/>
      <c r="J563" s="91"/>
      <c r="K563" s="91"/>
      <c r="L563" s="33"/>
    </row>
    <row r="564" spans="1:12">
      <c r="A564" s="28"/>
      <c r="B564" s="33"/>
      <c r="C564" s="33"/>
      <c r="D564" s="91"/>
      <c r="E564" s="91"/>
      <c r="F564" s="91"/>
      <c r="G564" s="91"/>
      <c r="H564" s="33"/>
      <c r="I564" s="91"/>
      <c r="J564" s="91"/>
      <c r="K564" s="91"/>
      <c r="L564" s="33"/>
    </row>
    <row r="565" spans="1:12">
      <c r="A565" s="28"/>
      <c r="B565" s="33"/>
      <c r="C565" s="33"/>
      <c r="D565" s="91"/>
      <c r="E565" s="91"/>
      <c r="F565" s="91"/>
      <c r="G565" s="91"/>
      <c r="H565" s="33"/>
      <c r="I565" s="91"/>
      <c r="J565" s="91"/>
      <c r="K565" s="91"/>
      <c r="L565" s="33"/>
    </row>
    <row r="566" spans="1:12">
      <c r="A566" s="28"/>
      <c r="B566" s="33"/>
      <c r="C566" s="33"/>
      <c r="D566" s="91"/>
      <c r="E566" s="91"/>
      <c r="F566" s="91"/>
      <c r="G566" s="91"/>
      <c r="H566" s="33"/>
      <c r="I566" s="91"/>
      <c r="J566" s="91"/>
      <c r="K566" s="91"/>
      <c r="L566" s="33"/>
    </row>
    <row r="567" spans="1:12">
      <c r="A567" s="28"/>
      <c r="B567" s="33"/>
      <c r="C567" s="33"/>
      <c r="D567" s="91"/>
      <c r="E567" s="91"/>
      <c r="F567" s="91"/>
      <c r="G567" s="91"/>
      <c r="H567" s="33"/>
      <c r="I567" s="91"/>
      <c r="J567" s="91"/>
      <c r="K567" s="91"/>
      <c r="L567" s="33"/>
    </row>
    <row r="568" spans="1:12">
      <c r="A568" s="28"/>
      <c r="B568" s="33"/>
      <c r="C568" s="33"/>
      <c r="D568" s="91"/>
      <c r="E568" s="91"/>
      <c r="F568" s="91"/>
      <c r="G568" s="91"/>
      <c r="H568" s="33"/>
      <c r="I568" s="91"/>
      <c r="J568" s="91"/>
      <c r="K568" s="91"/>
      <c r="L568" s="33"/>
    </row>
    <row r="569" spans="1:12">
      <c r="A569" s="28"/>
      <c r="B569" s="33"/>
      <c r="C569" s="33"/>
      <c r="D569" s="91"/>
      <c r="E569" s="91"/>
      <c r="F569" s="91"/>
      <c r="G569" s="91"/>
      <c r="H569" s="33"/>
      <c r="I569" s="91"/>
      <c r="J569" s="91"/>
      <c r="K569" s="91"/>
      <c r="L569" s="33"/>
    </row>
    <row r="570" spans="1:12">
      <c r="A570" s="28"/>
      <c r="B570" s="33"/>
      <c r="C570" s="33"/>
      <c r="D570" s="91"/>
      <c r="E570" s="91"/>
      <c r="F570" s="91"/>
      <c r="G570" s="91"/>
      <c r="H570" s="33"/>
      <c r="I570" s="91"/>
      <c r="J570" s="91"/>
      <c r="K570" s="91"/>
      <c r="L570" s="33"/>
    </row>
    <row r="571" spans="1:12">
      <c r="A571" s="28"/>
      <c r="B571" s="33"/>
      <c r="C571" s="33"/>
      <c r="D571" s="91"/>
      <c r="E571" s="91"/>
      <c r="F571" s="91"/>
      <c r="G571" s="91"/>
      <c r="H571" s="33"/>
      <c r="I571" s="91"/>
      <c r="J571" s="91"/>
      <c r="K571" s="91"/>
      <c r="L571" s="33"/>
    </row>
    <row r="572" spans="1:12">
      <c r="A572" s="28"/>
      <c r="B572" s="33"/>
      <c r="C572" s="33"/>
      <c r="D572" s="91"/>
      <c r="E572" s="91"/>
      <c r="F572" s="91"/>
      <c r="G572" s="91"/>
      <c r="H572" s="33"/>
      <c r="I572" s="91"/>
      <c r="J572" s="91"/>
      <c r="K572" s="91"/>
      <c r="L572" s="33"/>
    </row>
    <row r="573" spans="1:12">
      <c r="A573" s="28"/>
      <c r="B573" s="33"/>
      <c r="C573" s="33"/>
      <c r="D573" s="91"/>
      <c r="E573" s="91"/>
      <c r="F573" s="91"/>
      <c r="G573" s="91"/>
      <c r="H573" s="33"/>
      <c r="I573" s="91"/>
      <c r="J573" s="91"/>
      <c r="K573" s="91"/>
      <c r="L573" s="33"/>
    </row>
    <row r="574" spans="1:12">
      <c r="A574" s="28"/>
      <c r="B574" s="33"/>
      <c r="C574" s="33"/>
      <c r="D574" s="91"/>
      <c r="E574" s="91"/>
      <c r="F574" s="91"/>
      <c r="G574" s="91"/>
      <c r="H574" s="33"/>
      <c r="I574" s="91"/>
      <c r="J574" s="91"/>
      <c r="K574" s="91"/>
      <c r="L574" s="33"/>
    </row>
    <row r="575" spans="1:12">
      <c r="A575" s="28"/>
      <c r="B575" s="33"/>
      <c r="C575" s="33"/>
      <c r="D575" s="91"/>
      <c r="E575" s="91"/>
      <c r="F575" s="91"/>
      <c r="G575" s="91"/>
      <c r="H575" s="33"/>
      <c r="I575" s="91"/>
      <c r="J575" s="91"/>
      <c r="K575" s="91"/>
      <c r="L575" s="33"/>
    </row>
    <row r="576" spans="1:12">
      <c r="A576" s="28"/>
      <c r="B576" s="33"/>
      <c r="C576" s="33"/>
      <c r="D576" s="91"/>
      <c r="E576" s="91"/>
      <c r="F576" s="91"/>
      <c r="G576" s="91"/>
      <c r="H576" s="33"/>
      <c r="I576" s="91"/>
      <c r="J576" s="91"/>
      <c r="K576" s="91"/>
      <c r="L576" s="33"/>
    </row>
    <row r="577" spans="1:12">
      <c r="A577" s="28"/>
      <c r="B577" s="33"/>
      <c r="C577" s="33"/>
      <c r="D577" s="91"/>
      <c r="E577" s="91"/>
      <c r="F577" s="91"/>
      <c r="G577" s="91"/>
      <c r="H577" s="33"/>
      <c r="I577" s="91"/>
      <c r="J577" s="91"/>
      <c r="K577" s="91"/>
      <c r="L577" s="33"/>
    </row>
    <row r="578" spans="1:12">
      <c r="A578" s="28"/>
      <c r="B578" s="33"/>
      <c r="C578" s="33"/>
      <c r="D578" s="91"/>
      <c r="E578" s="91"/>
      <c r="F578" s="91"/>
      <c r="G578" s="91"/>
      <c r="H578" s="33"/>
      <c r="I578" s="91"/>
      <c r="J578" s="91"/>
      <c r="K578" s="91"/>
      <c r="L578" s="33"/>
    </row>
    <row r="579" spans="1:12">
      <c r="A579" s="28"/>
      <c r="B579" s="33"/>
      <c r="C579" s="33"/>
      <c r="D579" s="91"/>
      <c r="E579" s="91"/>
      <c r="F579" s="91"/>
      <c r="G579" s="91"/>
      <c r="H579" s="33"/>
      <c r="I579" s="91"/>
      <c r="J579" s="91"/>
      <c r="K579" s="91"/>
      <c r="L579" s="33"/>
    </row>
    <row r="580" spans="1:12">
      <c r="A580" s="28"/>
      <c r="B580" s="33"/>
      <c r="C580" s="33"/>
      <c r="D580" s="91"/>
      <c r="E580" s="91"/>
      <c r="F580" s="91"/>
      <c r="G580" s="91"/>
      <c r="H580" s="33"/>
      <c r="I580" s="91"/>
      <c r="J580" s="91"/>
      <c r="K580" s="91"/>
      <c r="L580" s="33"/>
    </row>
    <row r="581" spans="1:12">
      <c r="A581" s="28"/>
      <c r="B581" s="33"/>
      <c r="C581" s="33"/>
      <c r="D581" s="91"/>
      <c r="E581" s="91"/>
      <c r="F581" s="91"/>
      <c r="G581" s="91"/>
      <c r="H581" s="33"/>
      <c r="I581" s="91"/>
      <c r="J581" s="91"/>
      <c r="K581" s="91"/>
      <c r="L581" s="33"/>
    </row>
    <row r="582" spans="1:12">
      <c r="A582" s="28"/>
      <c r="B582" s="33"/>
      <c r="C582" s="33"/>
      <c r="D582" s="91"/>
      <c r="E582" s="91"/>
      <c r="F582" s="91"/>
      <c r="G582" s="91"/>
      <c r="H582" s="33"/>
      <c r="I582" s="91"/>
      <c r="J582" s="91"/>
      <c r="K582" s="91"/>
      <c r="L582" s="33"/>
    </row>
    <row r="583" spans="1:12">
      <c r="A583" s="28"/>
      <c r="B583" s="33"/>
      <c r="C583" s="33"/>
      <c r="D583" s="91"/>
      <c r="E583" s="91"/>
      <c r="F583" s="91"/>
      <c r="G583" s="91"/>
      <c r="H583" s="33"/>
      <c r="I583" s="91"/>
      <c r="J583" s="91"/>
      <c r="K583" s="91"/>
      <c r="L583" s="33"/>
    </row>
    <row r="584" spans="1:12">
      <c r="A584" s="28"/>
      <c r="B584" s="33"/>
      <c r="C584" s="33"/>
      <c r="D584" s="91"/>
      <c r="E584" s="91"/>
      <c r="F584" s="91"/>
      <c r="G584" s="91"/>
      <c r="H584" s="33"/>
      <c r="I584" s="91"/>
      <c r="J584" s="91"/>
      <c r="K584" s="91"/>
      <c r="L584" s="33"/>
    </row>
    <row r="585" spans="1:12">
      <c r="A585" s="28"/>
      <c r="B585" s="33"/>
      <c r="C585" s="33"/>
      <c r="D585" s="91"/>
      <c r="E585" s="91"/>
      <c r="F585" s="91"/>
      <c r="G585" s="91"/>
      <c r="H585" s="33"/>
      <c r="I585" s="91"/>
      <c r="J585" s="91"/>
      <c r="K585" s="91"/>
      <c r="L585" s="33"/>
    </row>
    <row r="586" spans="1:12">
      <c r="A586" s="28"/>
      <c r="B586" s="33"/>
      <c r="C586" s="33"/>
      <c r="D586" s="91"/>
      <c r="E586" s="91"/>
      <c r="F586" s="91"/>
      <c r="G586" s="91"/>
      <c r="H586" s="33"/>
      <c r="I586" s="91"/>
      <c r="J586" s="91"/>
      <c r="K586" s="91"/>
      <c r="L586" s="33"/>
    </row>
    <row r="587" spans="1:12">
      <c r="A587" s="28"/>
      <c r="B587" s="33"/>
      <c r="C587" s="33"/>
      <c r="D587" s="91"/>
      <c r="E587" s="91"/>
      <c r="F587" s="91"/>
      <c r="G587" s="91"/>
      <c r="H587" s="33"/>
      <c r="I587" s="91"/>
      <c r="J587" s="91"/>
      <c r="K587" s="91"/>
      <c r="L587" s="33"/>
    </row>
    <row r="588" spans="1:12">
      <c r="A588" s="28"/>
      <c r="B588" s="33"/>
      <c r="C588" s="33"/>
      <c r="D588" s="91"/>
      <c r="E588" s="91"/>
      <c r="F588" s="91"/>
      <c r="G588" s="91"/>
      <c r="H588" s="33"/>
      <c r="I588" s="91"/>
      <c r="J588" s="91"/>
      <c r="K588" s="91"/>
      <c r="L588" s="33"/>
    </row>
    <row r="589" spans="1:12">
      <c r="A589" s="28"/>
      <c r="B589" s="33"/>
      <c r="C589" s="33"/>
      <c r="D589" s="91"/>
      <c r="E589" s="91"/>
      <c r="F589" s="91"/>
      <c r="G589" s="91"/>
      <c r="H589" s="33"/>
      <c r="I589" s="91"/>
      <c r="J589" s="91"/>
      <c r="K589" s="91"/>
      <c r="L589" s="33"/>
    </row>
    <row r="590" spans="1:12">
      <c r="A590" s="28"/>
      <c r="B590" s="33"/>
      <c r="C590" s="33"/>
      <c r="D590" s="91"/>
      <c r="E590" s="91"/>
      <c r="F590" s="91"/>
      <c r="G590" s="91"/>
      <c r="H590" s="33"/>
      <c r="I590" s="91"/>
      <c r="J590" s="91"/>
      <c r="K590" s="91"/>
      <c r="L590" s="33"/>
    </row>
    <row r="591" spans="1:12">
      <c r="A591" s="28"/>
      <c r="B591" s="33"/>
      <c r="C591" s="33"/>
      <c r="D591" s="91"/>
      <c r="E591" s="91"/>
      <c r="F591" s="91"/>
      <c r="G591" s="91"/>
      <c r="H591" s="33"/>
      <c r="I591" s="91"/>
      <c r="J591" s="91"/>
      <c r="K591" s="91"/>
      <c r="L591" s="33"/>
    </row>
    <row r="592" spans="1:12">
      <c r="A592" s="28"/>
      <c r="B592" s="33"/>
      <c r="C592" s="33"/>
      <c r="D592" s="91"/>
      <c r="E592" s="91"/>
      <c r="F592" s="91"/>
      <c r="G592" s="91"/>
      <c r="H592" s="33"/>
      <c r="I592" s="91"/>
      <c r="J592" s="91"/>
      <c r="K592" s="91"/>
      <c r="L592" s="33"/>
    </row>
    <row r="593" spans="1:12">
      <c r="A593" s="28"/>
      <c r="B593" s="33"/>
      <c r="C593" s="33"/>
      <c r="D593" s="91"/>
      <c r="E593" s="91"/>
      <c r="F593" s="91"/>
      <c r="G593" s="91"/>
      <c r="H593" s="33"/>
      <c r="I593" s="91"/>
      <c r="J593" s="91"/>
      <c r="K593" s="91"/>
      <c r="L593" s="33"/>
    </row>
    <row r="594" spans="1:12">
      <c r="A594" s="28"/>
      <c r="B594" s="33"/>
      <c r="C594" s="33"/>
      <c r="D594" s="91"/>
      <c r="E594" s="91"/>
      <c r="F594" s="91"/>
      <c r="G594" s="91"/>
      <c r="H594" s="33"/>
      <c r="I594" s="91"/>
      <c r="J594" s="91"/>
      <c r="K594" s="91"/>
      <c r="L594" s="33"/>
    </row>
    <row r="595" spans="1:12">
      <c r="A595" s="28"/>
      <c r="B595" s="33"/>
      <c r="C595" s="33"/>
      <c r="D595" s="91"/>
      <c r="E595" s="91"/>
      <c r="F595" s="91"/>
      <c r="G595" s="91"/>
      <c r="H595" s="33"/>
      <c r="I595" s="91"/>
      <c r="J595" s="91"/>
      <c r="K595" s="91"/>
      <c r="L595" s="33"/>
    </row>
    <row r="596" spans="1:12">
      <c r="A596" s="28"/>
      <c r="B596" s="33"/>
      <c r="C596" s="33"/>
      <c r="D596" s="91"/>
      <c r="E596" s="91"/>
      <c r="F596" s="91"/>
      <c r="G596" s="91"/>
      <c r="H596" s="33"/>
      <c r="I596" s="91"/>
      <c r="J596" s="91"/>
      <c r="K596" s="91"/>
      <c r="L596" s="33"/>
    </row>
    <row r="597" spans="1:12">
      <c r="A597" s="28"/>
      <c r="B597" s="33"/>
      <c r="C597" s="33"/>
      <c r="D597" s="91"/>
      <c r="E597" s="91"/>
      <c r="F597" s="91"/>
      <c r="G597" s="91"/>
      <c r="H597" s="33"/>
      <c r="I597" s="91"/>
      <c r="J597" s="91"/>
      <c r="K597" s="91"/>
      <c r="L597" s="33"/>
    </row>
    <row r="598" spans="1:12">
      <c r="A598" s="28"/>
      <c r="B598" s="33"/>
      <c r="C598" s="33"/>
      <c r="D598" s="91"/>
      <c r="E598" s="91"/>
      <c r="F598" s="91"/>
      <c r="G598" s="91"/>
      <c r="H598" s="33"/>
      <c r="I598" s="91"/>
      <c r="J598" s="91"/>
      <c r="K598" s="91"/>
      <c r="L598" s="33"/>
    </row>
    <row r="599" spans="1:12">
      <c r="A599" s="28"/>
      <c r="B599" s="33"/>
      <c r="C599" s="33"/>
      <c r="D599" s="91"/>
      <c r="E599" s="91"/>
      <c r="F599" s="91"/>
      <c r="G599" s="91"/>
      <c r="H599" s="33"/>
      <c r="I599" s="91"/>
      <c r="J599" s="91"/>
      <c r="K599" s="91"/>
      <c r="L599" s="33"/>
    </row>
    <row r="600" spans="1:12">
      <c r="A600" s="28"/>
      <c r="B600" s="33"/>
      <c r="C600" s="33"/>
      <c r="D600" s="91"/>
      <c r="E600" s="91"/>
      <c r="F600" s="91"/>
      <c r="G600" s="91"/>
      <c r="H600" s="33"/>
      <c r="I600" s="91"/>
      <c r="J600" s="91"/>
      <c r="K600" s="91"/>
      <c r="L600" s="33"/>
    </row>
    <row r="601" spans="1:12">
      <c r="A601" s="28"/>
      <c r="B601" s="33"/>
      <c r="C601" s="33"/>
      <c r="D601" s="91"/>
      <c r="E601" s="91"/>
      <c r="F601" s="91"/>
      <c r="G601" s="91"/>
      <c r="H601" s="33"/>
      <c r="I601" s="91"/>
      <c r="J601" s="91"/>
      <c r="K601" s="91"/>
      <c r="L601" s="33"/>
    </row>
    <row r="602" spans="1:12">
      <c r="A602" s="28"/>
      <c r="B602" s="33"/>
      <c r="C602" s="33"/>
      <c r="D602" s="91"/>
      <c r="E602" s="91"/>
      <c r="F602" s="91"/>
      <c r="G602" s="91"/>
      <c r="H602" s="33"/>
      <c r="I602" s="91"/>
      <c r="J602" s="91"/>
      <c r="K602" s="91"/>
      <c r="L602" s="33"/>
    </row>
    <row r="603" spans="1:12">
      <c r="A603" s="28"/>
      <c r="B603" s="33"/>
      <c r="C603" s="33"/>
      <c r="D603" s="91"/>
      <c r="E603" s="91"/>
      <c r="F603" s="91"/>
      <c r="G603" s="91"/>
      <c r="H603" s="33"/>
      <c r="I603" s="91"/>
      <c r="J603" s="91"/>
      <c r="K603" s="91"/>
      <c r="L603" s="33"/>
    </row>
    <row r="604" spans="1:12">
      <c r="A604" s="28"/>
      <c r="B604" s="33"/>
      <c r="C604" s="33"/>
      <c r="D604" s="91"/>
      <c r="E604" s="91"/>
      <c r="F604" s="91"/>
      <c r="G604" s="91"/>
      <c r="H604" s="33"/>
      <c r="I604" s="91"/>
      <c r="J604" s="91"/>
      <c r="K604" s="91"/>
      <c r="L604" s="33"/>
    </row>
    <row r="605" spans="1:12">
      <c r="A605" s="28"/>
      <c r="B605" s="33"/>
      <c r="C605" s="33"/>
      <c r="D605" s="91"/>
      <c r="E605" s="91"/>
      <c r="F605" s="91"/>
      <c r="G605" s="91"/>
      <c r="H605" s="33"/>
      <c r="I605" s="91"/>
      <c r="J605" s="91"/>
      <c r="K605" s="91"/>
      <c r="L605" s="33"/>
    </row>
    <row r="606" spans="1:12">
      <c r="A606" s="28"/>
      <c r="B606" s="33"/>
      <c r="C606" s="33"/>
      <c r="D606" s="91"/>
      <c r="E606" s="91"/>
      <c r="F606" s="91"/>
      <c r="G606" s="91"/>
      <c r="H606" s="33"/>
      <c r="I606" s="91"/>
      <c r="J606" s="91"/>
      <c r="K606" s="91"/>
      <c r="L606" s="33"/>
    </row>
    <row r="607" spans="1:12">
      <c r="A607" s="28"/>
      <c r="B607" s="33"/>
      <c r="C607" s="33"/>
      <c r="D607" s="91"/>
      <c r="E607" s="91"/>
      <c r="F607" s="91"/>
      <c r="G607" s="91"/>
      <c r="H607" s="33"/>
      <c r="I607" s="91"/>
      <c r="J607" s="91"/>
      <c r="K607" s="91"/>
      <c r="L607" s="33"/>
    </row>
    <row r="608" spans="1:12">
      <c r="A608" s="28"/>
      <c r="B608" s="33"/>
      <c r="C608" s="33"/>
      <c r="D608" s="91"/>
      <c r="E608" s="91"/>
      <c r="F608" s="91"/>
      <c r="G608" s="91"/>
      <c r="H608" s="33"/>
      <c r="I608" s="91"/>
      <c r="J608" s="91"/>
      <c r="K608" s="91"/>
      <c r="L608" s="33"/>
    </row>
    <row r="609" spans="1:12">
      <c r="A609" s="28"/>
      <c r="B609" s="33"/>
      <c r="C609" s="33"/>
      <c r="D609" s="91"/>
      <c r="E609" s="91"/>
      <c r="F609" s="91"/>
      <c r="G609" s="91"/>
      <c r="H609" s="33"/>
      <c r="I609" s="91"/>
      <c r="J609" s="91"/>
      <c r="K609" s="91"/>
      <c r="L609" s="33"/>
    </row>
    <row r="610" spans="1:12">
      <c r="A610" s="28"/>
      <c r="B610" s="33"/>
      <c r="C610" s="33"/>
      <c r="D610" s="91"/>
      <c r="E610" s="91"/>
      <c r="F610" s="91"/>
      <c r="G610" s="91"/>
      <c r="H610" s="33"/>
      <c r="I610" s="91"/>
      <c r="J610" s="91"/>
      <c r="K610" s="91"/>
      <c r="L610" s="33"/>
    </row>
    <row r="611" spans="1:12">
      <c r="A611" s="28"/>
      <c r="B611" s="33"/>
      <c r="C611" s="33"/>
      <c r="D611" s="91"/>
      <c r="E611" s="91"/>
      <c r="F611" s="91"/>
      <c r="G611" s="91"/>
      <c r="H611" s="33"/>
      <c r="I611" s="91"/>
      <c r="J611" s="91"/>
      <c r="K611" s="91"/>
      <c r="L611" s="33"/>
    </row>
    <row r="612" spans="1:12">
      <c r="A612" s="28"/>
      <c r="B612" s="33"/>
      <c r="C612" s="33"/>
      <c r="D612" s="91"/>
      <c r="E612" s="91"/>
      <c r="F612" s="91"/>
      <c r="G612" s="91"/>
      <c r="H612" s="33"/>
      <c r="I612" s="91"/>
      <c r="J612" s="91"/>
      <c r="K612" s="91"/>
      <c r="L612" s="33"/>
    </row>
    <row r="613" spans="1:12">
      <c r="A613" s="28"/>
      <c r="B613" s="33"/>
      <c r="C613" s="33"/>
      <c r="D613" s="91"/>
      <c r="E613" s="91"/>
      <c r="F613" s="91"/>
      <c r="G613" s="91"/>
      <c r="H613" s="33"/>
      <c r="I613" s="91"/>
      <c r="J613" s="91"/>
      <c r="K613" s="91"/>
      <c r="L613" s="33"/>
    </row>
    <row r="614" spans="1:12">
      <c r="A614" s="28"/>
      <c r="B614" s="33"/>
      <c r="C614" s="33"/>
      <c r="D614" s="91"/>
      <c r="E614" s="91"/>
      <c r="F614" s="91"/>
      <c r="G614" s="91"/>
      <c r="H614" s="33"/>
      <c r="I614" s="91"/>
      <c r="J614" s="91"/>
      <c r="K614" s="91"/>
      <c r="L614" s="33"/>
    </row>
    <row r="615" spans="1:12">
      <c r="A615" s="28"/>
      <c r="B615" s="33"/>
      <c r="C615" s="33"/>
      <c r="D615" s="91"/>
      <c r="E615" s="91"/>
      <c r="F615" s="91"/>
      <c r="G615" s="91"/>
      <c r="H615" s="33"/>
      <c r="I615" s="91"/>
      <c r="J615" s="91"/>
      <c r="K615" s="91"/>
      <c r="L615" s="33"/>
    </row>
    <row r="616" spans="1:12">
      <c r="A616" s="28"/>
      <c r="B616" s="33"/>
      <c r="C616" s="33"/>
      <c r="D616" s="91"/>
      <c r="E616" s="91"/>
      <c r="F616" s="91"/>
      <c r="G616" s="91"/>
      <c r="H616" s="33"/>
      <c r="I616" s="91"/>
      <c r="J616" s="91"/>
      <c r="K616" s="91"/>
      <c r="L616" s="33"/>
    </row>
    <row r="617" spans="1:12">
      <c r="A617" s="28"/>
      <c r="B617" s="33"/>
      <c r="C617" s="33"/>
      <c r="D617" s="91"/>
      <c r="E617" s="91"/>
      <c r="F617" s="91"/>
      <c r="G617" s="91"/>
      <c r="H617" s="33"/>
      <c r="I617" s="91"/>
      <c r="J617" s="91"/>
      <c r="K617" s="91"/>
      <c r="L617" s="33"/>
    </row>
    <row r="618" spans="1:12">
      <c r="A618" s="28"/>
      <c r="B618" s="33"/>
      <c r="C618" s="33"/>
      <c r="D618" s="91"/>
      <c r="E618" s="91"/>
      <c r="F618" s="91"/>
      <c r="G618" s="91"/>
      <c r="H618" s="33"/>
      <c r="I618" s="91"/>
      <c r="J618" s="91"/>
      <c r="K618" s="91"/>
      <c r="L618" s="33"/>
    </row>
    <row r="619" spans="1:12">
      <c r="A619" s="28"/>
      <c r="B619" s="33"/>
      <c r="C619" s="33"/>
      <c r="D619" s="91"/>
      <c r="E619" s="91"/>
      <c r="F619" s="91"/>
      <c r="G619" s="91"/>
      <c r="H619" s="33"/>
      <c r="I619" s="91"/>
      <c r="J619" s="91"/>
      <c r="K619" s="91"/>
      <c r="L619" s="33"/>
    </row>
    <row r="620" spans="1:12">
      <c r="A620" s="28"/>
      <c r="B620" s="33"/>
      <c r="C620" s="33"/>
      <c r="D620" s="91"/>
      <c r="E620" s="91"/>
      <c r="F620" s="91"/>
      <c r="G620" s="91"/>
      <c r="H620" s="33"/>
      <c r="I620" s="91"/>
      <c r="J620" s="91"/>
      <c r="K620" s="91"/>
      <c r="L620" s="33"/>
    </row>
    <row r="621" spans="1:12">
      <c r="A621" s="28"/>
      <c r="B621" s="33"/>
      <c r="C621" s="33"/>
      <c r="D621" s="91"/>
      <c r="E621" s="91"/>
      <c r="F621" s="91"/>
      <c r="G621" s="91"/>
      <c r="H621" s="33"/>
      <c r="I621" s="91"/>
      <c r="J621" s="91"/>
      <c r="K621" s="91"/>
      <c r="L621" s="33"/>
    </row>
    <row r="622" spans="1:12">
      <c r="A622" s="28"/>
      <c r="B622" s="33"/>
      <c r="C622" s="33"/>
      <c r="D622" s="91"/>
      <c r="E622" s="91"/>
      <c r="F622" s="91"/>
      <c r="G622" s="91"/>
      <c r="H622" s="33"/>
      <c r="I622" s="91"/>
      <c r="J622" s="91"/>
      <c r="K622" s="91"/>
      <c r="L622" s="33"/>
    </row>
    <row r="623" spans="1:12">
      <c r="A623" s="28"/>
      <c r="B623" s="33"/>
      <c r="C623" s="33"/>
      <c r="D623" s="91"/>
      <c r="E623" s="91"/>
      <c r="F623" s="91"/>
      <c r="G623" s="91"/>
      <c r="H623" s="33"/>
      <c r="I623" s="91"/>
      <c r="J623" s="91"/>
      <c r="K623" s="91"/>
      <c r="L623" s="33"/>
    </row>
    <row r="624" spans="1:12">
      <c r="A624" s="28"/>
      <c r="B624" s="33"/>
      <c r="C624" s="33"/>
      <c r="D624" s="91"/>
      <c r="E624" s="91"/>
      <c r="F624" s="91"/>
      <c r="G624" s="91"/>
      <c r="H624" s="33"/>
      <c r="I624" s="91"/>
      <c r="J624" s="91"/>
      <c r="K624" s="91"/>
      <c r="L624" s="33"/>
    </row>
    <row r="625" spans="1:12">
      <c r="A625" s="28"/>
      <c r="B625" s="33"/>
      <c r="C625" s="33"/>
      <c r="D625" s="91"/>
      <c r="E625" s="91"/>
      <c r="F625" s="91"/>
      <c r="G625" s="91"/>
      <c r="H625" s="33"/>
      <c r="I625" s="91"/>
      <c r="J625" s="91"/>
      <c r="K625" s="91"/>
      <c r="L625" s="33"/>
    </row>
    <row r="626" spans="1:12">
      <c r="A626" s="28"/>
      <c r="B626" s="33"/>
      <c r="C626" s="33"/>
      <c r="D626" s="91"/>
      <c r="E626" s="91"/>
      <c r="F626" s="91"/>
      <c r="G626" s="91"/>
      <c r="H626" s="33"/>
      <c r="I626" s="91"/>
      <c r="J626" s="91"/>
      <c r="K626" s="91"/>
      <c r="L626" s="33"/>
    </row>
    <row r="627" spans="1:12">
      <c r="A627" s="28"/>
      <c r="B627" s="33"/>
      <c r="C627" s="33"/>
      <c r="D627" s="91"/>
      <c r="E627" s="91"/>
      <c r="F627" s="91"/>
      <c r="G627" s="91"/>
      <c r="H627" s="33"/>
      <c r="I627" s="91"/>
      <c r="J627" s="91"/>
      <c r="K627" s="91"/>
      <c r="L627" s="33"/>
    </row>
    <row r="628" spans="1:12">
      <c r="A628" s="28"/>
      <c r="B628" s="33"/>
      <c r="C628" s="33"/>
      <c r="D628" s="91"/>
      <c r="E628" s="91"/>
      <c r="F628" s="91"/>
      <c r="G628" s="91"/>
      <c r="H628" s="33"/>
      <c r="I628" s="91"/>
      <c r="J628" s="91"/>
      <c r="K628" s="91"/>
      <c r="L628" s="33"/>
    </row>
    <row r="629" spans="1:12">
      <c r="A629" s="28"/>
      <c r="B629" s="33"/>
      <c r="C629" s="33"/>
      <c r="D629" s="91"/>
      <c r="E629" s="91"/>
      <c r="F629" s="91"/>
      <c r="G629" s="91"/>
      <c r="H629" s="33"/>
      <c r="I629" s="91"/>
      <c r="J629" s="91"/>
      <c r="K629" s="91"/>
      <c r="L629" s="33"/>
    </row>
    <row r="630" spans="1:12">
      <c r="A630" s="28"/>
      <c r="B630" s="33"/>
      <c r="C630" s="33"/>
      <c r="D630" s="91"/>
      <c r="E630" s="91"/>
      <c r="F630" s="91"/>
      <c r="G630" s="91"/>
      <c r="H630" s="33"/>
      <c r="I630" s="91"/>
      <c r="J630" s="91"/>
      <c r="K630" s="91"/>
      <c r="L630" s="33"/>
    </row>
    <row r="631" spans="1:12">
      <c r="A631" s="28"/>
      <c r="B631" s="33"/>
      <c r="C631" s="33"/>
      <c r="D631" s="91"/>
      <c r="E631" s="91"/>
      <c r="F631" s="91"/>
      <c r="G631" s="91"/>
      <c r="H631" s="33"/>
      <c r="I631" s="91"/>
      <c r="J631" s="91"/>
      <c r="K631" s="91"/>
      <c r="L631" s="33"/>
    </row>
    <row r="632" spans="1:12">
      <c r="A632" s="28"/>
      <c r="B632" s="33"/>
      <c r="C632" s="33"/>
      <c r="D632" s="91"/>
      <c r="E632" s="91"/>
      <c r="F632" s="91"/>
      <c r="G632" s="91"/>
      <c r="H632" s="33"/>
      <c r="I632" s="91"/>
      <c r="J632" s="91"/>
      <c r="K632" s="91"/>
      <c r="L632" s="33"/>
    </row>
    <row r="633" spans="1:12">
      <c r="A633" s="28"/>
      <c r="B633" s="33"/>
      <c r="C633" s="33"/>
      <c r="D633" s="91"/>
      <c r="E633" s="91"/>
      <c r="F633" s="91"/>
      <c r="G633" s="91"/>
      <c r="H633" s="33"/>
      <c r="I633" s="91"/>
      <c r="J633" s="91"/>
      <c r="K633" s="91"/>
      <c r="L633" s="33"/>
    </row>
    <row r="634" spans="1:12">
      <c r="A634" s="28"/>
      <c r="B634" s="33"/>
      <c r="C634" s="33"/>
      <c r="D634" s="91"/>
      <c r="E634" s="91"/>
      <c r="F634" s="91"/>
      <c r="G634" s="91"/>
      <c r="H634" s="33"/>
      <c r="I634" s="91"/>
      <c r="J634" s="91"/>
      <c r="K634" s="91"/>
      <c r="L634" s="33"/>
    </row>
    <row r="635" spans="1:12">
      <c r="A635" s="28"/>
      <c r="B635" s="33"/>
      <c r="C635" s="33"/>
      <c r="D635" s="91"/>
      <c r="E635" s="91"/>
      <c r="F635" s="91"/>
      <c r="G635" s="91"/>
      <c r="H635" s="33"/>
      <c r="I635" s="91"/>
      <c r="J635" s="91"/>
      <c r="K635" s="91"/>
      <c r="L635" s="33"/>
    </row>
    <row r="636" spans="1:12">
      <c r="A636" s="28"/>
      <c r="B636" s="33"/>
      <c r="C636" s="33"/>
      <c r="D636" s="91"/>
      <c r="E636" s="91"/>
      <c r="F636" s="91"/>
      <c r="G636" s="91"/>
      <c r="H636" s="33"/>
      <c r="I636" s="91"/>
      <c r="J636" s="91"/>
      <c r="K636" s="91"/>
      <c r="L636" s="33"/>
    </row>
    <row r="637" spans="1:12">
      <c r="A637" s="28"/>
      <c r="B637" s="33"/>
      <c r="C637" s="33"/>
      <c r="D637" s="91"/>
      <c r="E637" s="91"/>
      <c r="F637" s="91"/>
      <c r="G637" s="91"/>
      <c r="H637" s="33"/>
      <c r="I637" s="91"/>
      <c r="J637" s="91"/>
      <c r="K637" s="91"/>
      <c r="L637" s="33"/>
    </row>
    <row r="638" spans="1:12">
      <c r="A638" s="28"/>
      <c r="B638" s="33"/>
      <c r="C638" s="33"/>
      <c r="D638" s="91"/>
      <c r="E638" s="91"/>
      <c r="F638" s="91"/>
      <c r="G638" s="91"/>
      <c r="H638" s="33"/>
      <c r="I638" s="91"/>
      <c r="J638" s="91"/>
      <c r="K638" s="91"/>
      <c r="L638" s="33"/>
    </row>
    <row r="639" spans="1:12">
      <c r="A639" s="28"/>
      <c r="B639" s="33"/>
      <c r="C639" s="33"/>
      <c r="D639" s="91"/>
      <c r="E639" s="91"/>
      <c r="F639" s="91"/>
      <c r="G639" s="91"/>
      <c r="H639" s="33"/>
      <c r="I639" s="91"/>
      <c r="J639" s="91"/>
      <c r="K639" s="91"/>
      <c r="L639" s="33"/>
    </row>
    <row r="640" spans="1:12">
      <c r="A640" s="28"/>
      <c r="B640" s="33"/>
      <c r="C640" s="33"/>
      <c r="D640" s="91"/>
      <c r="E640" s="91"/>
      <c r="F640" s="91"/>
      <c r="G640" s="91"/>
      <c r="H640" s="33"/>
      <c r="I640" s="91"/>
      <c r="J640" s="91"/>
      <c r="K640" s="91"/>
      <c r="L640" s="33"/>
    </row>
    <row r="641" spans="1:12">
      <c r="A641" s="28"/>
      <c r="B641" s="33"/>
      <c r="C641" s="33"/>
      <c r="D641" s="91"/>
      <c r="E641" s="91"/>
      <c r="F641" s="91"/>
      <c r="G641" s="91"/>
      <c r="H641" s="33"/>
      <c r="I641" s="91"/>
      <c r="J641" s="91"/>
      <c r="K641" s="91"/>
      <c r="L641" s="33"/>
    </row>
    <row r="642" spans="1:12">
      <c r="A642" s="28"/>
      <c r="B642" s="33"/>
      <c r="C642" s="33"/>
      <c r="D642" s="91"/>
      <c r="E642" s="91"/>
      <c r="F642" s="91"/>
      <c r="G642" s="91"/>
      <c r="H642" s="33"/>
      <c r="I642" s="91"/>
      <c r="J642" s="91"/>
      <c r="K642" s="91"/>
      <c r="L642" s="33"/>
    </row>
    <row r="643" spans="1:12">
      <c r="A643" s="28"/>
      <c r="B643" s="33"/>
      <c r="C643" s="33"/>
      <c r="D643" s="91"/>
      <c r="E643" s="91"/>
      <c r="F643" s="91"/>
      <c r="G643" s="91"/>
      <c r="H643" s="33"/>
      <c r="I643" s="91"/>
      <c r="J643" s="91"/>
      <c r="K643" s="91"/>
      <c r="L643" s="33"/>
    </row>
    <row r="644" spans="1:12">
      <c r="A644" s="28"/>
      <c r="B644" s="33"/>
      <c r="C644" s="33"/>
      <c r="D644" s="91"/>
      <c r="E644" s="91"/>
      <c r="F644" s="91"/>
      <c r="G644" s="91"/>
      <c r="H644" s="33"/>
      <c r="I644" s="91"/>
      <c r="J644" s="91"/>
      <c r="K644" s="91"/>
      <c r="L644" s="33"/>
    </row>
    <row r="645" spans="1:12">
      <c r="A645" s="28"/>
      <c r="B645" s="33"/>
      <c r="C645" s="33"/>
      <c r="D645" s="91"/>
      <c r="E645" s="91"/>
      <c r="F645" s="91"/>
      <c r="G645" s="91"/>
      <c r="H645" s="33"/>
      <c r="I645" s="91"/>
      <c r="J645" s="91"/>
      <c r="K645" s="91"/>
      <c r="L645" s="33"/>
    </row>
    <row r="646" spans="1:12">
      <c r="A646" s="28"/>
      <c r="B646" s="33"/>
      <c r="C646" s="33"/>
      <c r="D646" s="91"/>
      <c r="E646" s="91"/>
      <c r="F646" s="91"/>
      <c r="G646" s="91"/>
      <c r="H646" s="33"/>
      <c r="I646" s="91"/>
      <c r="J646" s="91"/>
      <c r="K646" s="91"/>
      <c r="L646" s="33"/>
    </row>
    <row r="647" spans="1:12">
      <c r="A647" s="28"/>
      <c r="B647" s="33"/>
      <c r="C647" s="33"/>
      <c r="D647" s="91"/>
      <c r="E647" s="91"/>
      <c r="F647" s="91"/>
      <c r="G647" s="91"/>
      <c r="H647" s="33"/>
      <c r="I647" s="91"/>
      <c r="J647" s="91"/>
      <c r="K647" s="91"/>
      <c r="L647" s="33"/>
    </row>
    <row r="648" spans="1:12">
      <c r="A648" s="28"/>
      <c r="B648" s="33"/>
      <c r="C648" s="33"/>
      <c r="D648" s="91"/>
      <c r="E648" s="91"/>
      <c r="F648" s="91"/>
      <c r="G648" s="91"/>
      <c r="H648" s="33"/>
      <c r="I648" s="91"/>
      <c r="J648" s="91"/>
      <c r="K648" s="91"/>
      <c r="L648" s="33"/>
    </row>
    <row r="649" spans="1:12">
      <c r="A649" s="28"/>
      <c r="B649" s="33"/>
      <c r="C649" s="33"/>
      <c r="D649" s="91"/>
      <c r="E649" s="91"/>
      <c r="F649" s="91"/>
      <c r="G649" s="91"/>
      <c r="H649" s="33"/>
      <c r="I649" s="91"/>
      <c r="J649" s="91"/>
      <c r="K649" s="91"/>
      <c r="L649" s="33"/>
    </row>
    <row r="650" spans="1:12">
      <c r="A650" s="28"/>
      <c r="B650" s="33"/>
      <c r="C650" s="33"/>
      <c r="D650" s="91"/>
      <c r="E650" s="91"/>
      <c r="F650" s="91"/>
      <c r="G650" s="91"/>
      <c r="H650" s="33"/>
      <c r="I650" s="91"/>
      <c r="J650" s="91"/>
      <c r="K650" s="91"/>
      <c r="L650" s="33"/>
    </row>
    <row r="651" spans="1:12">
      <c r="A651" s="28"/>
      <c r="B651" s="33"/>
      <c r="C651" s="33"/>
      <c r="D651" s="91"/>
      <c r="E651" s="91"/>
      <c r="F651" s="91"/>
      <c r="G651" s="91"/>
      <c r="H651" s="33"/>
      <c r="I651" s="91"/>
      <c r="J651" s="91"/>
      <c r="K651" s="91"/>
      <c r="L651" s="33"/>
    </row>
    <row r="652" spans="1:12">
      <c r="A652" s="28"/>
      <c r="B652" s="33"/>
      <c r="C652" s="33"/>
      <c r="D652" s="91"/>
      <c r="E652" s="91"/>
      <c r="F652" s="91"/>
      <c r="G652" s="91"/>
      <c r="H652" s="33"/>
      <c r="I652" s="91"/>
      <c r="J652" s="91"/>
      <c r="K652" s="91"/>
      <c r="L652" s="33"/>
    </row>
    <row r="653" spans="1:12">
      <c r="A653" s="28"/>
      <c r="B653" s="33"/>
      <c r="C653" s="33"/>
      <c r="D653" s="91"/>
      <c r="E653" s="91"/>
      <c r="F653" s="91"/>
      <c r="G653" s="91"/>
      <c r="H653" s="33"/>
      <c r="I653" s="91"/>
      <c r="J653" s="91"/>
      <c r="K653" s="91"/>
      <c r="L653" s="33"/>
    </row>
    <row r="654" spans="1:12">
      <c r="A654" s="28"/>
      <c r="B654" s="33"/>
      <c r="C654" s="33"/>
      <c r="D654" s="91"/>
      <c r="E654" s="91"/>
      <c r="F654" s="91"/>
      <c r="G654" s="91"/>
      <c r="H654" s="33"/>
      <c r="I654" s="91"/>
      <c r="J654" s="91"/>
      <c r="K654" s="91"/>
      <c r="L654" s="33"/>
    </row>
    <row r="655" spans="1:12">
      <c r="A655" s="28"/>
      <c r="B655" s="33"/>
      <c r="C655" s="33"/>
      <c r="D655" s="91"/>
      <c r="E655" s="91"/>
      <c r="F655" s="91"/>
      <c r="G655" s="91"/>
      <c r="H655" s="33"/>
      <c r="I655" s="91"/>
      <c r="J655" s="91"/>
      <c r="K655" s="91"/>
      <c r="L655" s="33"/>
    </row>
    <row r="656" spans="1:12">
      <c r="A656" s="28"/>
      <c r="B656" s="33"/>
      <c r="C656" s="33"/>
      <c r="D656" s="91"/>
      <c r="E656" s="91"/>
      <c r="F656" s="91"/>
      <c r="G656" s="91"/>
      <c r="H656" s="33"/>
      <c r="I656" s="91"/>
      <c r="J656" s="91"/>
      <c r="K656" s="91"/>
      <c r="L656" s="33"/>
    </row>
    <row r="657" spans="1:12">
      <c r="A657" s="28"/>
      <c r="B657" s="33"/>
      <c r="C657" s="33"/>
      <c r="D657" s="91"/>
      <c r="E657" s="91"/>
      <c r="F657" s="91"/>
      <c r="G657" s="91"/>
      <c r="H657" s="33"/>
      <c r="I657" s="91"/>
      <c r="J657" s="91"/>
      <c r="K657" s="91"/>
      <c r="L657" s="33"/>
    </row>
    <row r="658" spans="1:12">
      <c r="A658" s="28"/>
      <c r="B658" s="33"/>
      <c r="C658" s="33"/>
      <c r="D658" s="91"/>
      <c r="E658" s="91"/>
      <c r="F658" s="91"/>
      <c r="G658" s="91"/>
      <c r="H658" s="33"/>
      <c r="I658" s="91"/>
      <c r="J658" s="91"/>
      <c r="K658" s="91"/>
      <c r="L658" s="33"/>
    </row>
    <row r="659" spans="1:12">
      <c r="A659" s="28"/>
      <c r="B659" s="33"/>
      <c r="C659" s="33"/>
      <c r="D659" s="91"/>
      <c r="E659" s="91"/>
      <c r="F659" s="91"/>
      <c r="G659" s="91"/>
      <c r="H659" s="33"/>
      <c r="I659" s="91"/>
      <c r="J659" s="91"/>
      <c r="K659" s="91"/>
      <c r="L659" s="33"/>
    </row>
    <row r="660" spans="1:12">
      <c r="A660" s="28"/>
      <c r="B660" s="33"/>
      <c r="C660" s="33"/>
      <c r="D660" s="91"/>
      <c r="E660" s="91"/>
      <c r="F660" s="91"/>
      <c r="G660" s="91"/>
      <c r="H660" s="33"/>
      <c r="I660" s="91"/>
      <c r="J660" s="91"/>
      <c r="K660" s="91"/>
      <c r="L660" s="33"/>
    </row>
    <row r="661" spans="1:12">
      <c r="A661" s="28"/>
      <c r="B661" s="33"/>
      <c r="C661" s="33"/>
      <c r="D661" s="91"/>
      <c r="E661" s="91"/>
      <c r="F661" s="91"/>
      <c r="G661" s="91"/>
      <c r="H661" s="33"/>
      <c r="I661" s="91"/>
      <c r="J661" s="91"/>
      <c r="K661" s="91"/>
      <c r="L661" s="33"/>
    </row>
    <row r="662" spans="1:12">
      <c r="A662" s="28"/>
      <c r="B662" s="33"/>
      <c r="C662" s="33"/>
      <c r="D662" s="91"/>
      <c r="E662" s="91"/>
      <c r="F662" s="91"/>
      <c r="G662" s="91"/>
      <c r="H662" s="33"/>
      <c r="I662" s="91"/>
      <c r="J662" s="91"/>
      <c r="K662" s="91"/>
      <c r="L662" s="33"/>
    </row>
    <row r="663" spans="1:12">
      <c r="A663" s="28"/>
      <c r="B663" s="33"/>
      <c r="C663" s="33"/>
      <c r="D663" s="91"/>
      <c r="E663" s="91"/>
      <c r="F663" s="91"/>
      <c r="G663" s="91"/>
      <c r="H663" s="33"/>
      <c r="I663" s="91"/>
      <c r="J663" s="91"/>
      <c r="K663" s="91"/>
      <c r="L663" s="33"/>
    </row>
    <row r="664" spans="1:12">
      <c r="A664" s="28"/>
      <c r="B664" s="33"/>
      <c r="C664" s="33"/>
      <c r="D664" s="91"/>
      <c r="E664" s="91"/>
      <c r="F664" s="91"/>
      <c r="G664" s="91"/>
      <c r="H664" s="33"/>
      <c r="I664" s="91"/>
      <c r="J664" s="91"/>
      <c r="K664" s="91"/>
      <c r="L664" s="33"/>
    </row>
    <row r="665" spans="1:12">
      <c r="A665" s="28"/>
      <c r="B665" s="33"/>
      <c r="C665" s="33"/>
      <c r="D665" s="91"/>
      <c r="E665" s="91"/>
      <c r="F665" s="91"/>
      <c r="G665" s="91"/>
      <c r="H665" s="33"/>
      <c r="I665" s="91"/>
      <c r="J665" s="91"/>
      <c r="K665" s="91"/>
      <c r="L665" s="33"/>
    </row>
    <row r="666" spans="1:12">
      <c r="A666" s="28"/>
      <c r="B666" s="33"/>
      <c r="C666" s="33"/>
      <c r="D666" s="91"/>
      <c r="E666" s="91"/>
      <c r="F666" s="91"/>
      <c r="G666" s="91"/>
      <c r="H666" s="33"/>
      <c r="I666" s="91"/>
      <c r="J666" s="91"/>
      <c r="K666" s="91"/>
      <c r="L666" s="33"/>
    </row>
    <row r="667" spans="1:12">
      <c r="A667" s="28"/>
      <c r="B667" s="33"/>
      <c r="C667" s="33"/>
      <c r="D667" s="91"/>
      <c r="E667" s="91"/>
      <c r="F667" s="91"/>
      <c r="G667" s="91"/>
      <c r="H667" s="33"/>
      <c r="I667" s="91"/>
      <c r="J667" s="91"/>
      <c r="K667" s="91"/>
      <c r="L667" s="33"/>
    </row>
    <row r="668" spans="1:12">
      <c r="A668" s="28"/>
      <c r="B668" s="33"/>
      <c r="C668" s="33"/>
      <c r="D668" s="91"/>
      <c r="E668" s="91"/>
      <c r="F668" s="91"/>
      <c r="G668" s="91"/>
      <c r="H668" s="33"/>
      <c r="I668" s="91"/>
      <c r="J668" s="91"/>
      <c r="K668" s="91"/>
      <c r="L668" s="33"/>
    </row>
    <row r="669" spans="1:12">
      <c r="A669" s="28"/>
      <c r="B669" s="33"/>
      <c r="C669" s="33"/>
      <c r="D669" s="91"/>
      <c r="E669" s="91"/>
      <c r="F669" s="91"/>
      <c r="G669" s="91"/>
      <c r="H669" s="33"/>
      <c r="I669" s="91"/>
      <c r="J669" s="91"/>
      <c r="K669" s="91"/>
      <c r="L669" s="33"/>
    </row>
    <row r="670" spans="1:12">
      <c r="A670" s="28"/>
      <c r="B670" s="33"/>
      <c r="C670" s="33"/>
      <c r="D670" s="91"/>
      <c r="E670" s="91"/>
      <c r="F670" s="91"/>
      <c r="G670" s="91"/>
      <c r="H670" s="33"/>
      <c r="I670" s="91"/>
      <c r="J670" s="91"/>
      <c r="K670" s="91"/>
      <c r="L670" s="33"/>
    </row>
    <row r="671" spans="1:12">
      <c r="A671" s="28"/>
      <c r="B671" s="33"/>
      <c r="C671" s="33"/>
      <c r="D671" s="91"/>
      <c r="E671" s="91"/>
      <c r="F671" s="91"/>
      <c r="G671" s="91"/>
      <c r="H671" s="33"/>
      <c r="I671" s="91"/>
      <c r="J671" s="91"/>
      <c r="K671" s="91"/>
      <c r="L671" s="33"/>
    </row>
    <row r="672" spans="1:12">
      <c r="A672" s="28"/>
      <c r="B672" s="33"/>
      <c r="C672" s="33"/>
      <c r="D672" s="91"/>
      <c r="E672" s="91"/>
      <c r="F672" s="91"/>
      <c r="G672" s="91"/>
      <c r="H672" s="33"/>
      <c r="I672" s="91"/>
      <c r="J672" s="91"/>
      <c r="K672" s="91"/>
      <c r="L672" s="33"/>
    </row>
    <row r="673" spans="1:12">
      <c r="A673" s="28"/>
      <c r="B673" s="33"/>
      <c r="C673" s="33"/>
      <c r="D673" s="91"/>
      <c r="E673" s="91"/>
      <c r="F673" s="91"/>
      <c r="G673" s="91"/>
      <c r="H673" s="33"/>
      <c r="I673" s="91"/>
      <c r="J673" s="91"/>
      <c r="K673" s="91"/>
      <c r="L673" s="33"/>
    </row>
    <row r="674" spans="1:12">
      <c r="A674" s="28"/>
      <c r="B674" s="33"/>
      <c r="C674" s="33"/>
      <c r="D674" s="91"/>
      <c r="E674" s="91"/>
      <c r="F674" s="91"/>
      <c r="G674" s="91"/>
      <c r="H674" s="33"/>
      <c r="I674" s="91"/>
      <c r="J674" s="91"/>
      <c r="K674" s="91"/>
      <c r="L674" s="33"/>
    </row>
    <row r="675" spans="1:12">
      <c r="A675" s="28"/>
      <c r="B675" s="33"/>
      <c r="C675" s="33"/>
      <c r="D675" s="91"/>
      <c r="E675" s="91"/>
      <c r="F675" s="91"/>
      <c r="G675" s="91"/>
      <c r="H675" s="33"/>
      <c r="I675" s="91"/>
      <c r="J675" s="91"/>
      <c r="K675" s="91"/>
      <c r="L675" s="33"/>
    </row>
    <row r="676" spans="1:12">
      <c r="A676" s="28"/>
      <c r="B676" s="33"/>
      <c r="C676" s="33"/>
      <c r="D676" s="91"/>
      <c r="E676" s="91"/>
      <c r="F676" s="91"/>
      <c r="G676" s="91"/>
      <c r="H676" s="33"/>
      <c r="I676" s="91"/>
      <c r="J676" s="91"/>
      <c r="K676" s="91"/>
      <c r="L676" s="33"/>
    </row>
    <row r="677" spans="1:12">
      <c r="A677" s="28"/>
      <c r="B677" s="33"/>
      <c r="C677" s="33"/>
      <c r="D677" s="91"/>
      <c r="E677" s="91"/>
      <c r="F677" s="91"/>
      <c r="G677" s="91"/>
      <c r="H677" s="33"/>
      <c r="I677" s="91"/>
      <c r="J677" s="91"/>
      <c r="K677" s="91"/>
      <c r="L677" s="33"/>
    </row>
    <row r="678" spans="1:12">
      <c r="A678" s="28"/>
      <c r="B678" s="33"/>
      <c r="C678" s="33"/>
      <c r="D678" s="91"/>
      <c r="E678" s="91"/>
      <c r="F678" s="91"/>
      <c r="G678" s="91"/>
      <c r="H678" s="33"/>
      <c r="I678" s="91"/>
      <c r="J678" s="91"/>
      <c r="K678" s="91"/>
      <c r="L678" s="33"/>
    </row>
    <row r="679" spans="1:12">
      <c r="A679" s="28"/>
      <c r="B679" s="33"/>
      <c r="C679" s="33"/>
      <c r="D679" s="91"/>
      <c r="E679" s="91"/>
      <c r="F679" s="91"/>
      <c r="G679" s="91"/>
      <c r="H679" s="33"/>
      <c r="I679" s="91"/>
      <c r="J679" s="91"/>
      <c r="K679" s="91"/>
      <c r="L679" s="33"/>
    </row>
    <row r="680" spans="1:12">
      <c r="A680" s="28"/>
      <c r="B680" s="33"/>
      <c r="C680" s="33"/>
      <c r="D680" s="91"/>
      <c r="E680" s="91"/>
      <c r="F680" s="91"/>
      <c r="G680" s="91"/>
      <c r="H680" s="33"/>
      <c r="I680" s="91"/>
      <c r="J680" s="91"/>
      <c r="K680" s="91"/>
      <c r="L680" s="33"/>
    </row>
    <row r="681" spans="1:12">
      <c r="A681" s="28"/>
      <c r="B681" s="33"/>
      <c r="C681" s="33"/>
      <c r="D681" s="91"/>
      <c r="E681" s="91"/>
      <c r="F681" s="91"/>
      <c r="G681" s="91"/>
      <c r="H681" s="33"/>
      <c r="I681" s="91"/>
      <c r="J681" s="91"/>
      <c r="K681" s="91"/>
      <c r="L681" s="33"/>
    </row>
    <row r="682" spans="1:12">
      <c r="A682" s="28"/>
      <c r="B682" s="33"/>
      <c r="C682" s="33"/>
      <c r="D682" s="91"/>
      <c r="E682" s="91"/>
      <c r="F682" s="91"/>
      <c r="G682" s="91"/>
      <c r="H682" s="33"/>
      <c r="I682" s="91"/>
      <c r="J682" s="91"/>
      <c r="K682" s="91"/>
      <c r="L682" s="33"/>
    </row>
    <row r="683" spans="1:12">
      <c r="A683" s="28"/>
      <c r="B683" s="33"/>
      <c r="C683" s="33"/>
      <c r="D683" s="91"/>
      <c r="E683" s="91"/>
      <c r="F683" s="91"/>
      <c r="G683" s="91"/>
      <c r="H683" s="33"/>
      <c r="I683" s="91"/>
      <c r="J683" s="91"/>
      <c r="K683" s="91"/>
      <c r="L683" s="33"/>
    </row>
    <row r="684" spans="1:12">
      <c r="A684" s="28"/>
      <c r="B684" s="33"/>
      <c r="C684" s="33"/>
      <c r="D684" s="91"/>
      <c r="E684" s="91"/>
      <c r="F684" s="91"/>
      <c r="G684" s="91"/>
      <c r="H684" s="33"/>
      <c r="I684" s="91"/>
      <c r="J684" s="91"/>
      <c r="K684" s="91"/>
      <c r="L684" s="33"/>
    </row>
    <row r="685" spans="1:12">
      <c r="A685" s="28"/>
      <c r="B685" s="33"/>
      <c r="C685" s="33"/>
      <c r="D685" s="91"/>
      <c r="E685" s="91"/>
      <c r="F685" s="91"/>
      <c r="G685" s="91"/>
      <c r="H685" s="33"/>
      <c r="I685" s="91"/>
      <c r="J685" s="91"/>
      <c r="K685" s="91"/>
      <c r="L685" s="33"/>
    </row>
    <row r="686" spans="1:12">
      <c r="A686" s="28"/>
      <c r="B686" s="33"/>
      <c r="C686" s="33"/>
      <c r="D686" s="91"/>
      <c r="E686" s="91"/>
      <c r="F686" s="91"/>
      <c r="G686" s="91"/>
      <c r="H686" s="33"/>
      <c r="I686" s="91"/>
      <c r="J686" s="91"/>
      <c r="K686" s="91"/>
      <c r="L686" s="33"/>
    </row>
    <row r="687" spans="1:12">
      <c r="A687" s="28"/>
      <c r="B687" s="33"/>
      <c r="C687" s="33"/>
      <c r="D687" s="91"/>
      <c r="E687" s="91"/>
      <c r="F687" s="91"/>
      <c r="G687" s="91"/>
      <c r="H687" s="33"/>
      <c r="I687" s="91"/>
      <c r="J687" s="91"/>
      <c r="K687" s="91"/>
      <c r="L687" s="33"/>
    </row>
    <row r="688" spans="1:12">
      <c r="A688" s="28"/>
      <c r="B688" s="33"/>
      <c r="C688" s="33"/>
      <c r="D688" s="91"/>
      <c r="E688" s="91"/>
      <c r="F688" s="91"/>
      <c r="G688" s="91"/>
      <c r="H688" s="33"/>
      <c r="I688" s="91"/>
      <c r="J688" s="91"/>
      <c r="K688" s="91"/>
      <c r="L688" s="33"/>
    </row>
    <row r="689" spans="1:12">
      <c r="A689" s="28"/>
      <c r="B689" s="33"/>
      <c r="C689" s="33"/>
      <c r="D689" s="91"/>
      <c r="E689" s="91"/>
      <c r="F689" s="91"/>
      <c r="G689" s="91"/>
      <c r="H689" s="33"/>
      <c r="I689" s="91"/>
      <c r="J689" s="91"/>
      <c r="K689" s="91"/>
      <c r="L689" s="33"/>
    </row>
    <row r="690" spans="1:12">
      <c r="A690" s="28"/>
      <c r="B690" s="33"/>
      <c r="C690" s="33"/>
      <c r="D690" s="91"/>
      <c r="E690" s="91"/>
      <c r="F690" s="91"/>
      <c r="G690" s="91"/>
      <c r="H690" s="33"/>
      <c r="I690" s="91"/>
      <c r="J690" s="91"/>
      <c r="K690" s="91"/>
      <c r="L690" s="33"/>
    </row>
    <row r="691" spans="1:12">
      <c r="A691" s="28"/>
      <c r="B691" s="33"/>
      <c r="C691" s="33"/>
      <c r="D691" s="91"/>
      <c r="E691" s="91"/>
      <c r="F691" s="91"/>
      <c r="G691" s="91"/>
      <c r="H691" s="33"/>
      <c r="I691" s="91"/>
      <c r="J691" s="91"/>
      <c r="K691" s="91"/>
      <c r="L691" s="33"/>
    </row>
    <row r="692" spans="1:12">
      <c r="A692" s="28"/>
      <c r="B692" s="33"/>
      <c r="C692" s="33"/>
      <c r="D692" s="91"/>
      <c r="E692" s="91"/>
      <c r="F692" s="91"/>
      <c r="G692" s="91"/>
      <c r="H692" s="33"/>
      <c r="I692" s="91"/>
      <c r="J692" s="91"/>
      <c r="K692" s="91"/>
      <c r="L692" s="33"/>
    </row>
    <row r="693" spans="1:12">
      <c r="A693" s="28"/>
      <c r="B693" s="33"/>
      <c r="C693" s="33"/>
      <c r="D693" s="91"/>
      <c r="E693" s="91"/>
      <c r="F693" s="91"/>
      <c r="G693" s="91"/>
      <c r="H693" s="33"/>
      <c r="I693" s="91"/>
      <c r="J693" s="91"/>
      <c r="K693" s="91"/>
      <c r="L693" s="33"/>
    </row>
    <row r="694" spans="1:12">
      <c r="A694" s="28"/>
      <c r="B694" s="33"/>
      <c r="C694" s="33"/>
      <c r="D694" s="91"/>
      <c r="E694" s="91"/>
      <c r="F694" s="91"/>
      <c r="G694" s="91"/>
      <c r="H694" s="33"/>
      <c r="I694" s="91"/>
      <c r="J694" s="91"/>
      <c r="K694" s="91"/>
      <c r="L694" s="33"/>
    </row>
    <row r="695" spans="1:12">
      <c r="A695" s="28"/>
      <c r="B695" s="33"/>
      <c r="C695" s="33"/>
      <c r="D695" s="91"/>
      <c r="E695" s="91"/>
      <c r="F695" s="91"/>
      <c r="G695" s="91"/>
      <c r="H695" s="33"/>
      <c r="I695" s="91"/>
      <c r="J695" s="91"/>
      <c r="K695" s="91"/>
      <c r="L695" s="33"/>
    </row>
    <row r="696" spans="1:12">
      <c r="A696" s="28"/>
      <c r="B696" s="33"/>
      <c r="C696" s="33"/>
      <c r="D696" s="91"/>
      <c r="E696" s="91"/>
      <c r="F696" s="91"/>
      <c r="G696" s="91"/>
      <c r="H696" s="33"/>
      <c r="I696" s="91"/>
      <c r="J696" s="91"/>
      <c r="K696" s="91"/>
      <c r="L696" s="33"/>
    </row>
    <row r="697" spans="1:12">
      <c r="A697" s="28"/>
      <c r="B697" s="33"/>
      <c r="C697" s="33"/>
      <c r="D697" s="91"/>
      <c r="E697" s="91"/>
      <c r="F697" s="91"/>
      <c r="G697" s="91"/>
      <c r="H697" s="33"/>
      <c r="I697" s="91"/>
      <c r="J697" s="91"/>
      <c r="K697" s="91"/>
      <c r="L697" s="33"/>
    </row>
    <row r="698" spans="1:12">
      <c r="A698" s="28"/>
      <c r="B698" s="33"/>
      <c r="C698" s="33"/>
      <c r="D698" s="91"/>
      <c r="E698" s="91"/>
      <c r="F698" s="91"/>
      <c r="G698" s="91"/>
      <c r="H698" s="33"/>
      <c r="I698" s="91"/>
      <c r="J698" s="91"/>
      <c r="K698" s="91"/>
      <c r="L698" s="33"/>
    </row>
    <row r="699" spans="1:12">
      <c r="A699" s="28"/>
      <c r="B699" s="33"/>
      <c r="C699" s="33"/>
      <c r="D699" s="91"/>
      <c r="E699" s="91"/>
      <c r="F699" s="91"/>
      <c r="G699" s="91"/>
      <c r="H699" s="33"/>
      <c r="I699" s="91"/>
      <c r="J699" s="91"/>
      <c r="K699" s="91"/>
      <c r="L699" s="33"/>
    </row>
    <row r="700" spans="1:12">
      <c r="A700" s="28"/>
      <c r="B700" s="33"/>
      <c r="C700" s="33"/>
      <c r="D700" s="91"/>
      <c r="E700" s="91"/>
      <c r="F700" s="91"/>
      <c r="G700" s="91"/>
      <c r="H700" s="33"/>
      <c r="I700" s="91"/>
      <c r="J700" s="91"/>
      <c r="K700" s="91"/>
      <c r="L700" s="33"/>
    </row>
    <row r="701" spans="1:12">
      <c r="A701" s="28"/>
      <c r="B701" s="33"/>
      <c r="C701" s="33"/>
      <c r="D701" s="91"/>
      <c r="E701" s="91"/>
      <c r="F701" s="91"/>
      <c r="G701" s="91"/>
      <c r="H701" s="33"/>
      <c r="I701" s="91"/>
      <c r="J701" s="91"/>
      <c r="K701" s="91"/>
      <c r="L701" s="33"/>
    </row>
    <row r="702" spans="1:12">
      <c r="A702" s="28"/>
      <c r="B702" s="33"/>
      <c r="C702" s="33"/>
      <c r="D702" s="91"/>
      <c r="E702" s="91"/>
      <c r="F702" s="91"/>
      <c r="G702" s="91"/>
      <c r="H702" s="33"/>
      <c r="I702" s="91"/>
      <c r="J702" s="91"/>
      <c r="K702" s="91"/>
      <c r="L702" s="33"/>
    </row>
    <row r="703" spans="1:12">
      <c r="A703" s="28"/>
      <c r="B703" s="33"/>
      <c r="C703" s="33"/>
      <c r="D703" s="91"/>
      <c r="E703" s="91"/>
      <c r="F703" s="91"/>
      <c r="G703" s="91"/>
      <c r="H703" s="33"/>
      <c r="I703" s="91"/>
      <c r="J703" s="91"/>
      <c r="K703" s="91"/>
      <c r="L703" s="33"/>
    </row>
    <row r="704" spans="1:12">
      <c r="A704" s="28"/>
      <c r="B704" s="33"/>
      <c r="C704" s="33"/>
      <c r="D704" s="91"/>
      <c r="E704" s="91"/>
      <c r="F704" s="91"/>
      <c r="G704" s="91"/>
      <c r="H704" s="33"/>
      <c r="I704" s="91"/>
      <c r="J704" s="91"/>
      <c r="K704" s="91"/>
      <c r="L704" s="33"/>
    </row>
    <row r="705" spans="1:12">
      <c r="A705" s="28"/>
      <c r="B705" s="33"/>
      <c r="C705" s="33"/>
      <c r="D705" s="91"/>
      <c r="E705" s="91"/>
      <c r="F705" s="91"/>
      <c r="G705" s="91"/>
      <c r="H705" s="33"/>
      <c r="I705" s="91"/>
      <c r="J705" s="91"/>
      <c r="K705" s="91"/>
      <c r="L705" s="33"/>
    </row>
    <row r="706" spans="1:12">
      <c r="A706" s="28"/>
      <c r="B706" s="33"/>
      <c r="C706" s="33"/>
      <c r="D706" s="91"/>
      <c r="E706" s="91"/>
      <c r="F706" s="91"/>
      <c r="G706" s="91"/>
      <c r="H706" s="33"/>
      <c r="I706" s="91"/>
      <c r="J706" s="91"/>
      <c r="K706" s="91"/>
      <c r="L706" s="33"/>
    </row>
    <row r="707" spans="1:12">
      <c r="A707" s="28"/>
      <c r="B707" s="33"/>
      <c r="C707" s="33"/>
      <c r="D707" s="91"/>
      <c r="E707" s="91"/>
      <c r="F707" s="91"/>
      <c r="G707" s="91"/>
      <c r="H707" s="33"/>
      <c r="I707" s="91"/>
      <c r="J707" s="91"/>
      <c r="K707" s="91"/>
      <c r="L707" s="33"/>
    </row>
    <row r="708" spans="1:12">
      <c r="A708" s="28"/>
      <c r="B708" s="33"/>
      <c r="C708" s="33"/>
      <c r="D708" s="91"/>
      <c r="E708" s="91"/>
      <c r="F708" s="91"/>
      <c r="G708" s="91"/>
      <c r="H708" s="33"/>
      <c r="I708" s="91"/>
      <c r="J708" s="91"/>
      <c r="K708" s="91"/>
      <c r="L708" s="33"/>
    </row>
    <row r="709" spans="1:12">
      <c r="A709" s="28"/>
      <c r="B709" s="33"/>
      <c r="C709" s="33"/>
      <c r="D709" s="91"/>
      <c r="E709" s="91"/>
      <c r="F709" s="91"/>
      <c r="G709" s="91"/>
      <c r="H709" s="33"/>
      <c r="I709" s="91"/>
      <c r="J709" s="91"/>
      <c r="K709" s="91"/>
      <c r="L709" s="33"/>
    </row>
    <row r="710" spans="1:12">
      <c r="A710" s="28"/>
      <c r="B710" s="33"/>
      <c r="C710" s="33"/>
      <c r="D710" s="91"/>
      <c r="E710" s="91"/>
      <c r="F710" s="91"/>
      <c r="G710" s="91"/>
      <c r="H710" s="33"/>
      <c r="I710" s="91"/>
      <c r="J710" s="91"/>
      <c r="K710" s="91"/>
      <c r="L710" s="33"/>
    </row>
    <row r="711" spans="1:12">
      <c r="A711" s="28"/>
      <c r="B711" s="33"/>
      <c r="C711" s="33"/>
      <c r="D711" s="91"/>
      <c r="E711" s="91"/>
      <c r="F711" s="91"/>
      <c r="G711" s="91"/>
      <c r="H711" s="33"/>
      <c r="I711" s="91"/>
      <c r="J711" s="91"/>
      <c r="K711" s="91"/>
      <c r="L711" s="33"/>
    </row>
    <row r="712" spans="1:12">
      <c r="A712" s="28"/>
      <c r="B712" s="33"/>
      <c r="C712" s="33"/>
      <c r="D712" s="91"/>
      <c r="E712" s="91"/>
      <c r="F712" s="91"/>
      <c r="G712" s="91"/>
      <c r="H712" s="33"/>
      <c r="I712" s="91"/>
      <c r="J712" s="91"/>
      <c r="K712" s="91"/>
      <c r="L712" s="33"/>
    </row>
    <row r="713" spans="1:12">
      <c r="A713" s="28"/>
      <c r="B713" s="33"/>
      <c r="C713" s="33"/>
      <c r="D713" s="91"/>
      <c r="E713" s="91"/>
      <c r="F713" s="91"/>
      <c r="G713" s="91"/>
      <c r="H713" s="33"/>
      <c r="I713" s="91"/>
      <c r="J713" s="91"/>
      <c r="K713" s="91"/>
      <c r="L713" s="33"/>
    </row>
    <row r="714" spans="1:12">
      <c r="A714" s="28"/>
      <c r="B714" s="33"/>
      <c r="C714" s="33"/>
      <c r="D714" s="91"/>
      <c r="E714" s="91"/>
      <c r="F714" s="91"/>
      <c r="G714" s="91"/>
      <c r="H714" s="33"/>
      <c r="I714" s="91"/>
      <c r="J714" s="91"/>
      <c r="K714" s="91"/>
      <c r="L714" s="33"/>
    </row>
    <row r="715" spans="1:12">
      <c r="A715" s="28"/>
      <c r="B715" s="33"/>
      <c r="C715" s="33"/>
      <c r="D715" s="91"/>
      <c r="E715" s="91"/>
      <c r="F715" s="91"/>
      <c r="G715" s="91"/>
      <c r="H715" s="33"/>
      <c r="I715" s="91"/>
      <c r="J715" s="91"/>
      <c r="K715" s="91"/>
      <c r="L715" s="33"/>
    </row>
    <row r="716" spans="1:12">
      <c r="A716" s="28"/>
      <c r="B716" s="33"/>
      <c r="C716" s="33"/>
      <c r="D716" s="91"/>
      <c r="E716" s="91"/>
      <c r="F716" s="91"/>
      <c r="G716" s="91"/>
      <c r="H716" s="33"/>
      <c r="I716" s="91"/>
      <c r="J716" s="91"/>
      <c r="K716" s="91"/>
      <c r="L716" s="33"/>
    </row>
    <row r="717" spans="1:12">
      <c r="A717" s="28"/>
      <c r="B717" s="33"/>
      <c r="C717" s="33"/>
      <c r="D717" s="91"/>
      <c r="E717" s="91"/>
      <c r="F717" s="91"/>
      <c r="G717" s="91"/>
      <c r="H717" s="33"/>
      <c r="I717" s="91"/>
      <c r="J717" s="91"/>
      <c r="K717" s="91"/>
      <c r="L717" s="33"/>
    </row>
    <row r="718" spans="1:12">
      <c r="A718" s="28"/>
      <c r="B718" s="33"/>
      <c r="C718" s="33"/>
      <c r="D718" s="91"/>
      <c r="E718" s="91"/>
      <c r="F718" s="91"/>
      <c r="G718" s="91"/>
      <c r="H718" s="33"/>
      <c r="I718" s="91"/>
      <c r="J718" s="91"/>
      <c r="K718" s="91"/>
      <c r="L718" s="33"/>
    </row>
    <row r="719" spans="1:12">
      <c r="A719" s="28"/>
      <c r="B719" s="33"/>
      <c r="C719" s="33"/>
      <c r="D719" s="91"/>
      <c r="E719" s="91"/>
      <c r="F719" s="91"/>
      <c r="G719" s="91"/>
      <c r="H719" s="33"/>
      <c r="I719" s="91"/>
      <c r="J719" s="91"/>
      <c r="K719" s="91"/>
      <c r="L719" s="33"/>
    </row>
    <row r="720" spans="1:12">
      <c r="A720" s="28"/>
      <c r="B720" s="33"/>
      <c r="C720" s="33"/>
      <c r="D720" s="91"/>
      <c r="E720" s="91"/>
      <c r="F720" s="91"/>
      <c r="G720" s="91"/>
      <c r="H720" s="33"/>
      <c r="I720" s="91"/>
      <c r="J720" s="91"/>
      <c r="K720" s="91"/>
      <c r="L720" s="33"/>
    </row>
    <row r="721" spans="1:12">
      <c r="A721" s="28"/>
      <c r="B721" s="33"/>
      <c r="C721" s="33"/>
      <c r="D721" s="91"/>
      <c r="E721" s="91"/>
      <c r="F721" s="91"/>
      <c r="G721" s="91"/>
      <c r="H721" s="33"/>
      <c r="I721" s="91"/>
      <c r="J721" s="91"/>
      <c r="K721" s="91"/>
      <c r="L721" s="33"/>
    </row>
    <row r="722" spans="1:12">
      <c r="A722" s="28"/>
      <c r="B722" s="33"/>
      <c r="C722" s="33"/>
      <c r="D722" s="91"/>
      <c r="E722" s="91"/>
      <c r="F722" s="91"/>
      <c r="G722" s="91"/>
      <c r="H722" s="33"/>
      <c r="I722" s="91"/>
      <c r="J722" s="91"/>
      <c r="K722" s="91"/>
      <c r="L722" s="33"/>
    </row>
    <row r="723" spans="1:12">
      <c r="A723" s="28"/>
      <c r="B723" s="33"/>
      <c r="C723" s="33"/>
      <c r="D723" s="91"/>
      <c r="E723" s="91"/>
      <c r="F723" s="91"/>
      <c r="G723" s="91"/>
      <c r="H723" s="33"/>
      <c r="I723" s="91"/>
      <c r="J723" s="91"/>
      <c r="K723" s="91"/>
      <c r="L723" s="33"/>
    </row>
    <row r="724" spans="1:12">
      <c r="A724" s="28"/>
      <c r="B724" s="33"/>
      <c r="C724" s="33"/>
      <c r="D724" s="91"/>
      <c r="E724" s="91"/>
      <c r="F724" s="91"/>
      <c r="G724" s="91"/>
      <c r="H724" s="33"/>
      <c r="I724" s="91"/>
      <c r="J724" s="91"/>
      <c r="K724" s="91"/>
      <c r="L724" s="33"/>
    </row>
    <row r="725" spans="1:12">
      <c r="A725" s="28"/>
      <c r="B725" s="33"/>
      <c r="C725" s="33"/>
      <c r="D725" s="91"/>
      <c r="E725" s="91"/>
      <c r="F725" s="91"/>
      <c r="G725" s="91"/>
      <c r="H725" s="33"/>
      <c r="I725" s="91"/>
      <c r="J725" s="91"/>
      <c r="K725" s="91"/>
      <c r="L725" s="33"/>
    </row>
    <row r="726" spans="1:12">
      <c r="A726" s="28"/>
      <c r="B726" s="33"/>
      <c r="C726" s="33"/>
      <c r="D726" s="91"/>
      <c r="E726" s="91"/>
      <c r="F726" s="91"/>
      <c r="G726" s="91"/>
      <c r="H726" s="33"/>
      <c r="I726" s="91"/>
      <c r="J726" s="91"/>
      <c r="K726" s="91"/>
      <c r="L726" s="33"/>
    </row>
    <row r="727" spans="1:12">
      <c r="A727" s="28"/>
      <c r="B727" s="33"/>
      <c r="C727" s="33"/>
      <c r="D727" s="91"/>
      <c r="E727" s="91"/>
      <c r="F727" s="91"/>
      <c r="G727" s="91"/>
      <c r="H727" s="33"/>
      <c r="I727" s="91"/>
      <c r="J727" s="91"/>
      <c r="K727" s="91"/>
      <c r="L727" s="33"/>
    </row>
    <row r="728" spans="1:12">
      <c r="A728" s="28"/>
      <c r="B728" s="33"/>
      <c r="C728" s="33"/>
      <c r="D728" s="91"/>
      <c r="E728" s="91"/>
      <c r="F728" s="91"/>
      <c r="G728" s="91"/>
      <c r="H728" s="33"/>
      <c r="I728" s="91"/>
      <c r="J728" s="91"/>
      <c r="K728" s="91"/>
      <c r="L728" s="33"/>
    </row>
    <row r="729" spans="1:12">
      <c r="A729" s="28"/>
      <c r="B729" s="33"/>
      <c r="C729" s="33"/>
      <c r="D729" s="91"/>
      <c r="E729" s="91"/>
      <c r="F729" s="91"/>
      <c r="G729" s="91"/>
      <c r="H729" s="33"/>
      <c r="I729" s="91"/>
      <c r="J729" s="91"/>
      <c r="K729" s="91"/>
      <c r="L729" s="33"/>
    </row>
    <row r="730" spans="1:12">
      <c r="A730" s="28"/>
      <c r="B730" s="33"/>
      <c r="C730" s="33"/>
      <c r="D730" s="91"/>
      <c r="E730" s="91"/>
      <c r="F730" s="91"/>
      <c r="G730" s="91"/>
      <c r="H730" s="33"/>
      <c r="I730" s="91"/>
      <c r="J730" s="91"/>
      <c r="K730" s="91"/>
      <c r="L730" s="33"/>
    </row>
    <row r="731" spans="1:12">
      <c r="A731" s="28"/>
      <c r="B731" s="33"/>
      <c r="C731" s="33"/>
      <c r="D731" s="91"/>
      <c r="E731" s="91"/>
      <c r="F731" s="91"/>
      <c r="G731" s="91"/>
      <c r="H731" s="33"/>
      <c r="I731" s="91"/>
      <c r="J731" s="91"/>
      <c r="K731" s="91"/>
      <c r="L731" s="33"/>
    </row>
    <row r="732" spans="1:12">
      <c r="A732" s="28"/>
      <c r="B732" s="33"/>
      <c r="C732" s="33"/>
      <c r="D732" s="91"/>
      <c r="E732" s="91"/>
      <c r="F732" s="91"/>
      <c r="G732" s="91"/>
      <c r="H732" s="33"/>
      <c r="I732" s="91"/>
      <c r="J732" s="91"/>
      <c r="K732" s="91"/>
      <c r="L732" s="33"/>
    </row>
    <row r="733" spans="1:12">
      <c r="A733" s="28"/>
      <c r="B733" s="33"/>
      <c r="C733" s="33"/>
      <c r="D733" s="91"/>
      <c r="E733" s="91"/>
      <c r="F733" s="91"/>
      <c r="G733" s="91"/>
      <c r="H733" s="33"/>
      <c r="I733" s="91"/>
      <c r="J733" s="91"/>
      <c r="K733" s="91"/>
      <c r="L733" s="33"/>
    </row>
    <row r="734" spans="1:12">
      <c r="A734" s="28"/>
      <c r="B734" s="33"/>
      <c r="C734" s="33"/>
      <c r="D734" s="91"/>
      <c r="E734" s="91"/>
      <c r="F734" s="91"/>
      <c r="G734" s="91"/>
      <c r="H734" s="33"/>
      <c r="I734" s="91"/>
      <c r="J734" s="91"/>
      <c r="K734" s="91"/>
      <c r="L734" s="33"/>
    </row>
    <row r="735" spans="1:12">
      <c r="A735" s="28"/>
      <c r="B735" s="33"/>
      <c r="C735" s="33"/>
      <c r="D735" s="91"/>
      <c r="E735" s="91"/>
      <c r="F735" s="91"/>
      <c r="G735" s="91"/>
      <c r="H735" s="33"/>
      <c r="I735" s="91"/>
      <c r="J735" s="91"/>
      <c r="K735" s="91"/>
      <c r="L735" s="33"/>
    </row>
    <row r="736" spans="1:12">
      <c r="A736" s="28"/>
      <c r="B736" s="33"/>
      <c r="C736" s="33"/>
      <c r="D736" s="91"/>
      <c r="E736" s="91"/>
      <c r="F736" s="91"/>
      <c r="G736" s="91"/>
      <c r="H736" s="33"/>
      <c r="I736" s="91"/>
      <c r="J736" s="91"/>
      <c r="K736" s="91"/>
      <c r="L736" s="33"/>
    </row>
    <row r="737" spans="1:12">
      <c r="A737" s="28"/>
      <c r="B737" s="33"/>
      <c r="C737" s="33"/>
      <c r="D737" s="91"/>
      <c r="E737" s="91"/>
      <c r="F737" s="91"/>
      <c r="G737" s="91"/>
      <c r="H737" s="33"/>
      <c r="I737" s="91"/>
      <c r="J737" s="91"/>
      <c r="K737" s="91"/>
      <c r="L737" s="33"/>
    </row>
    <row r="738" spans="1:12">
      <c r="A738" s="28"/>
      <c r="B738" s="33"/>
      <c r="C738" s="33"/>
      <c r="D738" s="91"/>
      <c r="E738" s="91"/>
      <c r="F738" s="91"/>
      <c r="G738" s="91"/>
      <c r="H738" s="33"/>
      <c r="I738" s="91"/>
      <c r="J738" s="91"/>
      <c r="K738" s="91"/>
      <c r="L738" s="33"/>
    </row>
    <row r="739" spans="1:12">
      <c r="A739" s="28"/>
      <c r="B739" s="33"/>
      <c r="C739" s="33"/>
      <c r="D739" s="91"/>
      <c r="E739" s="91"/>
      <c r="F739" s="91"/>
      <c r="G739" s="91"/>
      <c r="H739" s="33"/>
      <c r="I739" s="91"/>
      <c r="J739" s="91"/>
      <c r="K739" s="91"/>
      <c r="L739" s="33"/>
    </row>
    <row r="740" spans="1:12">
      <c r="A740" s="28"/>
      <c r="B740" s="33"/>
      <c r="C740" s="33"/>
      <c r="D740" s="91"/>
      <c r="E740" s="91"/>
      <c r="F740" s="91"/>
      <c r="G740" s="91"/>
      <c r="H740" s="33"/>
      <c r="I740" s="91"/>
      <c r="J740" s="91"/>
      <c r="K740" s="91"/>
      <c r="L740" s="33"/>
    </row>
    <row r="741" spans="1:12">
      <c r="A741" s="28"/>
      <c r="B741" s="33"/>
      <c r="C741" s="33"/>
      <c r="D741" s="91"/>
      <c r="E741" s="91"/>
      <c r="F741" s="91"/>
      <c r="G741" s="91"/>
      <c r="H741" s="33"/>
      <c r="I741" s="91"/>
      <c r="J741" s="91"/>
      <c r="K741" s="91"/>
      <c r="L741" s="33"/>
    </row>
    <row r="742" spans="1:12">
      <c r="A742" s="28"/>
      <c r="B742" s="33"/>
      <c r="C742" s="33"/>
      <c r="D742" s="91"/>
      <c r="E742" s="91"/>
      <c r="F742" s="91"/>
      <c r="G742" s="91"/>
      <c r="H742" s="33"/>
      <c r="I742" s="91"/>
      <c r="J742" s="91"/>
      <c r="K742" s="91"/>
      <c r="L742" s="33"/>
    </row>
    <row r="743" spans="1:12">
      <c r="A743" s="28"/>
      <c r="B743" s="33"/>
      <c r="C743" s="33"/>
      <c r="D743" s="91"/>
      <c r="E743" s="91"/>
      <c r="F743" s="91"/>
      <c r="G743" s="91"/>
      <c r="H743" s="33"/>
      <c r="I743" s="91"/>
      <c r="J743" s="91"/>
      <c r="K743" s="91"/>
      <c r="L743" s="33"/>
    </row>
    <row r="744" spans="1:12">
      <c r="A744" s="28"/>
      <c r="B744" s="33"/>
      <c r="C744" s="33"/>
      <c r="D744" s="91"/>
      <c r="E744" s="91"/>
      <c r="F744" s="91"/>
      <c r="G744" s="91"/>
      <c r="H744" s="33"/>
      <c r="I744" s="91"/>
      <c r="J744" s="91"/>
      <c r="K744" s="91"/>
      <c r="L744" s="33"/>
    </row>
    <row r="745" spans="1:12">
      <c r="A745" s="28"/>
      <c r="B745" s="33"/>
      <c r="C745" s="33"/>
      <c r="D745" s="91"/>
      <c r="E745" s="91"/>
      <c r="F745" s="91"/>
      <c r="G745" s="91"/>
      <c r="H745" s="33"/>
      <c r="I745" s="91"/>
      <c r="J745" s="91"/>
      <c r="K745" s="91"/>
      <c r="L745" s="33"/>
    </row>
    <row r="746" spans="1:12">
      <c r="A746" s="28"/>
      <c r="B746" s="33"/>
      <c r="C746" s="33"/>
      <c r="D746" s="91"/>
      <c r="E746" s="91"/>
      <c r="F746" s="91"/>
      <c r="G746" s="91"/>
      <c r="H746" s="33"/>
      <c r="I746" s="91"/>
      <c r="J746" s="91"/>
      <c r="K746" s="91"/>
      <c r="L746" s="33"/>
    </row>
    <row r="747" spans="1:12">
      <c r="A747" s="28"/>
      <c r="B747" s="33"/>
      <c r="C747" s="33"/>
      <c r="D747" s="91"/>
      <c r="E747" s="91"/>
      <c r="F747" s="91"/>
      <c r="G747" s="91"/>
      <c r="H747" s="33"/>
      <c r="I747" s="91"/>
      <c r="J747" s="91"/>
      <c r="K747" s="91"/>
      <c r="L747" s="33"/>
    </row>
    <row r="748" spans="1:12">
      <c r="A748" s="28"/>
      <c r="B748" s="33"/>
      <c r="C748" s="33"/>
      <c r="D748" s="91"/>
      <c r="E748" s="91"/>
      <c r="F748" s="91"/>
      <c r="G748" s="91"/>
      <c r="H748" s="33"/>
      <c r="I748" s="91"/>
      <c r="J748" s="91"/>
      <c r="K748" s="91"/>
      <c r="L748" s="33"/>
    </row>
    <row r="749" spans="1:12">
      <c r="A749" s="28"/>
      <c r="B749" s="33"/>
      <c r="C749" s="33"/>
      <c r="D749" s="91"/>
      <c r="E749" s="91"/>
      <c r="F749" s="91"/>
      <c r="G749" s="91"/>
      <c r="H749" s="33"/>
      <c r="I749" s="91"/>
      <c r="J749" s="91"/>
      <c r="K749" s="91"/>
      <c r="L749" s="33"/>
    </row>
    <row r="750" spans="1:12">
      <c r="A750" s="28"/>
      <c r="B750" s="33"/>
      <c r="C750" s="33"/>
      <c r="D750" s="91"/>
      <c r="E750" s="91"/>
      <c r="F750" s="91"/>
      <c r="G750" s="91"/>
      <c r="H750" s="33"/>
      <c r="I750" s="91"/>
      <c r="J750" s="91"/>
      <c r="K750" s="91"/>
      <c r="L750" s="33"/>
    </row>
    <row r="751" spans="1:12">
      <c r="A751" s="28"/>
      <c r="B751" s="33"/>
      <c r="C751" s="33"/>
      <c r="D751" s="91"/>
      <c r="E751" s="91"/>
      <c r="F751" s="91"/>
      <c r="G751" s="91"/>
      <c r="H751" s="33"/>
      <c r="I751" s="91"/>
      <c r="J751" s="91"/>
      <c r="K751" s="91"/>
      <c r="L751" s="33"/>
    </row>
    <row r="752" spans="1:12">
      <c r="A752" s="28"/>
      <c r="B752" s="33"/>
      <c r="C752" s="33"/>
      <c r="D752" s="91"/>
      <c r="E752" s="91"/>
      <c r="F752" s="91"/>
      <c r="G752" s="91"/>
      <c r="H752" s="33"/>
      <c r="I752" s="91"/>
      <c r="J752" s="91"/>
      <c r="K752" s="91"/>
      <c r="L752" s="33"/>
    </row>
    <row r="753" spans="1:12">
      <c r="A753" s="28"/>
      <c r="B753" s="33"/>
      <c r="C753" s="33"/>
      <c r="D753" s="91"/>
      <c r="E753" s="91"/>
      <c r="F753" s="91"/>
      <c r="G753" s="91"/>
      <c r="H753" s="33"/>
      <c r="I753" s="91"/>
      <c r="J753" s="91"/>
      <c r="K753" s="91"/>
      <c r="L753" s="33"/>
    </row>
    <row r="754" spans="1:12">
      <c r="A754" s="28"/>
      <c r="B754" s="33"/>
      <c r="C754" s="33"/>
      <c r="D754" s="91"/>
      <c r="E754" s="91"/>
      <c r="F754" s="91"/>
      <c r="G754" s="91"/>
      <c r="H754" s="33"/>
      <c r="I754" s="91"/>
      <c r="J754" s="91"/>
      <c r="K754" s="91"/>
      <c r="L754" s="33"/>
    </row>
    <row r="755" spans="1:12">
      <c r="A755" s="28"/>
      <c r="B755" s="33"/>
      <c r="C755" s="33"/>
      <c r="D755" s="91"/>
      <c r="E755" s="91"/>
      <c r="F755" s="91"/>
      <c r="G755" s="91"/>
      <c r="H755" s="33"/>
      <c r="I755" s="91"/>
      <c r="J755" s="91"/>
      <c r="K755" s="91"/>
      <c r="L755" s="33"/>
    </row>
    <row r="756" spans="1:12">
      <c r="A756" s="28"/>
      <c r="B756" s="33"/>
      <c r="C756" s="33"/>
      <c r="D756" s="91"/>
      <c r="E756" s="91"/>
      <c r="F756" s="91"/>
      <c r="G756" s="91"/>
      <c r="H756" s="33"/>
      <c r="I756" s="91"/>
      <c r="J756" s="91"/>
      <c r="K756" s="91"/>
      <c r="L756" s="33"/>
    </row>
    <row r="757" spans="1:12">
      <c r="A757" s="28"/>
      <c r="B757" s="33"/>
      <c r="C757" s="33"/>
      <c r="D757" s="91"/>
      <c r="E757" s="91"/>
      <c r="F757" s="91"/>
      <c r="G757" s="91"/>
      <c r="H757" s="33"/>
      <c r="I757" s="91"/>
      <c r="J757" s="91"/>
      <c r="K757" s="91"/>
      <c r="L757" s="33"/>
    </row>
    <row r="758" spans="1:12">
      <c r="A758" s="28"/>
      <c r="B758" s="33"/>
      <c r="C758" s="33"/>
      <c r="D758" s="91"/>
      <c r="E758" s="91"/>
      <c r="F758" s="91"/>
      <c r="G758" s="91"/>
      <c r="H758" s="33"/>
      <c r="I758" s="91"/>
      <c r="J758" s="91"/>
      <c r="K758" s="91"/>
      <c r="L758" s="33"/>
    </row>
    <row r="759" spans="1:12">
      <c r="A759" s="28"/>
      <c r="B759" s="33"/>
      <c r="C759" s="33"/>
      <c r="D759" s="91"/>
      <c r="E759" s="91"/>
      <c r="F759" s="91"/>
      <c r="G759" s="91"/>
      <c r="H759" s="33"/>
      <c r="I759" s="91"/>
      <c r="J759" s="91"/>
      <c r="K759" s="91"/>
      <c r="L759" s="33"/>
    </row>
    <row r="760" spans="1:12">
      <c r="A760" s="28"/>
      <c r="B760" s="33"/>
      <c r="C760" s="33"/>
      <c r="D760" s="91"/>
      <c r="E760" s="91"/>
      <c r="F760" s="91"/>
      <c r="G760" s="91"/>
      <c r="H760" s="33"/>
      <c r="I760" s="91"/>
      <c r="J760" s="91"/>
      <c r="K760" s="91"/>
      <c r="L760" s="33"/>
    </row>
    <row r="761" spans="1:12">
      <c r="A761" s="28"/>
      <c r="B761" s="33"/>
      <c r="C761" s="33"/>
      <c r="D761" s="91"/>
      <c r="E761" s="91"/>
      <c r="F761" s="91"/>
      <c r="G761" s="91"/>
      <c r="H761" s="33"/>
      <c r="I761" s="91"/>
      <c r="J761" s="91"/>
      <c r="K761" s="91"/>
      <c r="L761" s="33"/>
    </row>
    <row r="762" spans="1:12">
      <c r="A762" s="28"/>
      <c r="B762" s="33"/>
      <c r="C762" s="33"/>
      <c r="D762" s="91"/>
      <c r="E762" s="91"/>
      <c r="F762" s="91"/>
      <c r="G762" s="91"/>
      <c r="H762" s="33"/>
      <c r="I762" s="91"/>
      <c r="J762" s="91"/>
      <c r="K762" s="91"/>
      <c r="L762" s="33"/>
    </row>
    <row r="763" spans="1:12">
      <c r="A763" s="28"/>
      <c r="B763" s="33"/>
      <c r="C763" s="33"/>
      <c r="D763" s="91"/>
      <c r="E763" s="91"/>
      <c r="F763" s="91"/>
      <c r="G763" s="91"/>
      <c r="H763" s="33"/>
      <c r="I763" s="91"/>
      <c r="J763" s="91"/>
      <c r="K763" s="91"/>
      <c r="L763" s="33"/>
    </row>
    <row r="764" spans="1:12">
      <c r="A764" s="28"/>
      <c r="B764" s="33"/>
      <c r="C764" s="33"/>
      <c r="D764" s="91"/>
      <c r="E764" s="91"/>
      <c r="F764" s="91"/>
      <c r="G764" s="91"/>
      <c r="H764" s="33"/>
      <c r="I764" s="91"/>
      <c r="J764" s="91"/>
      <c r="K764" s="91"/>
      <c r="L764" s="33"/>
    </row>
    <row r="765" spans="1:12">
      <c r="A765" s="28"/>
      <c r="B765" s="33"/>
      <c r="C765" s="33"/>
      <c r="D765" s="91"/>
      <c r="E765" s="91"/>
      <c r="F765" s="91"/>
      <c r="G765" s="91"/>
      <c r="H765" s="33"/>
      <c r="I765" s="91"/>
      <c r="J765" s="91"/>
      <c r="K765" s="91"/>
      <c r="L765" s="33"/>
    </row>
    <row r="766" spans="1:12">
      <c r="A766" s="28"/>
      <c r="B766" s="33"/>
      <c r="C766" s="33"/>
      <c r="D766" s="91"/>
      <c r="E766" s="91"/>
      <c r="F766" s="91"/>
      <c r="G766" s="91"/>
      <c r="H766" s="33"/>
      <c r="I766" s="91"/>
      <c r="J766" s="91"/>
      <c r="K766" s="91"/>
      <c r="L766" s="33"/>
    </row>
    <row r="767" spans="1:12">
      <c r="A767" s="28"/>
      <c r="B767" s="33"/>
      <c r="C767" s="33"/>
      <c r="D767" s="91"/>
      <c r="E767" s="91"/>
      <c r="F767" s="91"/>
      <c r="G767" s="91"/>
      <c r="H767" s="33"/>
      <c r="I767" s="91"/>
      <c r="J767" s="91"/>
      <c r="K767" s="91"/>
      <c r="L767" s="33"/>
    </row>
    <row r="768" spans="1:12">
      <c r="A768" s="28"/>
      <c r="B768" s="33"/>
      <c r="C768" s="33"/>
      <c r="D768" s="91"/>
      <c r="E768" s="91"/>
      <c r="F768" s="91"/>
      <c r="G768" s="91"/>
      <c r="H768" s="33"/>
      <c r="I768" s="91"/>
      <c r="J768" s="91"/>
      <c r="K768" s="91"/>
      <c r="L768" s="33"/>
    </row>
    <row r="769" spans="1:12">
      <c r="A769" s="28"/>
      <c r="B769" s="33"/>
      <c r="C769" s="33"/>
      <c r="D769" s="91"/>
      <c r="E769" s="91"/>
      <c r="F769" s="91"/>
      <c r="G769" s="91"/>
      <c r="H769" s="33"/>
      <c r="I769" s="91"/>
      <c r="J769" s="91"/>
      <c r="K769" s="91"/>
      <c r="L769" s="33"/>
    </row>
    <row r="770" spans="1:12">
      <c r="A770" s="28"/>
      <c r="B770" s="33"/>
      <c r="C770" s="33"/>
      <c r="D770" s="91"/>
      <c r="E770" s="91"/>
      <c r="F770" s="91"/>
      <c r="G770" s="91"/>
      <c r="H770" s="33"/>
      <c r="I770" s="91"/>
      <c r="J770" s="91"/>
      <c r="K770" s="91"/>
      <c r="L770" s="33"/>
    </row>
    <row r="771" spans="1:12">
      <c r="A771" s="28"/>
      <c r="B771" s="33"/>
      <c r="C771" s="33"/>
      <c r="D771" s="91"/>
      <c r="E771" s="91"/>
      <c r="F771" s="91"/>
      <c r="G771" s="91"/>
      <c r="H771" s="33"/>
      <c r="I771" s="91"/>
      <c r="J771" s="91"/>
      <c r="K771" s="91"/>
      <c r="L771" s="33"/>
    </row>
    <row r="772" spans="1:12">
      <c r="A772" s="28"/>
      <c r="B772" s="33"/>
      <c r="C772" s="33"/>
      <c r="D772" s="91"/>
      <c r="E772" s="91"/>
      <c r="F772" s="91"/>
      <c r="G772" s="91"/>
      <c r="H772" s="33"/>
      <c r="I772" s="91"/>
      <c r="J772" s="91"/>
      <c r="K772" s="91"/>
      <c r="L772" s="33"/>
    </row>
    <row r="773" spans="1:12">
      <c r="A773" s="28"/>
      <c r="B773" s="33"/>
      <c r="C773" s="33"/>
      <c r="D773" s="91"/>
      <c r="E773" s="91"/>
      <c r="F773" s="91"/>
      <c r="G773" s="91"/>
      <c r="H773" s="33"/>
      <c r="I773" s="91"/>
      <c r="J773" s="91"/>
      <c r="K773" s="91"/>
      <c r="L773" s="33"/>
    </row>
    <row r="774" spans="1:12">
      <c r="A774" s="28"/>
      <c r="B774" s="33"/>
      <c r="C774" s="33"/>
      <c r="D774" s="91"/>
      <c r="E774" s="91"/>
      <c r="F774" s="91"/>
      <c r="G774" s="91"/>
      <c r="H774" s="33"/>
      <c r="I774" s="91"/>
      <c r="J774" s="91"/>
      <c r="K774" s="91"/>
      <c r="L774" s="33"/>
    </row>
    <row r="775" spans="1:12">
      <c r="A775" s="28"/>
      <c r="B775" s="33"/>
      <c r="C775" s="33"/>
      <c r="D775" s="91"/>
      <c r="E775" s="91"/>
      <c r="F775" s="91"/>
      <c r="G775" s="91"/>
      <c r="H775" s="33"/>
      <c r="I775" s="91"/>
      <c r="J775" s="91"/>
      <c r="K775" s="91"/>
      <c r="L775" s="33"/>
    </row>
    <row r="776" spans="1:12">
      <c r="A776" s="28"/>
      <c r="B776" s="33"/>
      <c r="C776" s="33"/>
      <c r="D776" s="91"/>
      <c r="E776" s="91"/>
      <c r="F776" s="91"/>
      <c r="G776" s="91"/>
      <c r="H776" s="33"/>
      <c r="I776" s="91"/>
      <c r="J776" s="91"/>
      <c r="K776" s="91"/>
      <c r="L776" s="33"/>
    </row>
    <row r="777" spans="1:12">
      <c r="A777" s="28"/>
      <c r="B777" s="33"/>
      <c r="C777" s="33"/>
      <c r="D777" s="91"/>
      <c r="E777" s="91"/>
      <c r="F777" s="91"/>
      <c r="G777" s="91"/>
      <c r="H777" s="33"/>
      <c r="I777" s="91"/>
      <c r="J777" s="91"/>
      <c r="K777" s="91"/>
      <c r="L777" s="33"/>
    </row>
    <row r="778" spans="1:12">
      <c r="A778" s="28"/>
      <c r="B778" s="33"/>
      <c r="C778" s="33"/>
      <c r="D778" s="91"/>
      <c r="E778" s="91"/>
      <c r="F778" s="91"/>
      <c r="G778" s="91"/>
      <c r="H778" s="33"/>
      <c r="I778" s="91"/>
      <c r="J778" s="91"/>
      <c r="K778" s="91"/>
      <c r="L778" s="33"/>
    </row>
    <row r="779" spans="1:12">
      <c r="A779" s="28"/>
      <c r="B779" s="33"/>
      <c r="C779" s="33"/>
      <c r="D779" s="91"/>
      <c r="E779" s="91"/>
      <c r="F779" s="91"/>
      <c r="G779" s="91"/>
      <c r="H779" s="33"/>
      <c r="I779" s="91"/>
      <c r="J779" s="91"/>
      <c r="K779" s="91"/>
      <c r="L779" s="33"/>
    </row>
    <row r="780" spans="1:12">
      <c r="A780" s="28"/>
      <c r="B780" s="33"/>
      <c r="C780" s="33"/>
      <c r="D780" s="91"/>
      <c r="E780" s="91"/>
      <c r="F780" s="91"/>
      <c r="G780" s="91"/>
      <c r="H780" s="33"/>
      <c r="I780" s="91"/>
      <c r="J780" s="91"/>
      <c r="K780" s="91"/>
      <c r="L780" s="33"/>
    </row>
    <row r="781" spans="1:12">
      <c r="A781" s="28"/>
      <c r="B781" s="33"/>
      <c r="C781" s="33"/>
      <c r="D781" s="91"/>
      <c r="E781" s="91"/>
      <c r="F781" s="91"/>
      <c r="G781" s="91"/>
      <c r="H781" s="33"/>
      <c r="I781" s="91"/>
      <c r="J781" s="91"/>
      <c r="K781" s="91"/>
      <c r="L781" s="33"/>
    </row>
    <row r="782" spans="1:12">
      <c r="A782" s="28"/>
      <c r="B782" s="33"/>
      <c r="C782" s="33"/>
      <c r="D782" s="91"/>
      <c r="E782" s="91"/>
      <c r="F782" s="91"/>
      <c r="G782" s="91"/>
      <c r="H782" s="33"/>
      <c r="I782" s="91"/>
      <c r="J782" s="91"/>
      <c r="K782" s="91"/>
      <c r="L782" s="33"/>
    </row>
    <row r="783" spans="1:12">
      <c r="A783" s="28"/>
      <c r="B783" s="33"/>
      <c r="C783" s="33"/>
      <c r="D783" s="91"/>
      <c r="E783" s="91"/>
      <c r="F783" s="91"/>
      <c r="G783" s="91"/>
      <c r="H783" s="33"/>
      <c r="I783" s="91"/>
      <c r="J783" s="91"/>
      <c r="K783" s="91"/>
      <c r="L783" s="33"/>
    </row>
    <row r="784" spans="1:12">
      <c r="A784" s="28"/>
      <c r="B784" s="33"/>
      <c r="C784" s="33"/>
      <c r="D784" s="91"/>
      <c r="E784" s="91"/>
      <c r="F784" s="91"/>
      <c r="G784" s="91"/>
      <c r="H784" s="33"/>
      <c r="I784" s="91"/>
      <c r="J784" s="91"/>
      <c r="K784" s="91"/>
      <c r="L784" s="33"/>
    </row>
    <row r="785" spans="1:12">
      <c r="A785" s="28"/>
      <c r="B785" s="33"/>
      <c r="C785" s="33"/>
      <c r="D785" s="91"/>
      <c r="E785" s="91"/>
      <c r="F785" s="91"/>
      <c r="G785" s="91"/>
      <c r="H785" s="33"/>
      <c r="I785" s="91"/>
      <c r="J785" s="91"/>
      <c r="K785" s="91"/>
      <c r="L785" s="33"/>
    </row>
    <row r="786" spans="1:12">
      <c r="A786" s="28"/>
      <c r="B786" s="33"/>
      <c r="C786" s="33"/>
      <c r="D786" s="91"/>
      <c r="E786" s="91"/>
      <c r="F786" s="91"/>
      <c r="G786" s="91"/>
      <c r="H786" s="33"/>
      <c r="I786" s="91"/>
      <c r="J786" s="91"/>
      <c r="K786" s="91"/>
      <c r="L786" s="33"/>
    </row>
    <row r="787" spans="1:12">
      <c r="A787" s="28"/>
      <c r="B787" s="33"/>
      <c r="C787" s="33"/>
      <c r="D787" s="91"/>
      <c r="E787" s="91"/>
      <c r="F787" s="91"/>
      <c r="G787" s="91"/>
      <c r="H787" s="33"/>
      <c r="I787" s="91"/>
      <c r="J787" s="91"/>
      <c r="K787" s="91"/>
      <c r="L787" s="33"/>
    </row>
    <row r="788" spans="1:12">
      <c r="A788" s="28"/>
      <c r="B788" s="33"/>
      <c r="C788" s="33"/>
      <c r="D788" s="91"/>
      <c r="E788" s="91"/>
      <c r="F788" s="91"/>
      <c r="G788" s="91"/>
      <c r="H788" s="33"/>
      <c r="I788" s="91"/>
      <c r="J788" s="91"/>
      <c r="K788" s="91"/>
      <c r="L788" s="33"/>
    </row>
    <row r="789" spans="1:12">
      <c r="A789" s="28"/>
      <c r="B789" s="33"/>
      <c r="C789" s="33"/>
      <c r="D789" s="91"/>
      <c r="E789" s="91"/>
      <c r="F789" s="91"/>
      <c r="G789" s="91"/>
      <c r="H789" s="33"/>
      <c r="I789" s="91"/>
      <c r="J789" s="91"/>
      <c r="K789" s="91"/>
      <c r="L789" s="33"/>
    </row>
    <row r="790" spans="1:12">
      <c r="A790" s="28"/>
      <c r="B790" s="33"/>
      <c r="C790" s="33"/>
      <c r="D790" s="91"/>
      <c r="E790" s="91"/>
      <c r="F790" s="91"/>
      <c r="G790" s="91"/>
      <c r="H790" s="33"/>
      <c r="I790" s="91"/>
      <c r="J790" s="91"/>
      <c r="K790" s="91"/>
      <c r="L790" s="33"/>
    </row>
    <row r="791" spans="1:12">
      <c r="A791" s="28"/>
      <c r="B791" s="33"/>
      <c r="C791" s="33"/>
      <c r="D791" s="91"/>
      <c r="E791" s="91"/>
      <c r="F791" s="91"/>
      <c r="G791" s="91"/>
      <c r="H791" s="33"/>
      <c r="I791" s="91"/>
      <c r="J791" s="91"/>
      <c r="K791" s="91"/>
      <c r="L791" s="33"/>
    </row>
    <row r="792" spans="1:12">
      <c r="A792" s="28"/>
      <c r="B792" s="33"/>
      <c r="C792" s="33"/>
      <c r="D792" s="91"/>
      <c r="E792" s="91"/>
      <c r="F792" s="91"/>
      <c r="G792" s="91"/>
      <c r="H792" s="33"/>
      <c r="I792" s="91"/>
      <c r="J792" s="91"/>
      <c r="K792" s="91"/>
      <c r="L792" s="33"/>
    </row>
    <row r="793" spans="1:12">
      <c r="A793" s="28"/>
      <c r="B793" s="33"/>
      <c r="C793" s="33"/>
      <c r="D793" s="91"/>
      <c r="E793" s="91"/>
      <c r="F793" s="91"/>
      <c r="G793" s="91"/>
      <c r="H793" s="33"/>
      <c r="I793" s="91"/>
      <c r="J793" s="91"/>
      <c r="K793" s="91"/>
      <c r="L793" s="33"/>
    </row>
    <row r="794" spans="1:12">
      <c r="A794" s="28"/>
      <c r="B794" s="33"/>
      <c r="C794" s="33"/>
      <c r="D794" s="91"/>
      <c r="E794" s="91"/>
      <c r="F794" s="91"/>
      <c r="G794" s="91"/>
      <c r="H794" s="33"/>
      <c r="I794" s="91"/>
      <c r="J794" s="91"/>
      <c r="K794" s="91"/>
      <c r="L794" s="33"/>
    </row>
    <row r="795" spans="1:12">
      <c r="A795" s="28"/>
      <c r="B795" s="33"/>
      <c r="C795" s="33"/>
      <c r="D795" s="91"/>
      <c r="E795" s="91"/>
      <c r="F795" s="91"/>
      <c r="G795" s="91"/>
      <c r="H795" s="33"/>
      <c r="I795" s="91"/>
      <c r="J795" s="91"/>
      <c r="K795" s="91"/>
      <c r="L795" s="33"/>
    </row>
    <row r="796" spans="1:12">
      <c r="A796" s="28"/>
      <c r="B796" s="33"/>
      <c r="C796" s="33"/>
      <c r="D796" s="91"/>
      <c r="E796" s="91"/>
      <c r="F796" s="91"/>
      <c r="G796" s="91"/>
      <c r="H796" s="33"/>
      <c r="I796" s="91"/>
      <c r="J796" s="91"/>
      <c r="K796" s="91"/>
      <c r="L796" s="33"/>
    </row>
    <row r="797" spans="1:12">
      <c r="A797" s="28"/>
      <c r="B797" s="33"/>
      <c r="C797" s="33"/>
      <c r="D797" s="91"/>
      <c r="E797" s="91"/>
      <c r="F797" s="91"/>
      <c r="G797" s="91"/>
      <c r="H797" s="33"/>
      <c r="I797" s="91"/>
      <c r="J797" s="91"/>
      <c r="K797" s="91"/>
      <c r="L797" s="33"/>
    </row>
    <row r="798" spans="1:12">
      <c r="A798" s="28"/>
      <c r="B798" s="33"/>
      <c r="C798" s="33"/>
      <c r="D798" s="91"/>
      <c r="E798" s="91"/>
      <c r="F798" s="91"/>
      <c r="G798" s="91"/>
      <c r="H798" s="33"/>
      <c r="I798" s="91"/>
      <c r="J798" s="91"/>
      <c r="K798" s="91"/>
      <c r="L798" s="33"/>
    </row>
    <row r="799" spans="1:12">
      <c r="A799" s="28"/>
      <c r="B799" s="33"/>
      <c r="C799" s="33"/>
      <c r="D799" s="91"/>
      <c r="E799" s="91"/>
      <c r="F799" s="91"/>
      <c r="G799" s="91"/>
      <c r="H799" s="33"/>
      <c r="I799" s="91"/>
      <c r="J799" s="91"/>
      <c r="K799" s="91"/>
      <c r="L799" s="33"/>
    </row>
    <row r="800" spans="1:12">
      <c r="A800" s="28"/>
      <c r="B800" s="33"/>
      <c r="C800" s="33"/>
      <c r="D800" s="91"/>
      <c r="E800" s="91"/>
      <c r="F800" s="91"/>
      <c r="G800" s="91"/>
      <c r="H800" s="33"/>
      <c r="I800" s="91"/>
      <c r="J800" s="91"/>
      <c r="K800" s="91"/>
      <c r="L800" s="33"/>
    </row>
    <row r="801" spans="1:12">
      <c r="A801" s="28"/>
      <c r="B801" s="33"/>
      <c r="C801" s="33"/>
      <c r="D801" s="91"/>
      <c r="E801" s="91"/>
      <c r="F801" s="91"/>
      <c r="G801" s="91"/>
      <c r="H801" s="33"/>
      <c r="I801" s="91"/>
      <c r="J801" s="91"/>
      <c r="K801" s="91"/>
      <c r="L801" s="33"/>
    </row>
    <row r="802" spans="1:12">
      <c r="A802" s="28"/>
      <c r="B802" s="33"/>
      <c r="C802" s="33"/>
      <c r="D802" s="91"/>
      <c r="E802" s="91"/>
      <c r="F802" s="91"/>
      <c r="G802" s="91"/>
      <c r="H802" s="33"/>
      <c r="I802" s="91"/>
      <c r="J802" s="91"/>
      <c r="K802" s="91"/>
      <c r="L802" s="33"/>
    </row>
    <row r="803" spans="1:12">
      <c r="A803" s="28"/>
      <c r="B803" s="33"/>
      <c r="C803" s="33"/>
      <c r="D803" s="91"/>
      <c r="E803" s="91"/>
      <c r="F803" s="91"/>
      <c r="G803" s="91"/>
      <c r="H803" s="33"/>
      <c r="I803" s="91"/>
      <c r="J803" s="91"/>
      <c r="K803" s="91"/>
      <c r="L803" s="33"/>
    </row>
    <row r="804" spans="1:12">
      <c r="A804" s="28"/>
      <c r="B804" s="33"/>
      <c r="C804" s="33"/>
      <c r="D804" s="91"/>
      <c r="E804" s="91"/>
      <c r="F804" s="91"/>
      <c r="G804" s="91"/>
      <c r="H804" s="33"/>
      <c r="I804" s="91"/>
      <c r="J804" s="91"/>
      <c r="K804" s="91"/>
      <c r="L804" s="33"/>
    </row>
    <row r="805" spans="1:12">
      <c r="A805" s="28"/>
      <c r="B805" s="33"/>
      <c r="C805" s="33"/>
      <c r="D805" s="91"/>
      <c r="E805" s="91"/>
      <c r="F805" s="91"/>
      <c r="G805" s="91"/>
      <c r="H805" s="33"/>
      <c r="I805" s="91"/>
      <c r="J805" s="91"/>
      <c r="K805" s="91"/>
      <c r="L805" s="33"/>
    </row>
    <row r="806" spans="1:12">
      <c r="A806" s="28"/>
      <c r="B806" s="33"/>
      <c r="C806" s="33"/>
      <c r="D806" s="91"/>
      <c r="E806" s="91"/>
      <c r="F806" s="91"/>
      <c r="G806" s="91"/>
      <c r="H806" s="33"/>
      <c r="I806" s="91"/>
      <c r="J806" s="91"/>
      <c r="K806" s="91"/>
      <c r="L806" s="33"/>
    </row>
    <row r="807" spans="1:12">
      <c r="A807" s="28"/>
      <c r="B807" s="33"/>
      <c r="C807" s="33"/>
      <c r="D807" s="91"/>
      <c r="E807" s="91"/>
      <c r="F807" s="91"/>
      <c r="G807" s="91"/>
      <c r="H807" s="33"/>
      <c r="I807" s="91"/>
      <c r="J807" s="91"/>
      <c r="K807" s="91"/>
      <c r="L807" s="33"/>
    </row>
    <row r="808" spans="1:12">
      <c r="A808" s="28"/>
      <c r="B808" s="33"/>
      <c r="C808" s="33"/>
      <c r="D808" s="91"/>
      <c r="E808" s="91"/>
      <c r="F808" s="91"/>
      <c r="G808" s="91"/>
      <c r="H808" s="33"/>
      <c r="I808" s="91"/>
      <c r="J808" s="91"/>
      <c r="K808" s="91"/>
      <c r="L808" s="33"/>
    </row>
    <row r="809" spans="1:12">
      <c r="A809" s="28"/>
      <c r="B809" s="33"/>
      <c r="C809" s="33"/>
      <c r="D809" s="91"/>
      <c r="E809" s="91"/>
      <c r="F809" s="91"/>
      <c r="G809" s="91"/>
      <c r="H809" s="33"/>
      <c r="I809" s="91"/>
      <c r="J809" s="91"/>
      <c r="K809" s="91"/>
      <c r="L809" s="33"/>
    </row>
    <row r="810" spans="1:12">
      <c r="A810" s="28"/>
      <c r="B810" s="33"/>
      <c r="C810" s="33"/>
      <c r="D810" s="91"/>
      <c r="E810" s="91"/>
      <c r="F810" s="91"/>
      <c r="G810" s="91"/>
      <c r="H810" s="33"/>
      <c r="I810" s="91"/>
      <c r="J810" s="91"/>
      <c r="K810" s="91"/>
      <c r="L810" s="33"/>
    </row>
    <row r="811" spans="1:12">
      <c r="A811" s="28"/>
      <c r="B811" s="33"/>
      <c r="C811" s="33"/>
      <c r="D811" s="91"/>
      <c r="E811" s="91"/>
      <c r="F811" s="91"/>
      <c r="G811" s="91"/>
      <c r="H811" s="33"/>
      <c r="I811" s="91"/>
      <c r="J811" s="91"/>
      <c r="K811" s="91"/>
      <c r="L811" s="33"/>
    </row>
    <row r="812" spans="1:12">
      <c r="A812" s="28"/>
      <c r="B812" s="33"/>
      <c r="C812" s="33"/>
      <c r="D812" s="91"/>
      <c r="E812" s="91"/>
      <c r="F812" s="91"/>
      <c r="G812" s="91"/>
      <c r="H812" s="33"/>
      <c r="I812" s="91"/>
      <c r="J812" s="91"/>
      <c r="K812" s="91"/>
      <c r="L812" s="33"/>
    </row>
    <row r="813" spans="1:12">
      <c r="A813" s="28"/>
      <c r="B813" s="33"/>
      <c r="C813" s="33"/>
      <c r="D813" s="91"/>
      <c r="E813" s="91"/>
      <c r="F813" s="91"/>
      <c r="G813" s="91"/>
      <c r="H813" s="33"/>
      <c r="I813" s="91"/>
      <c r="J813" s="91"/>
      <c r="K813" s="91"/>
      <c r="L813" s="33"/>
    </row>
    <row r="814" spans="1:12">
      <c r="A814" s="28"/>
      <c r="B814" s="33"/>
      <c r="C814" s="33"/>
      <c r="D814" s="91"/>
      <c r="E814" s="91"/>
      <c r="F814" s="91"/>
      <c r="G814" s="91"/>
      <c r="H814" s="33"/>
      <c r="I814" s="91"/>
      <c r="J814" s="91"/>
      <c r="K814" s="91"/>
      <c r="L814" s="33"/>
    </row>
    <row r="815" spans="1:12">
      <c r="A815" s="28"/>
      <c r="B815" s="33"/>
      <c r="C815" s="33"/>
      <c r="D815" s="91"/>
      <c r="E815" s="91"/>
      <c r="F815" s="91"/>
      <c r="G815" s="91"/>
      <c r="H815" s="33"/>
      <c r="I815" s="91"/>
      <c r="J815" s="91"/>
      <c r="K815" s="91"/>
      <c r="L815" s="33"/>
    </row>
    <row r="816" spans="1:12">
      <c r="A816" s="28"/>
      <c r="B816" s="33"/>
      <c r="C816" s="33"/>
      <c r="D816" s="91"/>
      <c r="E816" s="91"/>
      <c r="F816" s="91"/>
      <c r="G816" s="91"/>
      <c r="H816" s="33"/>
      <c r="I816" s="91"/>
      <c r="J816" s="91"/>
      <c r="K816" s="91"/>
      <c r="L816" s="33"/>
    </row>
    <row r="817" spans="1:12">
      <c r="A817" s="28"/>
      <c r="B817" s="33"/>
      <c r="C817" s="33"/>
      <c r="D817" s="91"/>
      <c r="E817" s="91"/>
      <c r="F817" s="91"/>
      <c r="G817" s="91"/>
      <c r="H817" s="33"/>
      <c r="I817" s="91"/>
      <c r="J817" s="91"/>
      <c r="K817" s="91"/>
      <c r="L817" s="33"/>
    </row>
    <row r="818" spans="1:12">
      <c r="A818" s="28"/>
      <c r="B818" s="33"/>
      <c r="C818" s="33"/>
      <c r="D818" s="91"/>
      <c r="E818" s="91"/>
      <c r="F818" s="91"/>
      <c r="G818" s="91"/>
      <c r="H818" s="33"/>
      <c r="I818" s="91"/>
      <c r="J818" s="91"/>
      <c r="K818" s="91"/>
      <c r="L818" s="33"/>
    </row>
    <row r="819" spans="1:12">
      <c r="A819" s="28"/>
      <c r="B819" s="33"/>
      <c r="C819" s="33"/>
      <c r="D819" s="91"/>
      <c r="E819" s="91"/>
      <c r="F819" s="91"/>
      <c r="G819" s="91"/>
      <c r="H819" s="33"/>
      <c r="I819" s="91"/>
      <c r="J819" s="91"/>
      <c r="K819" s="91"/>
      <c r="L819" s="33"/>
    </row>
    <row r="820" spans="1:12">
      <c r="A820" s="28"/>
      <c r="B820" s="33"/>
      <c r="C820" s="33"/>
      <c r="D820" s="91"/>
      <c r="E820" s="91"/>
      <c r="F820" s="91"/>
      <c r="G820" s="91"/>
      <c r="H820" s="33"/>
      <c r="I820" s="91"/>
      <c r="J820" s="91"/>
      <c r="K820" s="91"/>
      <c r="L820" s="33"/>
    </row>
    <row r="821" spans="1:12">
      <c r="A821" s="28"/>
      <c r="B821" s="33"/>
      <c r="C821" s="33"/>
      <c r="D821" s="91"/>
      <c r="E821" s="91"/>
      <c r="F821" s="91"/>
      <c r="G821" s="91"/>
      <c r="H821" s="33"/>
      <c r="I821" s="91"/>
      <c r="J821" s="91"/>
      <c r="K821" s="91"/>
      <c r="L821" s="33"/>
    </row>
    <row r="822" spans="1:12">
      <c r="A822" s="28"/>
      <c r="B822" s="33"/>
      <c r="C822" s="33"/>
      <c r="D822" s="91"/>
      <c r="E822" s="91"/>
      <c r="F822" s="91"/>
      <c r="G822" s="91"/>
      <c r="H822" s="33"/>
      <c r="I822" s="91"/>
      <c r="J822" s="91"/>
      <c r="K822" s="91"/>
      <c r="L822" s="33"/>
    </row>
    <row r="823" spans="1:12">
      <c r="A823" s="28"/>
      <c r="B823" s="33"/>
      <c r="C823" s="33"/>
      <c r="D823" s="91"/>
      <c r="E823" s="91"/>
      <c r="F823" s="91"/>
      <c r="G823" s="91"/>
      <c r="H823" s="33"/>
      <c r="I823" s="91"/>
      <c r="J823" s="91"/>
      <c r="K823" s="91"/>
      <c r="L823" s="33"/>
    </row>
    <row r="824" spans="1:12">
      <c r="A824" s="28"/>
      <c r="B824" s="33"/>
      <c r="C824" s="33"/>
      <c r="D824" s="91"/>
      <c r="E824" s="91"/>
      <c r="F824" s="91"/>
      <c r="G824" s="91"/>
      <c r="H824" s="33"/>
      <c r="I824" s="91"/>
      <c r="J824" s="91"/>
      <c r="K824" s="91"/>
      <c r="L824" s="33"/>
    </row>
    <row r="825" spans="1:12">
      <c r="A825" s="28"/>
      <c r="B825" s="33"/>
      <c r="C825" s="33"/>
      <c r="D825" s="91"/>
      <c r="E825" s="91"/>
      <c r="F825" s="91"/>
      <c r="G825" s="91"/>
      <c r="H825" s="33"/>
      <c r="I825" s="91"/>
      <c r="J825" s="91"/>
      <c r="K825" s="91"/>
      <c r="L825" s="33"/>
    </row>
    <row r="826" spans="1:12">
      <c r="A826" s="28"/>
      <c r="B826" s="33"/>
      <c r="C826" s="33"/>
      <c r="D826" s="91"/>
      <c r="E826" s="91"/>
      <c r="F826" s="91"/>
      <c r="G826" s="91"/>
      <c r="H826" s="33"/>
      <c r="I826" s="91"/>
      <c r="J826" s="91"/>
      <c r="K826" s="91"/>
      <c r="L826" s="33"/>
    </row>
    <row r="827" spans="1:12">
      <c r="A827" s="28"/>
      <c r="B827" s="33"/>
      <c r="C827" s="33"/>
      <c r="D827" s="91"/>
      <c r="E827" s="91"/>
      <c r="F827" s="91"/>
      <c r="G827" s="91"/>
      <c r="H827" s="33"/>
      <c r="I827" s="91"/>
      <c r="J827" s="91"/>
      <c r="K827" s="91"/>
      <c r="L827" s="33"/>
    </row>
    <row r="828" spans="1:12">
      <c r="A828" s="28"/>
      <c r="B828" s="33"/>
      <c r="C828" s="33"/>
      <c r="D828" s="91"/>
      <c r="E828" s="91"/>
      <c r="F828" s="91"/>
      <c r="G828" s="91"/>
      <c r="H828" s="33"/>
      <c r="I828" s="91"/>
      <c r="J828" s="91"/>
      <c r="K828" s="91"/>
      <c r="L828" s="33"/>
    </row>
    <row r="829" spans="1:12">
      <c r="A829" s="28"/>
      <c r="B829" s="33"/>
      <c r="C829" s="33"/>
      <c r="D829" s="91"/>
      <c r="E829" s="91"/>
      <c r="F829" s="91"/>
      <c r="G829" s="91"/>
      <c r="H829" s="33"/>
      <c r="I829" s="91"/>
      <c r="J829" s="91"/>
      <c r="K829" s="91"/>
      <c r="L829" s="33"/>
    </row>
    <row r="830" spans="1:12">
      <c r="A830" s="28"/>
      <c r="B830" s="33"/>
      <c r="C830" s="33"/>
      <c r="D830" s="91"/>
      <c r="E830" s="91"/>
      <c r="F830" s="91"/>
      <c r="G830" s="91"/>
      <c r="H830" s="33"/>
      <c r="I830" s="91"/>
      <c r="J830" s="91"/>
      <c r="K830" s="91"/>
      <c r="L830" s="33"/>
    </row>
    <row r="831" spans="1:12">
      <c r="A831" s="28"/>
      <c r="B831" s="33"/>
      <c r="C831" s="33"/>
      <c r="D831" s="91"/>
      <c r="E831" s="91"/>
      <c r="F831" s="91"/>
      <c r="G831" s="91"/>
      <c r="H831" s="33"/>
      <c r="I831" s="91"/>
      <c r="J831" s="91"/>
      <c r="K831" s="91"/>
      <c r="L831" s="33"/>
    </row>
    <row r="832" spans="1:12">
      <c r="A832" s="28"/>
      <c r="B832" s="33"/>
      <c r="C832" s="33"/>
      <c r="D832" s="91"/>
      <c r="E832" s="91"/>
      <c r="F832" s="91"/>
      <c r="G832" s="91"/>
      <c r="H832" s="33"/>
      <c r="I832" s="91"/>
      <c r="J832" s="91"/>
      <c r="K832" s="91"/>
      <c r="L832" s="33"/>
    </row>
    <row r="833" spans="1:12">
      <c r="A833" s="28"/>
      <c r="B833" s="33"/>
      <c r="C833" s="33"/>
      <c r="D833" s="91"/>
      <c r="E833" s="91"/>
      <c r="F833" s="91"/>
      <c r="G833" s="91"/>
      <c r="H833" s="33"/>
      <c r="I833" s="91"/>
      <c r="J833" s="91"/>
      <c r="K833" s="91"/>
      <c r="L833" s="33"/>
    </row>
    <row r="834" spans="1:12">
      <c r="A834" s="28"/>
      <c r="B834" s="33"/>
      <c r="C834" s="33"/>
      <c r="D834" s="91"/>
      <c r="E834" s="91"/>
      <c r="F834" s="91"/>
      <c r="G834" s="91"/>
      <c r="H834" s="33"/>
      <c r="I834" s="91"/>
      <c r="J834" s="91"/>
      <c r="K834" s="91"/>
      <c r="L834" s="33"/>
    </row>
    <row r="835" spans="1:12">
      <c r="A835" s="28"/>
      <c r="B835" s="33"/>
      <c r="C835" s="33"/>
      <c r="D835" s="91"/>
      <c r="E835" s="91"/>
      <c r="F835" s="91"/>
      <c r="G835" s="91"/>
      <c r="H835" s="33"/>
      <c r="I835" s="91"/>
      <c r="J835" s="91"/>
      <c r="K835" s="91"/>
      <c r="L835" s="33"/>
    </row>
    <row r="836" spans="1:12">
      <c r="A836" s="28"/>
      <c r="B836" s="33"/>
      <c r="C836" s="33"/>
      <c r="D836" s="91"/>
      <c r="E836" s="91"/>
      <c r="F836" s="91"/>
      <c r="G836" s="91"/>
      <c r="H836" s="33"/>
      <c r="I836" s="91"/>
      <c r="J836" s="91"/>
      <c r="K836" s="91"/>
      <c r="L836" s="33"/>
    </row>
    <row r="837" spans="1:12">
      <c r="A837" s="28"/>
      <c r="B837" s="33"/>
      <c r="C837" s="33"/>
      <c r="D837" s="91"/>
      <c r="E837" s="91"/>
      <c r="F837" s="91"/>
      <c r="G837" s="91"/>
      <c r="H837" s="33"/>
      <c r="I837" s="91"/>
      <c r="J837" s="91"/>
      <c r="K837" s="91"/>
      <c r="L837" s="33"/>
    </row>
    <row r="838" spans="1:12">
      <c r="A838" s="28"/>
      <c r="B838" s="33"/>
      <c r="C838" s="33"/>
      <c r="D838" s="91"/>
      <c r="E838" s="91"/>
      <c r="F838" s="91"/>
      <c r="G838" s="91"/>
      <c r="H838" s="33"/>
      <c r="I838" s="91"/>
      <c r="J838" s="91"/>
      <c r="K838" s="91"/>
      <c r="L838" s="33"/>
    </row>
    <row r="839" spans="1:12">
      <c r="A839" s="28"/>
      <c r="B839" s="33"/>
      <c r="C839" s="33"/>
      <c r="D839" s="91"/>
      <c r="E839" s="91"/>
      <c r="F839" s="91"/>
      <c r="G839" s="91"/>
      <c r="H839" s="33"/>
      <c r="I839" s="91"/>
      <c r="J839" s="91"/>
      <c r="K839" s="91"/>
      <c r="L839" s="33"/>
    </row>
    <row r="840" spans="1:12">
      <c r="A840" s="28"/>
      <c r="B840" s="33"/>
      <c r="C840" s="33"/>
      <c r="D840" s="91"/>
      <c r="E840" s="91"/>
      <c r="F840" s="91"/>
      <c r="G840" s="91"/>
      <c r="H840" s="33"/>
      <c r="I840" s="91"/>
      <c r="J840" s="91"/>
      <c r="K840" s="91"/>
      <c r="L840" s="33"/>
    </row>
    <row r="841" spans="1:12">
      <c r="A841" s="28"/>
      <c r="B841" s="33"/>
      <c r="C841" s="33"/>
      <c r="D841" s="91"/>
      <c r="E841" s="91"/>
      <c r="F841" s="91"/>
      <c r="G841" s="91"/>
      <c r="H841" s="33"/>
      <c r="I841" s="91"/>
      <c r="J841" s="91"/>
      <c r="K841" s="91"/>
      <c r="L841" s="33"/>
    </row>
    <row r="842" spans="1:12">
      <c r="A842" s="28"/>
      <c r="B842" s="33"/>
      <c r="C842" s="33"/>
      <c r="D842" s="91"/>
      <c r="E842" s="91"/>
      <c r="F842" s="91"/>
      <c r="G842" s="91"/>
      <c r="H842" s="33"/>
      <c r="I842" s="91"/>
      <c r="J842" s="91"/>
      <c r="K842" s="91"/>
      <c r="L842" s="33"/>
    </row>
    <row r="843" spans="1:12">
      <c r="A843" s="28"/>
      <c r="B843" s="33"/>
      <c r="C843" s="33"/>
      <c r="D843" s="91"/>
      <c r="E843" s="91"/>
      <c r="F843" s="91"/>
      <c r="G843" s="91"/>
      <c r="H843" s="33"/>
      <c r="I843" s="91"/>
      <c r="J843" s="91"/>
      <c r="K843" s="91"/>
      <c r="L843" s="33"/>
    </row>
    <row r="844" spans="1:12">
      <c r="A844" s="28"/>
      <c r="B844" s="33"/>
      <c r="C844" s="33"/>
      <c r="D844" s="91"/>
      <c r="E844" s="91"/>
      <c r="F844" s="91"/>
      <c r="G844" s="91"/>
      <c r="H844" s="33"/>
      <c r="I844" s="91"/>
      <c r="J844" s="91"/>
      <c r="K844" s="91"/>
      <c r="L844" s="33"/>
    </row>
    <row r="845" spans="1:12">
      <c r="A845" s="28"/>
      <c r="B845" s="33"/>
      <c r="C845" s="33"/>
      <c r="D845" s="91"/>
      <c r="E845" s="91"/>
      <c r="F845" s="91"/>
      <c r="G845" s="91"/>
      <c r="H845" s="33"/>
      <c r="I845" s="91"/>
      <c r="J845" s="91"/>
      <c r="K845" s="91"/>
      <c r="L845" s="33"/>
    </row>
    <row r="846" spans="1:12">
      <c r="A846" s="28"/>
      <c r="B846" s="33"/>
      <c r="C846" s="33"/>
      <c r="D846" s="91"/>
      <c r="E846" s="91"/>
      <c r="F846" s="91"/>
      <c r="G846" s="91"/>
      <c r="H846" s="33"/>
      <c r="I846" s="91"/>
      <c r="J846" s="91"/>
      <c r="K846" s="91"/>
      <c r="L846" s="33"/>
    </row>
    <row r="847" spans="1:12">
      <c r="A847" s="28"/>
      <c r="B847" s="33"/>
      <c r="C847" s="33"/>
      <c r="D847" s="91"/>
      <c r="E847" s="91"/>
      <c r="F847" s="91"/>
      <c r="G847" s="91"/>
      <c r="H847" s="33"/>
      <c r="I847" s="91"/>
      <c r="J847" s="91"/>
      <c r="K847" s="91"/>
      <c r="L847" s="33"/>
    </row>
    <row r="848" spans="1:12">
      <c r="A848" s="28"/>
      <c r="B848" s="33"/>
      <c r="C848" s="33"/>
      <c r="D848" s="91"/>
      <c r="E848" s="91"/>
      <c r="F848" s="91"/>
      <c r="G848" s="91"/>
      <c r="H848" s="33"/>
      <c r="I848" s="91"/>
      <c r="J848" s="91"/>
      <c r="K848" s="91"/>
      <c r="L848" s="33"/>
    </row>
    <row r="849" spans="1:12">
      <c r="A849" s="28"/>
      <c r="B849" s="33"/>
      <c r="C849" s="33"/>
      <c r="D849" s="91"/>
      <c r="E849" s="91"/>
      <c r="F849" s="91"/>
      <c r="G849" s="91"/>
      <c r="H849" s="33"/>
      <c r="I849" s="91"/>
      <c r="J849" s="91"/>
      <c r="K849" s="91"/>
      <c r="L849" s="33"/>
    </row>
    <row r="850" spans="1:12">
      <c r="A850" s="28"/>
      <c r="B850" s="33"/>
      <c r="C850" s="33"/>
      <c r="D850" s="91"/>
      <c r="E850" s="91"/>
      <c r="F850" s="91"/>
      <c r="G850" s="91"/>
      <c r="H850" s="33"/>
      <c r="I850" s="91"/>
      <c r="J850" s="91"/>
      <c r="K850" s="91"/>
      <c r="L850" s="33"/>
    </row>
    <row r="851" spans="1:12">
      <c r="A851" s="28"/>
      <c r="B851" s="33"/>
      <c r="C851" s="33"/>
      <c r="D851" s="91"/>
      <c r="E851" s="91"/>
      <c r="F851" s="91"/>
      <c r="G851" s="91"/>
      <c r="H851" s="33"/>
      <c r="I851" s="91"/>
      <c r="J851" s="91"/>
      <c r="K851" s="91"/>
      <c r="L851" s="33"/>
    </row>
    <row r="852" spans="1:12">
      <c r="A852" s="28"/>
      <c r="B852" s="33"/>
      <c r="C852" s="33"/>
      <c r="D852" s="91"/>
      <c r="E852" s="91"/>
      <c r="F852" s="91"/>
      <c r="G852" s="91"/>
      <c r="H852" s="33"/>
      <c r="I852" s="91"/>
      <c r="J852" s="91"/>
      <c r="K852" s="91"/>
      <c r="L852" s="33"/>
    </row>
    <row r="853" spans="1:12">
      <c r="A853" s="28"/>
      <c r="B853" s="33"/>
      <c r="C853" s="33"/>
      <c r="D853" s="91"/>
      <c r="E853" s="91"/>
      <c r="F853" s="91"/>
      <c r="G853" s="91"/>
      <c r="H853" s="33"/>
      <c r="I853" s="91"/>
      <c r="J853" s="91"/>
      <c r="K853" s="91"/>
      <c r="L853" s="33"/>
    </row>
    <row r="854" spans="1:12">
      <c r="A854" s="28"/>
      <c r="B854" s="33"/>
      <c r="C854" s="33"/>
      <c r="D854" s="91"/>
      <c r="E854" s="91"/>
      <c r="F854" s="91"/>
      <c r="G854" s="91"/>
      <c r="H854" s="33"/>
      <c r="I854" s="91"/>
      <c r="J854" s="91"/>
      <c r="K854" s="91"/>
      <c r="L854" s="33"/>
    </row>
    <row r="855" spans="1:12">
      <c r="A855" s="28"/>
      <c r="B855" s="33"/>
      <c r="C855" s="33"/>
      <c r="D855" s="91"/>
      <c r="E855" s="91"/>
      <c r="F855" s="91"/>
      <c r="G855" s="91"/>
      <c r="H855" s="33"/>
      <c r="I855" s="91"/>
      <c r="J855" s="91"/>
      <c r="K855" s="91"/>
      <c r="L855" s="33"/>
    </row>
    <row r="856" spans="1:12">
      <c r="A856" s="28"/>
      <c r="B856" s="33"/>
      <c r="C856" s="33"/>
      <c r="D856" s="91"/>
      <c r="E856" s="91"/>
      <c r="F856" s="91"/>
      <c r="G856" s="91"/>
      <c r="H856" s="33"/>
      <c r="I856" s="91"/>
      <c r="J856" s="91"/>
      <c r="K856" s="91"/>
      <c r="L856" s="33"/>
    </row>
    <row r="857" spans="1:12">
      <c r="A857" s="28"/>
      <c r="B857" s="33"/>
      <c r="C857" s="33"/>
      <c r="D857" s="91"/>
      <c r="E857" s="91"/>
      <c r="F857" s="91"/>
      <c r="G857" s="91"/>
      <c r="H857" s="33"/>
      <c r="I857" s="91"/>
      <c r="J857" s="91"/>
      <c r="K857" s="91"/>
      <c r="L857" s="33"/>
    </row>
    <row r="858" spans="1:12">
      <c r="A858" s="28"/>
      <c r="B858" s="33"/>
      <c r="C858" s="33"/>
      <c r="D858" s="91"/>
      <c r="E858" s="91"/>
      <c r="F858" s="91"/>
      <c r="G858" s="91"/>
      <c r="H858" s="33"/>
      <c r="I858" s="91"/>
      <c r="J858" s="91"/>
      <c r="K858" s="91"/>
      <c r="L858" s="33"/>
    </row>
    <row r="859" spans="1:12">
      <c r="A859" s="28"/>
      <c r="B859" s="33"/>
      <c r="C859" s="33"/>
      <c r="D859" s="91"/>
      <c r="E859" s="91"/>
      <c r="F859" s="91"/>
      <c r="G859" s="91"/>
      <c r="H859" s="33"/>
      <c r="I859" s="91"/>
      <c r="J859" s="91"/>
      <c r="K859" s="91"/>
      <c r="L859" s="33"/>
    </row>
    <row r="860" spans="1:12">
      <c r="A860" s="28"/>
      <c r="B860" s="33"/>
      <c r="C860" s="33"/>
      <c r="D860" s="91"/>
      <c r="E860" s="91"/>
      <c r="F860" s="91"/>
      <c r="G860" s="91"/>
      <c r="H860" s="33"/>
      <c r="I860" s="91"/>
      <c r="J860" s="91"/>
      <c r="K860" s="91"/>
      <c r="L860" s="33"/>
    </row>
    <row r="861" spans="1:12">
      <c r="A861" s="28"/>
      <c r="B861" s="33"/>
      <c r="C861" s="33"/>
      <c r="D861" s="91"/>
      <c r="E861" s="91"/>
      <c r="F861" s="91"/>
      <c r="G861" s="91"/>
      <c r="H861" s="33"/>
      <c r="I861" s="91"/>
      <c r="J861" s="91"/>
      <c r="K861" s="91"/>
      <c r="L861" s="33"/>
    </row>
    <row r="862" spans="1:12">
      <c r="A862" s="28"/>
      <c r="B862" s="33"/>
      <c r="C862" s="33"/>
      <c r="D862" s="91"/>
      <c r="E862" s="91"/>
      <c r="F862" s="91"/>
      <c r="G862" s="91"/>
      <c r="H862" s="33"/>
      <c r="I862" s="91"/>
      <c r="J862" s="91"/>
      <c r="K862" s="91"/>
      <c r="L862" s="33"/>
    </row>
    <row r="863" spans="1:12">
      <c r="A863" s="28"/>
      <c r="B863" s="33"/>
      <c r="C863" s="33"/>
      <c r="D863" s="91"/>
      <c r="E863" s="91"/>
      <c r="F863" s="91"/>
      <c r="G863" s="91"/>
      <c r="H863" s="33"/>
      <c r="I863" s="91"/>
      <c r="J863" s="91"/>
      <c r="K863" s="91"/>
      <c r="L863" s="33"/>
    </row>
    <row r="864" spans="1:12">
      <c r="A864" s="28"/>
      <c r="B864" s="33"/>
      <c r="C864" s="33"/>
      <c r="D864" s="91"/>
      <c r="E864" s="91"/>
      <c r="F864" s="91"/>
      <c r="G864" s="91"/>
      <c r="H864" s="33"/>
      <c r="I864" s="91"/>
      <c r="J864" s="91"/>
      <c r="K864" s="91"/>
      <c r="L864" s="33"/>
    </row>
    <row r="865" spans="1:12">
      <c r="A865" s="28"/>
      <c r="B865" s="33"/>
      <c r="C865" s="33"/>
      <c r="D865" s="91"/>
      <c r="E865" s="91"/>
      <c r="F865" s="91"/>
      <c r="G865" s="91"/>
      <c r="H865" s="33"/>
      <c r="I865" s="91"/>
      <c r="J865" s="91"/>
      <c r="K865" s="91"/>
      <c r="L865" s="33"/>
    </row>
    <row r="866" spans="1:12">
      <c r="A866" s="28"/>
      <c r="B866" s="33"/>
      <c r="C866" s="33"/>
      <c r="D866" s="91"/>
      <c r="E866" s="91"/>
      <c r="F866" s="91"/>
      <c r="G866" s="91"/>
      <c r="H866" s="33"/>
      <c r="I866" s="91"/>
      <c r="J866" s="91"/>
      <c r="K866" s="91"/>
      <c r="L866" s="33"/>
    </row>
    <row r="867" spans="1:12">
      <c r="A867" s="28"/>
      <c r="B867" s="33"/>
      <c r="C867" s="33"/>
      <c r="D867" s="91"/>
      <c r="E867" s="91"/>
      <c r="F867" s="91"/>
      <c r="G867" s="91"/>
      <c r="H867" s="33"/>
      <c r="I867" s="91"/>
      <c r="J867" s="91"/>
      <c r="K867" s="91"/>
      <c r="L867" s="33"/>
    </row>
    <row r="868" spans="1:12">
      <c r="A868" s="28"/>
      <c r="B868" s="33"/>
      <c r="C868" s="33"/>
      <c r="D868" s="91"/>
      <c r="E868" s="91"/>
      <c r="F868" s="91"/>
      <c r="G868" s="91"/>
      <c r="H868" s="33"/>
      <c r="I868" s="91"/>
      <c r="J868" s="91"/>
      <c r="K868" s="91"/>
      <c r="L868" s="33"/>
    </row>
    <row r="869" spans="1:12">
      <c r="A869" s="28"/>
      <c r="B869" s="33"/>
      <c r="C869" s="33"/>
      <c r="D869" s="91"/>
      <c r="E869" s="91"/>
      <c r="F869" s="91"/>
      <c r="G869" s="91"/>
      <c r="H869" s="33"/>
      <c r="I869" s="91"/>
      <c r="J869" s="91"/>
      <c r="K869" s="91"/>
      <c r="L869" s="33"/>
    </row>
    <row r="870" spans="1:12">
      <c r="A870" s="28"/>
      <c r="B870" s="33"/>
      <c r="C870" s="33"/>
      <c r="D870" s="91"/>
      <c r="E870" s="91"/>
      <c r="F870" s="91"/>
      <c r="G870" s="91"/>
      <c r="H870" s="33"/>
      <c r="I870" s="91"/>
      <c r="J870" s="91"/>
      <c r="K870" s="91"/>
      <c r="L870" s="33"/>
    </row>
    <row r="871" spans="1:12">
      <c r="A871" s="28"/>
      <c r="B871" s="33"/>
      <c r="C871" s="33"/>
      <c r="D871" s="91"/>
      <c r="E871" s="91"/>
      <c r="F871" s="91"/>
      <c r="G871" s="91"/>
      <c r="H871" s="33"/>
      <c r="I871" s="91"/>
      <c r="J871" s="91"/>
      <c r="K871" s="91"/>
      <c r="L871" s="33"/>
    </row>
    <row r="872" spans="1:12">
      <c r="A872" s="28"/>
      <c r="B872" s="33"/>
      <c r="C872" s="33"/>
      <c r="D872" s="91"/>
      <c r="E872" s="91"/>
      <c r="F872" s="91"/>
      <c r="G872" s="91"/>
      <c r="H872" s="33"/>
      <c r="I872" s="91"/>
      <c r="J872" s="91"/>
      <c r="K872" s="91"/>
      <c r="L872" s="33"/>
    </row>
    <row r="873" spans="1:12">
      <c r="A873" s="28"/>
      <c r="B873" s="33"/>
      <c r="C873" s="33"/>
      <c r="D873" s="91"/>
      <c r="E873" s="91"/>
      <c r="F873" s="91"/>
      <c r="G873" s="91"/>
      <c r="H873" s="33"/>
      <c r="I873" s="91"/>
      <c r="J873" s="91"/>
      <c r="K873" s="91"/>
      <c r="L873" s="33"/>
    </row>
    <row r="874" spans="1:12">
      <c r="A874" s="28"/>
      <c r="B874" s="33"/>
      <c r="C874" s="33"/>
      <c r="D874" s="91"/>
      <c r="E874" s="91"/>
      <c r="F874" s="91"/>
      <c r="G874" s="91"/>
      <c r="H874" s="33"/>
      <c r="I874" s="91"/>
      <c r="J874" s="91"/>
      <c r="K874" s="91"/>
      <c r="L874" s="33"/>
    </row>
    <row r="875" spans="1:12">
      <c r="A875" s="28"/>
      <c r="B875" s="33"/>
      <c r="C875" s="33"/>
      <c r="D875" s="91"/>
      <c r="E875" s="91"/>
      <c r="F875" s="91"/>
      <c r="G875" s="91"/>
      <c r="H875" s="33"/>
      <c r="I875" s="91"/>
      <c r="J875" s="91"/>
      <c r="K875" s="91"/>
      <c r="L875" s="33"/>
    </row>
    <row r="876" spans="1:12">
      <c r="A876" s="28"/>
      <c r="B876" s="33"/>
      <c r="C876" s="33"/>
      <c r="D876" s="91"/>
      <c r="E876" s="91"/>
      <c r="F876" s="91"/>
      <c r="G876" s="91"/>
      <c r="H876" s="33"/>
      <c r="I876" s="91"/>
      <c r="J876" s="91"/>
      <c r="K876" s="91"/>
      <c r="L876" s="33"/>
    </row>
    <row r="877" spans="1:12">
      <c r="A877" s="28"/>
      <c r="B877" s="33"/>
      <c r="C877" s="33"/>
      <c r="D877" s="91"/>
      <c r="E877" s="91"/>
      <c r="F877" s="91"/>
      <c r="G877" s="91"/>
      <c r="H877" s="33"/>
      <c r="I877" s="91"/>
      <c r="J877" s="91"/>
      <c r="K877" s="91"/>
      <c r="L877" s="33"/>
    </row>
    <row r="878" spans="1:12">
      <c r="A878" s="28"/>
      <c r="B878" s="33"/>
      <c r="C878" s="33"/>
      <c r="D878" s="91"/>
      <c r="E878" s="91"/>
      <c r="F878" s="91"/>
      <c r="G878" s="91"/>
      <c r="H878" s="33"/>
      <c r="I878" s="91"/>
      <c r="J878" s="91"/>
      <c r="K878" s="91"/>
      <c r="L878" s="33"/>
    </row>
    <row r="879" spans="1:12">
      <c r="A879" s="28"/>
      <c r="B879" s="33"/>
      <c r="C879" s="33"/>
      <c r="D879" s="91"/>
      <c r="E879" s="91"/>
      <c r="F879" s="91"/>
      <c r="G879" s="91"/>
      <c r="H879" s="33"/>
      <c r="I879" s="91"/>
      <c r="J879" s="91"/>
      <c r="K879" s="91"/>
      <c r="L879" s="33"/>
    </row>
    <row r="880" spans="1:12">
      <c r="A880" s="28"/>
      <c r="B880" s="33"/>
      <c r="C880" s="33"/>
      <c r="D880" s="91"/>
      <c r="E880" s="91"/>
      <c r="F880" s="91"/>
      <c r="G880" s="91"/>
      <c r="H880" s="33"/>
      <c r="I880" s="91"/>
      <c r="J880" s="91"/>
      <c r="K880" s="91"/>
      <c r="L880" s="33"/>
    </row>
    <row r="881" spans="1:12">
      <c r="A881" s="28"/>
      <c r="B881" s="33"/>
      <c r="C881" s="33"/>
      <c r="D881" s="91"/>
      <c r="E881" s="91"/>
      <c r="F881" s="91"/>
      <c r="G881" s="91"/>
      <c r="H881" s="33"/>
      <c r="I881" s="91"/>
      <c r="J881" s="91"/>
      <c r="K881" s="91"/>
      <c r="L881" s="33"/>
    </row>
    <row r="882" spans="1:12">
      <c r="A882" s="28"/>
      <c r="B882" s="33"/>
      <c r="C882" s="33"/>
      <c r="D882" s="91"/>
      <c r="E882" s="91"/>
      <c r="F882" s="91"/>
      <c r="G882" s="91"/>
      <c r="H882" s="33"/>
      <c r="I882" s="91"/>
      <c r="J882" s="91"/>
      <c r="K882" s="91"/>
      <c r="L882" s="33"/>
    </row>
    <row r="883" spans="1:12">
      <c r="A883" s="28"/>
      <c r="B883" s="33"/>
      <c r="C883" s="33"/>
      <c r="D883" s="91"/>
      <c r="E883" s="91"/>
      <c r="F883" s="91"/>
      <c r="G883" s="91"/>
      <c r="H883" s="33"/>
      <c r="I883" s="91"/>
      <c r="J883" s="91"/>
      <c r="K883" s="91"/>
      <c r="L883" s="33"/>
    </row>
    <row r="884" spans="1:12">
      <c r="A884" s="28"/>
      <c r="B884" s="33"/>
      <c r="C884" s="33"/>
      <c r="D884" s="91"/>
      <c r="E884" s="91"/>
      <c r="F884" s="91"/>
      <c r="G884" s="91"/>
      <c r="H884" s="33"/>
      <c r="I884" s="91"/>
      <c r="J884" s="91"/>
      <c r="K884" s="91"/>
      <c r="L884" s="33"/>
    </row>
    <row r="885" spans="1:12">
      <c r="A885" s="28"/>
      <c r="B885" s="33"/>
      <c r="C885" s="33"/>
      <c r="D885" s="91"/>
      <c r="E885" s="91"/>
      <c r="F885" s="91"/>
      <c r="G885" s="91"/>
      <c r="H885" s="33"/>
      <c r="I885" s="91"/>
      <c r="J885" s="91"/>
      <c r="K885" s="91"/>
      <c r="L885" s="33"/>
    </row>
    <row r="886" spans="1:12">
      <c r="A886" s="28"/>
      <c r="B886" s="33"/>
      <c r="C886" s="33"/>
      <c r="D886" s="91"/>
      <c r="E886" s="91"/>
      <c r="F886" s="91"/>
      <c r="G886" s="91"/>
      <c r="H886" s="33"/>
      <c r="I886" s="91"/>
      <c r="J886" s="91"/>
      <c r="K886" s="91"/>
      <c r="L886" s="33"/>
    </row>
    <row r="887" spans="1:12">
      <c r="A887" s="28"/>
      <c r="B887" s="33"/>
      <c r="C887" s="33"/>
      <c r="D887" s="91"/>
      <c r="E887" s="91"/>
      <c r="F887" s="91"/>
      <c r="G887" s="91"/>
      <c r="H887" s="33"/>
      <c r="I887" s="91"/>
      <c r="J887" s="91"/>
      <c r="K887" s="91"/>
      <c r="L887" s="33"/>
    </row>
    <row r="888" spans="1:12">
      <c r="A888" s="28"/>
      <c r="B888" s="33"/>
      <c r="C888" s="33"/>
      <c r="D888" s="91"/>
      <c r="E888" s="91"/>
      <c r="F888" s="91"/>
      <c r="G888" s="91"/>
      <c r="H888" s="33"/>
      <c r="I888" s="91"/>
      <c r="J888" s="91"/>
      <c r="K888" s="91"/>
      <c r="L888" s="33"/>
    </row>
    <row r="889" spans="1:12">
      <c r="A889" s="28"/>
      <c r="B889" s="33"/>
      <c r="C889" s="33"/>
      <c r="D889" s="91"/>
      <c r="E889" s="91"/>
      <c r="F889" s="91"/>
      <c r="G889" s="91"/>
      <c r="H889" s="33"/>
      <c r="I889" s="91"/>
      <c r="J889" s="91"/>
      <c r="K889" s="91"/>
      <c r="L889" s="33"/>
    </row>
    <row r="890" spans="1:12">
      <c r="A890" s="28"/>
      <c r="B890" s="33"/>
      <c r="C890" s="33"/>
      <c r="D890" s="91"/>
      <c r="E890" s="91"/>
      <c r="F890" s="91"/>
      <c r="G890" s="91"/>
      <c r="H890" s="33"/>
      <c r="I890" s="91"/>
      <c r="J890" s="91"/>
      <c r="K890" s="91"/>
      <c r="L890" s="33"/>
    </row>
    <row r="891" spans="1:12">
      <c r="A891" s="28"/>
      <c r="B891" s="33"/>
      <c r="C891" s="33"/>
      <c r="D891" s="91"/>
      <c r="E891" s="91"/>
      <c r="F891" s="91"/>
      <c r="G891" s="91"/>
      <c r="H891" s="33"/>
      <c r="I891" s="91"/>
      <c r="J891" s="91"/>
      <c r="K891" s="91"/>
      <c r="L891" s="33"/>
    </row>
    <row r="892" spans="1:12">
      <c r="A892" s="28"/>
      <c r="B892" s="33"/>
      <c r="C892" s="33"/>
      <c r="D892" s="91"/>
      <c r="E892" s="91"/>
      <c r="F892" s="91"/>
      <c r="G892" s="91"/>
      <c r="H892" s="33"/>
      <c r="I892" s="91"/>
      <c r="J892" s="91"/>
      <c r="K892" s="91"/>
      <c r="L892" s="33"/>
    </row>
    <row r="893" spans="1:12">
      <c r="A893" s="28"/>
      <c r="B893" s="33"/>
      <c r="C893" s="33"/>
      <c r="D893" s="91"/>
      <c r="E893" s="91"/>
      <c r="F893" s="91"/>
      <c r="G893" s="91"/>
      <c r="H893" s="33"/>
      <c r="I893" s="91"/>
      <c r="J893" s="91"/>
      <c r="K893" s="91"/>
      <c r="L893" s="33"/>
    </row>
    <row r="894" spans="1:12">
      <c r="A894" s="28"/>
      <c r="B894" s="33"/>
      <c r="C894" s="33"/>
      <c r="D894" s="91"/>
      <c r="E894" s="91"/>
      <c r="F894" s="91"/>
      <c r="G894" s="91"/>
      <c r="H894" s="33"/>
      <c r="I894" s="91"/>
      <c r="J894" s="91"/>
      <c r="K894" s="91"/>
      <c r="L894" s="33"/>
    </row>
    <row r="895" spans="1:12">
      <c r="A895" s="28"/>
      <c r="B895" s="33"/>
      <c r="C895" s="33"/>
      <c r="D895" s="91"/>
      <c r="E895" s="91"/>
      <c r="F895" s="91"/>
      <c r="G895" s="91"/>
      <c r="H895" s="33"/>
      <c r="I895" s="91"/>
      <c r="J895" s="91"/>
      <c r="K895" s="91"/>
      <c r="L895" s="33"/>
    </row>
    <row r="896" spans="1:12">
      <c r="A896" s="28"/>
      <c r="B896" s="33"/>
      <c r="C896" s="33"/>
      <c r="D896" s="91"/>
      <c r="E896" s="91"/>
      <c r="F896" s="91"/>
      <c r="G896" s="91"/>
      <c r="H896" s="33"/>
      <c r="I896" s="91"/>
      <c r="J896" s="91"/>
      <c r="K896" s="91"/>
      <c r="L896" s="33"/>
    </row>
    <row r="897" spans="1:12">
      <c r="A897" s="28"/>
      <c r="B897" s="33"/>
      <c r="C897" s="33"/>
      <c r="D897" s="91"/>
      <c r="E897" s="91"/>
      <c r="F897" s="91"/>
      <c r="G897" s="91"/>
      <c r="H897" s="33"/>
      <c r="I897" s="91"/>
      <c r="J897" s="91"/>
      <c r="K897" s="91"/>
      <c r="L897" s="33"/>
    </row>
    <row r="898" spans="1:12">
      <c r="A898" s="28"/>
      <c r="B898" s="33"/>
      <c r="C898" s="33"/>
      <c r="D898" s="91"/>
      <c r="E898" s="91"/>
      <c r="F898" s="91"/>
      <c r="G898" s="91"/>
      <c r="H898" s="33"/>
      <c r="I898" s="91"/>
      <c r="J898" s="91"/>
      <c r="K898" s="91"/>
      <c r="L898" s="33"/>
    </row>
    <row r="899" spans="1:12">
      <c r="A899" s="28"/>
      <c r="B899" s="33"/>
      <c r="C899" s="33"/>
      <c r="D899" s="91"/>
      <c r="E899" s="91"/>
      <c r="F899" s="91"/>
      <c r="G899" s="91"/>
      <c r="H899" s="33"/>
      <c r="I899" s="91"/>
      <c r="J899" s="91"/>
      <c r="K899" s="91"/>
      <c r="L899" s="33"/>
    </row>
    <row r="900" spans="1:12">
      <c r="A900" s="28"/>
      <c r="B900" s="33"/>
      <c r="C900" s="33"/>
      <c r="D900" s="91"/>
      <c r="E900" s="91"/>
      <c r="F900" s="91"/>
      <c r="G900" s="91"/>
      <c r="H900" s="33"/>
      <c r="I900" s="91"/>
      <c r="J900" s="91"/>
      <c r="K900" s="91"/>
      <c r="L900" s="33"/>
    </row>
    <row r="901" spans="1:12">
      <c r="A901" s="28"/>
      <c r="B901" s="33"/>
      <c r="C901" s="33"/>
      <c r="D901" s="91"/>
      <c r="E901" s="91"/>
      <c r="F901" s="91"/>
      <c r="G901" s="91"/>
      <c r="H901" s="33"/>
      <c r="I901" s="91"/>
      <c r="J901" s="91"/>
      <c r="K901" s="91"/>
      <c r="L901" s="33"/>
    </row>
    <row r="902" spans="1:12">
      <c r="A902" s="28"/>
      <c r="B902" s="33"/>
      <c r="C902" s="33"/>
      <c r="D902" s="91"/>
      <c r="E902" s="91"/>
      <c r="F902" s="91"/>
      <c r="G902" s="91"/>
      <c r="H902" s="33"/>
      <c r="I902" s="91"/>
      <c r="J902" s="91"/>
      <c r="K902" s="91"/>
      <c r="L902" s="33"/>
    </row>
    <row r="903" spans="1:12">
      <c r="A903" s="28"/>
      <c r="B903" s="33"/>
      <c r="C903" s="33"/>
      <c r="D903" s="91"/>
      <c r="E903" s="91"/>
      <c r="F903" s="91"/>
      <c r="G903" s="91"/>
      <c r="H903" s="33"/>
      <c r="I903" s="91"/>
      <c r="J903" s="91"/>
      <c r="K903" s="91"/>
      <c r="L903" s="33"/>
    </row>
    <row r="904" spans="1:12">
      <c r="A904" s="28"/>
      <c r="B904" s="33"/>
      <c r="C904" s="33"/>
      <c r="D904" s="91"/>
      <c r="E904" s="91"/>
      <c r="F904" s="91"/>
      <c r="G904" s="91"/>
      <c r="H904" s="33"/>
      <c r="I904" s="91"/>
      <c r="J904" s="91"/>
      <c r="K904" s="91"/>
      <c r="L904" s="33"/>
    </row>
    <row r="905" spans="1:12">
      <c r="A905" s="28"/>
      <c r="B905" s="33"/>
      <c r="C905" s="33"/>
      <c r="D905" s="91"/>
      <c r="E905" s="91"/>
      <c r="F905" s="91"/>
      <c r="G905" s="91"/>
      <c r="H905" s="33"/>
      <c r="I905" s="91"/>
      <c r="J905" s="91"/>
      <c r="K905" s="91"/>
      <c r="L905" s="33"/>
    </row>
    <row r="906" spans="1:12">
      <c r="A906" s="28"/>
      <c r="B906" s="33"/>
      <c r="C906" s="33"/>
      <c r="D906" s="91"/>
      <c r="E906" s="91"/>
      <c r="F906" s="91"/>
      <c r="G906" s="91"/>
      <c r="H906" s="33"/>
      <c r="I906" s="91"/>
      <c r="J906" s="91"/>
      <c r="K906" s="91"/>
      <c r="L906" s="33"/>
    </row>
    <row r="907" spans="1:12">
      <c r="A907" s="28"/>
      <c r="B907" s="33"/>
      <c r="C907" s="33"/>
      <c r="D907" s="91"/>
      <c r="E907" s="91"/>
      <c r="F907" s="91"/>
      <c r="G907" s="91"/>
      <c r="H907" s="33"/>
      <c r="I907" s="91"/>
      <c r="J907" s="91"/>
      <c r="K907" s="91"/>
      <c r="L907" s="33"/>
    </row>
    <row r="908" spans="1:12">
      <c r="A908" s="28"/>
      <c r="B908" s="33"/>
      <c r="C908" s="33"/>
      <c r="D908" s="91"/>
      <c r="E908" s="91"/>
      <c r="F908" s="91"/>
      <c r="G908" s="91"/>
      <c r="H908" s="33"/>
      <c r="I908" s="91"/>
      <c r="J908" s="91"/>
      <c r="K908" s="91"/>
      <c r="L908" s="33"/>
    </row>
    <row r="909" spans="1:12">
      <c r="A909" s="28"/>
      <c r="B909" s="33"/>
      <c r="C909" s="33"/>
      <c r="D909" s="91"/>
      <c r="E909" s="91"/>
      <c r="F909" s="91"/>
      <c r="G909" s="91"/>
      <c r="H909" s="33"/>
      <c r="I909" s="91"/>
      <c r="J909" s="91"/>
      <c r="K909" s="91"/>
      <c r="L909" s="33"/>
    </row>
    <row r="910" spans="1:12">
      <c r="A910" s="28"/>
      <c r="B910" s="33"/>
      <c r="C910" s="33"/>
      <c r="D910" s="91"/>
      <c r="E910" s="91"/>
      <c r="F910" s="91"/>
      <c r="G910" s="91"/>
      <c r="H910" s="33"/>
      <c r="I910" s="91"/>
      <c r="J910" s="91"/>
      <c r="K910" s="91"/>
      <c r="L910" s="33"/>
    </row>
    <row r="911" spans="1:12">
      <c r="A911" s="28"/>
      <c r="B911" s="33"/>
      <c r="C911" s="33"/>
      <c r="D911" s="91"/>
      <c r="E911" s="91"/>
      <c r="F911" s="91"/>
      <c r="G911" s="91"/>
      <c r="H911" s="33"/>
      <c r="I911" s="91"/>
      <c r="J911" s="91"/>
      <c r="K911" s="91"/>
      <c r="L911" s="33"/>
    </row>
    <row r="912" spans="1:12">
      <c r="A912" s="28"/>
      <c r="B912" s="33"/>
      <c r="C912" s="33"/>
      <c r="D912" s="91"/>
      <c r="E912" s="91"/>
      <c r="F912" s="91"/>
      <c r="G912" s="91"/>
      <c r="H912" s="33"/>
      <c r="I912" s="91"/>
      <c r="J912" s="91"/>
      <c r="K912" s="91"/>
      <c r="L912" s="33"/>
    </row>
    <row r="913" spans="1:12">
      <c r="A913" s="28"/>
      <c r="B913" s="33"/>
      <c r="C913" s="33"/>
      <c r="D913" s="91"/>
      <c r="E913" s="91"/>
      <c r="F913" s="91"/>
      <c r="G913" s="91"/>
      <c r="H913" s="33"/>
      <c r="I913" s="91"/>
      <c r="J913" s="91"/>
      <c r="K913" s="91"/>
      <c r="L913" s="33"/>
    </row>
    <row r="914" spans="1:12">
      <c r="A914" s="28"/>
      <c r="B914" s="33"/>
      <c r="C914" s="33"/>
      <c r="D914" s="91"/>
      <c r="E914" s="91"/>
      <c r="F914" s="91"/>
      <c r="G914" s="91"/>
      <c r="H914" s="33"/>
      <c r="I914" s="91"/>
      <c r="J914" s="91"/>
      <c r="K914" s="91"/>
      <c r="L914" s="33"/>
    </row>
    <row r="915" spans="1:12">
      <c r="A915" s="28"/>
      <c r="B915" s="33"/>
      <c r="C915" s="33"/>
      <c r="D915" s="91"/>
      <c r="E915" s="91"/>
      <c r="F915" s="91"/>
      <c r="G915" s="91"/>
      <c r="H915" s="33"/>
      <c r="I915" s="91"/>
      <c r="J915" s="91"/>
      <c r="K915" s="91"/>
      <c r="L915" s="33"/>
    </row>
    <row r="916" spans="1:12">
      <c r="A916" s="28"/>
      <c r="B916" s="33"/>
      <c r="C916" s="33"/>
      <c r="D916" s="91"/>
      <c r="E916" s="91"/>
      <c r="F916" s="91"/>
      <c r="G916" s="91"/>
      <c r="H916" s="33"/>
      <c r="I916" s="91"/>
      <c r="J916" s="91"/>
      <c r="K916" s="91"/>
      <c r="L916" s="33"/>
    </row>
    <row r="917" spans="1:12">
      <c r="A917" s="28"/>
      <c r="B917" s="33"/>
      <c r="C917" s="33"/>
      <c r="D917" s="91"/>
      <c r="E917" s="91"/>
      <c r="F917" s="91"/>
      <c r="G917" s="91"/>
      <c r="H917" s="33"/>
      <c r="I917" s="91"/>
      <c r="J917" s="91"/>
      <c r="K917" s="91"/>
      <c r="L917" s="33"/>
    </row>
    <row r="918" spans="1:12">
      <c r="A918" s="28"/>
      <c r="B918" s="33"/>
      <c r="C918" s="33"/>
      <c r="D918" s="91"/>
      <c r="E918" s="91"/>
      <c r="F918" s="91"/>
      <c r="G918" s="91"/>
      <c r="H918" s="33"/>
      <c r="I918" s="91"/>
      <c r="J918" s="91"/>
      <c r="K918" s="91"/>
      <c r="L918" s="33"/>
    </row>
    <row r="919" spans="1:12">
      <c r="A919" s="28"/>
      <c r="B919" s="33"/>
      <c r="C919" s="33"/>
      <c r="D919" s="91"/>
      <c r="E919" s="91"/>
      <c r="F919" s="91"/>
      <c r="G919" s="91"/>
      <c r="H919" s="33"/>
      <c r="I919" s="91"/>
      <c r="J919" s="91"/>
      <c r="K919" s="91"/>
      <c r="L919" s="33"/>
    </row>
    <row r="920" spans="1:12">
      <c r="A920" s="28"/>
      <c r="B920" s="33"/>
      <c r="C920" s="33"/>
      <c r="D920" s="91"/>
      <c r="E920" s="91"/>
      <c r="F920" s="91"/>
      <c r="G920" s="91"/>
      <c r="H920" s="33"/>
      <c r="I920" s="91"/>
      <c r="J920" s="91"/>
      <c r="K920" s="91"/>
      <c r="L920" s="33"/>
    </row>
    <row r="921" spans="1:12">
      <c r="A921" s="28"/>
      <c r="B921" s="33"/>
      <c r="C921" s="33"/>
      <c r="D921" s="91"/>
      <c r="E921" s="91"/>
      <c r="F921" s="91"/>
      <c r="G921" s="91"/>
      <c r="H921" s="33"/>
      <c r="I921" s="91"/>
      <c r="J921" s="91"/>
      <c r="K921" s="91"/>
      <c r="L921" s="33"/>
    </row>
    <row r="922" spans="1:12">
      <c r="A922" s="28"/>
      <c r="B922" s="33"/>
      <c r="C922" s="33"/>
      <c r="D922" s="91"/>
      <c r="E922" s="91"/>
      <c r="F922" s="91"/>
      <c r="G922" s="91"/>
      <c r="H922" s="33"/>
      <c r="I922" s="91"/>
      <c r="J922" s="91"/>
      <c r="K922" s="91"/>
      <c r="L922" s="33"/>
    </row>
    <row r="923" spans="1:12">
      <c r="A923" s="28"/>
      <c r="B923" s="33"/>
      <c r="C923" s="33"/>
      <c r="D923" s="91"/>
      <c r="E923" s="91"/>
      <c r="F923" s="91"/>
      <c r="G923" s="91"/>
      <c r="H923" s="33"/>
      <c r="I923" s="91"/>
      <c r="J923" s="91"/>
      <c r="K923" s="91"/>
      <c r="L923" s="33"/>
    </row>
    <row r="924" spans="1:12">
      <c r="A924" s="28"/>
      <c r="B924" s="33"/>
      <c r="C924" s="33"/>
      <c r="D924" s="91"/>
      <c r="E924" s="91"/>
      <c r="F924" s="91"/>
      <c r="G924" s="91"/>
      <c r="H924" s="33"/>
      <c r="I924" s="91"/>
      <c r="J924" s="91"/>
      <c r="K924" s="91"/>
      <c r="L924" s="33"/>
    </row>
    <row r="925" spans="1:12">
      <c r="A925" s="28"/>
      <c r="B925" s="33"/>
      <c r="C925" s="33"/>
      <c r="D925" s="91"/>
      <c r="E925" s="91"/>
      <c r="F925" s="91"/>
      <c r="G925" s="91"/>
      <c r="H925" s="33"/>
      <c r="I925" s="91"/>
      <c r="J925" s="91"/>
      <c r="K925" s="91"/>
      <c r="L925" s="33"/>
    </row>
    <row r="926" spans="1:12">
      <c r="A926" s="28"/>
      <c r="B926" s="33"/>
      <c r="C926" s="33"/>
      <c r="D926" s="91"/>
      <c r="E926" s="91"/>
      <c r="F926" s="91"/>
      <c r="G926" s="91"/>
      <c r="H926" s="33"/>
      <c r="I926" s="91"/>
      <c r="J926" s="91"/>
      <c r="K926" s="91"/>
      <c r="L926" s="33"/>
    </row>
    <row r="927" spans="1:12">
      <c r="A927" s="28"/>
      <c r="B927" s="33"/>
      <c r="C927" s="33"/>
      <c r="D927" s="91"/>
      <c r="E927" s="91"/>
      <c r="F927" s="91"/>
      <c r="G927" s="91"/>
      <c r="H927" s="33"/>
      <c r="I927" s="91"/>
      <c r="J927" s="91"/>
      <c r="K927" s="91"/>
      <c r="L927" s="33"/>
    </row>
    <row r="928" spans="1:12">
      <c r="A928" s="28"/>
      <c r="B928" s="33"/>
      <c r="C928" s="33"/>
      <c r="D928" s="91"/>
      <c r="E928" s="91"/>
      <c r="F928" s="91"/>
      <c r="G928" s="91"/>
      <c r="H928" s="33"/>
      <c r="I928" s="91"/>
      <c r="J928" s="91"/>
      <c r="K928" s="91"/>
      <c r="L928" s="33"/>
    </row>
    <row r="929" spans="1:12">
      <c r="A929" s="28"/>
      <c r="B929" s="33"/>
      <c r="C929" s="33"/>
      <c r="D929" s="91"/>
      <c r="E929" s="91"/>
      <c r="F929" s="91"/>
      <c r="G929" s="91"/>
      <c r="H929" s="33"/>
      <c r="I929" s="91"/>
      <c r="J929" s="91"/>
      <c r="K929" s="91"/>
      <c r="L929" s="33"/>
    </row>
    <row r="930" spans="1:12">
      <c r="A930" s="28"/>
      <c r="B930" s="33"/>
      <c r="C930" s="33"/>
      <c r="D930" s="91"/>
      <c r="E930" s="91"/>
      <c r="F930" s="91"/>
      <c r="G930" s="91"/>
      <c r="H930" s="33"/>
      <c r="I930" s="91"/>
      <c r="J930" s="91"/>
      <c r="K930" s="91"/>
      <c r="L930" s="33"/>
    </row>
    <row r="931" spans="1:12">
      <c r="A931" s="28"/>
      <c r="B931" s="33"/>
      <c r="C931" s="33"/>
      <c r="D931" s="91"/>
      <c r="E931" s="91"/>
      <c r="F931" s="91"/>
      <c r="G931" s="91"/>
      <c r="H931" s="33"/>
      <c r="I931" s="91"/>
      <c r="J931" s="91"/>
      <c r="K931" s="91"/>
      <c r="L931" s="33"/>
    </row>
    <row r="932" spans="1:12">
      <c r="A932" s="28"/>
      <c r="B932" s="33"/>
      <c r="C932" s="33"/>
      <c r="D932" s="91"/>
      <c r="E932" s="91"/>
      <c r="F932" s="91"/>
      <c r="G932" s="91"/>
      <c r="H932" s="33"/>
      <c r="I932" s="91"/>
      <c r="J932" s="91"/>
      <c r="K932" s="91"/>
      <c r="L932" s="33"/>
    </row>
    <row r="933" spans="1:12">
      <c r="A933" s="28"/>
      <c r="B933" s="33"/>
      <c r="C933" s="33"/>
      <c r="D933" s="91"/>
      <c r="E933" s="91"/>
      <c r="F933" s="91"/>
      <c r="G933" s="91"/>
      <c r="H933" s="33"/>
      <c r="I933" s="91"/>
      <c r="J933" s="91"/>
      <c r="K933" s="91"/>
      <c r="L933" s="33"/>
    </row>
    <row r="934" spans="1:12">
      <c r="A934" s="28"/>
      <c r="B934" s="33"/>
      <c r="C934" s="33"/>
      <c r="D934" s="91"/>
      <c r="E934" s="91"/>
      <c r="F934" s="91"/>
      <c r="G934" s="91"/>
      <c r="H934" s="33"/>
      <c r="I934" s="91"/>
      <c r="J934" s="91"/>
      <c r="K934" s="91"/>
      <c r="L934" s="33"/>
    </row>
    <row r="935" spans="1:12">
      <c r="A935" s="28"/>
      <c r="B935" s="33"/>
      <c r="C935" s="33"/>
      <c r="D935" s="91"/>
      <c r="E935" s="91"/>
      <c r="F935" s="91"/>
      <c r="G935" s="91"/>
      <c r="H935" s="33"/>
      <c r="I935" s="91"/>
      <c r="J935" s="91"/>
      <c r="K935" s="91"/>
      <c r="L935" s="33"/>
    </row>
    <row r="936" spans="1:12">
      <c r="A936" s="28"/>
      <c r="B936" s="33"/>
      <c r="C936" s="33"/>
      <c r="D936" s="91"/>
      <c r="E936" s="91"/>
      <c r="F936" s="91"/>
      <c r="G936" s="91"/>
      <c r="H936" s="33"/>
      <c r="I936" s="91"/>
      <c r="J936" s="91"/>
      <c r="K936" s="91"/>
      <c r="L936" s="33"/>
    </row>
    <row r="937" spans="1:12">
      <c r="A937" s="28"/>
      <c r="B937" s="33"/>
      <c r="C937" s="33"/>
      <c r="D937" s="91"/>
      <c r="E937" s="91"/>
      <c r="F937" s="91"/>
      <c r="G937" s="91"/>
      <c r="H937" s="33"/>
      <c r="I937" s="91"/>
      <c r="J937" s="91"/>
      <c r="K937" s="91"/>
      <c r="L937" s="33"/>
    </row>
    <row r="938" spans="1:12">
      <c r="A938" s="28"/>
      <c r="B938" s="33"/>
      <c r="C938" s="33"/>
      <c r="D938" s="91"/>
      <c r="E938" s="91"/>
      <c r="F938" s="91"/>
      <c r="G938" s="91"/>
      <c r="H938" s="33"/>
      <c r="I938" s="91"/>
      <c r="J938" s="91"/>
      <c r="K938" s="91"/>
      <c r="L938" s="33"/>
    </row>
    <row r="939" spans="1:12">
      <c r="A939" s="28"/>
      <c r="B939" s="33"/>
      <c r="C939" s="33"/>
      <c r="D939" s="91"/>
      <c r="E939" s="91"/>
      <c r="F939" s="91"/>
      <c r="G939" s="91"/>
      <c r="H939" s="33"/>
      <c r="I939" s="91"/>
      <c r="J939" s="91"/>
      <c r="K939" s="91"/>
      <c r="L939" s="33"/>
    </row>
    <row r="940" spans="1:12">
      <c r="A940" s="28"/>
      <c r="B940" s="33"/>
      <c r="C940" s="33"/>
      <c r="D940" s="91"/>
      <c r="E940" s="91"/>
      <c r="F940" s="91"/>
      <c r="G940" s="91"/>
      <c r="H940" s="33"/>
      <c r="I940" s="91"/>
      <c r="J940" s="91"/>
      <c r="K940" s="91"/>
      <c r="L940" s="33"/>
    </row>
    <row r="941" spans="1:12">
      <c r="A941" s="28"/>
      <c r="B941" s="33"/>
      <c r="C941" s="33"/>
      <c r="D941" s="91"/>
      <c r="E941" s="91"/>
      <c r="F941" s="91"/>
      <c r="G941" s="91"/>
      <c r="H941" s="33"/>
      <c r="I941" s="91"/>
      <c r="J941" s="91"/>
      <c r="K941" s="91"/>
      <c r="L941" s="33"/>
    </row>
    <row r="942" spans="1:12">
      <c r="A942" s="28"/>
      <c r="B942" s="33"/>
      <c r="C942" s="33"/>
      <c r="D942" s="91"/>
      <c r="E942" s="91"/>
      <c r="F942" s="91"/>
      <c r="G942" s="91"/>
      <c r="H942" s="33"/>
      <c r="I942" s="91"/>
      <c r="J942" s="91"/>
      <c r="K942" s="91"/>
      <c r="L942" s="33"/>
    </row>
    <row r="943" spans="1:12">
      <c r="A943" s="28"/>
      <c r="B943" s="33"/>
      <c r="C943" s="33"/>
      <c r="D943" s="91"/>
      <c r="E943" s="91"/>
      <c r="F943" s="91"/>
      <c r="G943" s="91"/>
      <c r="H943" s="33"/>
      <c r="I943" s="91"/>
      <c r="J943" s="91"/>
      <c r="K943" s="91"/>
      <c r="L943" s="33"/>
    </row>
    <row r="944" spans="1:12">
      <c r="A944" s="28"/>
      <c r="B944" s="33"/>
      <c r="C944" s="33"/>
      <c r="D944" s="91"/>
      <c r="E944" s="91"/>
      <c r="F944" s="91"/>
      <c r="G944" s="91"/>
      <c r="H944" s="33"/>
      <c r="I944" s="91"/>
      <c r="J944" s="91"/>
      <c r="K944" s="91"/>
      <c r="L944" s="33"/>
    </row>
    <row r="945" spans="1:12">
      <c r="A945" s="28"/>
      <c r="B945" s="33"/>
      <c r="C945" s="33"/>
      <c r="D945" s="91"/>
      <c r="E945" s="91"/>
      <c r="F945" s="91"/>
      <c r="G945" s="91"/>
      <c r="H945" s="33"/>
      <c r="I945" s="91"/>
      <c r="J945" s="91"/>
      <c r="K945" s="91"/>
      <c r="L945" s="33"/>
    </row>
    <row r="946" spans="1:12">
      <c r="A946" s="28"/>
      <c r="B946" s="33"/>
      <c r="C946" s="33"/>
      <c r="D946" s="91"/>
      <c r="E946" s="91"/>
      <c r="F946" s="91"/>
      <c r="G946" s="91"/>
      <c r="H946" s="33"/>
      <c r="I946" s="91"/>
      <c r="J946" s="91"/>
      <c r="K946" s="91"/>
      <c r="L946" s="33"/>
    </row>
    <row r="947" spans="1:12">
      <c r="A947" s="28"/>
      <c r="B947" s="33"/>
      <c r="C947" s="33"/>
      <c r="D947" s="91"/>
      <c r="E947" s="91"/>
      <c r="F947" s="91"/>
      <c r="G947" s="91"/>
      <c r="H947" s="33"/>
      <c r="I947" s="91"/>
      <c r="J947" s="91"/>
      <c r="K947" s="91"/>
      <c r="L947" s="33"/>
    </row>
    <row r="948" spans="1:12">
      <c r="A948" s="28"/>
      <c r="B948" s="33"/>
      <c r="C948" s="33"/>
      <c r="D948" s="91"/>
      <c r="E948" s="91"/>
      <c r="F948" s="91"/>
      <c r="G948" s="91"/>
      <c r="H948" s="33"/>
      <c r="I948" s="91"/>
      <c r="J948" s="91"/>
      <c r="K948" s="91"/>
      <c r="L948" s="33"/>
    </row>
    <row r="949" spans="1:12">
      <c r="A949" s="28"/>
      <c r="B949" s="33"/>
      <c r="C949" s="33"/>
      <c r="D949" s="91"/>
      <c r="E949" s="91"/>
      <c r="F949" s="91"/>
      <c r="G949" s="91"/>
      <c r="H949" s="33"/>
      <c r="I949" s="91"/>
      <c r="J949" s="91"/>
      <c r="K949" s="91"/>
      <c r="L949" s="33"/>
    </row>
    <row r="950" spans="1:12">
      <c r="A950" s="28"/>
      <c r="B950" s="33"/>
      <c r="C950" s="33"/>
      <c r="D950" s="91"/>
      <c r="E950" s="91"/>
      <c r="F950" s="91"/>
      <c r="G950" s="91"/>
      <c r="H950" s="33"/>
      <c r="I950" s="91"/>
      <c r="J950" s="91"/>
      <c r="K950" s="91"/>
      <c r="L950" s="33"/>
    </row>
    <row r="951" spans="1:12">
      <c r="A951" s="28"/>
      <c r="B951" s="33"/>
      <c r="C951" s="33"/>
      <c r="D951" s="91"/>
      <c r="E951" s="91"/>
      <c r="F951" s="91"/>
      <c r="G951" s="91"/>
      <c r="H951" s="33"/>
      <c r="I951" s="91"/>
      <c r="J951" s="91"/>
      <c r="K951" s="91"/>
      <c r="L951" s="33"/>
    </row>
    <row r="952" spans="1:12">
      <c r="A952" s="28"/>
      <c r="B952" s="33"/>
      <c r="C952" s="33"/>
      <c r="D952" s="91"/>
      <c r="E952" s="91"/>
      <c r="F952" s="91"/>
      <c r="G952" s="91"/>
      <c r="H952" s="33"/>
      <c r="I952" s="91"/>
      <c r="J952" s="91"/>
      <c r="K952" s="91"/>
      <c r="L952" s="33"/>
    </row>
    <row r="953" spans="1:12">
      <c r="A953" s="28"/>
      <c r="B953" s="33"/>
      <c r="C953" s="33"/>
      <c r="D953" s="91"/>
      <c r="E953" s="91"/>
      <c r="F953" s="91"/>
      <c r="G953" s="91"/>
      <c r="H953" s="33"/>
      <c r="I953" s="91"/>
      <c r="J953" s="91"/>
      <c r="K953" s="91"/>
      <c r="L953" s="33"/>
    </row>
    <row r="954" spans="1:12">
      <c r="A954" s="28"/>
      <c r="B954" s="33"/>
      <c r="C954" s="33"/>
      <c r="D954" s="91"/>
      <c r="E954" s="91"/>
      <c r="F954" s="91"/>
      <c r="G954" s="91"/>
      <c r="H954" s="33"/>
      <c r="I954" s="91"/>
      <c r="J954" s="91"/>
      <c r="K954" s="91"/>
      <c r="L954" s="33"/>
    </row>
    <row r="955" spans="1:12">
      <c r="A955" s="28"/>
      <c r="B955" s="33"/>
      <c r="C955" s="33"/>
      <c r="D955" s="91"/>
      <c r="E955" s="91"/>
      <c r="F955" s="91"/>
      <c r="G955" s="91"/>
      <c r="H955" s="33"/>
      <c r="I955" s="91"/>
      <c r="J955" s="91"/>
      <c r="K955" s="91"/>
      <c r="L955" s="33"/>
    </row>
    <row r="956" spans="1:12">
      <c r="A956" s="28"/>
      <c r="B956" s="33"/>
      <c r="C956" s="33"/>
      <c r="D956" s="91"/>
      <c r="E956" s="91"/>
      <c r="F956" s="91"/>
      <c r="G956" s="91"/>
      <c r="H956" s="33"/>
      <c r="I956" s="91"/>
      <c r="J956" s="91"/>
      <c r="K956" s="91"/>
      <c r="L956" s="33"/>
    </row>
    <row r="957" spans="1:12">
      <c r="A957" s="28"/>
      <c r="B957" s="33"/>
      <c r="C957" s="33"/>
      <c r="D957" s="91"/>
      <c r="E957" s="91"/>
      <c r="F957" s="91"/>
      <c r="G957" s="91"/>
      <c r="H957" s="33"/>
      <c r="I957" s="91"/>
      <c r="J957" s="91"/>
      <c r="K957" s="91"/>
      <c r="L957" s="33"/>
    </row>
    <row r="958" spans="1:12">
      <c r="A958" s="28"/>
      <c r="B958" s="33"/>
      <c r="C958" s="33"/>
      <c r="D958" s="91"/>
      <c r="E958" s="91"/>
      <c r="F958" s="91"/>
      <c r="G958" s="91"/>
      <c r="H958" s="33"/>
      <c r="I958" s="91"/>
      <c r="J958" s="91"/>
      <c r="K958" s="91"/>
      <c r="L958" s="33"/>
    </row>
    <row r="959" spans="1:12">
      <c r="A959" s="28"/>
      <c r="B959" s="33"/>
      <c r="C959" s="33"/>
      <c r="D959" s="91"/>
      <c r="E959" s="91"/>
      <c r="F959" s="91"/>
      <c r="G959" s="91"/>
      <c r="H959" s="33"/>
      <c r="I959" s="91"/>
      <c r="J959" s="91"/>
      <c r="K959" s="91"/>
      <c r="L959" s="33"/>
    </row>
    <row r="960" spans="1:12">
      <c r="A960" s="28"/>
      <c r="B960" s="33"/>
      <c r="C960" s="33"/>
      <c r="D960" s="91"/>
      <c r="E960" s="91"/>
      <c r="F960" s="91"/>
      <c r="G960" s="91"/>
      <c r="H960" s="33"/>
      <c r="I960" s="91"/>
      <c r="J960" s="91"/>
      <c r="K960" s="91"/>
      <c r="L960" s="33"/>
    </row>
    <row r="961" spans="1:12">
      <c r="A961" s="28"/>
      <c r="B961" s="33"/>
      <c r="C961" s="33"/>
      <c r="D961" s="91"/>
      <c r="E961" s="91"/>
      <c r="F961" s="91"/>
      <c r="G961" s="91"/>
      <c r="H961" s="33"/>
      <c r="I961" s="91"/>
      <c r="J961" s="91"/>
      <c r="K961" s="91"/>
      <c r="L961" s="33"/>
    </row>
    <row r="962" spans="1:12">
      <c r="A962" s="28"/>
      <c r="B962" s="33"/>
      <c r="C962" s="33"/>
      <c r="D962" s="91"/>
      <c r="E962" s="91"/>
      <c r="F962" s="91"/>
      <c r="G962" s="91"/>
      <c r="H962" s="33"/>
      <c r="I962" s="91"/>
      <c r="J962" s="91"/>
      <c r="K962" s="91"/>
      <c r="L962" s="33"/>
    </row>
    <row r="963" spans="1:12">
      <c r="A963" s="28"/>
      <c r="B963" s="33"/>
      <c r="C963" s="33"/>
      <c r="D963" s="91"/>
      <c r="E963" s="91"/>
      <c r="F963" s="91"/>
      <c r="G963" s="91"/>
      <c r="H963" s="33"/>
      <c r="I963" s="91"/>
      <c r="J963" s="91"/>
      <c r="K963" s="91"/>
      <c r="L963" s="33"/>
    </row>
    <row r="964" spans="1:12">
      <c r="A964" s="28"/>
      <c r="B964" s="33"/>
      <c r="C964" s="33"/>
      <c r="D964" s="91"/>
      <c r="E964" s="91"/>
      <c r="F964" s="91"/>
      <c r="G964" s="91"/>
      <c r="H964" s="33"/>
      <c r="I964" s="91"/>
      <c r="J964" s="91"/>
      <c r="K964" s="91"/>
      <c r="L964" s="33"/>
    </row>
    <row r="965" spans="1:12">
      <c r="A965" s="28"/>
      <c r="B965" s="33"/>
      <c r="C965" s="33"/>
      <c r="D965" s="91"/>
      <c r="E965" s="91"/>
      <c r="F965" s="91"/>
      <c r="G965" s="91"/>
      <c r="H965" s="33"/>
      <c r="I965" s="91"/>
      <c r="J965" s="91"/>
      <c r="K965" s="91"/>
      <c r="L965" s="33"/>
    </row>
    <row r="966" spans="1:12">
      <c r="A966" s="28"/>
      <c r="B966" s="33"/>
      <c r="C966" s="33"/>
      <c r="D966" s="91"/>
      <c r="E966" s="91"/>
      <c r="F966" s="91"/>
      <c r="G966" s="91"/>
      <c r="H966" s="33"/>
      <c r="I966" s="91"/>
      <c r="J966" s="91"/>
      <c r="K966" s="91"/>
      <c r="L966" s="33"/>
    </row>
    <row r="967" spans="1:12">
      <c r="A967" s="28"/>
      <c r="B967" s="33"/>
      <c r="C967" s="33"/>
      <c r="D967" s="91"/>
      <c r="E967" s="91"/>
      <c r="F967" s="91"/>
      <c r="G967" s="91"/>
      <c r="H967" s="33"/>
      <c r="I967" s="91"/>
      <c r="J967" s="91"/>
      <c r="K967" s="91"/>
      <c r="L967" s="33"/>
    </row>
    <row r="968" spans="1:12">
      <c r="A968" s="28"/>
      <c r="B968" s="33"/>
      <c r="C968" s="33"/>
      <c r="D968" s="91"/>
      <c r="E968" s="91"/>
      <c r="F968" s="91"/>
      <c r="G968" s="91"/>
      <c r="H968" s="33"/>
      <c r="I968" s="91"/>
      <c r="J968" s="91"/>
      <c r="K968" s="91"/>
      <c r="L968" s="33"/>
    </row>
    <row r="969" spans="1:12">
      <c r="A969" s="28"/>
      <c r="B969" s="33"/>
      <c r="C969" s="33"/>
      <c r="D969" s="91"/>
      <c r="E969" s="91"/>
      <c r="F969" s="91"/>
      <c r="G969" s="91"/>
      <c r="H969" s="33"/>
      <c r="I969" s="91"/>
      <c r="J969" s="91"/>
      <c r="K969" s="91"/>
      <c r="L969" s="33"/>
    </row>
    <row r="970" spans="1:12">
      <c r="A970" s="28"/>
      <c r="B970" s="33"/>
      <c r="C970" s="33"/>
      <c r="D970" s="91"/>
      <c r="E970" s="91"/>
      <c r="F970" s="91"/>
      <c r="G970" s="91"/>
      <c r="H970" s="33"/>
      <c r="I970" s="91"/>
      <c r="J970" s="91"/>
      <c r="K970" s="91"/>
      <c r="L970" s="33"/>
    </row>
    <row r="971" spans="1:12">
      <c r="A971" s="28"/>
      <c r="B971" s="33"/>
      <c r="C971" s="33"/>
      <c r="D971" s="91"/>
      <c r="E971" s="91"/>
      <c r="F971" s="91"/>
      <c r="G971" s="91"/>
      <c r="H971" s="33"/>
      <c r="I971" s="91"/>
      <c r="J971" s="91"/>
      <c r="K971" s="91"/>
      <c r="L971" s="33"/>
    </row>
    <row r="972" spans="1:12">
      <c r="A972" s="28"/>
      <c r="B972" s="33"/>
      <c r="C972" s="33"/>
      <c r="D972" s="91"/>
      <c r="E972" s="91"/>
      <c r="F972" s="91"/>
      <c r="G972" s="91"/>
      <c r="H972" s="33"/>
      <c r="I972" s="91"/>
      <c r="J972" s="91"/>
      <c r="K972" s="91"/>
      <c r="L972" s="33"/>
    </row>
    <row r="973" spans="1:12">
      <c r="A973" s="28"/>
      <c r="B973" s="33"/>
      <c r="C973" s="33"/>
      <c r="D973" s="91"/>
      <c r="E973" s="91"/>
      <c r="F973" s="91"/>
      <c r="G973" s="91"/>
      <c r="H973" s="33"/>
      <c r="I973" s="91"/>
      <c r="J973" s="91"/>
      <c r="K973" s="91"/>
      <c r="L973" s="33"/>
    </row>
    <row r="974" spans="1:12">
      <c r="A974" s="28"/>
      <c r="B974" s="33"/>
      <c r="C974" s="33"/>
      <c r="D974" s="91"/>
      <c r="E974" s="91"/>
      <c r="F974" s="91"/>
      <c r="G974" s="91"/>
      <c r="H974" s="33"/>
      <c r="I974" s="91"/>
      <c r="J974" s="91"/>
      <c r="K974" s="91"/>
      <c r="L974" s="33"/>
    </row>
    <row r="975" spans="1:12">
      <c r="A975" s="28"/>
      <c r="B975" s="33"/>
      <c r="C975" s="33"/>
      <c r="D975" s="91"/>
      <c r="E975" s="91"/>
      <c r="F975" s="91"/>
      <c r="G975" s="91"/>
      <c r="H975" s="33"/>
      <c r="I975" s="91"/>
      <c r="J975" s="91"/>
      <c r="K975" s="91"/>
      <c r="L975" s="33"/>
    </row>
    <row r="976" spans="1:12">
      <c r="A976" s="28"/>
      <c r="B976" s="33"/>
      <c r="C976" s="33"/>
      <c r="D976" s="91"/>
      <c r="E976" s="91"/>
      <c r="F976" s="91"/>
      <c r="G976" s="91"/>
      <c r="H976" s="33"/>
      <c r="I976" s="91"/>
      <c r="J976" s="91"/>
      <c r="K976" s="91"/>
      <c r="L976" s="33"/>
    </row>
    <row r="977" spans="1:12">
      <c r="A977" s="28"/>
      <c r="B977" s="33"/>
      <c r="C977" s="33"/>
      <c r="D977" s="91"/>
      <c r="E977" s="91"/>
      <c r="F977" s="91"/>
      <c r="G977" s="91"/>
      <c r="H977" s="33"/>
      <c r="I977" s="91"/>
      <c r="J977" s="91"/>
      <c r="K977" s="91"/>
      <c r="L977" s="33"/>
    </row>
    <row r="978" spans="1:12">
      <c r="A978" s="28"/>
      <c r="B978" s="33"/>
      <c r="C978" s="33"/>
      <c r="D978" s="91"/>
      <c r="E978" s="91"/>
      <c r="F978" s="91"/>
      <c r="G978" s="91"/>
      <c r="H978" s="33"/>
      <c r="I978" s="91"/>
      <c r="J978" s="91"/>
      <c r="K978" s="91"/>
      <c r="L978" s="33"/>
    </row>
    <row r="979" spans="1:12">
      <c r="A979" s="28"/>
      <c r="B979" s="33"/>
      <c r="C979" s="33"/>
      <c r="D979" s="91"/>
      <c r="E979" s="91"/>
      <c r="F979" s="91"/>
      <c r="G979" s="91"/>
      <c r="H979" s="33"/>
      <c r="I979" s="91"/>
      <c r="J979" s="91"/>
      <c r="K979" s="91"/>
      <c r="L979" s="33"/>
    </row>
    <row r="980" spans="1:12">
      <c r="A980" s="28"/>
      <c r="B980" s="33"/>
      <c r="C980" s="33"/>
      <c r="D980" s="91"/>
      <c r="E980" s="91"/>
      <c r="F980" s="91"/>
      <c r="G980" s="91"/>
      <c r="H980" s="33"/>
      <c r="I980" s="91"/>
      <c r="J980" s="91"/>
      <c r="K980" s="91"/>
      <c r="L980" s="33"/>
    </row>
    <row r="981" spans="1:12">
      <c r="A981" s="28"/>
      <c r="B981" s="33"/>
      <c r="C981" s="33"/>
      <c r="D981" s="91"/>
      <c r="E981" s="91"/>
      <c r="F981" s="91"/>
      <c r="G981" s="91"/>
      <c r="H981" s="33"/>
      <c r="I981" s="91"/>
      <c r="J981" s="91"/>
      <c r="K981" s="91"/>
      <c r="L981" s="33"/>
    </row>
    <row r="982" spans="1:12">
      <c r="A982" s="28"/>
      <c r="B982" s="33"/>
      <c r="C982" s="33"/>
      <c r="D982" s="91"/>
      <c r="E982" s="91"/>
      <c r="F982" s="91"/>
      <c r="G982" s="91"/>
      <c r="H982" s="33"/>
      <c r="I982" s="91"/>
      <c r="J982" s="91"/>
      <c r="K982" s="91"/>
      <c r="L982" s="33"/>
    </row>
    <row r="983" spans="1:12">
      <c r="A983" s="28"/>
      <c r="B983" s="33"/>
      <c r="C983" s="33"/>
      <c r="D983" s="91"/>
      <c r="E983" s="91"/>
      <c r="F983" s="91"/>
      <c r="G983" s="91"/>
      <c r="H983" s="33"/>
      <c r="I983" s="91"/>
      <c r="J983" s="91"/>
      <c r="K983" s="91"/>
      <c r="L983" s="33"/>
    </row>
    <row r="984" spans="1:12">
      <c r="A984" s="28"/>
      <c r="B984" s="33"/>
      <c r="C984" s="33"/>
      <c r="D984" s="91"/>
      <c r="E984" s="91"/>
      <c r="F984" s="91"/>
      <c r="G984" s="91"/>
      <c r="H984" s="33"/>
      <c r="I984" s="91"/>
      <c r="J984" s="91"/>
      <c r="K984" s="91"/>
      <c r="L984" s="33"/>
    </row>
    <row r="985" spans="1:12">
      <c r="A985" s="28"/>
      <c r="B985" s="33"/>
      <c r="C985" s="33"/>
      <c r="D985" s="91"/>
      <c r="E985" s="91"/>
      <c r="F985" s="91"/>
      <c r="G985" s="91"/>
      <c r="H985" s="33"/>
      <c r="I985" s="91"/>
      <c r="J985" s="91"/>
      <c r="K985" s="91"/>
      <c r="L985" s="33"/>
    </row>
    <row r="986" spans="1:12">
      <c r="A986" s="28"/>
      <c r="B986" s="33"/>
      <c r="C986" s="33"/>
      <c r="D986" s="91"/>
      <c r="E986" s="91"/>
      <c r="F986" s="91"/>
      <c r="G986" s="91"/>
      <c r="H986" s="33"/>
      <c r="I986" s="91"/>
      <c r="J986" s="91"/>
      <c r="K986" s="91"/>
      <c r="L986" s="33"/>
    </row>
    <row r="987" spans="1:12">
      <c r="A987" s="28"/>
      <c r="B987" s="33"/>
      <c r="C987" s="33"/>
      <c r="D987" s="91"/>
      <c r="E987" s="91"/>
      <c r="F987" s="91"/>
      <c r="G987" s="91"/>
      <c r="H987" s="33"/>
      <c r="I987" s="91"/>
      <c r="J987" s="91"/>
      <c r="K987" s="91"/>
      <c r="L987" s="33"/>
    </row>
    <row r="988" spans="1:12">
      <c r="A988" s="28"/>
      <c r="B988" s="33"/>
      <c r="C988" s="33"/>
      <c r="D988" s="91"/>
      <c r="E988" s="91"/>
      <c r="F988" s="91"/>
      <c r="G988" s="91"/>
      <c r="H988" s="33"/>
      <c r="I988" s="91"/>
      <c r="J988" s="91"/>
      <c r="K988" s="91"/>
      <c r="L988" s="33"/>
    </row>
    <row r="989" spans="1:12">
      <c r="A989" s="28"/>
      <c r="B989" s="33"/>
      <c r="C989" s="33"/>
      <c r="D989" s="91"/>
      <c r="E989" s="91"/>
      <c r="F989" s="91"/>
      <c r="G989" s="91"/>
      <c r="H989" s="33"/>
      <c r="I989" s="91"/>
      <c r="J989" s="91"/>
      <c r="K989" s="91"/>
      <c r="L989" s="33"/>
    </row>
    <row r="990" spans="1:12">
      <c r="A990" s="28"/>
      <c r="B990" s="33"/>
      <c r="C990" s="33"/>
      <c r="D990" s="91"/>
      <c r="E990" s="91"/>
      <c r="F990" s="91"/>
      <c r="G990" s="91"/>
      <c r="H990" s="33"/>
      <c r="I990" s="91"/>
      <c r="J990" s="91"/>
      <c r="K990" s="91"/>
      <c r="L990" s="33"/>
    </row>
    <row r="991" spans="1:12">
      <c r="A991" s="28"/>
      <c r="B991" s="33"/>
      <c r="C991" s="33"/>
      <c r="D991" s="91"/>
      <c r="E991" s="91"/>
      <c r="F991" s="91"/>
      <c r="G991" s="91"/>
      <c r="H991" s="33"/>
      <c r="I991" s="91"/>
      <c r="J991" s="91"/>
      <c r="K991" s="91"/>
      <c r="L991" s="33"/>
    </row>
    <row r="992" spans="1:12">
      <c r="A992" s="28"/>
      <c r="B992" s="33"/>
      <c r="C992" s="33"/>
      <c r="D992" s="91"/>
      <c r="E992" s="91"/>
      <c r="F992" s="91"/>
      <c r="G992" s="91"/>
      <c r="H992" s="33"/>
      <c r="I992" s="91"/>
      <c r="J992" s="91"/>
      <c r="K992" s="91"/>
      <c r="L992" s="33"/>
    </row>
    <row r="993" spans="1:12">
      <c r="A993" s="28"/>
      <c r="B993" s="33"/>
      <c r="C993" s="33"/>
      <c r="D993" s="91"/>
      <c r="E993" s="91"/>
      <c r="F993" s="91"/>
      <c r="G993" s="91"/>
      <c r="H993" s="33"/>
      <c r="I993" s="91"/>
      <c r="J993" s="91"/>
      <c r="K993" s="91"/>
      <c r="L993" s="33"/>
    </row>
    <row r="994" spans="1:12">
      <c r="A994" s="28"/>
      <c r="B994" s="33"/>
      <c r="C994" s="33"/>
      <c r="D994" s="91"/>
      <c r="E994" s="91"/>
      <c r="F994" s="91"/>
      <c r="G994" s="91"/>
      <c r="H994" s="33"/>
      <c r="I994" s="91"/>
      <c r="J994" s="91"/>
      <c r="K994" s="91"/>
      <c r="L994" s="33"/>
    </row>
    <row r="995" spans="1:12">
      <c r="A995" s="28"/>
      <c r="B995" s="33"/>
      <c r="C995" s="33"/>
      <c r="D995" s="91"/>
      <c r="E995" s="91"/>
      <c r="F995" s="91"/>
      <c r="G995" s="91"/>
      <c r="H995" s="33"/>
      <c r="I995" s="91"/>
      <c r="J995" s="91"/>
      <c r="K995" s="91"/>
      <c r="L995" s="33"/>
    </row>
    <row r="996" spans="1:12">
      <c r="A996" s="28"/>
      <c r="B996" s="33"/>
      <c r="C996" s="33"/>
      <c r="D996" s="91"/>
      <c r="E996" s="91"/>
      <c r="F996" s="91"/>
      <c r="G996" s="91"/>
      <c r="H996" s="33"/>
      <c r="I996" s="91"/>
      <c r="J996" s="91"/>
      <c r="K996" s="91"/>
      <c r="L996" s="33"/>
    </row>
    <row r="997" spans="1:12">
      <c r="A997" s="28"/>
      <c r="B997" s="33"/>
      <c r="C997" s="33"/>
      <c r="D997" s="91"/>
      <c r="E997" s="91"/>
      <c r="F997" s="91"/>
      <c r="G997" s="91"/>
      <c r="H997" s="33"/>
      <c r="I997" s="91"/>
      <c r="J997" s="91"/>
      <c r="K997" s="91"/>
      <c r="L997" s="33"/>
    </row>
    <row r="998" spans="1:12">
      <c r="A998" s="28"/>
      <c r="B998" s="33"/>
      <c r="C998" s="33"/>
      <c r="D998" s="91"/>
      <c r="E998" s="91"/>
      <c r="F998" s="91"/>
      <c r="G998" s="91"/>
      <c r="H998" s="33"/>
      <c r="I998" s="91"/>
      <c r="J998" s="91"/>
      <c r="K998" s="91"/>
      <c r="L998" s="33"/>
    </row>
    <row r="999" spans="1:12">
      <c r="A999" s="28"/>
      <c r="B999" s="33"/>
      <c r="C999" s="33"/>
      <c r="D999" s="91"/>
      <c r="E999" s="91"/>
      <c r="F999" s="91"/>
      <c r="G999" s="91"/>
      <c r="H999" s="33"/>
      <c r="I999" s="91"/>
      <c r="J999" s="91"/>
      <c r="K999" s="91"/>
      <c r="L999" s="33"/>
    </row>
    <row r="1000" spans="1:12">
      <c r="A1000" s="28"/>
      <c r="B1000" s="33"/>
      <c r="C1000" s="33"/>
      <c r="D1000" s="91"/>
      <c r="E1000" s="91"/>
      <c r="F1000" s="91"/>
      <c r="G1000" s="91"/>
      <c r="H1000" s="33"/>
      <c r="I1000" s="91"/>
      <c r="J1000" s="91"/>
      <c r="K1000" s="91"/>
      <c r="L1000" s="33"/>
    </row>
    <row r="1001" spans="1:12">
      <c r="A1001" s="28"/>
      <c r="B1001" s="33"/>
      <c r="C1001" s="33"/>
      <c r="D1001" s="91"/>
      <c r="E1001" s="91"/>
      <c r="F1001" s="91"/>
      <c r="G1001" s="91"/>
      <c r="H1001" s="33"/>
      <c r="I1001" s="91"/>
      <c r="J1001" s="91"/>
      <c r="K1001" s="91"/>
      <c r="L1001" s="33"/>
    </row>
    <row r="1002" spans="1:12">
      <c r="A1002" s="28"/>
      <c r="B1002" s="33"/>
      <c r="C1002" s="33"/>
      <c r="D1002" s="91"/>
      <c r="E1002" s="91"/>
      <c r="F1002" s="91"/>
      <c r="G1002" s="91"/>
      <c r="H1002" s="33"/>
      <c r="I1002" s="91"/>
      <c r="J1002" s="91"/>
      <c r="K1002" s="91"/>
      <c r="L1002" s="33"/>
    </row>
    <row r="1003" spans="1:12">
      <c r="A1003" s="28"/>
      <c r="B1003" s="33"/>
      <c r="C1003" s="33"/>
      <c r="D1003" s="91"/>
      <c r="E1003" s="91"/>
      <c r="F1003" s="91"/>
      <c r="G1003" s="91"/>
      <c r="H1003" s="33"/>
      <c r="I1003" s="91"/>
      <c r="J1003" s="91"/>
      <c r="K1003" s="91"/>
      <c r="L1003" s="33"/>
    </row>
    <row r="1004" spans="1:12">
      <c r="A1004" s="28"/>
      <c r="B1004" s="33"/>
      <c r="C1004" s="33"/>
      <c r="D1004" s="91"/>
      <c r="E1004" s="91"/>
      <c r="F1004" s="91"/>
      <c r="G1004" s="91"/>
      <c r="H1004" s="33"/>
      <c r="I1004" s="91"/>
      <c r="J1004" s="91"/>
      <c r="K1004" s="91"/>
      <c r="L1004" s="33"/>
    </row>
    <row r="1005" spans="1:12">
      <c r="A1005" s="28"/>
      <c r="B1005" s="33"/>
      <c r="C1005" s="33"/>
      <c r="D1005" s="91"/>
      <c r="E1005" s="91"/>
      <c r="F1005" s="91"/>
      <c r="G1005" s="91"/>
      <c r="H1005" s="33"/>
      <c r="I1005" s="91"/>
      <c r="J1005" s="91"/>
      <c r="K1005" s="91"/>
      <c r="L1005" s="33"/>
    </row>
    <row r="1006" spans="1:12">
      <c r="A1006" s="28"/>
      <c r="B1006" s="33"/>
      <c r="C1006" s="33"/>
      <c r="D1006" s="91"/>
      <c r="E1006" s="91"/>
      <c r="F1006" s="91"/>
      <c r="G1006" s="91"/>
      <c r="H1006" s="33"/>
      <c r="I1006" s="91"/>
      <c r="J1006" s="91"/>
      <c r="K1006" s="91"/>
      <c r="L1006" s="33"/>
    </row>
    <row r="1007" spans="1:12">
      <c r="A1007" s="28"/>
      <c r="B1007" s="33"/>
      <c r="C1007" s="33"/>
      <c r="D1007" s="91"/>
      <c r="E1007" s="91"/>
      <c r="F1007" s="91"/>
      <c r="G1007" s="91"/>
      <c r="H1007" s="33"/>
      <c r="I1007" s="91"/>
      <c r="J1007" s="91"/>
      <c r="K1007" s="91"/>
      <c r="L1007" s="33"/>
    </row>
    <row r="1008" spans="1:12">
      <c r="A1008" s="28"/>
      <c r="B1008" s="33"/>
      <c r="C1008" s="33"/>
      <c r="D1008" s="91"/>
      <c r="E1008" s="91"/>
      <c r="F1008" s="91"/>
      <c r="G1008" s="91"/>
      <c r="H1008" s="33"/>
      <c r="I1008" s="91"/>
      <c r="J1008" s="91"/>
      <c r="K1008" s="91"/>
      <c r="L1008" s="33"/>
    </row>
    <row r="1009" spans="1:12">
      <c r="A1009" s="28"/>
      <c r="B1009" s="33"/>
      <c r="C1009" s="33"/>
      <c r="D1009" s="91"/>
      <c r="E1009" s="91"/>
      <c r="F1009" s="91"/>
      <c r="G1009" s="91"/>
      <c r="H1009" s="33"/>
      <c r="I1009" s="91"/>
      <c r="J1009" s="91"/>
      <c r="K1009" s="91"/>
      <c r="L1009" s="33"/>
    </row>
    <row r="1010" spans="1:12">
      <c r="A1010" s="28"/>
      <c r="B1010" s="33"/>
      <c r="C1010" s="33"/>
      <c r="D1010" s="91"/>
      <c r="E1010" s="91"/>
      <c r="F1010" s="91"/>
      <c r="G1010" s="91"/>
      <c r="H1010" s="33"/>
      <c r="I1010" s="91"/>
      <c r="J1010" s="91"/>
      <c r="K1010" s="91"/>
      <c r="L1010" s="33"/>
    </row>
    <row r="1011" spans="1:12">
      <c r="A1011" s="28"/>
      <c r="B1011" s="33"/>
      <c r="C1011" s="33"/>
      <c r="D1011" s="91"/>
      <c r="E1011" s="91"/>
      <c r="F1011" s="91"/>
      <c r="G1011" s="91"/>
      <c r="H1011" s="33"/>
      <c r="I1011" s="91"/>
      <c r="J1011" s="91"/>
      <c r="K1011" s="91"/>
      <c r="L1011" s="33"/>
    </row>
    <row r="1012" spans="1:12">
      <c r="A1012" s="28"/>
      <c r="B1012" s="33"/>
      <c r="C1012" s="33"/>
      <c r="D1012" s="91"/>
      <c r="E1012" s="91"/>
      <c r="F1012" s="91"/>
      <c r="G1012" s="91"/>
      <c r="H1012" s="33"/>
      <c r="I1012" s="91"/>
      <c r="J1012" s="91"/>
      <c r="K1012" s="91"/>
      <c r="L1012" s="33"/>
    </row>
    <row r="1013" spans="1:12">
      <c r="A1013" s="28"/>
      <c r="B1013" s="33"/>
      <c r="C1013" s="33"/>
      <c r="D1013" s="91"/>
      <c r="E1013" s="91"/>
      <c r="F1013" s="91"/>
      <c r="G1013" s="91"/>
      <c r="H1013" s="33"/>
      <c r="I1013" s="91"/>
      <c r="J1013" s="91"/>
      <c r="K1013" s="91"/>
      <c r="L1013" s="33"/>
    </row>
    <row r="1014" spans="1:12">
      <c r="A1014" s="28"/>
      <c r="B1014" s="33"/>
      <c r="C1014" s="33"/>
      <c r="D1014" s="91"/>
      <c r="E1014" s="91"/>
      <c r="F1014" s="91"/>
      <c r="G1014" s="91"/>
      <c r="H1014" s="33"/>
      <c r="I1014" s="91"/>
      <c r="J1014" s="91"/>
      <c r="K1014" s="91"/>
      <c r="L1014" s="33"/>
    </row>
    <row r="1015" spans="1:12">
      <c r="A1015" s="28"/>
      <c r="B1015" s="33"/>
      <c r="C1015" s="33"/>
      <c r="D1015" s="91"/>
      <c r="E1015" s="91"/>
      <c r="F1015" s="91"/>
      <c r="G1015" s="91"/>
      <c r="H1015" s="33"/>
      <c r="I1015" s="91"/>
      <c r="J1015" s="91"/>
      <c r="K1015" s="91"/>
      <c r="L1015" s="33"/>
    </row>
    <row r="1016" spans="1:12">
      <c r="A1016" s="28"/>
      <c r="B1016" s="33"/>
      <c r="C1016" s="33"/>
      <c r="D1016" s="91"/>
      <c r="E1016" s="91"/>
      <c r="F1016" s="91"/>
      <c r="G1016" s="91"/>
      <c r="H1016" s="33"/>
      <c r="I1016" s="91"/>
      <c r="J1016" s="91"/>
      <c r="K1016" s="91"/>
      <c r="L1016" s="33"/>
    </row>
    <row r="1017" spans="1:12">
      <c r="A1017" s="28"/>
      <c r="B1017" s="33"/>
      <c r="C1017" s="33"/>
      <c r="D1017" s="91"/>
      <c r="E1017" s="91"/>
      <c r="F1017" s="91"/>
      <c r="G1017" s="91"/>
      <c r="H1017" s="33"/>
      <c r="I1017" s="91"/>
      <c r="J1017" s="91"/>
      <c r="K1017" s="91"/>
      <c r="L1017" s="33"/>
    </row>
    <row r="1018" spans="1:12">
      <c r="A1018" s="28"/>
      <c r="B1018" s="33"/>
      <c r="C1018" s="33"/>
      <c r="D1018" s="91"/>
      <c r="E1018" s="91"/>
      <c r="F1018" s="91"/>
      <c r="G1018" s="91"/>
      <c r="H1018" s="33"/>
      <c r="I1018" s="91"/>
      <c r="J1018" s="91"/>
      <c r="K1018" s="91"/>
      <c r="L1018" s="33"/>
    </row>
    <row r="1019" spans="1:12">
      <c r="A1019" s="28"/>
      <c r="B1019" s="33"/>
      <c r="C1019" s="33"/>
      <c r="D1019" s="91"/>
      <c r="E1019" s="91"/>
      <c r="F1019" s="91"/>
      <c r="G1019" s="91"/>
      <c r="H1019" s="33"/>
      <c r="I1019" s="91"/>
      <c r="J1019" s="91"/>
      <c r="K1019" s="91"/>
      <c r="L1019" s="33"/>
    </row>
    <row r="1020" spans="1:12">
      <c r="A1020" s="28"/>
      <c r="B1020" s="33"/>
      <c r="C1020" s="33"/>
      <c r="D1020" s="91"/>
      <c r="E1020" s="91"/>
      <c r="F1020" s="91"/>
      <c r="G1020" s="91"/>
      <c r="H1020" s="33"/>
      <c r="I1020" s="91"/>
      <c r="J1020" s="91"/>
      <c r="K1020" s="91"/>
      <c r="L1020" s="33"/>
    </row>
    <row r="1021" spans="1:12">
      <c r="A1021" s="28"/>
      <c r="B1021" s="33"/>
      <c r="C1021" s="33"/>
      <c r="D1021" s="91"/>
      <c r="E1021" s="91"/>
      <c r="F1021" s="91"/>
      <c r="G1021" s="91"/>
      <c r="H1021" s="33"/>
      <c r="I1021" s="91"/>
      <c r="J1021" s="91"/>
      <c r="K1021" s="91"/>
      <c r="L1021" s="33"/>
    </row>
    <row r="1022" spans="1:12">
      <c r="A1022" s="28"/>
      <c r="B1022" s="33"/>
      <c r="C1022" s="33"/>
      <c r="D1022" s="91"/>
      <c r="E1022" s="91"/>
      <c r="F1022" s="91"/>
      <c r="G1022" s="91"/>
      <c r="H1022" s="33"/>
      <c r="I1022" s="91"/>
      <c r="J1022" s="91"/>
      <c r="K1022" s="91"/>
      <c r="L1022" s="33"/>
    </row>
    <row r="1023" spans="1:12">
      <c r="A1023" s="28"/>
      <c r="B1023" s="33"/>
      <c r="C1023" s="33"/>
      <c r="D1023" s="91"/>
      <c r="E1023" s="91"/>
      <c r="F1023" s="91"/>
      <c r="G1023" s="91"/>
      <c r="H1023" s="33"/>
      <c r="I1023" s="91"/>
      <c r="J1023" s="91"/>
      <c r="K1023" s="91"/>
      <c r="L1023" s="33"/>
    </row>
    <row r="1024" spans="1:12">
      <c r="A1024" s="28"/>
      <c r="B1024" s="33"/>
      <c r="C1024" s="33"/>
      <c r="D1024" s="91"/>
      <c r="E1024" s="91"/>
      <c r="F1024" s="91"/>
      <c r="G1024" s="91"/>
      <c r="H1024" s="33"/>
      <c r="I1024" s="91"/>
      <c r="J1024" s="91"/>
      <c r="K1024" s="91"/>
      <c r="L1024" s="33"/>
    </row>
    <row r="1025" spans="1:12">
      <c r="A1025" s="28"/>
      <c r="B1025" s="33"/>
      <c r="C1025" s="33"/>
      <c r="D1025" s="91"/>
      <c r="E1025" s="91"/>
      <c r="F1025" s="91"/>
      <c r="G1025" s="91"/>
      <c r="H1025" s="33"/>
      <c r="I1025" s="91"/>
      <c r="J1025" s="91"/>
      <c r="K1025" s="91"/>
      <c r="L1025" s="33"/>
    </row>
    <row r="1026" spans="1:12">
      <c r="A1026" s="28"/>
      <c r="B1026" s="33"/>
      <c r="C1026" s="33"/>
      <c r="D1026" s="91"/>
      <c r="E1026" s="91"/>
      <c r="F1026" s="91"/>
      <c r="G1026" s="91"/>
      <c r="H1026" s="33"/>
      <c r="I1026" s="91"/>
      <c r="J1026" s="91"/>
      <c r="K1026" s="91"/>
      <c r="L1026" s="33"/>
    </row>
    <row r="1027" spans="1:12">
      <c r="A1027" s="28"/>
      <c r="B1027" s="33"/>
      <c r="C1027" s="33"/>
      <c r="D1027" s="91"/>
      <c r="E1027" s="91"/>
      <c r="F1027" s="91"/>
      <c r="G1027" s="91"/>
      <c r="H1027" s="33"/>
      <c r="I1027" s="91"/>
      <c r="J1027" s="91"/>
      <c r="K1027" s="91"/>
      <c r="L1027" s="33"/>
    </row>
    <row r="1028" spans="1:12">
      <c r="A1028" s="28"/>
      <c r="B1028" s="33"/>
      <c r="C1028" s="33"/>
      <c r="D1028" s="91"/>
      <c r="E1028" s="91"/>
      <c r="F1028" s="91"/>
      <c r="G1028" s="91"/>
      <c r="H1028" s="33"/>
      <c r="I1028" s="91"/>
      <c r="J1028" s="91"/>
      <c r="K1028" s="91"/>
      <c r="L1028" s="33"/>
    </row>
    <row r="1029" spans="1:12">
      <c r="A1029" s="28"/>
      <c r="B1029" s="33"/>
      <c r="C1029" s="33"/>
      <c r="D1029" s="91"/>
      <c r="E1029" s="91"/>
      <c r="F1029" s="91"/>
      <c r="G1029" s="91"/>
      <c r="H1029" s="33"/>
      <c r="I1029" s="91"/>
      <c r="J1029" s="91"/>
      <c r="K1029" s="91"/>
      <c r="L1029" s="33"/>
    </row>
    <row r="1030" spans="1:12">
      <c r="A1030" s="28"/>
      <c r="B1030" s="33"/>
      <c r="C1030" s="33"/>
      <c r="D1030" s="91"/>
      <c r="E1030" s="91"/>
      <c r="F1030" s="91"/>
      <c r="G1030" s="91"/>
      <c r="H1030" s="33"/>
      <c r="I1030" s="91"/>
      <c r="J1030" s="91"/>
      <c r="K1030" s="91"/>
      <c r="L1030" s="33"/>
    </row>
    <row r="1031" spans="1:12">
      <c r="A1031" s="28"/>
      <c r="B1031" s="33"/>
      <c r="C1031" s="33"/>
      <c r="D1031" s="91"/>
      <c r="E1031" s="91"/>
      <c r="F1031" s="91"/>
      <c r="G1031" s="91"/>
      <c r="H1031" s="33"/>
      <c r="I1031" s="91"/>
      <c r="J1031" s="91"/>
      <c r="K1031" s="91"/>
      <c r="L1031" s="33"/>
    </row>
    <row r="1032" spans="1:12">
      <c r="A1032" s="28"/>
      <c r="B1032" s="33"/>
      <c r="C1032" s="33"/>
      <c r="D1032" s="91"/>
      <c r="E1032" s="91"/>
      <c r="F1032" s="91"/>
      <c r="G1032" s="91"/>
      <c r="H1032" s="33"/>
      <c r="I1032" s="91"/>
      <c r="J1032" s="91"/>
      <c r="K1032" s="91"/>
      <c r="L1032" s="33"/>
    </row>
    <row r="1033" spans="1:12">
      <c r="A1033" s="28"/>
      <c r="B1033" s="33"/>
      <c r="C1033" s="33"/>
      <c r="D1033" s="91"/>
      <c r="E1033" s="91"/>
      <c r="F1033" s="91"/>
      <c r="G1033" s="91"/>
      <c r="H1033" s="33"/>
      <c r="I1033" s="91"/>
      <c r="J1033" s="91"/>
      <c r="K1033" s="91"/>
      <c r="L1033" s="33"/>
    </row>
    <row r="1034" spans="1:12">
      <c r="A1034" s="28"/>
      <c r="B1034" s="33"/>
      <c r="C1034" s="33"/>
      <c r="D1034" s="91"/>
      <c r="E1034" s="91"/>
      <c r="F1034" s="91"/>
      <c r="G1034" s="91"/>
      <c r="H1034" s="33"/>
      <c r="I1034" s="91"/>
      <c r="J1034" s="91"/>
      <c r="K1034" s="91"/>
      <c r="L1034" s="33"/>
    </row>
    <row r="1035" spans="1:12">
      <c r="A1035" s="28"/>
      <c r="B1035" s="33"/>
      <c r="C1035" s="33"/>
      <c r="D1035" s="91"/>
      <c r="E1035" s="91"/>
      <c r="F1035" s="91"/>
      <c r="G1035" s="91"/>
      <c r="H1035" s="33"/>
      <c r="I1035" s="91"/>
      <c r="J1035" s="91"/>
      <c r="K1035" s="91"/>
      <c r="L1035" s="33"/>
    </row>
    <row r="1036" spans="1:12">
      <c r="A1036" s="28"/>
      <c r="B1036" s="33"/>
      <c r="C1036" s="33"/>
      <c r="D1036" s="91"/>
      <c r="E1036" s="91"/>
      <c r="F1036" s="91"/>
      <c r="G1036" s="91"/>
      <c r="H1036" s="33"/>
      <c r="I1036" s="91"/>
      <c r="J1036" s="91"/>
      <c r="K1036" s="91"/>
      <c r="L1036" s="33"/>
    </row>
    <row r="1037" spans="1:12">
      <c r="A1037" s="28"/>
      <c r="B1037" s="33"/>
      <c r="C1037" s="33"/>
      <c r="D1037" s="91"/>
      <c r="E1037" s="91"/>
      <c r="F1037" s="91"/>
      <c r="G1037" s="91"/>
      <c r="H1037" s="33"/>
      <c r="I1037" s="91"/>
      <c r="J1037" s="91"/>
      <c r="K1037" s="91"/>
      <c r="L1037" s="33"/>
    </row>
    <row r="1038" spans="1:12">
      <c r="A1038" s="28"/>
      <c r="B1038" s="33"/>
      <c r="C1038" s="33"/>
      <c r="D1038" s="91"/>
      <c r="E1038" s="91"/>
      <c r="F1038" s="91"/>
      <c r="G1038" s="91"/>
      <c r="H1038" s="33"/>
      <c r="I1038" s="91"/>
      <c r="J1038" s="91"/>
      <c r="K1038" s="91"/>
      <c r="L1038" s="33"/>
    </row>
    <row r="1039" spans="1:12">
      <c r="A1039" s="28"/>
      <c r="B1039" s="33"/>
      <c r="C1039" s="33"/>
      <c r="D1039" s="91"/>
      <c r="E1039" s="91"/>
      <c r="F1039" s="91"/>
      <c r="G1039" s="91"/>
      <c r="H1039" s="33"/>
      <c r="I1039" s="91"/>
      <c r="J1039" s="91"/>
      <c r="K1039" s="91"/>
      <c r="L1039" s="33"/>
    </row>
    <row r="1040" spans="1:12">
      <c r="A1040" s="28"/>
      <c r="B1040" s="33"/>
      <c r="C1040" s="33"/>
      <c r="D1040" s="91"/>
      <c r="E1040" s="91"/>
      <c r="F1040" s="91"/>
      <c r="G1040" s="91"/>
      <c r="H1040" s="33"/>
      <c r="I1040" s="91"/>
      <c r="J1040" s="91"/>
      <c r="K1040" s="91"/>
      <c r="L1040" s="33"/>
    </row>
    <row r="1041" spans="1:12">
      <c r="A1041" s="28"/>
      <c r="B1041" s="33"/>
      <c r="C1041" s="33"/>
      <c r="D1041" s="91"/>
      <c r="E1041" s="91"/>
      <c r="F1041" s="91"/>
      <c r="G1041" s="91"/>
      <c r="H1041" s="33"/>
      <c r="I1041" s="91"/>
      <c r="J1041" s="91"/>
      <c r="K1041" s="91"/>
      <c r="L1041" s="33"/>
    </row>
    <row r="1042" spans="1:12">
      <c r="A1042" s="28"/>
      <c r="B1042" s="33"/>
      <c r="C1042" s="33"/>
      <c r="D1042" s="91"/>
      <c r="E1042" s="91"/>
      <c r="F1042" s="91"/>
      <c r="G1042" s="91"/>
      <c r="H1042" s="33"/>
      <c r="I1042" s="91"/>
      <c r="J1042" s="91"/>
      <c r="K1042" s="91"/>
      <c r="L1042" s="33"/>
    </row>
    <row r="1043" spans="1:12">
      <c r="A1043" s="28"/>
      <c r="B1043" s="33"/>
      <c r="C1043" s="33"/>
      <c r="D1043" s="91"/>
      <c r="E1043" s="91"/>
      <c r="F1043" s="91"/>
      <c r="G1043" s="91"/>
      <c r="H1043" s="33"/>
      <c r="I1043" s="91"/>
      <c r="J1043" s="91"/>
      <c r="K1043" s="91"/>
      <c r="L1043" s="33"/>
    </row>
    <row r="1044" spans="1:12">
      <c r="A1044" s="28"/>
      <c r="B1044" s="33"/>
      <c r="C1044" s="33"/>
      <c r="D1044" s="91"/>
      <c r="E1044" s="91"/>
      <c r="F1044" s="91"/>
      <c r="G1044" s="91"/>
      <c r="H1044" s="33"/>
      <c r="I1044" s="91"/>
      <c r="J1044" s="91"/>
      <c r="K1044" s="91"/>
      <c r="L1044" s="33"/>
    </row>
    <row r="1045" spans="1:12">
      <c r="A1045" s="28"/>
      <c r="B1045" s="33"/>
      <c r="C1045" s="33"/>
      <c r="D1045" s="91"/>
      <c r="E1045" s="91"/>
      <c r="F1045" s="91"/>
      <c r="G1045" s="91"/>
      <c r="H1045" s="33"/>
      <c r="I1045" s="91"/>
      <c r="J1045" s="91"/>
      <c r="K1045" s="91"/>
      <c r="L1045" s="33"/>
    </row>
    <row r="1046" spans="1:12">
      <c r="A1046" s="28"/>
      <c r="B1046" s="33"/>
      <c r="C1046" s="33"/>
      <c r="D1046" s="91"/>
      <c r="E1046" s="91"/>
      <c r="F1046" s="91"/>
      <c r="G1046" s="91"/>
      <c r="H1046" s="33"/>
      <c r="I1046" s="91"/>
      <c r="J1046" s="91"/>
      <c r="K1046" s="91"/>
      <c r="L1046" s="33"/>
    </row>
    <row r="1047" spans="1:12">
      <c r="A1047" s="28"/>
      <c r="B1047" s="33"/>
      <c r="C1047" s="33"/>
      <c r="D1047" s="91"/>
      <c r="E1047" s="91"/>
      <c r="F1047" s="91"/>
      <c r="G1047" s="91"/>
      <c r="H1047" s="33"/>
      <c r="I1047" s="91"/>
      <c r="J1047" s="91"/>
      <c r="K1047" s="91"/>
      <c r="L1047" s="33"/>
    </row>
    <row r="1048" spans="1:12">
      <c r="A1048" s="28"/>
      <c r="B1048" s="33"/>
      <c r="C1048" s="33"/>
      <c r="D1048" s="91"/>
      <c r="E1048" s="91"/>
      <c r="F1048" s="91"/>
      <c r="G1048" s="91"/>
      <c r="H1048" s="33"/>
      <c r="I1048" s="91"/>
      <c r="J1048" s="91"/>
      <c r="K1048" s="91"/>
      <c r="L1048" s="33"/>
    </row>
    <row r="1049" spans="1:12">
      <c r="A1049" s="28"/>
      <c r="B1049" s="33"/>
      <c r="C1049" s="33"/>
      <c r="D1049" s="91"/>
      <c r="E1049" s="91"/>
      <c r="F1049" s="91"/>
      <c r="G1049" s="91"/>
      <c r="H1049" s="33"/>
      <c r="I1049" s="91"/>
      <c r="J1049" s="91"/>
      <c r="K1049" s="91"/>
      <c r="L1049" s="33"/>
    </row>
    <row r="1050" spans="1:12">
      <c r="A1050" s="28"/>
      <c r="B1050" s="33"/>
      <c r="C1050" s="33"/>
      <c r="D1050" s="91"/>
      <c r="E1050" s="91"/>
      <c r="F1050" s="91"/>
      <c r="G1050" s="91"/>
      <c r="H1050" s="33"/>
      <c r="I1050" s="91"/>
      <c r="J1050" s="91"/>
      <c r="K1050" s="91"/>
      <c r="L1050" s="33"/>
    </row>
    <row r="1051" spans="1:12">
      <c r="A1051" s="28"/>
      <c r="B1051" s="33"/>
      <c r="C1051" s="33"/>
      <c r="D1051" s="91"/>
      <c r="E1051" s="91"/>
      <c r="F1051" s="91"/>
      <c r="G1051" s="91"/>
      <c r="H1051" s="33"/>
      <c r="I1051" s="91"/>
      <c r="J1051" s="91"/>
      <c r="K1051" s="91"/>
      <c r="L1051" s="33"/>
    </row>
    <row r="1052" spans="1:12">
      <c r="A1052" s="28"/>
      <c r="B1052" s="33"/>
      <c r="C1052" s="33"/>
      <c r="D1052" s="91"/>
      <c r="E1052" s="91"/>
      <c r="F1052" s="91"/>
      <c r="G1052" s="91"/>
      <c r="H1052" s="33"/>
      <c r="I1052" s="91"/>
      <c r="J1052" s="91"/>
      <c r="K1052" s="91"/>
      <c r="L1052" s="33"/>
    </row>
    <row r="1053" spans="1:12">
      <c r="A1053" s="28"/>
      <c r="B1053" s="33"/>
      <c r="C1053" s="33"/>
      <c r="D1053" s="91"/>
      <c r="E1053" s="91"/>
      <c r="F1053" s="91"/>
      <c r="G1053" s="91"/>
      <c r="H1053" s="33"/>
      <c r="I1053" s="91"/>
      <c r="J1053" s="91"/>
      <c r="K1053" s="91"/>
      <c r="L1053" s="33"/>
    </row>
    <row r="1054" spans="1:12">
      <c r="A1054" s="28"/>
      <c r="B1054" s="33"/>
      <c r="C1054" s="33"/>
      <c r="D1054" s="91"/>
      <c r="E1054" s="91"/>
      <c r="F1054" s="91"/>
      <c r="G1054" s="91"/>
      <c r="H1054" s="33"/>
      <c r="I1054" s="91"/>
      <c r="J1054" s="91"/>
      <c r="K1054" s="91"/>
      <c r="L1054" s="33"/>
    </row>
    <row r="1055" spans="1:12">
      <c r="A1055" s="28"/>
      <c r="B1055" s="33"/>
      <c r="C1055" s="33"/>
      <c r="D1055" s="91"/>
      <c r="E1055" s="91"/>
      <c r="F1055" s="91"/>
      <c r="G1055" s="91"/>
      <c r="H1055" s="33"/>
      <c r="I1055" s="91"/>
      <c r="J1055" s="91"/>
      <c r="K1055" s="91"/>
      <c r="L1055" s="33"/>
    </row>
    <row r="1056" spans="1:12">
      <c r="A1056" s="28"/>
      <c r="B1056" s="33"/>
      <c r="C1056" s="33"/>
      <c r="D1056" s="91"/>
      <c r="E1056" s="91"/>
      <c r="F1056" s="91"/>
      <c r="G1056" s="91"/>
      <c r="H1056" s="33"/>
      <c r="I1056" s="91"/>
      <c r="J1056" s="91"/>
      <c r="K1056" s="91"/>
      <c r="L1056" s="33"/>
    </row>
    <row r="1057" spans="1:12">
      <c r="A1057" s="28"/>
      <c r="B1057" s="33"/>
      <c r="C1057" s="33"/>
      <c r="D1057" s="91"/>
      <c r="E1057" s="91"/>
      <c r="F1057" s="91"/>
      <c r="G1057" s="91"/>
      <c r="H1057" s="33"/>
      <c r="I1057" s="91"/>
      <c r="J1057" s="91"/>
      <c r="K1057" s="91"/>
      <c r="L1057" s="33"/>
    </row>
    <row r="1058" spans="1:12">
      <c r="A1058" s="28"/>
      <c r="B1058" s="33"/>
      <c r="C1058" s="33"/>
      <c r="D1058" s="91"/>
      <c r="E1058" s="91"/>
      <c r="F1058" s="91"/>
      <c r="G1058" s="91"/>
      <c r="H1058" s="33"/>
      <c r="I1058" s="91"/>
      <c r="J1058" s="91"/>
      <c r="K1058" s="91"/>
      <c r="L1058" s="33"/>
    </row>
    <row r="1059" spans="1:12">
      <c r="A1059" s="28"/>
      <c r="B1059" s="33"/>
      <c r="C1059" s="33"/>
      <c r="D1059" s="91"/>
      <c r="E1059" s="91"/>
      <c r="F1059" s="91"/>
      <c r="G1059" s="91"/>
      <c r="H1059" s="33"/>
      <c r="I1059" s="91"/>
      <c r="J1059" s="91"/>
      <c r="K1059" s="91"/>
      <c r="L1059" s="33"/>
    </row>
    <row r="1060" spans="1:12">
      <c r="A1060" s="28"/>
      <c r="B1060" s="33"/>
      <c r="C1060" s="33"/>
      <c r="D1060" s="91"/>
      <c r="E1060" s="91"/>
      <c r="F1060" s="91"/>
      <c r="G1060" s="91"/>
      <c r="H1060" s="33"/>
      <c r="I1060" s="91"/>
      <c r="J1060" s="91"/>
      <c r="K1060" s="91"/>
      <c r="L1060" s="33"/>
    </row>
    <row r="1061" spans="1:12">
      <c r="A1061" s="28"/>
      <c r="B1061" s="33"/>
      <c r="C1061" s="33"/>
      <c r="D1061" s="91"/>
      <c r="E1061" s="91"/>
      <c r="F1061" s="91"/>
      <c r="G1061" s="91"/>
      <c r="H1061" s="33"/>
      <c r="I1061" s="91"/>
      <c r="J1061" s="91"/>
      <c r="K1061" s="91"/>
      <c r="L1061" s="33"/>
    </row>
    <row r="1062" spans="1:12">
      <c r="A1062" s="28"/>
      <c r="B1062" s="33"/>
      <c r="C1062" s="33"/>
      <c r="D1062" s="91"/>
      <c r="E1062" s="91"/>
      <c r="F1062" s="91"/>
      <c r="G1062" s="91"/>
      <c r="H1062" s="33"/>
      <c r="I1062" s="91"/>
      <c r="J1062" s="91"/>
      <c r="K1062" s="91"/>
      <c r="L1062" s="33"/>
    </row>
    <row r="1063" spans="1:12">
      <c r="A1063" s="28"/>
      <c r="B1063" s="33"/>
      <c r="C1063" s="33"/>
      <c r="D1063" s="91"/>
      <c r="E1063" s="91"/>
      <c r="F1063" s="91"/>
      <c r="G1063" s="91"/>
      <c r="H1063" s="33"/>
      <c r="I1063" s="91"/>
      <c r="J1063" s="91"/>
      <c r="K1063" s="91"/>
      <c r="L1063" s="33"/>
    </row>
    <row r="1064" spans="1:12">
      <c r="A1064" s="28"/>
      <c r="B1064" s="33"/>
      <c r="C1064" s="33"/>
      <c r="D1064" s="91"/>
      <c r="E1064" s="91"/>
      <c r="F1064" s="91"/>
      <c r="G1064" s="91"/>
      <c r="H1064" s="33"/>
      <c r="I1064" s="91"/>
      <c r="J1064" s="91"/>
      <c r="K1064" s="91"/>
      <c r="L1064" s="33"/>
    </row>
    <row r="1065" spans="1:12">
      <c r="A1065" s="28"/>
      <c r="B1065" s="33"/>
      <c r="C1065" s="33"/>
      <c r="D1065" s="91"/>
      <c r="E1065" s="91"/>
      <c r="F1065" s="91"/>
      <c r="G1065" s="91"/>
      <c r="H1065" s="33"/>
      <c r="I1065" s="91"/>
      <c r="J1065" s="91"/>
      <c r="K1065" s="91"/>
      <c r="L1065" s="33"/>
    </row>
    <row r="1066" spans="1:12">
      <c r="A1066" s="28"/>
      <c r="B1066" s="33"/>
      <c r="C1066" s="33"/>
      <c r="D1066" s="91"/>
      <c r="E1066" s="91"/>
      <c r="F1066" s="91"/>
      <c r="G1066" s="91"/>
      <c r="H1066" s="33"/>
      <c r="I1066" s="91"/>
      <c r="J1066" s="91"/>
      <c r="K1066" s="91"/>
      <c r="L1066" s="33"/>
    </row>
    <row r="1067" spans="1:12">
      <c r="A1067" s="28"/>
      <c r="B1067" s="33"/>
      <c r="C1067" s="33"/>
      <c r="D1067" s="91"/>
      <c r="E1067" s="91"/>
      <c r="F1067" s="91"/>
      <c r="G1067" s="91"/>
      <c r="H1067" s="33"/>
      <c r="I1067" s="91"/>
      <c r="J1067" s="91"/>
      <c r="K1067" s="91"/>
      <c r="L1067" s="33"/>
    </row>
    <row r="1068" spans="1:12">
      <c r="A1068" s="28"/>
      <c r="B1068" s="33"/>
      <c r="C1068" s="33"/>
      <c r="D1068" s="91"/>
      <c r="E1068" s="91"/>
      <c r="F1068" s="91"/>
      <c r="G1068" s="91"/>
      <c r="H1068" s="33"/>
      <c r="I1068" s="91"/>
      <c r="J1068" s="91"/>
      <c r="K1068" s="91"/>
      <c r="L1068" s="33"/>
    </row>
    <row r="1069" spans="1:12">
      <c r="A1069" s="28"/>
      <c r="B1069" s="33"/>
      <c r="C1069" s="33"/>
      <c r="D1069" s="91"/>
      <c r="E1069" s="91"/>
      <c r="F1069" s="91"/>
      <c r="G1069" s="91"/>
      <c r="H1069" s="33"/>
      <c r="I1069" s="91"/>
      <c r="J1069" s="91"/>
      <c r="K1069" s="91"/>
      <c r="L1069" s="33"/>
    </row>
    <row r="1070" spans="1:12">
      <c r="A1070" s="28"/>
      <c r="B1070" s="33"/>
      <c r="C1070" s="33"/>
      <c r="D1070" s="91"/>
      <c r="E1070" s="91"/>
      <c r="F1070" s="91"/>
      <c r="G1070" s="91"/>
      <c r="H1070" s="33"/>
      <c r="I1070" s="91"/>
      <c r="J1070" s="91"/>
      <c r="K1070" s="91"/>
      <c r="L1070" s="33"/>
    </row>
    <row r="1071" spans="1:12">
      <c r="A1071" s="28"/>
      <c r="B1071" s="33"/>
      <c r="C1071" s="33"/>
      <c r="D1071" s="91"/>
      <c r="E1071" s="91"/>
      <c r="F1071" s="91"/>
      <c r="G1071" s="91"/>
      <c r="H1071" s="33"/>
      <c r="I1071" s="91"/>
      <c r="J1071" s="91"/>
      <c r="K1071" s="91"/>
      <c r="L1071" s="33"/>
    </row>
    <row r="1072" spans="1:12">
      <c r="A1072" s="28"/>
      <c r="B1072" s="33"/>
      <c r="C1072" s="33"/>
      <c r="D1072" s="91"/>
      <c r="E1072" s="91"/>
      <c r="F1072" s="91"/>
      <c r="G1072" s="91"/>
      <c r="H1072" s="33"/>
      <c r="I1072" s="91"/>
      <c r="J1072" s="91"/>
      <c r="K1072" s="91"/>
      <c r="L1072" s="33"/>
    </row>
    <row r="1073" spans="1:12">
      <c r="A1073" s="28"/>
      <c r="B1073" s="33"/>
      <c r="C1073" s="33"/>
      <c r="D1073" s="91"/>
      <c r="E1073" s="91"/>
      <c r="F1073" s="91"/>
      <c r="G1073" s="91"/>
      <c r="H1073" s="33"/>
      <c r="I1073" s="91"/>
      <c r="J1073" s="91"/>
      <c r="K1073" s="91"/>
      <c r="L1073" s="33"/>
    </row>
    <row r="1074" spans="1:12">
      <c r="A1074" s="28"/>
      <c r="B1074" s="33"/>
      <c r="C1074" s="33"/>
      <c r="D1074" s="91"/>
      <c r="E1074" s="91"/>
      <c r="F1074" s="91"/>
      <c r="G1074" s="91"/>
      <c r="H1074" s="33"/>
      <c r="I1074" s="91"/>
      <c r="J1074" s="91"/>
      <c r="K1074" s="91"/>
      <c r="L1074" s="33"/>
    </row>
    <row r="1075" spans="1:12">
      <c r="A1075" s="28"/>
      <c r="B1075" s="33"/>
      <c r="C1075" s="33"/>
      <c r="D1075" s="91"/>
      <c r="E1075" s="91"/>
      <c r="F1075" s="91"/>
      <c r="G1075" s="91"/>
      <c r="H1075" s="33"/>
      <c r="I1075" s="91"/>
      <c r="J1075" s="91"/>
      <c r="K1075" s="91"/>
      <c r="L1075" s="33"/>
    </row>
    <row r="1076" spans="1:12">
      <c r="A1076" s="28"/>
      <c r="B1076" s="33"/>
      <c r="C1076" s="33"/>
      <c r="D1076" s="91"/>
      <c r="E1076" s="91"/>
      <c r="F1076" s="91"/>
      <c r="G1076" s="91"/>
      <c r="H1076" s="33"/>
      <c r="I1076" s="91"/>
      <c r="J1076" s="91"/>
      <c r="K1076" s="91"/>
      <c r="L1076" s="33"/>
    </row>
    <row r="1077" spans="1:12">
      <c r="A1077" s="28"/>
      <c r="B1077" s="33"/>
      <c r="C1077" s="33"/>
      <c r="D1077" s="91"/>
      <c r="E1077" s="91"/>
      <c r="F1077" s="91"/>
      <c r="G1077" s="91"/>
      <c r="H1077" s="33"/>
      <c r="I1077" s="91"/>
      <c r="J1077" s="91"/>
      <c r="K1077" s="91"/>
      <c r="L1077" s="33"/>
    </row>
    <row r="1078" spans="1:12">
      <c r="A1078" s="28"/>
      <c r="B1078" s="33"/>
      <c r="C1078" s="33"/>
      <c r="D1078" s="91"/>
      <c r="E1078" s="91"/>
      <c r="F1078" s="91"/>
      <c r="G1078" s="91"/>
      <c r="H1078" s="33"/>
      <c r="I1078" s="91"/>
      <c r="J1078" s="91"/>
      <c r="K1078" s="91"/>
      <c r="L1078" s="33"/>
    </row>
    <row r="1079" spans="1:12">
      <c r="A1079" s="28"/>
      <c r="B1079" s="33"/>
      <c r="C1079" s="33"/>
      <c r="D1079" s="91"/>
      <c r="E1079" s="91"/>
      <c r="F1079" s="91"/>
      <c r="G1079" s="91"/>
      <c r="H1079" s="33"/>
      <c r="I1079" s="91"/>
      <c r="J1079" s="91"/>
      <c r="K1079" s="91"/>
      <c r="L1079" s="33"/>
    </row>
    <row r="1080" spans="1:12">
      <c r="A1080" s="28"/>
      <c r="B1080" s="33"/>
      <c r="C1080" s="33"/>
      <c r="D1080" s="91"/>
      <c r="E1080" s="91"/>
      <c r="F1080" s="91"/>
      <c r="G1080" s="91"/>
      <c r="H1080" s="33"/>
      <c r="I1080" s="91"/>
      <c r="J1080" s="91"/>
      <c r="K1080" s="91"/>
      <c r="L1080" s="33"/>
    </row>
    <row r="1081" spans="1:12">
      <c r="A1081" s="28"/>
      <c r="B1081" s="33"/>
      <c r="C1081" s="33"/>
      <c r="D1081" s="91"/>
      <c r="E1081" s="91"/>
      <c r="F1081" s="91"/>
      <c r="G1081" s="91"/>
      <c r="H1081" s="33"/>
      <c r="I1081" s="91"/>
      <c r="J1081" s="91"/>
      <c r="K1081" s="91"/>
      <c r="L1081" s="33"/>
    </row>
    <row r="1082" spans="1:12">
      <c r="A1082" s="28"/>
      <c r="B1082" s="33"/>
      <c r="C1082" s="33"/>
      <c r="D1082" s="91"/>
      <c r="E1082" s="91"/>
      <c r="F1082" s="91"/>
      <c r="G1082" s="91"/>
      <c r="H1082" s="33"/>
      <c r="I1082" s="91"/>
      <c r="J1082" s="91"/>
      <c r="K1082" s="91"/>
      <c r="L1082" s="33"/>
    </row>
    <row r="1083" spans="1:12">
      <c r="A1083" s="28"/>
      <c r="B1083" s="33"/>
      <c r="C1083" s="33"/>
      <c r="D1083" s="91"/>
      <c r="E1083" s="91"/>
      <c r="F1083" s="91"/>
      <c r="G1083" s="91"/>
      <c r="H1083" s="33"/>
      <c r="I1083" s="91"/>
      <c r="J1083" s="91"/>
      <c r="K1083" s="91"/>
      <c r="L1083" s="33"/>
    </row>
    <row r="1084" spans="1:12">
      <c r="A1084" s="28"/>
      <c r="B1084" s="33"/>
      <c r="C1084" s="33"/>
      <c r="D1084" s="91"/>
      <c r="E1084" s="91"/>
      <c r="F1084" s="91"/>
      <c r="G1084" s="91"/>
      <c r="H1084" s="33"/>
      <c r="I1084" s="91"/>
      <c r="J1084" s="91"/>
      <c r="K1084" s="91"/>
      <c r="L1084" s="33"/>
    </row>
    <row r="1085" spans="1:12">
      <c r="A1085" s="28"/>
      <c r="B1085" s="33"/>
      <c r="C1085" s="33"/>
      <c r="D1085" s="91"/>
      <c r="E1085" s="91"/>
      <c r="F1085" s="91"/>
      <c r="G1085" s="91"/>
      <c r="H1085" s="33"/>
      <c r="I1085" s="91"/>
      <c r="J1085" s="91"/>
      <c r="K1085" s="91"/>
      <c r="L1085" s="33"/>
    </row>
    <row r="1086" spans="1:12">
      <c r="A1086" s="28"/>
      <c r="B1086" s="33"/>
      <c r="C1086" s="33"/>
      <c r="D1086" s="91"/>
      <c r="E1086" s="91"/>
      <c r="F1086" s="91"/>
      <c r="G1086" s="91"/>
      <c r="H1086" s="33"/>
      <c r="I1086" s="91"/>
      <c r="J1086" s="91"/>
      <c r="K1086" s="91"/>
      <c r="L1086" s="33"/>
    </row>
    <row r="1087" spans="1:12">
      <c r="A1087" s="28"/>
      <c r="B1087" s="33"/>
      <c r="C1087" s="33"/>
      <c r="D1087" s="91"/>
      <c r="E1087" s="91"/>
      <c r="F1087" s="91"/>
      <c r="G1087" s="91"/>
      <c r="H1087" s="33"/>
      <c r="I1087" s="91"/>
      <c r="J1087" s="91"/>
      <c r="K1087" s="91"/>
      <c r="L1087" s="33"/>
    </row>
    <row r="1088" spans="1:12">
      <c r="A1088" s="28"/>
      <c r="B1088" s="33"/>
      <c r="C1088" s="33"/>
      <c r="D1088" s="91"/>
      <c r="E1088" s="91"/>
      <c r="F1088" s="91"/>
      <c r="G1088" s="91"/>
      <c r="H1088" s="33"/>
      <c r="I1088" s="91"/>
      <c r="J1088" s="91"/>
      <c r="K1088" s="91"/>
      <c r="L1088" s="33"/>
    </row>
    <row r="1089" spans="1:12">
      <c r="A1089" s="28"/>
      <c r="B1089" s="33"/>
      <c r="C1089" s="33"/>
      <c r="D1089" s="91"/>
      <c r="E1089" s="91"/>
      <c r="F1089" s="91"/>
      <c r="G1089" s="91"/>
      <c r="H1089" s="33"/>
      <c r="I1089" s="91"/>
      <c r="J1089" s="91"/>
      <c r="K1089" s="91"/>
      <c r="L1089" s="33"/>
    </row>
    <row r="1090" spans="1:12">
      <c r="A1090" s="28"/>
      <c r="B1090" s="33"/>
      <c r="C1090" s="33"/>
      <c r="D1090" s="91"/>
      <c r="E1090" s="91"/>
      <c r="F1090" s="91"/>
      <c r="G1090" s="91"/>
      <c r="H1090" s="33"/>
      <c r="I1090" s="91"/>
      <c r="J1090" s="91"/>
      <c r="K1090" s="91"/>
      <c r="L1090" s="33"/>
    </row>
    <row r="1091" spans="1:12">
      <c r="A1091" s="28"/>
      <c r="B1091" s="33"/>
      <c r="C1091" s="33"/>
      <c r="D1091" s="91"/>
      <c r="E1091" s="91"/>
      <c r="F1091" s="91"/>
      <c r="G1091" s="91"/>
      <c r="H1091" s="33"/>
      <c r="I1091" s="91"/>
      <c r="J1091" s="91"/>
      <c r="K1091" s="91"/>
      <c r="L1091" s="33"/>
    </row>
    <row r="1092" spans="1:12">
      <c r="A1092" s="28"/>
      <c r="B1092" s="33"/>
      <c r="C1092" s="33"/>
      <c r="D1092" s="91"/>
      <c r="E1092" s="91"/>
      <c r="F1092" s="91"/>
      <c r="G1092" s="91"/>
      <c r="H1092" s="33"/>
      <c r="I1092" s="91"/>
      <c r="J1092" s="91"/>
      <c r="K1092" s="91"/>
      <c r="L1092" s="33"/>
    </row>
    <row r="1093" spans="1:12">
      <c r="A1093" s="28"/>
      <c r="B1093" s="33"/>
      <c r="C1093" s="33"/>
      <c r="D1093" s="91"/>
      <c r="E1093" s="91"/>
      <c r="F1093" s="91"/>
      <c r="G1093" s="91"/>
      <c r="H1093" s="33"/>
      <c r="I1093" s="91"/>
      <c r="J1093" s="91"/>
      <c r="K1093" s="91"/>
      <c r="L1093" s="33"/>
    </row>
    <row r="1094" spans="1:12">
      <c r="A1094" s="28"/>
      <c r="B1094" s="33"/>
      <c r="C1094" s="33"/>
      <c r="D1094" s="91"/>
      <c r="E1094" s="91"/>
      <c r="F1094" s="91"/>
      <c r="G1094" s="91"/>
      <c r="H1094" s="33"/>
      <c r="I1094" s="91"/>
      <c r="J1094" s="91"/>
      <c r="K1094" s="91"/>
      <c r="L1094" s="33"/>
    </row>
    <row r="1095" spans="1:12">
      <c r="A1095" s="28"/>
      <c r="B1095" s="33"/>
      <c r="C1095" s="33"/>
      <c r="D1095" s="91"/>
      <c r="E1095" s="91"/>
      <c r="F1095" s="91"/>
      <c r="G1095" s="91"/>
      <c r="H1095" s="33"/>
      <c r="I1095" s="91"/>
      <c r="J1095" s="91"/>
      <c r="K1095" s="91"/>
      <c r="L1095" s="33"/>
    </row>
    <row r="1096" spans="1:12">
      <c r="A1096" s="28"/>
      <c r="B1096" s="33"/>
      <c r="C1096" s="33"/>
      <c r="D1096" s="91"/>
      <c r="E1096" s="91"/>
      <c r="F1096" s="91"/>
      <c r="G1096" s="91"/>
      <c r="H1096" s="33"/>
      <c r="I1096" s="91"/>
      <c r="J1096" s="91"/>
      <c r="K1096" s="91"/>
      <c r="L1096" s="33"/>
    </row>
    <row r="1097" spans="1:12">
      <c r="A1097" s="28"/>
      <c r="B1097" s="33"/>
      <c r="C1097" s="33"/>
      <c r="D1097" s="91"/>
      <c r="E1097" s="91"/>
      <c r="F1097" s="91"/>
      <c r="G1097" s="91"/>
      <c r="H1097" s="33"/>
      <c r="I1097" s="91"/>
      <c r="J1097" s="91"/>
      <c r="K1097" s="91"/>
      <c r="L1097" s="33"/>
    </row>
    <row r="1098" spans="1:12">
      <c r="A1098" s="28"/>
      <c r="B1098" s="33"/>
      <c r="C1098" s="33"/>
      <c r="D1098" s="91"/>
      <c r="E1098" s="91"/>
      <c r="F1098" s="91"/>
      <c r="G1098" s="91"/>
      <c r="H1098" s="33"/>
      <c r="I1098" s="91"/>
      <c r="J1098" s="91"/>
      <c r="K1098" s="91"/>
      <c r="L1098" s="33"/>
    </row>
    <row r="1099" spans="1:12">
      <c r="A1099" s="28"/>
      <c r="B1099" s="33"/>
      <c r="C1099" s="33"/>
      <c r="D1099" s="91"/>
      <c r="E1099" s="91"/>
      <c r="F1099" s="91"/>
      <c r="G1099" s="91"/>
      <c r="H1099" s="33"/>
      <c r="I1099" s="91"/>
      <c r="J1099" s="91"/>
      <c r="K1099" s="91"/>
      <c r="L1099" s="33"/>
    </row>
    <row r="1100" spans="1:12">
      <c r="A1100" s="28"/>
      <c r="B1100" s="33"/>
      <c r="C1100" s="33"/>
      <c r="D1100" s="91"/>
      <c r="E1100" s="91"/>
      <c r="F1100" s="91"/>
      <c r="G1100" s="91"/>
      <c r="H1100" s="33"/>
      <c r="I1100" s="91"/>
      <c r="J1100" s="91"/>
      <c r="K1100" s="91"/>
      <c r="L1100" s="33"/>
    </row>
    <row r="1101" spans="1:12">
      <c r="A1101" s="28"/>
      <c r="B1101" s="33"/>
      <c r="C1101" s="33"/>
      <c r="D1101" s="91"/>
      <c r="E1101" s="91"/>
      <c r="F1101" s="91"/>
      <c r="G1101" s="91"/>
      <c r="H1101" s="33"/>
      <c r="I1101" s="91"/>
      <c r="J1101" s="91"/>
      <c r="K1101" s="91"/>
      <c r="L1101" s="33"/>
    </row>
    <row r="1102" spans="1:12">
      <c r="A1102" s="28"/>
      <c r="B1102" s="33"/>
      <c r="C1102" s="33"/>
      <c r="D1102" s="91"/>
      <c r="E1102" s="91"/>
      <c r="F1102" s="91"/>
      <c r="G1102" s="91"/>
      <c r="H1102" s="33"/>
      <c r="I1102" s="91"/>
      <c r="J1102" s="91"/>
      <c r="K1102" s="91"/>
      <c r="L1102" s="33"/>
    </row>
    <row r="1103" spans="1:12">
      <c r="A1103" s="28"/>
      <c r="B1103" s="33"/>
      <c r="C1103" s="33"/>
      <c r="D1103" s="91"/>
      <c r="E1103" s="91"/>
      <c r="F1103" s="91"/>
      <c r="G1103" s="91"/>
      <c r="H1103" s="33"/>
      <c r="I1103" s="91"/>
      <c r="J1103" s="91"/>
      <c r="K1103" s="91"/>
      <c r="L1103" s="33"/>
    </row>
    <row r="1104" spans="1:12">
      <c r="A1104" s="28"/>
      <c r="B1104" s="33"/>
      <c r="C1104" s="33"/>
      <c r="D1104" s="91"/>
      <c r="E1104" s="91"/>
      <c r="F1104" s="91"/>
      <c r="G1104" s="91"/>
      <c r="H1104" s="33"/>
      <c r="I1104" s="91"/>
      <c r="J1104" s="91"/>
      <c r="K1104" s="91"/>
      <c r="L1104" s="33"/>
    </row>
    <row r="1105" spans="1:12">
      <c r="A1105" s="28"/>
      <c r="B1105" s="33"/>
      <c r="C1105" s="33"/>
      <c r="D1105" s="91"/>
      <c r="E1105" s="91"/>
      <c r="F1105" s="91"/>
      <c r="G1105" s="91"/>
      <c r="H1105" s="33"/>
      <c r="I1105" s="91"/>
      <c r="J1105" s="91"/>
      <c r="K1105" s="91"/>
      <c r="L1105" s="33"/>
    </row>
    <row r="1106" spans="1:12">
      <c r="A1106" s="28"/>
      <c r="B1106" s="33"/>
      <c r="C1106" s="33"/>
      <c r="D1106" s="91"/>
      <c r="E1106" s="91"/>
      <c r="F1106" s="91"/>
      <c r="G1106" s="91"/>
      <c r="H1106" s="33"/>
      <c r="I1106" s="91"/>
      <c r="J1106" s="91"/>
      <c r="K1106" s="91"/>
      <c r="L1106" s="33"/>
    </row>
    <row r="1107" spans="1:12">
      <c r="A1107" s="28"/>
      <c r="B1107" s="33"/>
      <c r="C1107" s="33"/>
      <c r="D1107" s="91"/>
      <c r="E1107" s="91"/>
      <c r="F1107" s="91"/>
      <c r="G1107" s="91"/>
      <c r="H1107" s="33"/>
      <c r="I1107" s="91"/>
      <c r="J1107" s="91"/>
      <c r="K1107" s="91"/>
      <c r="L1107" s="33"/>
    </row>
    <row r="1108" spans="1:12">
      <c r="A1108" s="28"/>
      <c r="B1108" s="33"/>
      <c r="C1108" s="33"/>
      <c r="D1108" s="91"/>
      <c r="E1108" s="91"/>
      <c r="F1108" s="91"/>
      <c r="G1108" s="91"/>
      <c r="H1108" s="33"/>
      <c r="I1108" s="91"/>
      <c r="J1108" s="91"/>
      <c r="K1108" s="91"/>
      <c r="L1108" s="33"/>
    </row>
    <row r="1109" spans="1:12">
      <c r="A1109" s="28"/>
      <c r="B1109" s="33"/>
      <c r="C1109" s="33"/>
      <c r="D1109" s="91"/>
      <c r="E1109" s="91"/>
      <c r="F1109" s="91"/>
      <c r="G1109" s="91"/>
      <c r="H1109" s="33"/>
      <c r="I1109" s="91"/>
      <c r="J1109" s="91"/>
      <c r="K1109" s="91"/>
      <c r="L1109" s="33"/>
    </row>
    <row r="1110" spans="1:12">
      <c r="A1110" s="28"/>
      <c r="B1110" s="33"/>
      <c r="C1110" s="33"/>
      <c r="D1110" s="91"/>
      <c r="E1110" s="91"/>
      <c r="F1110" s="91"/>
      <c r="G1110" s="91"/>
      <c r="H1110" s="33"/>
      <c r="I1110" s="91"/>
      <c r="J1110" s="91"/>
      <c r="K1110" s="91"/>
      <c r="L1110" s="33"/>
    </row>
    <row r="1111" spans="1:12">
      <c r="A1111" s="28"/>
      <c r="B1111" s="33"/>
      <c r="C1111" s="33"/>
      <c r="D1111" s="91"/>
      <c r="E1111" s="91"/>
      <c r="F1111" s="91"/>
      <c r="G1111" s="91"/>
      <c r="H1111" s="33"/>
      <c r="I1111" s="91"/>
      <c r="J1111" s="91"/>
      <c r="K1111" s="91"/>
      <c r="L1111" s="33"/>
    </row>
    <row r="1112" spans="1:12">
      <c r="A1112" s="28"/>
      <c r="B1112" s="33"/>
      <c r="C1112" s="33"/>
      <c r="D1112" s="91"/>
      <c r="E1112" s="91"/>
      <c r="F1112" s="91"/>
      <c r="G1112" s="91"/>
      <c r="H1112" s="33"/>
      <c r="I1112" s="91"/>
      <c r="J1112" s="91"/>
      <c r="K1112" s="91"/>
      <c r="L1112" s="33"/>
    </row>
    <row r="1113" spans="1:12">
      <c r="A1113" s="28"/>
      <c r="B1113" s="33"/>
      <c r="C1113" s="33"/>
      <c r="D1113" s="91"/>
      <c r="E1113" s="91"/>
      <c r="F1113" s="91"/>
      <c r="G1113" s="91"/>
      <c r="H1113" s="33"/>
      <c r="I1113" s="91"/>
      <c r="J1113" s="91"/>
      <c r="K1113" s="91"/>
      <c r="L1113" s="33"/>
    </row>
    <row r="1114" spans="1:12">
      <c r="A1114" s="28"/>
      <c r="B1114" s="33"/>
      <c r="C1114" s="33"/>
      <c r="D1114" s="91"/>
      <c r="E1114" s="91"/>
      <c r="F1114" s="91"/>
      <c r="G1114" s="91"/>
      <c r="H1114" s="33"/>
      <c r="I1114" s="91"/>
      <c r="J1114" s="91"/>
      <c r="K1114" s="91"/>
      <c r="L1114" s="33"/>
    </row>
    <row r="1115" spans="1:12">
      <c r="A1115" s="28"/>
      <c r="B1115" s="33"/>
      <c r="C1115" s="33"/>
      <c r="D1115" s="91"/>
      <c r="E1115" s="91"/>
      <c r="F1115" s="91"/>
      <c r="G1115" s="91"/>
      <c r="H1115" s="33"/>
      <c r="I1115" s="91"/>
      <c r="J1115" s="91"/>
      <c r="K1115" s="91"/>
      <c r="L1115" s="33"/>
    </row>
    <row r="1116" spans="1:12">
      <c r="A1116" s="28"/>
      <c r="B1116" s="33"/>
      <c r="C1116" s="33"/>
      <c r="D1116" s="91"/>
      <c r="E1116" s="91"/>
      <c r="F1116" s="91"/>
      <c r="G1116" s="91"/>
      <c r="H1116" s="33"/>
      <c r="I1116" s="91"/>
      <c r="J1116" s="91"/>
      <c r="K1116" s="91"/>
      <c r="L1116" s="33"/>
    </row>
    <row r="1117" spans="1:12">
      <c r="A1117" s="28"/>
      <c r="B1117" s="33"/>
      <c r="C1117" s="33"/>
      <c r="D1117" s="91"/>
      <c r="E1117" s="91"/>
      <c r="F1117" s="91"/>
      <c r="G1117" s="91"/>
      <c r="H1117" s="33"/>
      <c r="I1117" s="91"/>
      <c r="J1117" s="91"/>
      <c r="K1117" s="91"/>
      <c r="L1117" s="33"/>
    </row>
    <row r="1118" spans="1:12">
      <c r="A1118" s="28"/>
      <c r="B1118" s="33"/>
      <c r="C1118" s="33"/>
      <c r="D1118" s="91"/>
      <c r="E1118" s="91"/>
      <c r="F1118" s="91"/>
      <c r="G1118" s="91"/>
      <c r="H1118" s="33"/>
      <c r="I1118" s="91"/>
      <c r="J1118" s="91"/>
      <c r="K1118" s="91"/>
      <c r="L1118" s="33"/>
    </row>
    <row r="1119" spans="1:12">
      <c r="A1119" s="28"/>
      <c r="B1119" s="33"/>
      <c r="C1119" s="33"/>
      <c r="D1119" s="91"/>
      <c r="E1119" s="91"/>
      <c r="F1119" s="91"/>
      <c r="G1119" s="91"/>
      <c r="H1119" s="33"/>
      <c r="I1119" s="91"/>
      <c r="J1119" s="91"/>
      <c r="K1119" s="91"/>
      <c r="L1119" s="33"/>
    </row>
    <row r="1120" spans="1:12">
      <c r="A1120" s="28"/>
      <c r="B1120" s="33"/>
      <c r="C1120" s="33"/>
      <c r="D1120" s="91"/>
      <c r="E1120" s="91"/>
      <c r="F1120" s="91"/>
      <c r="G1120" s="91"/>
      <c r="H1120" s="33"/>
      <c r="I1120" s="91"/>
      <c r="J1120" s="91"/>
      <c r="K1120" s="91"/>
      <c r="L1120" s="33"/>
    </row>
    <row r="1121" spans="1:12">
      <c r="A1121" s="28"/>
      <c r="B1121" s="33"/>
      <c r="C1121" s="33"/>
      <c r="D1121" s="91"/>
      <c r="E1121" s="91"/>
      <c r="F1121" s="91"/>
      <c r="G1121" s="91"/>
      <c r="H1121" s="33"/>
      <c r="I1121" s="91"/>
      <c r="J1121" s="91"/>
      <c r="K1121" s="91"/>
      <c r="L1121" s="33"/>
    </row>
    <row r="1122" spans="1:12">
      <c r="A1122" s="28"/>
      <c r="B1122" s="33"/>
      <c r="C1122" s="33"/>
      <c r="D1122" s="91"/>
      <c r="E1122" s="91"/>
      <c r="F1122" s="91"/>
      <c r="G1122" s="91"/>
      <c r="H1122" s="33"/>
      <c r="I1122" s="91"/>
      <c r="J1122" s="91"/>
      <c r="K1122" s="91"/>
      <c r="L1122" s="33"/>
    </row>
    <row r="1123" spans="1:12">
      <c r="A1123" s="28"/>
      <c r="B1123" s="33"/>
      <c r="C1123" s="33"/>
      <c r="D1123" s="91"/>
      <c r="E1123" s="91"/>
      <c r="F1123" s="91"/>
      <c r="G1123" s="91"/>
      <c r="H1123" s="33"/>
      <c r="I1123" s="91"/>
      <c r="J1123" s="91"/>
      <c r="K1123" s="91"/>
      <c r="L1123" s="33"/>
    </row>
    <row r="1124" spans="1:12">
      <c r="A1124" s="28"/>
      <c r="B1124" s="33"/>
      <c r="C1124" s="33"/>
      <c r="D1124" s="91"/>
      <c r="E1124" s="91"/>
      <c r="F1124" s="91"/>
      <c r="G1124" s="91"/>
      <c r="H1124" s="33"/>
      <c r="I1124" s="91"/>
      <c r="J1124" s="91"/>
      <c r="K1124" s="91"/>
      <c r="L1124" s="33"/>
    </row>
    <row r="1125" spans="1:12">
      <c r="A1125" s="28"/>
      <c r="B1125" s="33"/>
      <c r="C1125" s="33"/>
      <c r="D1125" s="91"/>
      <c r="E1125" s="91"/>
      <c r="F1125" s="91"/>
      <c r="G1125" s="91"/>
      <c r="H1125" s="33"/>
      <c r="I1125" s="91"/>
      <c r="J1125" s="91"/>
      <c r="K1125" s="91"/>
      <c r="L1125" s="33"/>
    </row>
    <row r="1126" spans="1:12">
      <c r="A1126" s="28"/>
      <c r="B1126" s="33"/>
      <c r="C1126" s="33"/>
      <c r="D1126" s="91"/>
      <c r="E1126" s="91"/>
      <c r="F1126" s="91"/>
      <c r="G1126" s="91"/>
      <c r="H1126" s="33"/>
      <c r="I1126" s="91"/>
      <c r="J1126" s="91"/>
      <c r="K1126" s="91"/>
      <c r="L1126" s="33"/>
    </row>
    <row r="1127" spans="1:12">
      <c r="A1127" s="28"/>
      <c r="B1127" s="33"/>
      <c r="C1127" s="33"/>
      <c r="D1127" s="91"/>
      <c r="E1127" s="91"/>
      <c r="F1127" s="91"/>
      <c r="G1127" s="91"/>
      <c r="H1127" s="33"/>
      <c r="I1127" s="91"/>
      <c r="J1127" s="91"/>
      <c r="K1127" s="91"/>
      <c r="L1127" s="33"/>
    </row>
    <row r="1128" spans="1:12">
      <c r="A1128" s="28"/>
      <c r="B1128" s="33"/>
      <c r="C1128" s="33"/>
      <c r="D1128" s="91"/>
      <c r="E1128" s="91"/>
      <c r="F1128" s="91"/>
      <c r="G1128" s="91"/>
      <c r="H1128" s="33"/>
      <c r="I1128" s="91"/>
      <c r="J1128" s="91"/>
      <c r="K1128" s="91"/>
      <c r="L1128" s="33"/>
    </row>
    <row r="1129" spans="1:12">
      <c r="A1129" s="28"/>
      <c r="B1129" s="33"/>
      <c r="C1129" s="33"/>
      <c r="D1129" s="91"/>
      <c r="E1129" s="91"/>
      <c r="F1129" s="91"/>
      <c r="G1129" s="91"/>
      <c r="H1129" s="33"/>
      <c r="I1129" s="91"/>
      <c r="J1129" s="91"/>
      <c r="K1129" s="91"/>
      <c r="L1129" s="33"/>
    </row>
    <row r="1130" spans="1:12">
      <c r="A1130" s="28"/>
      <c r="B1130" s="33"/>
      <c r="C1130" s="33"/>
      <c r="D1130" s="91"/>
      <c r="E1130" s="91"/>
      <c r="F1130" s="91"/>
      <c r="G1130" s="91"/>
      <c r="H1130" s="33"/>
      <c r="I1130" s="91"/>
      <c r="J1130" s="91"/>
      <c r="K1130" s="91"/>
      <c r="L1130" s="33"/>
    </row>
    <row r="1131" spans="1:12">
      <c r="A1131" s="28"/>
      <c r="B1131" s="33"/>
      <c r="C1131" s="33"/>
      <c r="D1131" s="91"/>
      <c r="E1131" s="91"/>
      <c r="F1131" s="91"/>
      <c r="G1131" s="91"/>
      <c r="H1131" s="33"/>
      <c r="I1131" s="91"/>
      <c r="J1131" s="91"/>
      <c r="K1131" s="91"/>
      <c r="L1131" s="33"/>
    </row>
    <row r="1132" spans="1:12">
      <c r="A1132" s="28"/>
      <c r="B1132" s="33"/>
      <c r="C1132" s="33"/>
      <c r="D1132" s="91"/>
      <c r="E1132" s="91"/>
      <c r="F1132" s="91"/>
      <c r="G1132" s="91"/>
      <c r="H1132" s="33"/>
      <c r="I1132" s="91"/>
      <c r="J1132" s="91"/>
      <c r="K1132" s="91"/>
      <c r="L1132" s="33"/>
    </row>
    <row r="1133" spans="1:12">
      <c r="A1133" s="28"/>
      <c r="B1133" s="33"/>
      <c r="C1133" s="33"/>
      <c r="D1133" s="91"/>
      <c r="E1133" s="91"/>
      <c r="F1133" s="91"/>
      <c r="G1133" s="91"/>
      <c r="H1133" s="33"/>
      <c r="I1133" s="91"/>
      <c r="J1133" s="91"/>
      <c r="K1133" s="91"/>
      <c r="L1133" s="33"/>
    </row>
    <row r="1134" spans="1:12">
      <c r="A1134" s="28"/>
      <c r="B1134" s="33"/>
      <c r="C1134" s="33"/>
      <c r="D1134" s="91"/>
      <c r="E1134" s="91"/>
      <c r="F1134" s="91"/>
      <c r="G1134" s="91"/>
      <c r="H1134" s="33"/>
      <c r="I1134" s="91"/>
      <c r="J1134" s="91"/>
      <c r="K1134" s="91"/>
      <c r="L1134" s="33"/>
    </row>
    <row r="1135" spans="1:12">
      <c r="A1135" s="28"/>
      <c r="B1135" s="33"/>
      <c r="C1135" s="33"/>
      <c r="D1135" s="91"/>
      <c r="E1135" s="91"/>
      <c r="F1135" s="91"/>
      <c r="G1135" s="91"/>
      <c r="H1135" s="33"/>
      <c r="I1135" s="91"/>
      <c r="J1135" s="91"/>
      <c r="K1135" s="91"/>
      <c r="L1135" s="33"/>
    </row>
    <row r="1136" spans="1:12">
      <c r="A1136" s="28"/>
      <c r="B1136" s="33"/>
      <c r="C1136" s="33"/>
      <c r="D1136" s="91"/>
      <c r="E1136" s="91"/>
      <c r="F1136" s="91"/>
      <c r="G1136" s="91"/>
      <c r="H1136" s="33"/>
      <c r="I1136" s="91"/>
      <c r="J1136" s="91"/>
      <c r="K1136" s="91"/>
      <c r="L1136" s="33"/>
    </row>
    <row r="1137" spans="1:12">
      <c r="A1137" s="28"/>
      <c r="B1137" s="33"/>
      <c r="C1137" s="33"/>
      <c r="D1137" s="91"/>
      <c r="E1137" s="91"/>
      <c r="F1137" s="91"/>
      <c r="G1137" s="91"/>
      <c r="H1137" s="33"/>
      <c r="I1137" s="91"/>
      <c r="J1137" s="91"/>
      <c r="K1137" s="91"/>
      <c r="L1137" s="33"/>
    </row>
    <row r="1138" spans="1:12">
      <c r="A1138" s="28"/>
      <c r="B1138" s="33"/>
      <c r="C1138" s="33"/>
      <c r="D1138" s="91"/>
      <c r="E1138" s="91"/>
      <c r="F1138" s="91"/>
      <c r="G1138" s="91"/>
      <c r="H1138" s="33"/>
      <c r="I1138" s="91"/>
      <c r="J1138" s="91"/>
      <c r="K1138" s="91"/>
      <c r="L1138" s="33"/>
    </row>
    <row r="1139" spans="1:12">
      <c r="A1139" s="28"/>
      <c r="B1139" s="33"/>
      <c r="C1139" s="33"/>
      <c r="D1139" s="91"/>
      <c r="E1139" s="91"/>
      <c r="F1139" s="91"/>
      <c r="G1139" s="91"/>
      <c r="H1139" s="33"/>
      <c r="I1139" s="91"/>
      <c r="J1139" s="91"/>
      <c r="K1139" s="91"/>
      <c r="L1139" s="33"/>
    </row>
    <row r="1140" spans="1:12">
      <c r="A1140" s="28"/>
      <c r="B1140" s="33"/>
      <c r="C1140" s="33"/>
      <c r="D1140" s="91"/>
      <c r="E1140" s="91"/>
      <c r="F1140" s="91"/>
      <c r="G1140" s="91"/>
      <c r="H1140" s="33"/>
      <c r="I1140" s="91"/>
      <c r="J1140" s="91"/>
      <c r="K1140" s="91"/>
      <c r="L1140" s="33"/>
    </row>
    <row r="1141" spans="1:12">
      <c r="A1141" s="28"/>
      <c r="B1141" s="33"/>
      <c r="C1141" s="33"/>
      <c r="D1141" s="91"/>
      <c r="E1141" s="91"/>
      <c r="F1141" s="91"/>
      <c r="G1141" s="91"/>
      <c r="H1141" s="33"/>
      <c r="I1141" s="91"/>
      <c r="J1141" s="91"/>
      <c r="K1141" s="91"/>
      <c r="L1141" s="33"/>
    </row>
    <row r="1142" spans="1:12">
      <c r="A1142" s="28"/>
      <c r="B1142" s="33"/>
      <c r="C1142" s="33"/>
      <c r="D1142" s="91"/>
      <c r="E1142" s="91"/>
      <c r="F1142" s="91"/>
      <c r="G1142" s="91"/>
      <c r="H1142" s="33"/>
      <c r="I1142" s="91"/>
      <c r="J1142" s="91"/>
      <c r="K1142" s="91"/>
      <c r="L1142" s="33"/>
    </row>
    <row r="1143" spans="1:12">
      <c r="A1143" s="28"/>
      <c r="B1143" s="33"/>
      <c r="C1143" s="33"/>
      <c r="D1143" s="91"/>
      <c r="E1143" s="91"/>
      <c r="F1143" s="91"/>
      <c r="G1143" s="91"/>
      <c r="H1143" s="33"/>
      <c r="I1143" s="91"/>
      <c r="J1143" s="91"/>
      <c r="K1143" s="91"/>
      <c r="L1143" s="33"/>
    </row>
    <row r="1144" spans="1:12">
      <c r="A1144" s="28"/>
      <c r="B1144" s="33"/>
      <c r="C1144" s="33"/>
      <c r="D1144" s="91"/>
      <c r="E1144" s="91"/>
      <c r="F1144" s="91"/>
      <c r="G1144" s="91"/>
      <c r="H1144" s="33"/>
      <c r="I1144" s="91"/>
      <c r="J1144" s="91"/>
      <c r="K1144" s="91"/>
      <c r="L1144" s="33"/>
    </row>
    <row r="1145" spans="1:12">
      <c r="A1145" s="28"/>
      <c r="B1145" s="33"/>
      <c r="C1145" s="33"/>
      <c r="D1145" s="91"/>
      <c r="E1145" s="91"/>
      <c r="F1145" s="91"/>
      <c r="G1145" s="91"/>
      <c r="H1145" s="33"/>
      <c r="I1145" s="91"/>
      <c r="J1145" s="91"/>
      <c r="K1145" s="91"/>
      <c r="L1145" s="33"/>
    </row>
    <row r="1146" spans="1:12">
      <c r="A1146" s="28"/>
      <c r="B1146" s="33"/>
      <c r="C1146" s="33"/>
      <c r="D1146" s="91"/>
      <c r="E1146" s="91"/>
      <c r="F1146" s="91"/>
      <c r="G1146" s="91"/>
      <c r="H1146" s="33"/>
      <c r="I1146" s="91"/>
      <c r="J1146" s="91"/>
      <c r="K1146" s="91"/>
      <c r="L1146" s="33"/>
    </row>
    <row r="1147" spans="1:12">
      <c r="A1147" s="28"/>
      <c r="B1147" s="33"/>
      <c r="C1147" s="33"/>
      <c r="D1147" s="91"/>
      <c r="E1147" s="91"/>
      <c r="F1147" s="91"/>
      <c r="G1147" s="91"/>
      <c r="H1147" s="33"/>
      <c r="I1147" s="91"/>
      <c r="J1147" s="91"/>
      <c r="K1147" s="91"/>
      <c r="L1147" s="33"/>
    </row>
    <row r="1148" spans="1:12">
      <c r="A1148" s="28"/>
      <c r="B1148" s="33"/>
      <c r="C1148" s="33"/>
      <c r="D1148" s="91"/>
      <c r="E1148" s="91"/>
      <c r="F1148" s="91"/>
      <c r="G1148" s="91"/>
      <c r="H1148" s="33"/>
      <c r="I1148" s="91"/>
      <c r="J1148" s="91"/>
      <c r="K1148" s="91"/>
      <c r="L1148" s="33"/>
    </row>
    <row r="1149" spans="1:12">
      <c r="A1149" s="28"/>
      <c r="B1149" s="33"/>
      <c r="C1149" s="33"/>
      <c r="D1149" s="91"/>
      <c r="E1149" s="91"/>
      <c r="F1149" s="91"/>
      <c r="G1149" s="91"/>
      <c r="H1149" s="33"/>
      <c r="I1149" s="91"/>
      <c r="J1149" s="91"/>
      <c r="K1149" s="91"/>
      <c r="L1149" s="33"/>
    </row>
    <row r="1150" spans="1:12">
      <c r="A1150" s="28"/>
      <c r="B1150" s="33"/>
      <c r="C1150" s="33"/>
      <c r="D1150" s="91"/>
      <c r="E1150" s="91"/>
      <c r="F1150" s="91"/>
      <c r="G1150" s="91"/>
      <c r="H1150" s="33"/>
      <c r="I1150" s="91"/>
      <c r="J1150" s="91"/>
      <c r="K1150" s="91"/>
      <c r="L1150" s="33"/>
    </row>
    <row r="1151" spans="1:12">
      <c r="A1151" s="28"/>
      <c r="B1151" s="33"/>
      <c r="C1151" s="33"/>
      <c r="D1151" s="91"/>
      <c r="E1151" s="91"/>
      <c r="F1151" s="91"/>
      <c r="G1151" s="91"/>
      <c r="H1151" s="33"/>
      <c r="I1151" s="91"/>
      <c r="J1151" s="91"/>
      <c r="K1151" s="91"/>
      <c r="L1151" s="33"/>
    </row>
    <row r="1152" spans="1:12">
      <c r="A1152" s="28"/>
      <c r="B1152" s="33"/>
      <c r="C1152" s="33"/>
      <c r="D1152" s="91"/>
      <c r="E1152" s="91"/>
      <c r="F1152" s="91"/>
      <c r="G1152" s="91"/>
      <c r="H1152" s="33"/>
      <c r="I1152" s="91"/>
      <c r="J1152" s="91"/>
      <c r="K1152" s="91"/>
      <c r="L1152" s="33"/>
    </row>
    <row r="1153" spans="1:12">
      <c r="A1153" s="28"/>
      <c r="B1153" s="33"/>
      <c r="C1153" s="33"/>
      <c r="D1153" s="91"/>
      <c r="E1153" s="91"/>
      <c r="F1153" s="91"/>
      <c r="G1153" s="91"/>
      <c r="H1153" s="33"/>
      <c r="I1153" s="91"/>
      <c r="J1153" s="91"/>
      <c r="K1153" s="91"/>
      <c r="L1153" s="33"/>
    </row>
    <row r="1154" spans="1:12">
      <c r="A1154" s="28"/>
      <c r="B1154" s="33"/>
      <c r="C1154" s="33"/>
      <c r="D1154" s="91"/>
      <c r="E1154" s="91"/>
      <c r="F1154" s="91"/>
      <c r="G1154" s="91"/>
      <c r="H1154" s="33"/>
      <c r="I1154" s="91"/>
      <c r="J1154" s="91"/>
      <c r="K1154" s="91"/>
      <c r="L1154" s="33"/>
    </row>
    <row r="1155" spans="1:12">
      <c r="A1155" s="28"/>
      <c r="B1155" s="33"/>
      <c r="C1155" s="33"/>
      <c r="D1155" s="91"/>
      <c r="E1155" s="91"/>
      <c r="F1155" s="91"/>
      <c r="G1155" s="91"/>
      <c r="H1155" s="33"/>
      <c r="I1155" s="91"/>
      <c r="J1155" s="91"/>
      <c r="K1155" s="91"/>
      <c r="L1155" s="33"/>
    </row>
    <row r="1156" spans="1:12">
      <c r="A1156" s="28"/>
      <c r="B1156" s="33"/>
      <c r="C1156" s="33"/>
      <c r="D1156" s="91"/>
      <c r="E1156" s="91"/>
      <c r="F1156" s="91"/>
      <c r="G1156" s="91"/>
      <c r="H1156" s="33"/>
      <c r="I1156" s="91"/>
      <c r="J1156" s="91"/>
      <c r="K1156" s="91"/>
      <c r="L1156" s="33"/>
    </row>
    <row r="1157" spans="1:12">
      <c r="A1157" s="28"/>
      <c r="B1157" s="33"/>
      <c r="C1157" s="33"/>
      <c r="D1157" s="91"/>
      <c r="E1157" s="91"/>
      <c r="F1157" s="91"/>
      <c r="G1157" s="91"/>
      <c r="H1157" s="33"/>
      <c r="I1157" s="91"/>
      <c r="J1157" s="91"/>
      <c r="K1157" s="91"/>
      <c r="L1157" s="33"/>
    </row>
    <row r="1158" spans="1:12">
      <c r="A1158" s="28"/>
      <c r="B1158" s="33"/>
      <c r="C1158" s="33"/>
      <c r="D1158" s="91"/>
      <c r="E1158" s="91"/>
      <c r="F1158" s="91"/>
      <c r="G1158" s="91"/>
      <c r="H1158" s="33"/>
      <c r="I1158" s="91"/>
      <c r="J1158" s="91"/>
      <c r="K1158" s="91"/>
      <c r="L1158" s="33"/>
    </row>
    <row r="1159" spans="1:12">
      <c r="A1159" s="28"/>
      <c r="B1159" s="33"/>
      <c r="C1159" s="33"/>
      <c r="D1159" s="91"/>
      <c r="E1159" s="91"/>
      <c r="F1159" s="91"/>
      <c r="G1159" s="91"/>
      <c r="H1159" s="33"/>
      <c r="I1159" s="91"/>
      <c r="J1159" s="91"/>
      <c r="K1159" s="91"/>
      <c r="L1159" s="33"/>
    </row>
    <row r="1160" spans="1:12">
      <c r="A1160" s="28"/>
      <c r="B1160" s="33"/>
      <c r="C1160" s="33"/>
      <c r="D1160" s="91"/>
      <c r="E1160" s="91"/>
      <c r="F1160" s="91"/>
      <c r="G1160" s="91"/>
      <c r="H1160" s="33"/>
      <c r="I1160" s="91"/>
      <c r="J1160" s="91"/>
      <c r="K1160" s="91"/>
      <c r="L1160" s="33"/>
    </row>
    <row r="1161" spans="1:12">
      <c r="A1161" s="28"/>
      <c r="B1161" s="33"/>
      <c r="C1161" s="33"/>
      <c r="D1161" s="91"/>
      <c r="E1161" s="91"/>
      <c r="F1161" s="91"/>
      <c r="G1161" s="91"/>
      <c r="H1161" s="33"/>
      <c r="I1161" s="91"/>
      <c r="J1161" s="91"/>
      <c r="K1161" s="91"/>
      <c r="L1161" s="33"/>
    </row>
    <row r="1162" spans="1:12">
      <c r="A1162" s="28"/>
      <c r="B1162" s="33"/>
      <c r="C1162" s="33"/>
      <c r="D1162" s="91"/>
      <c r="E1162" s="91"/>
      <c r="F1162" s="91"/>
      <c r="G1162" s="91"/>
      <c r="H1162" s="33"/>
      <c r="I1162" s="91"/>
      <c r="J1162" s="91"/>
      <c r="K1162" s="91"/>
      <c r="L1162" s="33"/>
    </row>
    <row r="1163" spans="1:12">
      <c r="A1163" s="28"/>
      <c r="B1163" s="33"/>
      <c r="C1163" s="33"/>
      <c r="D1163" s="91"/>
      <c r="E1163" s="91"/>
      <c r="F1163" s="91"/>
      <c r="G1163" s="91"/>
      <c r="H1163" s="33"/>
      <c r="I1163" s="91"/>
      <c r="J1163" s="91"/>
      <c r="K1163" s="91"/>
      <c r="L1163" s="33"/>
    </row>
    <row r="1164" spans="1:12">
      <c r="A1164" s="28"/>
      <c r="B1164" s="33"/>
      <c r="C1164" s="33"/>
      <c r="D1164" s="91"/>
      <c r="E1164" s="91"/>
      <c r="F1164" s="91"/>
      <c r="G1164" s="91"/>
      <c r="H1164" s="33"/>
      <c r="I1164" s="91"/>
      <c r="J1164" s="91"/>
      <c r="K1164" s="91"/>
      <c r="L1164" s="33"/>
    </row>
    <row r="1165" spans="1:12">
      <c r="A1165" s="28"/>
      <c r="B1165" s="33"/>
      <c r="C1165" s="33"/>
      <c r="D1165" s="91"/>
      <c r="E1165" s="91"/>
      <c r="F1165" s="91"/>
      <c r="G1165" s="91"/>
      <c r="H1165" s="33"/>
      <c r="I1165" s="91"/>
      <c r="J1165" s="91"/>
      <c r="K1165" s="91"/>
      <c r="L1165" s="33"/>
    </row>
    <row r="1166" spans="1:12">
      <c r="A1166" s="28"/>
      <c r="B1166" s="33"/>
      <c r="C1166" s="33"/>
      <c r="D1166" s="91"/>
      <c r="E1166" s="91"/>
      <c r="F1166" s="91"/>
      <c r="G1166" s="91"/>
      <c r="H1166" s="33"/>
      <c r="I1166" s="91"/>
      <c r="J1166" s="91"/>
      <c r="K1166" s="91"/>
      <c r="L1166" s="33"/>
    </row>
    <row r="1167" spans="1:12">
      <c r="A1167" s="28"/>
      <c r="B1167" s="33"/>
      <c r="C1167" s="33"/>
      <c r="D1167" s="91"/>
      <c r="E1167" s="91"/>
      <c r="F1167" s="91"/>
      <c r="G1167" s="91"/>
      <c r="H1167" s="33"/>
      <c r="I1167" s="91"/>
      <c r="J1167" s="91"/>
      <c r="K1167" s="91"/>
      <c r="L1167" s="33"/>
    </row>
    <row r="1168" spans="1:12">
      <c r="A1168" s="28"/>
      <c r="B1168" s="33"/>
      <c r="C1168" s="33"/>
      <c r="D1168" s="91"/>
      <c r="E1168" s="91"/>
      <c r="F1168" s="91"/>
      <c r="G1168" s="91"/>
      <c r="H1168" s="33"/>
      <c r="I1168" s="91"/>
      <c r="J1168" s="91"/>
      <c r="K1168" s="91"/>
      <c r="L1168" s="33"/>
    </row>
    <row r="1169" spans="1:12">
      <c r="A1169" s="28"/>
      <c r="B1169" s="33"/>
      <c r="C1169" s="33"/>
      <c r="D1169" s="91"/>
      <c r="E1169" s="91"/>
      <c r="F1169" s="91"/>
      <c r="G1169" s="91"/>
      <c r="H1169" s="33"/>
      <c r="I1169" s="91"/>
      <c r="J1169" s="91"/>
      <c r="K1169" s="91"/>
      <c r="L1169" s="33"/>
    </row>
    <row r="1170" spans="1:12">
      <c r="A1170" s="28"/>
      <c r="B1170" s="33"/>
      <c r="C1170" s="33"/>
      <c r="D1170" s="91"/>
      <c r="E1170" s="91"/>
      <c r="F1170" s="91"/>
      <c r="G1170" s="91"/>
      <c r="H1170" s="33"/>
      <c r="I1170" s="91"/>
      <c r="J1170" s="91"/>
      <c r="K1170" s="91"/>
      <c r="L1170" s="33"/>
    </row>
    <row r="1171" spans="1:12">
      <c r="A1171" s="28"/>
      <c r="B1171" s="33"/>
      <c r="C1171" s="33"/>
      <c r="D1171" s="91"/>
      <c r="E1171" s="91"/>
      <c r="F1171" s="91"/>
      <c r="G1171" s="91"/>
      <c r="H1171" s="33"/>
      <c r="I1171" s="91"/>
      <c r="J1171" s="91"/>
      <c r="K1171" s="91"/>
      <c r="L1171" s="33"/>
    </row>
    <row r="1172" spans="1:12">
      <c r="A1172" s="28"/>
      <c r="B1172" s="33"/>
      <c r="C1172" s="33"/>
      <c r="D1172" s="91"/>
      <c r="E1172" s="91"/>
      <c r="F1172" s="91"/>
      <c r="G1172" s="91"/>
      <c r="H1172" s="33"/>
      <c r="I1172" s="91"/>
      <c r="J1172" s="91"/>
      <c r="K1172" s="91"/>
      <c r="L1172" s="33"/>
    </row>
    <row r="1173" spans="1:12">
      <c r="A1173" s="28"/>
      <c r="B1173" s="33"/>
      <c r="C1173" s="33"/>
      <c r="D1173" s="91"/>
      <c r="E1173" s="91"/>
      <c r="F1173" s="91"/>
      <c r="G1173" s="91"/>
      <c r="H1173" s="33"/>
      <c r="I1173" s="91"/>
      <c r="J1173" s="91"/>
      <c r="K1173" s="91"/>
      <c r="L1173" s="33"/>
    </row>
    <row r="1174" spans="1:12">
      <c r="A1174" s="28"/>
      <c r="B1174" s="33"/>
      <c r="C1174" s="33"/>
      <c r="D1174" s="91"/>
      <c r="E1174" s="91"/>
      <c r="F1174" s="91"/>
      <c r="G1174" s="91"/>
      <c r="H1174" s="33"/>
      <c r="I1174" s="91"/>
      <c r="J1174" s="91"/>
      <c r="K1174" s="91"/>
      <c r="L1174" s="33"/>
    </row>
    <row r="1175" spans="1:12">
      <c r="A1175" s="28"/>
      <c r="B1175" s="33"/>
      <c r="C1175" s="33"/>
      <c r="D1175" s="91"/>
      <c r="E1175" s="91"/>
      <c r="F1175" s="91"/>
      <c r="G1175" s="91"/>
      <c r="H1175" s="33"/>
      <c r="I1175" s="91"/>
      <c r="J1175" s="91"/>
      <c r="K1175" s="91"/>
      <c r="L1175" s="33"/>
    </row>
    <row r="1176" spans="1:12">
      <c r="A1176" s="28"/>
      <c r="B1176" s="33"/>
      <c r="C1176" s="33"/>
      <c r="D1176" s="91"/>
      <c r="E1176" s="91"/>
      <c r="F1176" s="91"/>
      <c r="G1176" s="91"/>
      <c r="H1176" s="33"/>
      <c r="I1176" s="91"/>
      <c r="J1176" s="91"/>
      <c r="K1176" s="91"/>
      <c r="L1176" s="33"/>
    </row>
    <row r="1177" spans="1:12">
      <c r="A1177" s="28"/>
      <c r="B1177" s="33"/>
      <c r="C1177" s="33"/>
      <c r="D1177" s="91"/>
      <c r="E1177" s="91"/>
      <c r="F1177" s="91"/>
      <c r="G1177" s="91"/>
      <c r="H1177" s="33"/>
      <c r="I1177" s="91"/>
      <c r="J1177" s="91"/>
      <c r="K1177" s="91"/>
      <c r="L1177" s="33"/>
    </row>
    <row r="1178" spans="1:12">
      <c r="A1178" s="28"/>
      <c r="B1178" s="33"/>
      <c r="C1178" s="33"/>
      <c r="D1178" s="91"/>
      <c r="E1178" s="91"/>
      <c r="F1178" s="91"/>
      <c r="G1178" s="91"/>
      <c r="H1178" s="33"/>
      <c r="I1178" s="91"/>
      <c r="J1178" s="91"/>
      <c r="K1178" s="91"/>
      <c r="L1178" s="33"/>
    </row>
    <row r="1179" spans="1:12">
      <c r="A1179" s="28"/>
      <c r="B1179" s="33"/>
      <c r="C1179" s="33"/>
      <c r="D1179" s="91"/>
      <c r="E1179" s="91"/>
      <c r="F1179" s="91"/>
      <c r="G1179" s="91"/>
      <c r="H1179" s="33"/>
      <c r="I1179" s="91"/>
      <c r="J1179" s="91"/>
      <c r="K1179" s="91"/>
      <c r="L1179" s="33"/>
    </row>
    <row r="1180" spans="1:12">
      <c r="A1180" s="28"/>
      <c r="B1180" s="33"/>
      <c r="C1180" s="33"/>
      <c r="D1180" s="91"/>
      <c r="E1180" s="91"/>
      <c r="F1180" s="91"/>
      <c r="G1180" s="91"/>
      <c r="H1180" s="33"/>
      <c r="I1180" s="91"/>
      <c r="J1180" s="91"/>
      <c r="K1180" s="91"/>
      <c r="L1180" s="33"/>
    </row>
    <row r="1181" spans="1:12">
      <c r="A1181" s="28"/>
      <c r="B1181" s="33"/>
      <c r="C1181" s="33"/>
      <c r="D1181" s="91"/>
      <c r="E1181" s="91"/>
      <c r="F1181" s="91"/>
      <c r="G1181" s="91"/>
      <c r="H1181" s="33"/>
      <c r="I1181" s="91"/>
      <c r="J1181" s="91"/>
      <c r="K1181" s="91"/>
      <c r="L1181" s="33"/>
    </row>
    <row r="1182" spans="1:12">
      <c r="A1182" s="28"/>
      <c r="B1182" s="33"/>
      <c r="C1182" s="33"/>
      <c r="D1182" s="91"/>
      <c r="E1182" s="91"/>
      <c r="F1182" s="91"/>
      <c r="G1182" s="91"/>
      <c r="H1182" s="33"/>
      <c r="I1182" s="91"/>
      <c r="J1182" s="91"/>
      <c r="K1182" s="91"/>
      <c r="L1182" s="33"/>
    </row>
    <row r="1183" spans="1:12">
      <c r="A1183" s="28"/>
      <c r="B1183" s="33"/>
      <c r="C1183" s="33"/>
      <c r="D1183" s="91"/>
      <c r="E1183" s="91"/>
      <c r="F1183" s="91"/>
      <c r="G1183" s="91"/>
      <c r="H1183" s="33"/>
      <c r="I1183" s="91"/>
      <c r="J1183" s="91"/>
      <c r="K1183" s="91"/>
      <c r="L1183" s="33"/>
    </row>
    <row r="1184" spans="1:12">
      <c r="A1184" s="28"/>
      <c r="B1184" s="33"/>
      <c r="C1184" s="33"/>
      <c r="D1184" s="91"/>
      <c r="E1184" s="91"/>
      <c r="F1184" s="91"/>
      <c r="G1184" s="91"/>
      <c r="H1184" s="33"/>
      <c r="I1184" s="91"/>
      <c r="J1184" s="91"/>
      <c r="K1184" s="91"/>
      <c r="L1184" s="33"/>
    </row>
    <row r="1185" spans="1:12">
      <c r="A1185" s="28"/>
      <c r="B1185" s="33"/>
      <c r="C1185" s="33"/>
      <c r="D1185" s="91"/>
      <c r="E1185" s="91"/>
      <c r="F1185" s="91"/>
      <c r="G1185" s="91"/>
      <c r="H1185" s="33"/>
      <c r="I1185" s="91"/>
      <c r="J1185" s="91"/>
      <c r="K1185" s="91"/>
      <c r="L1185" s="33"/>
    </row>
    <row r="1186" spans="1:12">
      <c r="A1186" s="28"/>
      <c r="B1186" s="33"/>
      <c r="C1186" s="33"/>
      <c r="D1186" s="91"/>
      <c r="E1186" s="91"/>
      <c r="F1186" s="91"/>
      <c r="G1186" s="91"/>
      <c r="H1186" s="33"/>
      <c r="I1186" s="91"/>
      <c r="J1186" s="91"/>
      <c r="K1186" s="91"/>
      <c r="L1186" s="33"/>
    </row>
    <row r="1187" spans="1:12">
      <c r="A1187" s="28"/>
      <c r="B1187" s="33"/>
      <c r="C1187" s="33"/>
      <c r="D1187" s="91"/>
      <c r="E1187" s="91"/>
      <c r="F1187" s="91"/>
      <c r="G1187" s="91"/>
      <c r="H1187" s="33"/>
      <c r="I1187" s="91"/>
      <c r="J1187" s="91"/>
      <c r="K1187" s="91"/>
      <c r="L1187" s="33"/>
    </row>
    <row r="1188" spans="1:12">
      <c r="A1188" s="28"/>
      <c r="B1188" s="33"/>
      <c r="C1188" s="33"/>
      <c r="D1188" s="91"/>
      <c r="E1188" s="91"/>
      <c r="F1188" s="91"/>
      <c r="G1188" s="91"/>
      <c r="H1188" s="33"/>
      <c r="I1188" s="91"/>
      <c r="J1188" s="91"/>
      <c r="K1188" s="91"/>
      <c r="L1188" s="33"/>
    </row>
    <row r="1189" spans="1:12">
      <c r="A1189" s="28"/>
      <c r="B1189" s="33"/>
      <c r="C1189" s="33"/>
      <c r="D1189" s="91"/>
      <c r="E1189" s="91"/>
      <c r="F1189" s="91"/>
      <c r="G1189" s="91"/>
      <c r="H1189" s="33"/>
      <c r="I1189" s="91"/>
      <c r="J1189" s="91"/>
      <c r="K1189" s="91"/>
      <c r="L1189" s="33"/>
    </row>
    <row r="1190" spans="1:12">
      <c r="A1190" s="28"/>
      <c r="B1190" s="33"/>
      <c r="C1190" s="33"/>
      <c r="D1190" s="91"/>
      <c r="E1190" s="91"/>
      <c r="F1190" s="91"/>
      <c r="G1190" s="91"/>
      <c r="H1190" s="33"/>
      <c r="I1190" s="91"/>
      <c r="J1190" s="91"/>
      <c r="K1190" s="91"/>
      <c r="L1190" s="33"/>
    </row>
    <row r="1191" spans="1:12">
      <c r="A1191" s="28"/>
      <c r="B1191" s="33"/>
      <c r="C1191" s="33"/>
      <c r="D1191" s="91"/>
      <c r="E1191" s="91"/>
      <c r="F1191" s="91"/>
      <c r="G1191" s="91"/>
      <c r="H1191" s="33"/>
      <c r="I1191" s="91"/>
      <c r="J1191" s="91"/>
      <c r="K1191" s="91"/>
      <c r="L1191" s="33"/>
    </row>
    <row r="1192" spans="1:12">
      <c r="A1192" s="28"/>
      <c r="B1192" s="33"/>
      <c r="C1192" s="33"/>
      <c r="D1192" s="91"/>
      <c r="E1192" s="91"/>
      <c r="F1192" s="91"/>
      <c r="G1192" s="91"/>
      <c r="H1192" s="33"/>
      <c r="I1192" s="91"/>
      <c r="J1192" s="91"/>
      <c r="K1192" s="91"/>
      <c r="L1192" s="33"/>
    </row>
    <row r="1193" spans="1:12">
      <c r="A1193" s="28"/>
      <c r="B1193" s="33"/>
      <c r="C1193" s="33"/>
      <c r="D1193" s="91"/>
      <c r="E1193" s="91"/>
      <c r="F1193" s="91"/>
      <c r="G1193" s="91"/>
      <c r="H1193" s="33"/>
      <c r="I1193" s="91"/>
      <c r="J1193" s="91"/>
      <c r="K1193" s="91"/>
      <c r="L1193" s="33"/>
    </row>
    <row r="1194" spans="1:12">
      <c r="A1194" s="28"/>
      <c r="B1194" s="33"/>
      <c r="C1194" s="33"/>
      <c r="D1194" s="91"/>
      <c r="E1194" s="91"/>
      <c r="F1194" s="91"/>
      <c r="G1194" s="91"/>
      <c r="H1194" s="33"/>
      <c r="I1194" s="91"/>
      <c r="J1194" s="91"/>
      <c r="K1194" s="91"/>
      <c r="L1194" s="33"/>
    </row>
    <row r="1195" spans="1:12">
      <c r="A1195" s="28"/>
      <c r="B1195" s="33"/>
      <c r="C1195" s="33"/>
      <c r="D1195" s="91"/>
      <c r="E1195" s="91"/>
      <c r="F1195" s="91"/>
      <c r="G1195" s="91"/>
      <c r="H1195" s="33"/>
      <c r="I1195" s="91"/>
      <c r="J1195" s="91"/>
      <c r="K1195" s="91"/>
      <c r="L1195" s="33"/>
    </row>
    <row r="1196" spans="1:12">
      <c r="A1196" s="28"/>
      <c r="B1196" s="33"/>
      <c r="C1196" s="33"/>
      <c r="D1196" s="91"/>
      <c r="E1196" s="91"/>
      <c r="F1196" s="91"/>
      <c r="G1196" s="91"/>
      <c r="H1196" s="33"/>
      <c r="I1196" s="91"/>
      <c r="J1196" s="91"/>
      <c r="K1196" s="91"/>
      <c r="L1196" s="33"/>
    </row>
    <row r="1197" spans="1:12">
      <c r="A1197" s="28"/>
      <c r="B1197" s="33"/>
      <c r="C1197" s="33"/>
      <c r="D1197" s="91"/>
      <c r="E1197" s="91"/>
      <c r="F1197" s="91"/>
      <c r="G1197" s="91"/>
      <c r="H1197" s="33"/>
      <c r="I1197" s="91"/>
      <c r="J1197" s="91"/>
      <c r="K1197" s="91"/>
      <c r="L1197" s="33"/>
    </row>
    <row r="1198" spans="1:12">
      <c r="A1198" s="28"/>
      <c r="B1198" s="33"/>
      <c r="C1198" s="33"/>
      <c r="D1198" s="91"/>
      <c r="E1198" s="91"/>
      <c r="F1198" s="91"/>
      <c r="G1198" s="91"/>
      <c r="H1198" s="33"/>
      <c r="I1198" s="91"/>
      <c r="J1198" s="91"/>
      <c r="K1198" s="91"/>
      <c r="L1198" s="33"/>
    </row>
    <row r="1199" spans="1:12">
      <c r="A1199" s="28"/>
      <c r="B1199" s="33"/>
      <c r="C1199" s="33"/>
      <c r="D1199" s="91"/>
      <c r="E1199" s="91"/>
      <c r="F1199" s="91"/>
      <c r="G1199" s="91"/>
      <c r="H1199" s="33"/>
      <c r="I1199" s="91"/>
      <c r="J1199" s="91"/>
      <c r="K1199" s="91"/>
      <c r="L1199" s="33"/>
    </row>
    <row r="1200" spans="1:12">
      <c r="A1200" s="28"/>
      <c r="B1200" s="33"/>
      <c r="C1200" s="33"/>
      <c r="D1200" s="91"/>
      <c r="E1200" s="91"/>
      <c r="F1200" s="91"/>
      <c r="G1200" s="91"/>
      <c r="H1200" s="33"/>
      <c r="I1200" s="91"/>
      <c r="J1200" s="91"/>
      <c r="K1200" s="91"/>
      <c r="L1200" s="33"/>
    </row>
    <row r="1201" spans="1:12">
      <c r="A1201" s="28"/>
      <c r="B1201" s="33"/>
      <c r="C1201" s="33"/>
      <c r="D1201" s="91"/>
      <c r="E1201" s="91"/>
      <c r="F1201" s="91"/>
      <c r="G1201" s="91"/>
      <c r="H1201" s="33"/>
      <c r="I1201" s="91"/>
      <c r="J1201" s="91"/>
      <c r="K1201" s="91"/>
      <c r="L1201" s="33"/>
    </row>
    <row r="1202" spans="1:12">
      <c r="A1202" s="28"/>
      <c r="B1202" s="33"/>
      <c r="C1202" s="33"/>
      <c r="D1202" s="91"/>
      <c r="E1202" s="91"/>
      <c r="F1202" s="91"/>
      <c r="G1202" s="91"/>
      <c r="H1202" s="33"/>
      <c r="I1202" s="91"/>
      <c r="J1202" s="91"/>
      <c r="K1202" s="91"/>
      <c r="L1202" s="33"/>
    </row>
    <row r="1203" spans="1:12">
      <c r="A1203" s="28"/>
      <c r="B1203" s="33"/>
      <c r="C1203" s="33"/>
      <c r="D1203" s="91"/>
      <c r="E1203" s="91"/>
      <c r="F1203" s="91"/>
      <c r="G1203" s="91"/>
      <c r="H1203" s="33"/>
      <c r="I1203" s="91"/>
      <c r="J1203" s="91"/>
      <c r="K1203" s="91"/>
      <c r="L1203" s="33"/>
    </row>
    <row r="1204" spans="1:12">
      <c r="A1204" s="28"/>
      <c r="B1204" s="33"/>
      <c r="C1204" s="33"/>
      <c r="D1204" s="91"/>
      <c r="E1204" s="91"/>
      <c r="F1204" s="91"/>
      <c r="G1204" s="91"/>
      <c r="H1204" s="33"/>
      <c r="I1204" s="91"/>
      <c r="J1204" s="91"/>
      <c r="K1204" s="91"/>
      <c r="L1204" s="33"/>
    </row>
    <row r="1205" spans="1:12">
      <c r="A1205" s="28"/>
      <c r="B1205" s="33"/>
      <c r="C1205" s="33"/>
      <c r="D1205" s="91"/>
      <c r="E1205" s="91"/>
      <c r="F1205" s="91"/>
      <c r="G1205" s="91"/>
      <c r="H1205" s="33"/>
      <c r="I1205" s="91"/>
      <c r="J1205" s="91"/>
      <c r="K1205" s="91"/>
      <c r="L1205" s="33"/>
    </row>
    <row r="1206" spans="1:12">
      <c r="A1206" s="28"/>
      <c r="B1206" s="33"/>
      <c r="C1206" s="33"/>
      <c r="D1206" s="91"/>
      <c r="E1206" s="91"/>
      <c r="F1206" s="91"/>
      <c r="G1206" s="91"/>
      <c r="H1206" s="33"/>
      <c r="I1206" s="91"/>
      <c r="J1206" s="91"/>
      <c r="K1206" s="91"/>
      <c r="L1206" s="33"/>
    </row>
    <row r="1207" spans="1:12">
      <c r="A1207" s="28"/>
      <c r="B1207" s="33"/>
      <c r="C1207" s="33"/>
      <c r="D1207" s="91"/>
      <c r="E1207" s="91"/>
      <c r="F1207" s="91"/>
      <c r="G1207" s="91"/>
      <c r="H1207" s="33"/>
      <c r="I1207" s="91"/>
      <c r="J1207" s="91"/>
      <c r="K1207" s="91"/>
      <c r="L1207" s="33"/>
    </row>
    <row r="1208" spans="1:12">
      <c r="A1208" s="28"/>
      <c r="B1208" s="33"/>
      <c r="C1208" s="33"/>
      <c r="D1208" s="91"/>
      <c r="E1208" s="91"/>
      <c r="F1208" s="91"/>
      <c r="G1208" s="91"/>
      <c r="H1208" s="33"/>
      <c r="I1208" s="91"/>
      <c r="J1208" s="91"/>
      <c r="K1208" s="91"/>
      <c r="L1208" s="33"/>
    </row>
    <row r="1209" spans="1:12">
      <c r="A1209" s="28"/>
      <c r="B1209" s="33"/>
      <c r="C1209" s="33"/>
      <c r="D1209" s="91"/>
      <c r="E1209" s="91"/>
      <c r="F1209" s="91"/>
      <c r="G1209" s="91"/>
      <c r="H1209" s="33"/>
      <c r="I1209" s="91"/>
      <c r="J1209" s="91"/>
      <c r="K1209" s="91"/>
      <c r="L1209" s="33"/>
    </row>
    <row r="1210" spans="1:12">
      <c r="A1210" s="28"/>
      <c r="B1210" s="33"/>
      <c r="C1210" s="33"/>
      <c r="D1210" s="91"/>
      <c r="E1210" s="91"/>
      <c r="F1210" s="91"/>
      <c r="G1210" s="91"/>
      <c r="H1210" s="33"/>
      <c r="I1210" s="91"/>
      <c r="J1210" s="91"/>
      <c r="K1210" s="91"/>
      <c r="L1210" s="33"/>
    </row>
    <row r="1211" spans="1:12">
      <c r="A1211" s="28"/>
      <c r="B1211" s="33"/>
      <c r="C1211" s="33"/>
      <c r="D1211" s="91"/>
      <c r="E1211" s="91"/>
      <c r="F1211" s="91"/>
      <c r="G1211" s="91"/>
      <c r="H1211" s="33"/>
      <c r="I1211" s="91"/>
      <c r="J1211" s="91"/>
      <c r="K1211" s="91"/>
      <c r="L1211" s="33"/>
    </row>
    <row r="1212" spans="1:12">
      <c r="A1212" s="28"/>
      <c r="B1212" s="33"/>
      <c r="C1212" s="33"/>
      <c r="D1212" s="91"/>
      <c r="E1212" s="91"/>
      <c r="F1212" s="91"/>
      <c r="G1212" s="91"/>
      <c r="H1212" s="33"/>
      <c r="I1212" s="91"/>
      <c r="J1212" s="91"/>
      <c r="K1212" s="91"/>
      <c r="L1212" s="33"/>
    </row>
    <row r="1213" spans="1:12">
      <c r="A1213" s="28"/>
      <c r="B1213" s="33"/>
      <c r="C1213" s="33"/>
      <c r="D1213" s="91"/>
      <c r="E1213" s="91"/>
      <c r="F1213" s="91"/>
      <c r="G1213" s="91"/>
      <c r="H1213" s="33"/>
      <c r="I1213" s="91"/>
      <c r="J1213" s="91"/>
      <c r="K1213" s="91"/>
      <c r="L1213" s="33"/>
    </row>
    <row r="1214" spans="1:12">
      <c r="A1214" s="28"/>
      <c r="B1214" s="33"/>
      <c r="C1214" s="33"/>
      <c r="D1214" s="91"/>
      <c r="E1214" s="91"/>
      <c r="F1214" s="91"/>
      <c r="G1214" s="91"/>
      <c r="H1214" s="33"/>
      <c r="I1214" s="91"/>
      <c r="J1214" s="91"/>
      <c r="K1214" s="91"/>
      <c r="L1214" s="33"/>
    </row>
    <row r="1215" spans="1:12">
      <c r="A1215" s="28"/>
      <c r="B1215" s="33"/>
      <c r="C1215" s="33"/>
      <c r="D1215" s="91"/>
      <c r="E1215" s="91"/>
      <c r="F1215" s="91"/>
      <c r="G1215" s="91"/>
      <c r="H1215" s="33"/>
      <c r="I1215" s="91"/>
      <c r="J1215" s="91"/>
      <c r="K1215" s="91"/>
      <c r="L1215" s="33"/>
    </row>
    <row r="1216" spans="1:12">
      <c r="A1216" s="28"/>
      <c r="B1216" s="33"/>
      <c r="C1216" s="33"/>
      <c r="D1216" s="91"/>
      <c r="E1216" s="91"/>
      <c r="F1216" s="91"/>
      <c r="G1216" s="91"/>
      <c r="H1216" s="33"/>
      <c r="I1216" s="91"/>
      <c r="J1216" s="91"/>
      <c r="K1216" s="91"/>
      <c r="L1216" s="33"/>
    </row>
    <row r="1217" spans="1:12">
      <c r="A1217" s="28"/>
      <c r="B1217" s="33"/>
      <c r="C1217" s="33"/>
      <c r="D1217" s="91"/>
      <c r="E1217" s="91"/>
      <c r="F1217" s="91"/>
      <c r="G1217" s="91"/>
      <c r="H1217" s="33"/>
      <c r="I1217" s="91"/>
      <c r="J1217" s="91"/>
      <c r="K1217" s="91"/>
      <c r="L1217" s="33"/>
    </row>
    <row r="1218" spans="1:12">
      <c r="A1218" s="28"/>
      <c r="B1218" s="33"/>
      <c r="C1218" s="33"/>
      <c r="D1218" s="91"/>
      <c r="E1218" s="91"/>
      <c r="F1218" s="91"/>
      <c r="G1218" s="91"/>
      <c r="H1218" s="33"/>
      <c r="I1218" s="91"/>
      <c r="J1218" s="91"/>
      <c r="K1218" s="91"/>
      <c r="L1218" s="33"/>
    </row>
    <row r="1219" spans="1:12">
      <c r="A1219" s="28"/>
      <c r="B1219" s="33"/>
      <c r="C1219" s="33"/>
      <c r="D1219" s="91"/>
      <c r="E1219" s="91"/>
      <c r="F1219" s="91"/>
      <c r="G1219" s="91"/>
      <c r="H1219" s="33"/>
      <c r="I1219" s="91"/>
      <c r="J1219" s="91"/>
      <c r="K1219" s="91"/>
      <c r="L1219" s="33"/>
    </row>
    <row r="1220" spans="1:12">
      <c r="A1220" s="28"/>
      <c r="B1220" s="33"/>
      <c r="C1220" s="33"/>
      <c r="D1220" s="91"/>
      <c r="E1220" s="91"/>
      <c r="F1220" s="91"/>
      <c r="G1220" s="91"/>
      <c r="H1220" s="33"/>
      <c r="I1220" s="91"/>
      <c r="J1220" s="91"/>
      <c r="K1220" s="91"/>
      <c r="L1220" s="33"/>
    </row>
    <row r="1221" spans="1:12">
      <c r="A1221" s="28"/>
      <c r="B1221" s="33"/>
      <c r="C1221" s="33"/>
      <c r="D1221" s="91"/>
      <c r="E1221" s="91"/>
      <c r="F1221" s="91"/>
      <c r="G1221" s="91"/>
      <c r="H1221" s="33"/>
      <c r="I1221" s="91"/>
      <c r="J1221" s="91"/>
      <c r="K1221" s="91"/>
      <c r="L1221" s="33"/>
    </row>
    <row r="1222" spans="1:12">
      <c r="A1222" s="28"/>
      <c r="B1222" s="33"/>
      <c r="C1222" s="33"/>
      <c r="D1222" s="91"/>
      <c r="E1222" s="91"/>
      <c r="F1222" s="91"/>
      <c r="G1222" s="91"/>
      <c r="H1222" s="33"/>
      <c r="I1222" s="91"/>
      <c r="J1222" s="91"/>
      <c r="K1222" s="91"/>
      <c r="L1222" s="33"/>
    </row>
    <row r="1223" spans="1:12">
      <c r="A1223" s="28"/>
      <c r="B1223" s="33"/>
      <c r="C1223" s="33"/>
      <c r="D1223" s="91"/>
      <c r="E1223" s="91"/>
      <c r="F1223" s="91"/>
      <c r="G1223" s="91"/>
      <c r="H1223" s="33"/>
      <c r="I1223" s="91"/>
      <c r="J1223" s="91"/>
      <c r="K1223" s="91"/>
      <c r="L1223" s="33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youtSheet"/>
  <dimension ref="A1:AK1233"/>
  <sheetViews>
    <sheetView zoomScale="80" zoomScaleNormal="80" workbookViewId="0">
      <selection activeCell="X31" sqref="X3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7" s="2" customFormat="1" ht="18.75">
      <c r="A1" s="1" t="s">
        <v>0</v>
      </c>
    </row>
    <row r="2" spans="1:37" s="5" customFormat="1" ht="24.95" customHeight="1">
      <c r="A2" s="3"/>
      <c r="B2" s="4" t="s">
        <v>1</v>
      </c>
      <c r="D2" s="6"/>
      <c r="E2" s="7"/>
      <c r="F2" s="7"/>
    </row>
    <row r="3" spans="1:37" s="9" customFormat="1">
      <c r="A3" s="8" t="s">
        <v>9</v>
      </c>
      <c r="E3" s="10"/>
    </row>
    <row r="4" spans="1:37" s="9" customFormat="1" ht="11.25">
      <c r="A4" s="8" t="s">
        <v>2</v>
      </c>
      <c r="B4" s="11" t="s">
        <v>10</v>
      </c>
    </row>
    <row r="5" spans="1:37" s="9" customFormat="1" ht="11.25">
      <c r="A5" s="8" t="s">
        <v>3</v>
      </c>
      <c r="B5" s="11" t="s">
        <v>126</v>
      </c>
    </row>
    <row r="6" spans="1:37" s="9" customFormat="1" ht="11.25">
      <c r="A6" s="8"/>
      <c r="B6" s="11"/>
      <c r="G6" s="12"/>
    </row>
    <row r="7" spans="1:37" s="14" customFormat="1" ht="11.25">
      <c r="A7" s="13" t="s">
        <v>4</v>
      </c>
      <c r="B7" s="14" t="s">
        <v>152</v>
      </c>
      <c r="C7" s="14" t="s">
        <v>153</v>
      </c>
      <c r="D7" s="14" t="s">
        <v>154</v>
      </c>
      <c r="E7" s="14" t="s">
        <v>155</v>
      </c>
      <c r="F7" s="14" t="s">
        <v>156</v>
      </c>
      <c r="G7" s="14" t="s">
        <v>157</v>
      </c>
      <c r="H7" s="14" t="s">
        <v>24</v>
      </c>
      <c r="I7" s="14" t="s">
        <v>158</v>
      </c>
      <c r="J7" s="14" t="s">
        <v>11</v>
      </c>
      <c r="K7" s="14" t="s">
        <v>159</v>
      </c>
      <c r="L7" s="14" t="s">
        <v>160</v>
      </c>
      <c r="M7" s="14" t="s">
        <v>161</v>
      </c>
      <c r="N7" s="14" t="s">
        <v>162</v>
      </c>
      <c r="O7" s="14" t="s">
        <v>211</v>
      </c>
      <c r="P7" s="14" t="s">
        <v>212</v>
      </c>
      <c r="Q7" s="14" t="s">
        <v>220</v>
      </c>
      <c r="R7" s="14" t="s">
        <v>210</v>
      </c>
      <c r="S7" s="14" t="s">
        <v>163</v>
      </c>
      <c r="T7" s="14" t="s">
        <v>164</v>
      </c>
      <c r="U7" s="14" t="s">
        <v>165</v>
      </c>
      <c r="V7" s="14" t="s">
        <v>166</v>
      </c>
      <c r="W7" s="14" t="s">
        <v>167</v>
      </c>
      <c r="X7" s="14" t="s">
        <v>168</v>
      </c>
      <c r="Y7" s="14" t="s">
        <v>169</v>
      </c>
      <c r="Z7" s="14" t="s">
        <v>170</v>
      </c>
      <c r="AA7" s="14" t="s">
        <v>350</v>
      </c>
      <c r="AB7" s="14" t="s">
        <v>171</v>
      </c>
      <c r="AC7" s="14" t="s">
        <v>172</v>
      </c>
      <c r="AD7" s="14" t="s">
        <v>173</v>
      </c>
      <c r="AE7" s="14" t="s">
        <v>174</v>
      </c>
      <c r="AF7" s="14" t="s">
        <v>175</v>
      </c>
      <c r="AG7" s="14" t="s">
        <v>176</v>
      </c>
      <c r="AH7" s="14" t="s">
        <v>177</v>
      </c>
      <c r="AI7" s="14" t="s">
        <v>216</v>
      </c>
      <c r="AJ7" s="14" t="s">
        <v>228</v>
      </c>
      <c r="AK7" s="14" t="s">
        <v>178</v>
      </c>
    </row>
    <row r="8" spans="1:37" s="16" customFormat="1" ht="11.25">
      <c r="A8" s="15"/>
    </row>
    <row r="9" spans="1:37" s="17" customFormat="1"/>
    <row r="10" spans="1:37" s="5" customFormat="1" ht="24.95" customHeight="1">
      <c r="A10" s="18"/>
      <c r="B10" s="4" t="s">
        <v>5</v>
      </c>
      <c r="D10" s="6"/>
      <c r="E10" s="7"/>
      <c r="F10" s="7"/>
    </row>
    <row r="11" spans="1:37" s="21" customFormat="1" ht="12">
      <c r="A11" s="19"/>
      <c r="B11" s="20"/>
    </row>
    <row r="12" spans="1:37" s="23" customFormat="1" ht="140.25">
      <c r="A12" s="22" t="s">
        <v>6</v>
      </c>
      <c r="B12" s="23" t="s">
        <v>179</v>
      </c>
      <c r="C12" s="23" t="s">
        <v>181</v>
      </c>
      <c r="D12" s="23" t="s">
        <v>182</v>
      </c>
      <c r="E12" s="23" t="s">
        <v>183</v>
      </c>
      <c r="F12" s="23" t="s">
        <v>184</v>
      </c>
      <c r="G12" s="23" t="s">
        <v>185</v>
      </c>
      <c r="H12" s="23" t="s">
        <v>186</v>
      </c>
      <c r="I12" s="23" t="s">
        <v>187</v>
      </c>
      <c r="J12" s="23" t="s">
        <v>188</v>
      </c>
      <c r="K12" s="23" t="s">
        <v>189</v>
      </c>
      <c r="L12" s="23" t="s">
        <v>191</v>
      </c>
      <c r="M12" s="23" t="s">
        <v>192</v>
      </c>
      <c r="N12" s="23" t="s">
        <v>193</v>
      </c>
      <c r="O12" s="23" t="s">
        <v>214</v>
      </c>
      <c r="P12" s="23" t="s">
        <v>215</v>
      </c>
      <c r="Q12" s="23" t="s">
        <v>221</v>
      </c>
      <c r="R12" s="23" t="s">
        <v>213</v>
      </c>
      <c r="S12" s="23" t="s">
        <v>194</v>
      </c>
      <c r="T12" s="23" t="s">
        <v>195</v>
      </c>
      <c r="U12" s="23" t="s">
        <v>196</v>
      </c>
      <c r="V12" s="23" t="s">
        <v>197</v>
      </c>
      <c r="W12" s="23" t="s">
        <v>198</v>
      </c>
      <c r="X12" s="23" t="s">
        <v>199</v>
      </c>
      <c r="Y12" s="23" t="s">
        <v>200</v>
      </c>
      <c r="Z12" s="23" t="s">
        <v>201</v>
      </c>
      <c r="AA12" s="23" t="s">
        <v>351</v>
      </c>
      <c r="AB12" s="23" t="s">
        <v>202</v>
      </c>
      <c r="AC12" s="23" t="s">
        <v>203</v>
      </c>
      <c r="AD12" s="23" t="s">
        <v>204</v>
      </c>
      <c r="AE12" s="23" t="s">
        <v>205</v>
      </c>
      <c r="AF12" s="23" t="s">
        <v>206</v>
      </c>
      <c r="AG12" s="23" t="s">
        <v>207</v>
      </c>
      <c r="AH12" s="23" t="s">
        <v>208</v>
      </c>
      <c r="AI12" s="23" t="s">
        <v>217</v>
      </c>
      <c r="AJ12" s="23" t="s">
        <v>229</v>
      </c>
      <c r="AK12" s="23" t="s">
        <v>209</v>
      </c>
    </row>
    <row r="13" spans="1:37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124</v>
      </c>
      <c r="K13" s="25" t="s">
        <v>190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19</v>
      </c>
      <c r="U13" s="25" t="s">
        <v>14</v>
      </c>
      <c r="V13" s="25" t="s">
        <v>80</v>
      </c>
      <c r="W13" s="25" t="s">
        <v>105</v>
      </c>
      <c r="X13" s="25" t="s">
        <v>82</v>
      </c>
      <c r="Y13" s="25" t="s">
        <v>22</v>
      </c>
      <c r="Z13" s="25" t="s">
        <v>85</v>
      </c>
      <c r="AA13" s="25" t="s">
        <v>85</v>
      </c>
      <c r="AB13" s="25" t="s">
        <v>22</v>
      </c>
      <c r="AC13" s="25" t="s">
        <v>14</v>
      </c>
      <c r="AD13" s="25" t="s">
        <v>23</v>
      </c>
      <c r="AE13" s="25" t="s">
        <v>23</v>
      </c>
      <c r="AF13" s="25" t="s">
        <v>23</v>
      </c>
      <c r="AG13" s="25" t="s">
        <v>82</v>
      </c>
      <c r="AH13" s="25" t="s">
        <v>82</v>
      </c>
      <c r="AI13" s="25" t="s">
        <v>85</v>
      </c>
      <c r="AJ13" s="25" t="s">
        <v>85</v>
      </c>
      <c r="AK13" s="25" t="s">
        <v>23</v>
      </c>
    </row>
    <row r="14" spans="1:37" s="25" customFormat="1">
      <c r="A14" s="24" t="s">
        <v>2</v>
      </c>
      <c r="B14" s="30" t="s">
        <v>180</v>
      </c>
      <c r="C14" s="30" t="s">
        <v>180</v>
      </c>
      <c r="D14" s="30" t="s">
        <v>180</v>
      </c>
      <c r="E14" s="30" t="s">
        <v>180</v>
      </c>
      <c r="F14" s="30" t="s">
        <v>180</v>
      </c>
      <c r="G14" s="30" t="s">
        <v>180</v>
      </c>
      <c r="H14" s="30" t="s">
        <v>180</v>
      </c>
      <c r="I14" s="30" t="s">
        <v>180</v>
      </c>
      <c r="J14" s="30" t="s">
        <v>180</v>
      </c>
      <c r="K14" s="30" t="s">
        <v>180</v>
      </c>
      <c r="L14" s="30" t="s">
        <v>180</v>
      </c>
      <c r="M14" s="30" t="s">
        <v>180</v>
      </c>
      <c r="N14" s="30" t="s">
        <v>180</v>
      </c>
      <c r="O14" s="30" t="s">
        <v>180</v>
      </c>
      <c r="P14" s="30" t="s">
        <v>180</v>
      </c>
      <c r="Q14" s="30" t="s">
        <v>180</v>
      </c>
      <c r="R14" s="30" t="s">
        <v>180</v>
      </c>
      <c r="S14" s="30" t="s">
        <v>180</v>
      </c>
      <c r="T14" s="30" t="s">
        <v>180</v>
      </c>
      <c r="U14" s="30" t="s">
        <v>180</v>
      </c>
      <c r="V14" s="30" t="s">
        <v>180</v>
      </c>
      <c r="W14" s="30" t="s">
        <v>180</v>
      </c>
      <c r="X14" s="30" t="s">
        <v>180</v>
      </c>
      <c r="Y14" s="30" t="s">
        <v>180</v>
      </c>
      <c r="Z14" s="30" t="s">
        <v>180</v>
      </c>
      <c r="AA14" s="30" t="s">
        <v>180</v>
      </c>
      <c r="AB14" s="30" t="s">
        <v>180</v>
      </c>
      <c r="AC14" s="30" t="s">
        <v>180</v>
      </c>
      <c r="AD14" s="30" t="s">
        <v>180</v>
      </c>
      <c r="AE14" s="30" t="s">
        <v>180</v>
      </c>
      <c r="AF14" s="30" t="s">
        <v>180</v>
      </c>
      <c r="AG14" s="30" t="s">
        <v>180</v>
      </c>
      <c r="AH14" s="30" t="s">
        <v>180</v>
      </c>
      <c r="AI14" s="30" t="s">
        <v>180</v>
      </c>
      <c r="AJ14" s="30" t="s">
        <v>180</v>
      </c>
      <c r="AK14" s="30" t="s">
        <v>180</v>
      </c>
    </row>
    <row r="15" spans="1:37" s="90" customFormat="1">
      <c r="A15" s="26" t="s">
        <v>8</v>
      </c>
      <c r="B15" s="90">
        <v>42754</v>
      </c>
      <c r="C15" s="90">
        <v>42741</v>
      </c>
      <c r="D15" s="90">
        <v>42741</v>
      </c>
      <c r="E15" s="90">
        <v>42846</v>
      </c>
      <c r="F15" s="90">
        <v>42846</v>
      </c>
      <c r="G15" s="90">
        <v>42846</v>
      </c>
      <c r="H15" s="90">
        <v>42846</v>
      </c>
      <c r="I15" s="90">
        <v>42776</v>
      </c>
      <c r="J15" s="90">
        <v>42821</v>
      </c>
      <c r="K15" s="90">
        <v>42821</v>
      </c>
      <c r="L15" s="90">
        <v>42725</v>
      </c>
      <c r="M15" s="90">
        <v>42768</v>
      </c>
      <c r="N15" s="90">
        <v>42768</v>
      </c>
      <c r="O15" s="90">
        <v>42754</v>
      </c>
      <c r="P15" s="90">
        <v>42856</v>
      </c>
      <c r="Q15" s="90">
        <v>42741</v>
      </c>
      <c r="R15" s="90">
        <v>42741</v>
      </c>
      <c r="S15" s="90">
        <v>42886</v>
      </c>
      <c r="T15" s="90">
        <v>42768</v>
      </c>
      <c r="U15" s="90">
        <v>42768</v>
      </c>
      <c r="V15" s="90">
        <v>42856</v>
      </c>
      <c r="W15" s="90">
        <v>42856</v>
      </c>
      <c r="X15" s="90">
        <v>42741</v>
      </c>
      <c r="Y15" s="90">
        <v>42768</v>
      </c>
      <c r="Z15" s="90">
        <v>42821</v>
      </c>
      <c r="AA15" s="90">
        <v>42856</v>
      </c>
      <c r="AB15" s="90">
        <v>42754</v>
      </c>
      <c r="AC15" s="90">
        <v>42754</v>
      </c>
      <c r="AD15" s="90">
        <v>42754</v>
      </c>
      <c r="AE15" s="90">
        <v>42886</v>
      </c>
      <c r="AF15" s="90">
        <v>42886</v>
      </c>
      <c r="AG15" s="90">
        <v>42754</v>
      </c>
      <c r="AH15" s="90">
        <v>42754</v>
      </c>
      <c r="AI15" s="90">
        <v>42821</v>
      </c>
      <c r="AJ15" s="90">
        <v>42860</v>
      </c>
      <c r="AK15" s="90">
        <v>42846</v>
      </c>
    </row>
    <row r="16" spans="1:37">
      <c r="A16" s="150">
        <v>37987</v>
      </c>
      <c r="B16" s="91">
        <v>5.0083333333333329</v>
      </c>
      <c r="C16" s="91">
        <v>7.208333333333333</v>
      </c>
      <c r="D16" s="91">
        <v>650.19166666666661</v>
      </c>
      <c r="E16" s="91">
        <v>32085</v>
      </c>
      <c r="F16" s="33">
        <v>-13.299405512520257</v>
      </c>
      <c r="G16" s="91">
        <v>9852.5</v>
      </c>
      <c r="H16" s="33">
        <v>-15.940277284038395</v>
      </c>
      <c r="I16" s="91">
        <v>939396.99755701923</v>
      </c>
      <c r="J16" s="91">
        <v>41.443333333333335</v>
      </c>
      <c r="K16" s="91">
        <v>54.850000000000016</v>
      </c>
      <c r="L16" s="91">
        <v>6.1975000000000007</v>
      </c>
      <c r="M16" s="33">
        <v>1.731749549278109</v>
      </c>
      <c r="N16" s="33">
        <v>1.8572587185726075</v>
      </c>
      <c r="O16" s="33">
        <v>2.4126744458635589</v>
      </c>
      <c r="P16" s="33">
        <v>3.5269208212594787</v>
      </c>
      <c r="Q16" s="33">
        <v>3.6129251651163395E-2</v>
      </c>
      <c r="R16" s="33">
        <v>-1.1703704754573163E-2</v>
      </c>
      <c r="S16" s="33">
        <v>3.0972970443803818</v>
      </c>
      <c r="T16" s="91">
        <v>4</v>
      </c>
      <c r="U16" s="91">
        <v>2.5</v>
      </c>
      <c r="V16" s="91">
        <v>43349306</v>
      </c>
      <c r="W16" s="33">
        <v>16.101663469376547</v>
      </c>
      <c r="X16" s="91">
        <v>118.86854208333334</v>
      </c>
      <c r="Y16" s="91">
        <v>14008</v>
      </c>
      <c r="Z16" s="91">
        <v>8719</v>
      </c>
      <c r="AA16" s="91">
        <v>2890.9268256633695</v>
      </c>
      <c r="AB16" s="91">
        <v>26511</v>
      </c>
      <c r="AC16" s="33">
        <v>65.922598165609898</v>
      </c>
      <c r="AD16" s="91">
        <v>223131.91666666666</v>
      </c>
      <c r="AE16" s="91">
        <v>44763979</v>
      </c>
      <c r="AF16" s="91">
        <v>53299176</v>
      </c>
      <c r="AG16" s="91" t="e">
        <v>#N/A</v>
      </c>
      <c r="AH16" s="91" t="e">
        <v>#N/A</v>
      </c>
      <c r="AI16" s="91">
        <v>1565</v>
      </c>
      <c r="AJ16" s="91">
        <v>698.89549034299034</v>
      </c>
      <c r="AK16" s="33">
        <v>2703616942</v>
      </c>
    </row>
    <row r="17" spans="1:37">
      <c r="A17" s="150">
        <v>38353</v>
      </c>
      <c r="B17" s="91">
        <v>3.9583333333333335</v>
      </c>
      <c r="C17" s="91">
        <v>6.8166666666666655</v>
      </c>
      <c r="D17" s="91">
        <v>663.85</v>
      </c>
      <c r="E17" s="91">
        <v>25695.833333333332</v>
      </c>
      <c r="F17" s="33">
        <v>-19.913251259674823</v>
      </c>
      <c r="G17" s="91">
        <v>7989.166666666667</v>
      </c>
      <c r="H17" s="33">
        <v>-18.912289605007182</v>
      </c>
      <c r="I17" s="91">
        <v>964057.29166666663</v>
      </c>
      <c r="J17" s="91">
        <v>56.492500000000007</v>
      </c>
      <c r="K17" s="91">
        <v>36.199999999999996</v>
      </c>
      <c r="L17" s="91">
        <v>8.2758333333333329</v>
      </c>
      <c r="M17" s="33">
        <v>2.0325886505944779</v>
      </c>
      <c r="N17" s="33">
        <v>2.2135520343976367</v>
      </c>
      <c r="O17" s="33">
        <v>6.5553049922264819</v>
      </c>
      <c r="P17" s="33">
        <v>5.5731652997586023</v>
      </c>
      <c r="Q17" s="33">
        <v>10.943070135346886</v>
      </c>
      <c r="R17" s="33">
        <v>12.417192508279285</v>
      </c>
      <c r="S17" s="33">
        <v>3.0021031243595977</v>
      </c>
      <c r="T17" s="91">
        <v>4.416666666666667</v>
      </c>
      <c r="U17" s="91">
        <v>2.9166666666666665</v>
      </c>
      <c r="V17" s="91">
        <v>48486842</v>
      </c>
      <c r="W17" s="33">
        <v>18.685962354245085</v>
      </c>
      <c r="X17" s="91">
        <v>116.11855383333334</v>
      </c>
      <c r="Y17" s="91">
        <v>13667</v>
      </c>
      <c r="Z17" s="91">
        <v>7544</v>
      </c>
      <c r="AA17" s="91">
        <v>2501.3363886689367</v>
      </c>
      <c r="AB17" s="91">
        <v>31569</v>
      </c>
      <c r="AC17" s="33">
        <v>82.387317730347704</v>
      </c>
      <c r="AD17" s="91">
        <v>251142</v>
      </c>
      <c r="AE17" s="91">
        <v>51899333</v>
      </c>
      <c r="AF17" s="91">
        <v>60434959</v>
      </c>
      <c r="AG17" s="91" t="e">
        <v>#N/A</v>
      </c>
      <c r="AH17" s="91" t="e">
        <v>#N/A</v>
      </c>
      <c r="AI17" s="91">
        <v>1195</v>
      </c>
      <c r="AJ17" s="91">
        <v>533.66141275391283</v>
      </c>
      <c r="AK17" s="33">
        <v>3614500000</v>
      </c>
    </row>
    <row r="18" spans="1:37">
      <c r="A18" s="150">
        <v>38718</v>
      </c>
      <c r="B18" s="91">
        <v>3.4</v>
      </c>
      <c r="C18" s="91">
        <v>6.333333333333333</v>
      </c>
      <c r="D18" s="91">
        <v>716.20833333333337</v>
      </c>
      <c r="E18" s="91">
        <v>22549.166666666668</v>
      </c>
      <c r="F18" s="33">
        <v>-12.245824550024309</v>
      </c>
      <c r="G18" s="91">
        <v>6449.166666666667</v>
      </c>
      <c r="H18" s="33">
        <v>-19.27610305622197</v>
      </c>
      <c r="I18" s="91">
        <v>997318.04166666663</v>
      </c>
      <c r="J18" s="91">
        <v>66.018333333333331</v>
      </c>
      <c r="K18" s="91">
        <v>45</v>
      </c>
      <c r="L18" s="91">
        <v>6.1766666666666659</v>
      </c>
      <c r="M18" s="33">
        <v>4.5625070114454749</v>
      </c>
      <c r="N18" s="33">
        <v>2.0020253953416001</v>
      </c>
      <c r="O18" s="33">
        <v>6.7995805624589236</v>
      </c>
      <c r="P18" s="33">
        <v>4.4924649113230295</v>
      </c>
      <c r="Q18" s="33">
        <v>7.5461736385044569</v>
      </c>
      <c r="R18" s="33">
        <v>8.4959140101597654</v>
      </c>
      <c r="S18" s="33">
        <v>2.8033130801563648</v>
      </c>
      <c r="T18" s="91">
        <v>5.8125</v>
      </c>
      <c r="U18" s="91">
        <v>4.3125</v>
      </c>
      <c r="V18" s="91">
        <v>55973103</v>
      </c>
      <c r="W18" s="33">
        <v>22.353845832444875</v>
      </c>
      <c r="X18" s="91">
        <v>124.22832708333334</v>
      </c>
      <c r="Y18" s="91">
        <v>17046</v>
      </c>
      <c r="Z18" s="91">
        <v>5252</v>
      </c>
      <c r="AA18" s="91">
        <v>1741.3863617827751</v>
      </c>
      <c r="AB18" s="91">
        <v>33027</v>
      </c>
      <c r="AC18" s="33">
        <v>77.769143034132725</v>
      </c>
      <c r="AD18" s="91">
        <v>348003.91666666669</v>
      </c>
      <c r="AE18" s="91">
        <v>58245695</v>
      </c>
      <c r="AF18" s="91">
        <v>65090737</v>
      </c>
      <c r="AG18" s="91" t="e">
        <v>#N/A</v>
      </c>
      <c r="AH18" s="91" t="e">
        <v>#N/A</v>
      </c>
      <c r="AI18" s="91">
        <v>665</v>
      </c>
      <c r="AJ18" s="91">
        <v>296.97476107226106</v>
      </c>
      <c r="AK18" s="33">
        <v>4921800000</v>
      </c>
    </row>
    <row r="19" spans="1:37">
      <c r="A19" s="150">
        <v>39083</v>
      </c>
      <c r="B19" s="91">
        <v>3.1916666666666664</v>
      </c>
      <c r="C19" s="91">
        <v>6.05</v>
      </c>
      <c r="D19" s="91">
        <v>744.29166666666663</v>
      </c>
      <c r="E19" s="91">
        <v>20870</v>
      </c>
      <c r="F19" s="33">
        <v>-7.4466905650615427</v>
      </c>
      <c r="G19" s="91">
        <v>5734.166666666667</v>
      </c>
      <c r="H19" s="33">
        <v>-11.086703708489464</v>
      </c>
      <c r="I19" s="91">
        <v>1025920.977952486</v>
      </c>
      <c r="J19" s="91">
        <v>72.316666666666663</v>
      </c>
      <c r="K19" s="91">
        <v>49.600000000000016</v>
      </c>
      <c r="L19" s="91">
        <v>6.1158333333333337</v>
      </c>
      <c r="M19" s="33">
        <v>5.0286209798223123</v>
      </c>
      <c r="N19" s="33">
        <v>2.1383839926683912</v>
      </c>
      <c r="O19" s="33">
        <v>6.1907900087211161</v>
      </c>
      <c r="P19" s="33">
        <v>6.0457265270131337</v>
      </c>
      <c r="Q19" s="33">
        <v>5.2685610613563547</v>
      </c>
      <c r="R19" s="33">
        <v>5.1605773611609118</v>
      </c>
      <c r="S19" s="33">
        <v>2.2135724717882632</v>
      </c>
      <c r="T19" s="91">
        <v>6.104166666666667</v>
      </c>
      <c r="U19" s="91">
        <v>4.604166666666667</v>
      </c>
      <c r="V19" s="91">
        <v>61490228</v>
      </c>
      <c r="W19" s="33">
        <v>24.254772361892595</v>
      </c>
      <c r="X19" s="91">
        <v>126.10577033333334</v>
      </c>
      <c r="Y19" s="91">
        <v>13505</v>
      </c>
      <c r="Z19" s="91">
        <v>4768</v>
      </c>
      <c r="AA19" s="91">
        <v>1580.9082583740044</v>
      </c>
      <c r="AB19" s="91">
        <v>32176</v>
      </c>
      <c r="AC19" s="33">
        <v>61.212614680503179</v>
      </c>
      <c r="AD19" s="91">
        <v>413138.5</v>
      </c>
      <c r="AE19" s="91">
        <v>60346135</v>
      </c>
      <c r="AF19" s="91">
        <v>65730578</v>
      </c>
      <c r="AG19" s="91" t="e">
        <v>#N/A</v>
      </c>
      <c r="AH19" s="91" t="e">
        <v>#N/A</v>
      </c>
      <c r="AI19" s="91">
        <v>449</v>
      </c>
      <c r="AJ19" s="91">
        <v>200.51378604728609</v>
      </c>
      <c r="AK19" s="33">
        <v>5573324684</v>
      </c>
    </row>
    <row r="20" spans="1:37">
      <c r="A20" s="150">
        <v>39448</v>
      </c>
      <c r="B20" s="91">
        <v>3.2416666666666667</v>
      </c>
      <c r="C20" s="91">
        <v>6.0749999999999993</v>
      </c>
      <c r="D20" s="91">
        <v>765.83333333333348</v>
      </c>
      <c r="E20" s="91">
        <v>21951.666666666668</v>
      </c>
      <c r="F20" s="33">
        <v>5.1828781344833041</v>
      </c>
      <c r="G20" s="91">
        <v>6320.833333333333</v>
      </c>
      <c r="H20" s="33">
        <v>10.23107106525214</v>
      </c>
      <c r="I20" s="91">
        <v>1052023.1747324823</v>
      </c>
      <c r="J20" s="91">
        <v>99.571666666666644</v>
      </c>
      <c r="K20" s="91">
        <v>79.599999999999994</v>
      </c>
      <c r="L20" s="91">
        <v>7.7333333333333343</v>
      </c>
      <c r="M20" s="33">
        <v>3.2423012242428477</v>
      </c>
      <c r="N20" s="33">
        <v>2.3702706744429314</v>
      </c>
      <c r="O20" s="33">
        <v>5.4111493705454761</v>
      </c>
      <c r="P20" s="33">
        <v>6.02682524881111</v>
      </c>
      <c r="Q20" s="33">
        <v>5.2748482599608417</v>
      </c>
      <c r="R20" s="33">
        <v>4.2651079527961322</v>
      </c>
      <c r="S20" s="33">
        <v>0.74274450282364157</v>
      </c>
      <c r="T20" s="91">
        <v>4.729166666666667</v>
      </c>
      <c r="U20" s="91">
        <v>3.2083333333333335</v>
      </c>
      <c r="V20" s="91">
        <v>61619602</v>
      </c>
      <c r="W20" s="33">
        <v>24.183819214539771</v>
      </c>
      <c r="X20" s="91">
        <v>88.830207766666675</v>
      </c>
      <c r="Y20" s="91">
        <v>11438</v>
      </c>
      <c r="Z20" s="91">
        <v>6066</v>
      </c>
      <c r="AA20" s="91">
        <v>2011.2813538793439</v>
      </c>
      <c r="AB20" s="91">
        <v>23136</v>
      </c>
      <c r="AC20" s="33">
        <v>41.770898971151013</v>
      </c>
      <c r="AD20" s="91">
        <v>401140.08333333331</v>
      </c>
      <c r="AE20" s="91">
        <v>66095713</v>
      </c>
      <c r="AF20" s="91">
        <v>70146204</v>
      </c>
      <c r="AG20" s="91" t="e">
        <v>#N/A</v>
      </c>
      <c r="AH20" s="91" t="e">
        <v>#N/A</v>
      </c>
      <c r="AI20" s="91">
        <v>447</v>
      </c>
      <c r="AJ20" s="91">
        <v>199.62062887112893</v>
      </c>
      <c r="AK20" s="33">
        <v>3967605042</v>
      </c>
    </row>
    <row r="21" spans="1:37">
      <c r="A21" s="150">
        <v>39814</v>
      </c>
      <c r="B21" s="91">
        <v>6.3583333333333334</v>
      </c>
      <c r="C21" s="91">
        <v>8.1999999999999993</v>
      </c>
      <c r="D21" s="91">
        <v>761.67499999999984</v>
      </c>
      <c r="E21" s="91">
        <v>59266.666666666664</v>
      </c>
      <c r="F21" s="33">
        <v>169.98709285551587</v>
      </c>
      <c r="G21" s="91">
        <v>19930.833333333332</v>
      </c>
      <c r="H21" s="33">
        <v>215.31970995385626</v>
      </c>
      <c r="I21" s="91">
        <v>1068560.2526986604</v>
      </c>
      <c r="J21" s="91">
        <v>61.653333333333343</v>
      </c>
      <c r="K21" s="91">
        <v>52.139166666666654</v>
      </c>
      <c r="L21" s="91">
        <v>3.78</v>
      </c>
      <c r="M21" s="33">
        <v>-6.6016697655463211E-2</v>
      </c>
      <c r="N21" s="33">
        <v>0.29946680300929618</v>
      </c>
      <c r="O21" s="33">
        <v>3.9479415923157419</v>
      </c>
      <c r="P21" s="33">
        <v>3.2037538743342218</v>
      </c>
      <c r="Q21" s="33">
        <v>3.6436853862635306</v>
      </c>
      <c r="R21" s="33">
        <v>2.8673099960657256</v>
      </c>
      <c r="S21" s="33">
        <v>-3.2344238835626324</v>
      </c>
      <c r="T21" s="91">
        <v>2.3958333333333335</v>
      </c>
      <c r="U21" s="91">
        <v>0.64583333333333337</v>
      </c>
      <c r="V21" s="91">
        <v>56489157</v>
      </c>
      <c r="W21" s="33">
        <v>22.173352530618729</v>
      </c>
      <c r="X21" s="91">
        <v>81.517070849999996</v>
      </c>
      <c r="Y21" s="91">
        <v>6318</v>
      </c>
      <c r="Z21" s="91">
        <v>9986</v>
      </c>
      <c r="AA21" s="91">
        <v>3311.0213649586431</v>
      </c>
      <c r="AB21" s="91">
        <v>24880</v>
      </c>
      <c r="AC21" s="33">
        <v>61.142234155102869</v>
      </c>
      <c r="AD21" s="91">
        <v>384346.91666666669</v>
      </c>
      <c r="AE21" s="91">
        <v>55807265</v>
      </c>
      <c r="AF21" s="91">
        <v>54232481</v>
      </c>
      <c r="AG21" s="91">
        <v>3075</v>
      </c>
      <c r="AH21" s="91">
        <v>2623</v>
      </c>
      <c r="AI21" s="91">
        <v>405</v>
      </c>
      <c r="AJ21" s="91">
        <v>180.86432817182819</v>
      </c>
      <c r="AK21" s="33">
        <v>3656451707</v>
      </c>
    </row>
    <row r="22" spans="1:37">
      <c r="A22" s="150">
        <v>40179</v>
      </c>
      <c r="B22" s="91">
        <v>6.9666666666666677</v>
      </c>
      <c r="C22" s="91">
        <v>8.125</v>
      </c>
      <c r="D22" s="91">
        <v>753.09999999999991</v>
      </c>
      <c r="E22" s="91">
        <v>54071.666666666664</v>
      </c>
      <c r="F22" s="33">
        <v>-8.7654668166479155</v>
      </c>
      <c r="G22" s="91">
        <v>17645</v>
      </c>
      <c r="H22" s="33">
        <v>-11.468829702721905</v>
      </c>
      <c r="I22" s="91">
        <v>1076117.7500000002</v>
      </c>
      <c r="J22" s="91">
        <v>79.39500000000001</v>
      </c>
      <c r="K22" s="91">
        <v>64.634166666666673</v>
      </c>
      <c r="L22" s="91">
        <v>3.7991666666666664</v>
      </c>
      <c r="M22" s="33">
        <v>0.84385552193643754</v>
      </c>
      <c r="N22" s="33">
        <v>1.7768715409263169</v>
      </c>
      <c r="O22" s="33">
        <v>1.6813263806701524</v>
      </c>
      <c r="P22" s="33">
        <v>4.0635636419157679</v>
      </c>
      <c r="Q22" s="33">
        <v>1.0193953417005768</v>
      </c>
      <c r="R22" s="33">
        <v>0.66289823957677019</v>
      </c>
      <c r="S22" s="33">
        <v>3.5130276668113711</v>
      </c>
      <c r="T22" s="91">
        <v>2.6041666666666665</v>
      </c>
      <c r="U22" s="91">
        <v>0.85416666666666663</v>
      </c>
      <c r="V22" s="91">
        <v>59848858</v>
      </c>
      <c r="W22" s="33">
        <v>23.173435470672707</v>
      </c>
      <c r="X22" s="91">
        <v>97.758201849999992</v>
      </c>
      <c r="Y22" s="91">
        <v>9262</v>
      </c>
      <c r="Z22" s="91">
        <v>8150</v>
      </c>
      <c r="AA22" s="91">
        <v>2702.2655842592562</v>
      </c>
      <c r="AB22" s="91">
        <v>20996</v>
      </c>
      <c r="AC22" s="33">
        <v>48.092102980278149</v>
      </c>
      <c r="AD22" s="91">
        <v>397442.16666666669</v>
      </c>
      <c r="AE22" s="91">
        <v>60432459</v>
      </c>
      <c r="AF22" s="91">
        <v>60037009</v>
      </c>
      <c r="AG22" s="91">
        <v>3537</v>
      </c>
      <c r="AH22" s="91">
        <v>2503</v>
      </c>
      <c r="AI22" s="91">
        <v>378</v>
      </c>
      <c r="AJ22" s="91">
        <v>168.80670629370633</v>
      </c>
      <c r="AK22" s="33">
        <v>2912981761</v>
      </c>
    </row>
    <row r="23" spans="1:37">
      <c r="A23" s="150">
        <v>40544</v>
      </c>
      <c r="B23" s="91">
        <v>5.833333333333333</v>
      </c>
      <c r="C23" s="91">
        <v>7.533333333333335</v>
      </c>
      <c r="D23" s="91">
        <v>772.54166666666663</v>
      </c>
      <c r="E23" s="91">
        <v>38605.833333333336</v>
      </c>
      <c r="F23" s="33">
        <v>-28.602472027864245</v>
      </c>
      <c r="G23" s="91">
        <v>12128.333333333334</v>
      </c>
      <c r="H23" s="33">
        <v>-31.264758666288838</v>
      </c>
      <c r="I23" s="91">
        <v>1097449.0416666667</v>
      </c>
      <c r="J23" s="91">
        <v>94.874166666666667</v>
      </c>
      <c r="K23" s="91">
        <v>78.36999999999999</v>
      </c>
      <c r="L23" s="91">
        <v>3.4341666666666675</v>
      </c>
      <c r="M23" s="33">
        <v>2.1727993368783971</v>
      </c>
      <c r="N23" s="33">
        <v>2.912135088723522</v>
      </c>
      <c r="O23" s="33">
        <v>1.8672038365459722</v>
      </c>
      <c r="P23" s="33">
        <v>3.8166098822202073</v>
      </c>
      <c r="Q23" s="33">
        <v>2.0010489185469753</v>
      </c>
      <c r="R23" s="33">
        <v>2.744527167787969</v>
      </c>
      <c r="S23" s="33">
        <v>3.2988518956264659</v>
      </c>
      <c r="T23" s="91">
        <v>3</v>
      </c>
      <c r="U23" s="91">
        <v>1.25</v>
      </c>
      <c r="V23" s="91">
        <v>63944955</v>
      </c>
      <c r="W23" s="33">
        <v>24.61618078479016</v>
      </c>
      <c r="X23" s="91">
        <v>91.533161716666655</v>
      </c>
      <c r="Y23" s="91">
        <v>9292</v>
      </c>
      <c r="Z23" s="91">
        <v>7029</v>
      </c>
      <c r="AA23" s="91">
        <v>2330.5797290501</v>
      </c>
      <c r="AB23" s="91">
        <v>22466</v>
      </c>
      <c r="AC23" s="33">
        <v>53.690342086272018</v>
      </c>
      <c r="AD23" s="91">
        <v>401894.91666666669</v>
      </c>
      <c r="AE23" s="91">
        <v>69323484</v>
      </c>
      <c r="AF23" s="91">
        <v>69679074</v>
      </c>
      <c r="AG23" s="91">
        <v>4300</v>
      </c>
      <c r="AH23" s="91">
        <v>2380</v>
      </c>
      <c r="AI23" s="91">
        <v>264</v>
      </c>
      <c r="AJ23" s="91">
        <v>117.89674725274726</v>
      </c>
      <c r="AK23" s="33">
        <v>4528343201</v>
      </c>
    </row>
    <row r="24" spans="1:37">
      <c r="A24" s="150">
        <v>40909</v>
      </c>
      <c r="B24" s="91">
        <v>4.833333333333333</v>
      </c>
      <c r="C24" s="91">
        <v>7.3249999999999984</v>
      </c>
      <c r="D24" s="91">
        <v>810.75</v>
      </c>
      <c r="E24" s="91">
        <v>30258.333333333332</v>
      </c>
      <c r="F24" s="33">
        <v>-21.622380037559097</v>
      </c>
      <c r="G24" s="91">
        <v>9657.5</v>
      </c>
      <c r="H24" s="33">
        <v>-20.372406211350835</v>
      </c>
      <c r="I24" s="91">
        <v>1126336.375</v>
      </c>
      <c r="J24" s="91">
        <v>94.11</v>
      </c>
      <c r="K24" s="91">
        <v>71.821666666666658</v>
      </c>
      <c r="L24" s="91">
        <v>2.2683333333333331</v>
      </c>
      <c r="M24" s="33">
        <v>1.041932640771323</v>
      </c>
      <c r="N24" s="33">
        <v>1.5156782312452322</v>
      </c>
      <c r="O24" s="33">
        <v>4.7644201784998286</v>
      </c>
      <c r="P24" s="33">
        <v>2.8384595698374664</v>
      </c>
      <c r="Q24" s="33">
        <v>4.6093754283519646</v>
      </c>
      <c r="R24" s="33">
        <v>5.5651350149785728</v>
      </c>
      <c r="S24" s="33">
        <v>1.9139283175936805</v>
      </c>
      <c r="T24" s="91">
        <v>3</v>
      </c>
      <c r="U24" s="91">
        <v>1.25</v>
      </c>
      <c r="V24" s="91">
        <v>68474701</v>
      </c>
      <c r="W24" s="33">
        <v>26.635382033760692</v>
      </c>
      <c r="X24" s="91">
        <v>87.311640208333316</v>
      </c>
      <c r="Y24" s="91">
        <v>12841</v>
      </c>
      <c r="Z24" s="91">
        <v>5759</v>
      </c>
      <c r="AA24" s="91">
        <v>1909.4904907667556</v>
      </c>
      <c r="AB24" s="91">
        <v>26634</v>
      </c>
      <c r="AC24" s="33">
        <v>66.325281357365313</v>
      </c>
      <c r="AD24" s="91">
        <v>410799.25</v>
      </c>
      <c r="AE24" s="91">
        <v>76820245</v>
      </c>
      <c r="AF24" s="91">
        <v>71323823</v>
      </c>
      <c r="AG24" s="91">
        <v>3770</v>
      </c>
      <c r="AH24" s="91">
        <v>2445</v>
      </c>
      <c r="AI24" s="91">
        <v>230</v>
      </c>
      <c r="AJ24" s="91">
        <v>102.71307525807526</v>
      </c>
      <c r="AK24" s="33">
        <v>4448037648</v>
      </c>
    </row>
    <row r="25" spans="1:37">
      <c r="A25" s="150">
        <v>41275</v>
      </c>
      <c r="B25" s="91">
        <v>4.791666666666667</v>
      </c>
      <c r="C25" s="91">
        <v>7.0666666666666673</v>
      </c>
      <c r="D25" s="91">
        <v>835.95833333333337</v>
      </c>
      <c r="E25" s="91">
        <v>30136.666666666668</v>
      </c>
      <c r="F25" s="33">
        <v>-0.40209308730376758</v>
      </c>
      <c r="G25" s="91">
        <v>10018.333333333334</v>
      </c>
      <c r="H25" s="33">
        <v>3.7363016653723324</v>
      </c>
      <c r="I25" s="91">
        <v>1159740.5416666667</v>
      </c>
      <c r="J25" s="91">
        <v>97.90583333333332</v>
      </c>
      <c r="K25" s="91">
        <v>73.459166666666661</v>
      </c>
      <c r="L25" s="91">
        <v>3.0141666666666667</v>
      </c>
      <c r="M25" s="33">
        <v>1.6913415417831155</v>
      </c>
      <c r="N25" s="33">
        <v>0.93829189781520217</v>
      </c>
      <c r="O25" s="33">
        <v>3.8345809479701818</v>
      </c>
      <c r="P25" s="33">
        <v>3.00361417836986</v>
      </c>
      <c r="Q25" s="33">
        <v>4.2086127595019596</v>
      </c>
      <c r="R25" s="33">
        <v>3.8218450748019439</v>
      </c>
      <c r="S25" s="33">
        <v>2.5256307252334054</v>
      </c>
      <c r="T25" s="91">
        <v>3</v>
      </c>
      <c r="U25" s="91">
        <v>1.25</v>
      </c>
      <c r="V25" s="91">
        <v>73362557</v>
      </c>
      <c r="W25" s="33">
        <v>28.806883020557979</v>
      </c>
      <c r="X25" s="91">
        <v>95.324032891666661</v>
      </c>
      <c r="Y25" s="91">
        <v>12584</v>
      </c>
      <c r="Z25" s="91">
        <v>4691</v>
      </c>
      <c r="AA25" s="91">
        <v>1718</v>
      </c>
      <c r="AB25" s="91">
        <v>29954</v>
      </c>
      <c r="AC25" s="33">
        <v>73.16738124201818</v>
      </c>
      <c r="AD25" s="91">
        <v>436621.58333333331</v>
      </c>
      <c r="AE25" s="91">
        <v>78429020</v>
      </c>
      <c r="AF25" s="91">
        <v>74257965</v>
      </c>
      <c r="AG25" s="91">
        <v>3890</v>
      </c>
      <c r="AH25" s="91">
        <v>2581</v>
      </c>
      <c r="AI25" s="91">
        <v>137</v>
      </c>
      <c r="AJ25" s="91">
        <v>76</v>
      </c>
      <c r="AK25" s="33">
        <v>6023496576</v>
      </c>
    </row>
    <row r="26" spans="1:37">
      <c r="A26" s="150">
        <v>41640</v>
      </c>
      <c r="B26" s="91">
        <v>4.9416666666666673</v>
      </c>
      <c r="C26" s="91">
        <v>6.9666666666666659</v>
      </c>
      <c r="D26" s="91">
        <v>855.27499999999998</v>
      </c>
      <c r="E26" s="91">
        <v>30275</v>
      </c>
      <c r="F26" s="33">
        <v>0.45902001990929531</v>
      </c>
      <c r="G26" s="91">
        <v>10000</v>
      </c>
      <c r="H26" s="33">
        <v>-0.18299783729829322</v>
      </c>
      <c r="I26" s="91">
        <v>1202222.5</v>
      </c>
      <c r="J26" s="91">
        <v>93.258333333333326</v>
      </c>
      <c r="K26" s="91">
        <v>74.460833333333326</v>
      </c>
      <c r="L26" s="91">
        <v>4.269166666666667</v>
      </c>
      <c r="M26" s="33">
        <v>3.0420225914700656</v>
      </c>
      <c r="N26" s="33">
        <v>1.9066359071787442</v>
      </c>
      <c r="O26" s="33">
        <v>1.5643682120958868</v>
      </c>
      <c r="P26" s="33">
        <v>4.3302933630353557</v>
      </c>
      <c r="Q26" s="33">
        <v>0.17440889073083529</v>
      </c>
      <c r="R26" s="33">
        <v>-9.6291926793878879E-2</v>
      </c>
      <c r="S26" s="33">
        <v>2.6099286738058649</v>
      </c>
      <c r="T26" s="91">
        <v>3</v>
      </c>
      <c r="U26" s="91">
        <v>1.25</v>
      </c>
      <c r="V26" s="91">
        <v>79147142</v>
      </c>
      <c r="W26" s="33">
        <v>30.699156194530882</v>
      </c>
      <c r="X26" s="91">
        <v>100.00000001666666</v>
      </c>
      <c r="Y26" s="91">
        <v>17131</v>
      </c>
      <c r="Z26" s="91">
        <v>3860</v>
      </c>
      <c r="AA26" s="91">
        <v>1302</v>
      </c>
      <c r="AB26" s="91">
        <v>33615</v>
      </c>
      <c r="AC26" s="33">
        <v>70.549503696970291</v>
      </c>
      <c r="AD26" s="91">
        <v>459541.33333333331</v>
      </c>
      <c r="AE26" s="91">
        <v>84675535</v>
      </c>
      <c r="AF26" s="91">
        <v>79571181</v>
      </c>
      <c r="AG26" s="91">
        <v>4001</v>
      </c>
      <c r="AH26" s="91">
        <v>2306</v>
      </c>
      <c r="AI26" s="91">
        <v>106</v>
      </c>
      <c r="AJ26" s="91">
        <v>44</v>
      </c>
      <c r="AK26" s="33">
        <v>6686951267</v>
      </c>
    </row>
    <row r="27" spans="1:37">
      <c r="A27" s="150">
        <v>42005</v>
      </c>
      <c r="B27" s="91">
        <v>6.0999999999999988</v>
      </c>
      <c r="C27" s="91">
        <v>6.8666666666666671</v>
      </c>
      <c r="D27" s="91">
        <v>877.51666666666654</v>
      </c>
      <c r="E27" s="91">
        <v>50830</v>
      </c>
      <c r="F27" s="33">
        <v>67.894302229562342</v>
      </c>
      <c r="G27" s="91">
        <v>16355.833333333334</v>
      </c>
      <c r="H27" s="33">
        <v>63.558333333333337</v>
      </c>
      <c r="I27" s="91">
        <v>1230490.625</v>
      </c>
      <c r="J27" s="91">
        <v>48.688333333333333</v>
      </c>
      <c r="K27" s="91">
        <v>35.681515230833334</v>
      </c>
      <c r="L27" s="91">
        <v>2.5616666666666665</v>
      </c>
      <c r="M27" s="33">
        <v>1.1622752288700355</v>
      </c>
      <c r="N27" s="33">
        <v>1.1252413609427858</v>
      </c>
      <c r="O27" s="33">
        <v>3.3683230756833988</v>
      </c>
      <c r="P27" s="33">
        <v>0.90835461374478876</v>
      </c>
      <c r="Q27" s="33">
        <v>3.4434645004002173</v>
      </c>
      <c r="R27" s="33">
        <v>2.5889547644417421</v>
      </c>
      <c r="S27" s="33">
        <v>0.90841041883435547</v>
      </c>
      <c r="T27" s="91">
        <v>2.7749999999999999</v>
      </c>
      <c r="U27" s="91">
        <v>0.875</v>
      </c>
      <c r="V27" s="91">
        <v>76019274</v>
      </c>
      <c r="W27" s="33">
        <v>29.839493422851071</v>
      </c>
      <c r="X27" s="91">
        <v>98.234935500000006</v>
      </c>
      <c r="Y27" s="91">
        <v>13033</v>
      </c>
      <c r="Z27" s="91">
        <v>4276</v>
      </c>
      <c r="AA27" s="91">
        <v>1420</v>
      </c>
      <c r="AB27" s="91">
        <v>23993</v>
      </c>
      <c r="AC27" s="33">
        <v>56.453407826875313</v>
      </c>
      <c r="AD27" s="91">
        <v>451742.66666666669</v>
      </c>
      <c r="AE27" s="91">
        <v>79380219</v>
      </c>
      <c r="AF27" s="91">
        <v>68483452</v>
      </c>
      <c r="AG27" s="91">
        <v>3756</v>
      </c>
      <c r="AH27" s="91">
        <v>2453</v>
      </c>
      <c r="AI27" s="91">
        <v>95</v>
      </c>
      <c r="AJ27" s="91">
        <v>41</v>
      </c>
      <c r="AK27" s="33">
        <v>6292630608</v>
      </c>
    </row>
    <row r="28" spans="1:37">
      <c r="A28" s="150">
        <v>42370</v>
      </c>
      <c r="B28" s="91">
        <v>8.9749999999999996</v>
      </c>
      <c r="C28" s="91">
        <v>7.0249999999999995</v>
      </c>
      <c r="D28" s="91">
        <v>859.22500000000002</v>
      </c>
      <c r="E28" s="91">
        <v>83620</v>
      </c>
      <c r="F28" s="33">
        <v>64.509148140861711</v>
      </c>
      <c r="G28" s="91">
        <v>27189.166666666668</v>
      </c>
      <c r="H28" s="33">
        <v>66.235288123503338</v>
      </c>
      <c r="I28" s="91">
        <v>1239551.4636770429</v>
      </c>
      <c r="J28" s="91">
        <v>42.613333333333337</v>
      </c>
      <c r="K28" s="91">
        <v>29.477500000000003</v>
      </c>
      <c r="L28" s="91">
        <v>1.9633333333333332</v>
      </c>
      <c r="M28" s="33">
        <v>0.97841831763534726</v>
      </c>
      <c r="N28" s="33">
        <v>1.4287595470107828</v>
      </c>
      <c r="O28" s="33">
        <v>1.8962378907541375</v>
      </c>
      <c r="P28" s="33">
        <v>-1.8451399539384008</v>
      </c>
      <c r="Q28" s="33">
        <v>1.9959386255465283</v>
      </c>
      <c r="R28" s="33">
        <v>1.0939161042471834</v>
      </c>
      <c r="S28" s="33">
        <v>1.2820634061576188</v>
      </c>
      <c r="T28" s="91">
        <v>2.6999999999999997</v>
      </c>
      <c r="U28" s="91">
        <v>0.75</v>
      </c>
      <c r="V28" s="91">
        <v>75109571</v>
      </c>
      <c r="W28" s="33">
        <v>29.366927722355214</v>
      </c>
      <c r="X28" s="91">
        <v>97.033740766666696</v>
      </c>
      <c r="Y28" s="91">
        <v>9245</v>
      </c>
      <c r="Z28" s="91">
        <v>5423</v>
      </c>
      <c r="AA28" s="91">
        <v>1605</v>
      </c>
      <c r="AB28" s="91">
        <v>22522</v>
      </c>
      <c r="AC28" s="33">
        <v>56.889038481071516</v>
      </c>
      <c r="AD28" s="91">
        <v>462216.33333333331</v>
      </c>
      <c r="AE28" s="91">
        <v>71765108</v>
      </c>
      <c r="AF28" s="91">
        <v>62650014</v>
      </c>
      <c r="AG28" s="91">
        <v>3795</v>
      </c>
      <c r="AH28" s="91">
        <v>2435</v>
      </c>
      <c r="AI28" s="91">
        <v>121</v>
      </c>
      <c r="AJ28" s="91">
        <v>60</v>
      </c>
      <c r="AK28" s="33">
        <v>4676502268</v>
      </c>
    </row>
    <row r="29" spans="1:37">
      <c r="A29" s="28"/>
      <c r="O29" s="33"/>
      <c r="AH29" s="91"/>
    </row>
    <row r="30" spans="1:37">
      <c r="A30" s="28"/>
      <c r="O30" s="33"/>
      <c r="AH30" s="91"/>
    </row>
    <row r="31" spans="1:37">
      <c r="A31" s="28"/>
      <c r="O31" s="33"/>
      <c r="AH31" s="91"/>
    </row>
    <row r="32" spans="1:37">
      <c r="A32" s="28"/>
      <c r="O32" s="33"/>
      <c r="AH32" s="91"/>
    </row>
    <row r="33" spans="1:35">
      <c r="A33" s="28"/>
      <c r="O33" s="33"/>
      <c r="AH33" s="91"/>
    </row>
    <row r="34" spans="1:35">
      <c r="A34" s="28"/>
      <c r="O34" s="33"/>
      <c r="AH34" s="91"/>
    </row>
    <row r="35" spans="1:35">
      <c r="A35" s="28"/>
      <c r="O35" s="33"/>
      <c r="AH35" s="91"/>
    </row>
    <row r="36" spans="1:35">
      <c r="A36" s="28"/>
      <c r="O36" s="33"/>
      <c r="AH36" s="91"/>
    </row>
    <row r="37" spans="1:35">
      <c r="A37" s="28"/>
      <c r="O37" s="33"/>
      <c r="AH37" s="91"/>
    </row>
    <row r="38" spans="1:35">
      <c r="A38" s="28"/>
      <c r="O38" s="33"/>
      <c r="AH38" s="91"/>
    </row>
    <row r="39" spans="1:35">
      <c r="A39" s="28"/>
      <c r="B39" s="34"/>
      <c r="C39" s="34"/>
      <c r="D39" s="34"/>
      <c r="E39" s="34"/>
      <c r="F39" s="29"/>
      <c r="G39" s="34"/>
      <c r="H39" s="29"/>
      <c r="I39" s="34"/>
      <c r="J39" s="34"/>
      <c r="K39" s="34"/>
      <c r="L39" s="34"/>
      <c r="M39" s="29"/>
      <c r="N39" s="29"/>
      <c r="O39" s="33"/>
      <c r="P39" s="29"/>
      <c r="Q39" s="29"/>
      <c r="R39" s="29"/>
      <c r="S39" s="29"/>
      <c r="T39" s="34"/>
      <c r="U39" s="34"/>
      <c r="V39" s="34"/>
      <c r="W39" s="29"/>
      <c r="X39" s="34"/>
      <c r="Y39" s="34"/>
      <c r="Z39" s="34"/>
      <c r="AA39" s="34"/>
      <c r="AB39" s="29"/>
      <c r="AC39" s="34"/>
      <c r="AD39" s="34"/>
      <c r="AE39" s="34"/>
      <c r="AF39" s="34"/>
      <c r="AG39" s="34"/>
      <c r="AH39" s="91"/>
      <c r="AI39" s="29"/>
    </row>
    <row r="40" spans="1:35">
      <c r="A40" s="28"/>
      <c r="O40" s="33"/>
      <c r="AH40" s="91"/>
    </row>
    <row r="41" spans="1:35">
      <c r="A41" s="28"/>
      <c r="O41" s="33"/>
      <c r="AH41" s="91"/>
    </row>
    <row r="42" spans="1:35">
      <c r="A42" s="28"/>
      <c r="O42" s="33"/>
      <c r="AH42" s="91"/>
    </row>
    <row r="43" spans="1:35">
      <c r="A43" s="28"/>
      <c r="O43" s="33"/>
      <c r="AH43" s="91"/>
    </row>
    <row r="44" spans="1:35">
      <c r="A44" s="28"/>
      <c r="O44" s="33"/>
      <c r="AH44" s="91"/>
    </row>
    <row r="45" spans="1:35">
      <c r="A45" s="28"/>
      <c r="O45" s="33"/>
      <c r="AH45" s="91"/>
    </row>
    <row r="46" spans="1:35">
      <c r="A46" s="28"/>
      <c r="O46" s="33"/>
      <c r="AH46" s="91"/>
    </row>
    <row r="47" spans="1:35">
      <c r="A47" s="28"/>
      <c r="O47" s="33"/>
      <c r="AH47" s="91"/>
    </row>
    <row r="48" spans="1:35">
      <c r="A48" s="28"/>
      <c r="O48" s="33"/>
      <c r="AH48" s="91"/>
    </row>
    <row r="49" spans="1:35">
      <c r="A49" s="28"/>
      <c r="O49" s="33"/>
      <c r="AH49" s="91"/>
    </row>
    <row r="50" spans="1:35">
      <c r="A50" s="28"/>
      <c r="O50" s="33"/>
      <c r="AH50" s="91"/>
    </row>
    <row r="51" spans="1:35">
      <c r="A51" s="28"/>
      <c r="B51" s="34"/>
      <c r="C51" s="34"/>
      <c r="D51" s="34"/>
      <c r="E51" s="34"/>
      <c r="F51" s="29"/>
      <c r="G51" s="34"/>
      <c r="H51" s="29"/>
      <c r="I51" s="34"/>
      <c r="J51" s="34"/>
      <c r="K51" s="34"/>
      <c r="L51" s="34"/>
      <c r="M51" s="29"/>
      <c r="N51" s="29"/>
      <c r="O51" s="33"/>
      <c r="P51" s="29"/>
      <c r="Q51" s="29"/>
      <c r="R51" s="29"/>
      <c r="S51" s="29"/>
      <c r="T51" s="34"/>
      <c r="U51" s="34"/>
      <c r="V51" s="34"/>
      <c r="W51" s="29"/>
      <c r="X51" s="34"/>
      <c r="Y51" s="34"/>
      <c r="Z51" s="34"/>
      <c r="AA51" s="34"/>
      <c r="AB51" s="29"/>
      <c r="AC51" s="34"/>
      <c r="AD51" s="34"/>
      <c r="AE51" s="34"/>
      <c r="AF51" s="34"/>
      <c r="AG51" s="34"/>
      <c r="AH51" s="91"/>
      <c r="AI51" s="29"/>
    </row>
    <row r="52" spans="1:35">
      <c r="A52" s="28"/>
      <c r="O52" s="33"/>
      <c r="AH52" s="91"/>
    </row>
    <row r="53" spans="1:35">
      <c r="A53" s="28"/>
      <c r="O53" s="33"/>
      <c r="AH53" s="91"/>
    </row>
    <row r="54" spans="1:35">
      <c r="A54" s="28"/>
      <c r="O54" s="33"/>
      <c r="AH54" s="91"/>
    </row>
    <row r="55" spans="1:35">
      <c r="A55" s="28"/>
      <c r="O55" s="33"/>
      <c r="AH55" s="91"/>
    </row>
    <row r="56" spans="1:35">
      <c r="A56" s="28"/>
      <c r="O56" s="33"/>
      <c r="AH56" s="91"/>
    </row>
    <row r="57" spans="1:35">
      <c r="A57" s="28"/>
      <c r="O57" s="33"/>
      <c r="AH57" s="91"/>
    </row>
    <row r="58" spans="1:35">
      <c r="A58" s="28"/>
      <c r="O58" s="33"/>
      <c r="AH58" s="91"/>
    </row>
    <row r="59" spans="1:35">
      <c r="A59" s="28"/>
      <c r="O59" s="33"/>
      <c r="AH59" s="91"/>
    </row>
    <row r="60" spans="1:35">
      <c r="A60" s="28"/>
      <c r="O60" s="33"/>
      <c r="AH60" s="91"/>
    </row>
    <row r="61" spans="1:35">
      <c r="A61" s="28"/>
      <c r="O61" s="33"/>
      <c r="AH61" s="91"/>
    </row>
    <row r="62" spans="1:35">
      <c r="A62" s="28"/>
      <c r="O62" s="33"/>
      <c r="AH62" s="91"/>
    </row>
    <row r="63" spans="1:35">
      <c r="A63" s="28"/>
      <c r="B63" s="34"/>
      <c r="C63" s="34"/>
      <c r="D63" s="34"/>
      <c r="E63" s="34"/>
      <c r="F63" s="29"/>
      <c r="G63" s="34"/>
      <c r="H63" s="29"/>
      <c r="I63" s="34"/>
      <c r="J63" s="34"/>
      <c r="K63" s="34"/>
      <c r="L63" s="34"/>
      <c r="M63" s="29"/>
      <c r="N63" s="29"/>
      <c r="O63" s="33"/>
      <c r="P63" s="29"/>
      <c r="Q63" s="29"/>
      <c r="R63" s="29"/>
      <c r="S63" s="29"/>
      <c r="T63" s="34"/>
      <c r="U63" s="34"/>
      <c r="V63" s="34"/>
      <c r="W63" s="29"/>
      <c r="X63" s="34"/>
      <c r="Y63" s="34"/>
      <c r="Z63" s="34"/>
      <c r="AA63" s="34"/>
      <c r="AB63" s="29"/>
      <c r="AC63" s="34"/>
      <c r="AD63" s="34"/>
      <c r="AE63" s="34"/>
      <c r="AF63" s="34"/>
      <c r="AG63" s="34"/>
      <c r="AH63" s="91"/>
      <c r="AI63" s="29"/>
    </row>
    <row r="64" spans="1:35">
      <c r="A64" s="28"/>
      <c r="O64" s="33"/>
      <c r="AH64" s="91"/>
    </row>
    <row r="65" spans="1:35">
      <c r="A65" s="28"/>
      <c r="O65" s="33"/>
      <c r="AH65" s="91"/>
    </row>
    <row r="66" spans="1:35">
      <c r="A66" s="28"/>
      <c r="O66" s="33"/>
      <c r="AH66" s="91"/>
    </row>
    <row r="67" spans="1:35">
      <c r="A67" s="28"/>
      <c r="O67" s="33"/>
      <c r="AH67" s="91"/>
    </row>
    <row r="68" spans="1:35">
      <c r="A68" s="28"/>
      <c r="O68" s="33"/>
      <c r="AH68" s="91"/>
    </row>
    <row r="69" spans="1:35">
      <c r="A69" s="28"/>
      <c r="O69" s="33"/>
      <c r="AH69" s="91"/>
    </row>
    <row r="70" spans="1:35">
      <c r="A70" s="28"/>
      <c r="O70" s="33"/>
      <c r="AH70" s="91"/>
    </row>
    <row r="71" spans="1:35">
      <c r="A71" s="28"/>
      <c r="O71" s="33"/>
      <c r="AH71" s="91"/>
    </row>
    <row r="72" spans="1:35">
      <c r="A72" s="28"/>
      <c r="O72" s="33"/>
      <c r="AH72" s="91"/>
    </row>
    <row r="73" spans="1:35">
      <c r="A73" s="28"/>
      <c r="O73" s="33"/>
      <c r="AH73" s="91"/>
    </row>
    <row r="74" spans="1:35">
      <c r="A74" s="28"/>
      <c r="O74" s="33"/>
      <c r="AH74" s="91"/>
    </row>
    <row r="75" spans="1:35">
      <c r="A75" s="28"/>
      <c r="B75" s="34"/>
      <c r="C75" s="34"/>
      <c r="D75" s="34"/>
      <c r="E75" s="34"/>
      <c r="F75" s="29"/>
      <c r="G75" s="34"/>
      <c r="H75" s="29"/>
      <c r="I75" s="34"/>
      <c r="J75" s="34"/>
      <c r="K75" s="34"/>
      <c r="L75" s="34"/>
      <c r="M75" s="29"/>
      <c r="N75" s="29"/>
      <c r="O75" s="33"/>
      <c r="P75" s="29"/>
      <c r="Q75" s="29"/>
      <c r="R75" s="29"/>
      <c r="S75" s="29"/>
      <c r="T75" s="34"/>
      <c r="U75" s="34"/>
      <c r="V75" s="34"/>
      <c r="W75" s="29"/>
      <c r="X75" s="34"/>
      <c r="Y75" s="34"/>
      <c r="Z75" s="34"/>
      <c r="AA75" s="34"/>
      <c r="AB75" s="29"/>
      <c r="AC75" s="34"/>
      <c r="AD75" s="34"/>
      <c r="AE75" s="34"/>
      <c r="AF75" s="34"/>
      <c r="AG75" s="34"/>
      <c r="AH75" s="91"/>
      <c r="AI75" s="29"/>
    </row>
    <row r="76" spans="1:35">
      <c r="A76" s="28"/>
      <c r="O76" s="33"/>
      <c r="AH76" s="91"/>
    </row>
    <row r="77" spans="1:35">
      <c r="A77" s="28"/>
      <c r="O77" s="33"/>
      <c r="AH77" s="91"/>
    </row>
    <row r="78" spans="1:35">
      <c r="A78" s="28"/>
      <c r="O78" s="33"/>
      <c r="AH78" s="91"/>
    </row>
    <row r="79" spans="1:35">
      <c r="A79" s="28"/>
      <c r="O79" s="33"/>
      <c r="AH79" s="91"/>
    </row>
    <row r="80" spans="1:35">
      <c r="A80" s="28"/>
      <c r="O80" s="33"/>
      <c r="AH80" s="91"/>
    </row>
    <row r="81" spans="1:35">
      <c r="A81" s="28"/>
      <c r="O81" s="33"/>
      <c r="AH81" s="91"/>
    </row>
    <row r="82" spans="1:35">
      <c r="A82" s="28"/>
      <c r="O82" s="33"/>
      <c r="AH82" s="91"/>
    </row>
    <row r="83" spans="1:35">
      <c r="A83" s="28"/>
      <c r="O83" s="33"/>
      <c r="AH83" s="91"/>
    </row>
    <row r="84" spans="1:35">
      <c r="A84" s="28"/>
      <c r="O84" s="33"/>
      <c r="AH84" s="91"/>
    </row>
    <row r="85" spans="1:35">
      <c r="A85" s="28"/>
      <c r="O85" s="33"/>
      <c r="AH85" s="91"/>
    </row>
    <row r="86" spans="1:35">
      <c r="A86" s="28"/>
      <c r="O86" s="33"/>
      <c r="AH86" s="91"/>
    </row>
    <row r="87" spans="1:35">
      <c r="A87" s="28"/>
      <c r="B87" s="34"/>
      <c r="C87" s="34"/>
      <c r="D87" s="34"/>
      <c r="E87" s="34"/>
      <c r="F87" s="29"/>
      <c r="G87" s="34"/>
      <c r="H87" s="29"/>
      <c r="I87" s="34"/>
      <c r="J87" s="34"/>
      <c r="K87" s="34"/>
      <c r="L87" s="34"/>
      <c r="M87" s="29"/>
      <c r="N87" s="29"/>
      <c r="O87" s="33"/>
      <c r="P87" s="29"/>
      <c r="Q87" s="29"/>
      <c r="R87" s="29"/>
      <c r="S87" s="29"/>
      <c r="T87" s="34"/>
      <c r="U87" s="34"/>
      <c r="V87" s="34"/>
      <c r="W87" s="29"/>
      <c r="X87" s="34"/>
      <c r="Y87" s="34"/>
      <c r="Z87" s="34"/>
      <c r="AA87" s="34"/>
      <c r="AB87" s="29"/>
      <c r="AC87" s="34"/>
      <c r="AD87" s="34"/>
      <c r="AE87" s="34"/>
      <c r="AF87" s="34"/>
      <c r="AG87" s="34"/>
      <c r="AH87" s="91"/>
      <c r="AI87" s="29"/>
    </row>
    <row r="88" spans="1:35">
      <c r="A88" s="28"/>
      <c r="O88" s="33"/>
      <c r="AH88" s="91"/>
    </row>
    <row r="89" spans="1:35">
      <c r="A89" s="28"/>
      <c r="O89" s="33"/>
      <c r="AH89" s="91"/>
    </row>
    <row r="90" spans="1:35">
      <c r="A90" s="28"/>
      <c r="O90" s="33"/>
      <c r="AH90" s="91"/>
    </row>
    <row r="91" spans="1:35">
      <c r="A91" s="28"/>
      <c r="O91" s="33"/>
      <c r="AH91" s="91"/>
    </row>
    <row r="92" spans="1:35">
      <c r="A92" s="28"/>
      <c r="O92" s="33"/>
      <c r="AH92" s="91"/>
    </row>
    <row r="93" spans="1:35">
      <c r="A93" s="28"/>
      <c r="O93" s="33"/>
      <c r="AH93" s="91"/>
    </row>
    <row r="94" spans="1:35">
      <c r="A94" s="28"/>
      <c r="O94" s="33"/>
      <c r="AH94" s="91"/>
    </row>
    <row r="95" spans="1:35">
      <c r="A95" s="28"/>
      <c r="O95" s="33"/>
      <c r="AH95" s="91"/>
    </row>
    <row r="96" spans="1:35">
      <c r="A96" s="28"/>
      <c r="O96" s="33"/>
      <c r="AH96" s="91"/>
    </row>
    <row r="97" spans="1:35">
      <c r="A97" s="28"/>
      <c r="O97" s="33"/>
      <c r="AH97" s="91"/>
    </row>
    <row r="98" spans="1:35">
      <c r="A98" s="28"/>
      <c r="O98" s="33"/>
      <c r="AH98" s="91"/>
    </row>
    <row r="99" spans="1:35">
      <c r="A99" s="28"/>
      <c r="B99" s="34"/>
      <c r="C99" s="34"/>
      <c r="D99" s="34"/>
      <c r="E99" s="34"/>
      <c r="F99" s="29"/>
      <c r="G99" s="34"/>
      <c r="H99" s="29"/>
      <c r="I99" s="34"/>
      <c r="J99" s="34"/>
      <c r="K99" s="34"/>
      <c r="L99" s="34"/>
      <c r="M99" s="29"/>
      <c r="N99" s="29"/>
      <c r="O99" s="33"/>
      <c r="P99" s="29"/>
      <c r="Q99" s="29"/>
      <c r="R99" s="29"/>
      <c r="S99" s="29"/>
      <c r="T99" s="34"/>
      <c r="U99" s="34"/>
      <c r="V99" s="34"/>
      <c r="W99" s="29"/>
      <c r="X99" s="34"/>
      <c r="Y99" s="34"/>
      <c r="Z99" s="34"/>
      <c r="AA99" s="34"/>
      <c r="AB99" s="29"/>
      <c r="AC99" s="34"/>
      <c r="AD99" s="34"/>
      <c r="AE99" s="34"/>
      <c r="AF99" s="34"/>
      <c r="AG99" s="34"/>
      <c r="AH99" s="91"/>
      <c r="AI99" s="29"/>
    </row>
    <row r="100" spans="1:35">
      <c r="A100" s="28"/>
      <c r="O100" s="33"/>
      <c r="AH100" s="91"/>
    </row>
    <row r="101" spans="1:35">
      <c r="A101" s="28"/>
      <c r="O101" s="33"/>
      <c r="AH101" s="91"/>
    </row>
    <row r="102" spans="1:35">
      <c r="A102" s="28"/>
      <c r="O102" s="33"/>
      <c r="AH102" s="91"/>
    </row>
    <row r="103" spans="1:35">
      <c r="A103" s="28"/>
      <c r="O103" s="33"/>
      <c r="AH103" s="91"/>
    </row>
    <row r="104" spans="1:35">
      <c r="A104" s="28"/>
      <c r="O104" s="33"/>
      <c r="AH104" s="91"/>
    </row>
    <row r="105" spans="1:35">
      <c r="A105" s="28"/>
      <c r="O105" s="33"/>
      <c r="AH105" s="91"/>
    </row>
    <row r="106" spans="1:35">
      <c r="A106" s="28"/>
      <c r="O106" s="33"/>
      <c r="AH106" s="91"/>
    </row>
    <row r="107" spans="1:35">
      <c r="A107" s="28"/>
      <c r="O107" s="33"/>
      <c r="AH107" s="91"/>
    </row>
    <row r="108" spans="1:35">
      <c r="A108" s="28"/>
      <c r="O108" s="33"/>
      <c r="AH108" s="91"/>
    </row>
    <row r="109" spans="1:35">
      <c r="A109" s="28"/>
      <c r="O109" s="33"/>
      <c r="AH109" s="91"/>
    </row>
    <row r="110" spans="1:35">
      <c r="A110" s="28"/>
      <c r="O110" s="33"/>
      <c r="AH110" s="91"/>
    </row>
    <row r="111" spans="1:35">
      <c r="A111" s="28"/>
      <c r="B111" s="34"/>
      <c r="C111" s="34"/>
      <c r="D111" s="34"/>
      <c r="E111" s="34"/>
      <c r="F111" s="29"/>
      <c r="G111" s="34"/>
      <c r="H111" s="29"/>
      <c r="I111" s="34"/>
      <c r="J111" s="34"/>
      <c r="K111" s="34"/>
      <c r="L111" s="34"/>
      <c r="M111" s="29"/>
      <c r="N111" s="29"/>
      <c r="O111" s="33"/>
      <c r="P111" s="29"/>
      <c r="Q111" s="29"/>
      <c r="R111" s="29"/>
      <c r="S111" s="29"/>
      <c r="T111" s="34"/>
      <c r="U111" s="34"/>
      <c r="V111" s="34"/>
      <c r="W111" s="29"/>
      <c r="X111" s="34"/>
      <c r="Y111" s="34"/>
      <c r="Z111" s="34"/>
      <c r="AA111" s="34"/>
      <c r="AB111" s="29"/>
      <c r="AC111" s="34"/>
      <c r="AD111" s="34"/>
      <c r="AE111" s="34"/>
      <c r="AF111" s="34"/>
      <c r="AG111" s="34"/>
      <c r="AH111" s="91"/>
      <c r="AI111" s="29"/>
    </row>
    <row r="112" spans="1:35">
      <c r="A112" s="28"/>
      <c r="O112" s="33"/>
      <c r="AH112" s="91"/>
    </row>
    <row r="113" spans="1:35">
      <c r="A113" s="28"/>
      <c r="O113" s="33"/>
      <c r="AH113" s="91"/>
    </row>
    <row r="114" spans="1:35">
      <c r="A114" s="28"/>
      <c r="O114" s="33"/>
      <c r="AH114" s="91"/>
    </row>
    <row r="115" spans="1:35">
      <c r="A115" s="28"/>
      <c r="O115" s="33"/>
      <c r="AH115" s="91"/>
    </row>
    <row r="116" spans="1:35">
      <c r="A116" s="28"/>
      <c r="O116" s="33"/>
      <c r="AH116" s="91"/>
    </row>
    <row r="117" spans="1:35">
      <c r="A117" s="28"/>
      <c r="O117" s="33"/>
      <c r="AH117" s="91"/>
    </row>
    <row r="118" spans="1:35">
      <c r="A118" s="28"/>
      <c r="O118" s="33"/>
      <c r="AH118" s="91"/>
    </row>
    <row r="119" spans="1:35">
      <c r="A119" s="28"/>
      <c r="O119" s="33"/>
      <c r="AH119" s="91"/>
    </row>
    <row r="120" spans="1:35">
      <c r="A120" s="28"/>
      <c r="O120" s="33"/>
      <c r="AH120" s="91"/>
    </row>
    <row r="121" spans="1:35">
      <c r="A121" s="28"/>
      <c r="O121" s="33"/>
      <c r="AH121" s="91"/>
    </row>
    <row r="122" spans="1:35">
      <c r="A122" s="28"/>
      <c r="O122" s="33"/>
      <c r="AH122" s="91"/>
    </row>
    <row r="123" spans="1:35">
      <c r="A123" s="28"/>
      <c r="B123" s="34"/>
      <c r="C123" s="34"/>
      <c r="D123" s="34"/>
      <c r="E123" s="34"/>
      <c r="F123" s="29"/>
      <c r="G123" s="34"/>
      <c r="H123" s="29"/>
      <c r="I123" s="34"/>
      <c r="J123" s="34"/>
      <c r="K123" s="34"/>
      <c r="L123" s="34"/>
      <c r="M123" s="29"/>
      <c r="N123" s="29"/>
      <c r="O123" s="33"/>
      <c r="P123" s="29"/>
      <c r="Q123" s="29"/>
      <c r="R123" s="29"/>
      <c r="S123" s="29"/>
      <c r="T123" s="34"/>
      <c r="U123" s="34"/>
      <c r="V123" s="34"/>
      <c r="W123" s="29"/>
      <c r="X123" s="34"/>
      <c r="Y123" s="34"/>
      <c r="Z123" s="34"/>
      <c r="AA123" s="34"/>
      <c r="AB123" s="29"/>
      <c r="AC123" s="34"/>
      <c r="AD123" s="34"/>
      <c r="AE123" s="34"/>
      <c r="AF123" s="34"/>
      <c r="AG123" s="34"/>
      <c r="AH123" s="91"/>
      <c r="AI123" s="29"/>
    </row>
    <row r="124" spans="1:35">
      <c r="A124" s="28"/>
      <c r="O124" s="33"/>
      <c r="AH124" s="91"/>
    </row>
    <row r="125" spans="1:35">
      <c r="A125" s="28"/>
      <c r="O125" s="33"/>
      <c r="AH125" s="91"/>
    </row>
    <row r="126" spans="1:35">
      <c r="A126" s="28"/>
      <c r="O126" s="33"/>
      <c r="AH126" s="91"/>
    </row>
    <row r="127" spans="1:35">
      <c r="A127" s="28"/>
      <c r="O127" s="33"/>
      <c r="AH127" s="91"/>
    </row>
    <row r="128" spans="1:35">
      <c r="A128" s="28"/>
      <c r="O128" s="33"/>
      <c r="AH128" s="91"/>
    </row>
    <row r="129" spans="1:35">
      <c r="A129" s="28"/>
      <c r="O129" s="33"/>
      <c r="AH129" s="91"/>
    </row>
    <row r="130" spans="1:35">
      <c r="A130" s="28"/>
      <c r="O130" s="33"/>
      <c r="AH130" s="91"/>
    </row>
    <row r="131" spans="1:35">
      <c r="A131" s="28"/>
      <c r="O131" s="33"/>
      <c r="AH131" s="91"/>
    </row>
    <row r="132" spans="1:35">
      <c r="A132" s="28"/>
      <c r="O132" s="33"/>
      <c r="AH132" s="91"/>
    </row>
    <row r="133" spans="1:35">
      <c r="A133" s="28"/>
      <c r="O133" s="33"/>
      <c r="AH133" s="91"/>
    </row>
    <row r="134" spans="1:35">
      <c r="A134" s="28"/>
      <c r="O134" s="33"/>
      <c r="AH134" s="91"/>
    </row>
    <row r="135" spans="1:35">
      <c r="A135" s="28"/>
      <c r="B135" s="34"/>
      <c r="C135" s="34"/>
      <c r="D135" s="34"/>
      <c r="E135" s="34"/>
      <c r="F135" s="29"/>
      <c r="G135" s="34"/>
      <c r="H135" s="29"/>
      <c r="I135" s="34"/>
      <c r="J135" s="34"/>
      <c r="K135" s="34"/>
      <c r="L135" s="34"/>
      <c r="M135" s="29"/>
      <c r="N135" s="29"/>
      <c r="O135" s="33"/>
      <c r="P135" s="29"/>
      <c r="Q135" s="29"/>
      <c r="R135" s="29"/>
      <c r="S135" s="29"/>
      <c r="T135" s="34"/>
      <c r="U135" s="34"/>
      <c r="V135" s="34"/>
      <c r="W135" s="29"/>
      <c r="X135" s="34"/>
      <c r="Y135" s="34"/>
      <c r="Z135" s="34"/>
      <c r="AA135" s="34"/>
      <c r="AB135" s="29"/>
      <c r="AC135" s="34"/>
      <c r="AD135" s="34"/>
      <c r="AE135" s="34"/>
      <c r="AF135" s="34"/>
      <c r="AG135" s="34"/>
      <c r="AH135" s="91"/>
      <c r="AI135" s="29"/>
    </row>
    <row r="136" spans="1:35">
      <c r="A136" s="28"/>
      <c r="O136" s="33"/>
      <c r="AH136" s="91"/>
    </row>
    <row r="137" spans="1:35">
      <c r="A137" s="28"/>
      <c r="O137" s="33"/>
      <c r="AH137" s="91"/>
    </row>
    <row r="138" spans="1:35">
      <c r="A138" s="28"/>
      <c r="O138" s="33"/>
      <c r="AH138" s="91"/>
    </row>
    <row r="139" spans="1:35">
      <c r="A139" s="28"/>
      <c r="O139" s="33"/>
      <c r="AH139" s="91"/>
    </row>
    <row r="140" spans="1:35">
      <c r="A140" s="28"/>
      <c r="O140" s="33"/>
      <c r="AH140" s="91"/>
    </row>
    <row r="141" spans="1:35">
      <c r="A141" s="28"/>
      <c r="O141" s="33"/>
      <c r="AH141" s="91"/>
    </row>
    <row r="142" spans="1:35">
      <c r="A142" s="28"/>
      <c r="O142" s="33"/>
      <c r="AH142" s="91"/>
    </row>
    <row r="143" spans="1:35">
      <c r="A143" s="28"/>
      <c r="O143" s="33"/>
      <c r="AH143" s="91"/>
    </row>
    <row r="144" spans="1:35">
      <c r="A144" s="28"/>
      <c r="O144" s="33"/>
      <c r="AH144" s="91"/>
    </row>
    <row r="145" spans="1:35">
      <c r="A145" s="28"/>
      <c r="O145" s="33"/>
      <c r="AH145" s="91"/>
    </row>
    <row r="146" spans="1:35">
      <c r="A146" s="28"/>
      <c r="O146" s="33"/>
      <c r="AH146" s="91"/>
    </row>
    <row r="147" spans="1:35">
      <c r="A147" s="28"/>
      <c r="B147" s="34"/>
      <c r="C147" s="34"/>
      <c r="D147" s="34"/>
      <c r="E147" s="34"/>
      <c r="F147" s="29"/>
      <c r="G147" s="34"/>
      <c r="H147" s="29"/>
      <c r="I147" s="34"/>
      <c r="J147" s="34"/>
      <c r="K147" s="34"/>
      <c r="L147" s="34"/>
      <c r="M147" s="29"/>
      <c r="N147" s="29"/>
      <c r="O147" s="33"/>
      <c r="P147" s="29"/>
      <c r="Q147" s="29"/>
      <c r="R147" s="29"/>
      <c r="S147" s="29"/>
      <c r="T147" s="34"/>
      <c r="U147" s="34"/>
      <c r="V147" s="34"/>
      <c r="W147" s="29"/>
      <c r="X147" s="34"/>
      <c r="Y147" s="34"/>
      <c r="Z147" s="34"/>
      <c r="AA147" s="34"/>
      <c r="AB147" s="29"/>
      <c r="AC147" s="34"/>
      <c r="AD147" s="34"/>
      <c r="AE147" s="34"/>
      <c r="AF147" s="34"/>
      <c r="AG147" s="34"/>
      <c r="AH147" s="91"/>
      <c r="AI147" s="29"/>
    </row>
    <row r="148" spans="1:35">
      <c r="A148" s="28"/>
      <c r="O148" s="33"/>
      <c r="AH148" s="91"/>
    </row>
    <row r="149" spans="1:35">
      <c r="A149" s="28"/>
      <c r="O149" s="33"/>
      <c r="AH149" s="91"/>
    </row>
    <row r="150" spans="1:35">
      <c r="A150" s="28"/>
      <c r="O150" s="33"/>
      <c r="AH150" s="91"/>
    </row>
    <row r="151" spans="1:35">
      <c r="A151" s="28"/>
      <c r="O151" s="33"/>
      <c r="AH151" s="91"/>
    </row>
    <row r="152" spans="1:35">
      <c r="A152" s="28"/>
      <c r="O152" s="33"/>
      <c r="AH152" s="91"/>
    </row>
    <row r="153" spans="1:35">
      <c r="A153" s="28"/>
      <c r="O153" s="33"/>
      <c r="AH153" s="91"/>
    </row>
    <row r="154" spans="1:35">
      <c r="A154" s="28"/>
      <c r="O154" s="33"/>
      <c r="AH154" s="91"/>
    </row>
    <row r="155" spans="1:35">
      <c r="A155" s="28"/>
      <c r="O155" s="33"/>
      <c r="AH155" s="91"/>
    </row>
    <row r="156" spans="1:35">
      <c r="A156" s="28"/>
      <c r="O156" s="33"/>
      <c r="AH156" s="91"/>
    </row>
    <row r="157" spans="1:35">
      <c r="A157" s="28"/>
      <c r="O157" s="33"/>
      <c r="AH157" s="91"/>
    </row>
    <row r="158" spans="1:35">
      <c r="A158" s="28"/>
      <c r="O158" s="33"/>
      <c r="AH158" s="91"/>
    </row>
    <row r="159" spans="1:35">
      <c r="A159" s="28"/>
      <c r="B159" s="34"/>
      <c r="C159" s="34"/>
      <c r="D159" s="34"/>
      <c r="E159" s="34"/>
      <c r="F159" s="29"/>
      <c r="G159" s="34"/>
      <c r="H159" s="29"/>
      <c r="I159" s="34"/>
      <c r="J159" s="34"/>
      <c r="K159" s="34"/>
      <c r="L159" s="34"/>
      <c r="M159" s="29"/>
      <c r="N159" s="29"/>
      <c r="O159" s="33"/>
      <c r="P159" s="29"/>
      <c r="Q159" s="29"/>
      <c r="R159" s="29"/>
      <c r="S159" s="29"/>
      <c r="T159" s="34"/>
      <c r="U159" s="34"/>
      <c r="V159" s="34"/>
      <c r="W159" s="29"/>
      <c r="X159" s="34"/>
      <c r="Y159" s="34"/>
      <c r="Z159" s="34"/>
      <c r="AA159" s="34"/>
      <c r="AB159" s="29"/>
      <c r="AC159" s="34"/>
      <c r="AD159" s="34"/>
      <c r="AE159" s="34"/>
      <c r="AF159" s="34"/>
      <c r="AG159" s="34"/>
      <c r="AH159" s="91"/>
      <c r="AI159" s="29"/>
    </row>
    <row r="160" spans="1:35">
      <c r="A160" s="28"/>
      <c r="O160" s="33"/>
      <c r="AH160" s="91"/>
    </row>
    <row r="161" spans="1:35">
      <c r="A161" s="28"/>
      <c r="O161" s="33"/>
      <c r="AH161" s="91"/>
    </row>
    <row r="162" spans="1:35">
      <c r="A162" s="28"/>
      <c r="O162" s="33"/>
      <c r="AH162" s="91"/>
    </row>
    <row r="163" spans="1:35">
      <c r="A163" s="28"/>
      <c r="O163" s="33"/>
      <c r="AH163" s="91"/>
    </row>
    <row r="164" spans="1:35">
      <c r="A164" s="28"/>
      <c r="O164" s="33"/>
      <c r="AH164" s="91"/>
    </row>
    <row r="165" spans="1:35">
      <c r="A165" s="28"/>
      <c r="O165" s="33"/>
      <c r="AH165" s="91"/>
    </row>
    <row r="166" spans="1:35">
      <c r="A166" s="28"/>
      <c r="O166" s="33"/>
      <c r="AH166" s="91"/>
    </row>
    <row r="167" spans="1:35">
      <c r="A167" s="28"/>
      <c r="O167" s="33"/>
      <c r="AH167" s="91"/>
    </row>
    <row r="168" spans="1:35">
      <c r="A168" s="28"/>
      <c r="O168" s="33"/>
      <c r="AH168" s="91"/>
    </row>
    <row r="169" spans="1:35">
      <c r="A169" s="28"/>
      <c r="O169" s="33"/>
      <c r="AH169" s="91"/>
    </row>
    <row r="170" spans="1:35">
      <c r="A170" s="28"/>
      <c r="O170" s="33"/>
      <c r="AH170" s="91"/>
    </row>
    <row r="171" spans="1:35">
      <c r="A171" s="28"/>
      <c r="B171" s="34"/>
      <c r="C171" s="34"/>
      <c r="D171" s="34"/>
      <c r="E171" s="34"/>
      <c r="F171" s="29"/>
      <c r="G171" s="34"/>
      <c r="H171" s="29"/>
      <c r="I171" s="34"/>
      <c r="J171" s="34"/>
      <c r="K171" s="34"/>
      <c r="L171" s="34"/>
      <c r="M171" s="29"/>
      <c r="N171" s="29"/>
      <c r="O171" s="33"/>
      <c r="P171" s="29"/>
      <c r="Q171" s="29"/>
      <c r="R171" s="29"/>
      <c r="S171" s="29"/>
      <c r="T171" s="34"/>
      <c r="U171" s="34"/>
      <c r="V171" s="34"/>
      <c r="W171" s="29"/>
      <c r="X171" s="34"/>
      <c r="Y171" s="34"/>
      <c r="Z171" s="34"/>
      <c r="AA171" s="34"/>
      <c r="AB171" s="29"/>
      <c r="AC171" s="34"/>
      <c r="AD171" s="34"/>
      <c r="AE171" s="34"/>
      <c r="AF171" s="34"/>
      <c r="AG171" s="34"/>
      <c r="AH171" s="91"/>
      <c r="AI171" s="29"/>
    </row>
    <row r="172" spans="1:35">
      <c r="A172" s="28"/>
      <c r="O172" s="33"/>
      <c r="AH172" s="91"/>
    </row>
    <row r="173" spans="1:35">
      <c r="A173" s="28"/>
      <c r="O173" s="33"/>
      <c r="AH173" s="91"/>
    </row>
    <row r="174" spans="1:35">
      <c r="A174" s="28"/>
      <c r="O174" s="33"/>
      <c r="AH174" s="91"/>
    </row>
    <row r="175" spans="1:35">
      <c r="A175" s="28"/>
      <c r="O175" s="33"/>
      <c r="AH175" s="91"/>
    </row>
    <row r="176" spans="1:35">
      <c r="A176" s="28"/>
      <c r="O176" s="33"/>
      <c r="AH176" s="91"/>
    </row>
    <row r="177" spans="1:35">
      <c r="A177" s="28"/>
      <c r="O177" s="33"/>
      <c r="AH177" s="91"/>
    </row>
    <row r="178" spans="1:35">
      <c r="A178" s="28"/>
      <c r="O178" s="33"/>
      <c r="AH178" s="91"/>
    </row>
    <row r="179" spans="1:35">
      <c r="A179" s="28"/>
      <c r="O179" s="33"/>
      <c r="AH179" s="91"/>
    </row>
    <row r="180" spans="1:35">
      <c r="A180" s="28"/>
      <c r="O180" s="33"/>
      <c r="AH180" s="91"/>
    </row>
    <row r="181" spans="1:35">
      <c r="A181" s="28"/>
      <c r="O181" s="33"/>
      <c r="AH181" s="91"/>
    </row>
    <row r="182" spans="1:35">
      <c r="A182" s="28"/>
      <c r="O182" s="33"/>
      <c r="AH182" s="91"/>
    </row>
    <row r="183" spans="1:35">
      <c r="A183" s="28"/>
      <c r="B183" s="34"/>
      <c r="C183" s="34"/>
      <c r="D183" s="34"/>
      <c r="E183" s="34"/>
      <c r="F183" s="29"/>
      <c r="G183" s="34"/>
      <c r="H183" s="29"/>
      <c r="I183" s="34"/>
      <c r="J183" s="34"/>
      <c r="K183" s="34"/>
      <c r="L183" s="34"/>
      <c r="M183" s="29"/>
      <c r="N183" s="29"/>
      <c r="O183" s="33"/>
      <c r="P183" s="29"/>
      <c r="Q183" s="29"/>
      <c r="R183" s="29"/>
      <c r="S183" s="29"/>
      <c r="T183" s="34"/>
      <c r="U183" s="34"/>
      <c r="V183" s="34"/>
      <c r="W183" s="29"/>
      <c r="X183" s="34"/>
      <c r="Y183" s="34"/>
      <c r="Z183" s="34"/>
      <c r="AA183" s="34"/>
      <c r="AB183" s="29"/>
      <c r="AC183" s="34"/>
      <c r="AD183" s="34"/>
      <c r="AE183" s="34"/>
      <c r="AF183" s="34"/>
      <c r="AG183" s="34"/>
      <c r="AH183" s="91"/>
      <c r="AI183" s="29"/>
    </row>
    <row r="184" spans="1:35">
      <c r="A184" s="28"/>
      <c r="O184" s="33"/>
      <c r="AH184" s="91"/>
    </row>
    <row r="185" spans="1:35">
      <c r="A185" s="28"/>
      <c r="O185" s="33"/>
      <c r="AH185" s="91"/>
    </row>
    <row r="186" spans="1:35">
      <c r="A186" s="28"/>
      <c r="O186" s="33"/>
      <c r="AH186" s="91"/>
    </row>
    <row r="187" spans="1:35">
      <c r="A187" s="28"/>
      <c r="O187" s="33"/>
      <c r="AH187" s="91"/>
    </row>
    <row r="188" spans="1:35">
      <c r="A188" s="28"/>
      <c r="O188" s="33"/>
      <c r="AH188" s="91"/>
    </row>
    <row r="189" spans="1:35">
      <c r="A189" s="28"/>
      <c r="O189" s="33"/>
      <c r="AH189" s="91"/>
    </row>
    <row r="190" spans="1:35">
      <c r="A190" s="28"/>
      <c r="O190" s="33"/>
      <c r="AH190" s="91"/>
    </row>
    <row r="191" spans="1:35">
      <c r="A191" s="28"/>
      <c r="O191" s="33"/>
      <c r="AH191" s="91"/>
    </row>
    <row r="192" spans="1:35">
      <c r="A192" s="28"/>
      <c r="O192" s="33"/>
      <c r="AH192" s="91"/>
    </row>
    <row r="193" spans="1:35">
      <c r="A193" s="28"/>
      <c r="O193" s="33"/>
      <c r="AH193" s="91"/>
    </row>
    <row r="194" spans="1:35">
      <c r="A194" s="28"/>
      <c r="O194" s="33"/>
      <c r="AH194" s="91"/>
    </row>
    <row r="195" spans="1:35">
      <c r="A195" s="28"/>
      <c r="B195" s="34"/>
      <c r="C195" s="34"/>
      <c r="D195" s="34"/>
      <c r="E195" s="34"/>
      <c r="F195" s="29"/>
      <c r="G195" s="34"/>
      <c r="H195" s="29"/>
      <c r="I195" s="34"/>
      <c r="J195" s="34"/>
      <c r="K195" s="34"/>
      <c r="L195" s="34"/>
      <c r="M195" s="29"/>
      <c r="N195" s="29"/>
      <c r="O195" s="33"/>
      <c r="P195" s="29"/>
      <c r="Q195" s="29"/>
      <c r="R195" s="29"/>
      <c r="S195" s="29"/>
      <c r="T195" s="34"/>
      <c r="U195" s="34"/>
      <c r="V195" s="34"/>
      <c r="W195" s="29"/>
      <c r="X195" s="34"/>
      <c r="Y195" s="34"/>
      <c r="Z195" s="34"/>
      <c r="AA195" s="34"/>
      <c r="AB195" s="29"/>
      <c r="AC195" s="34"/>
      <c r="AD195" s="34"/>
      <c r="AE195" s="34"/>
      <c r="AF195" s="34"/>
      <c r="AG195" s="34"/>
      <c r="AH195" s="91"/>
      <c r="AI195" s="29"/>
    </row>
    <row r="196" spans="1:35">
      <c r="A196" s="28"/>
      <c r="O196" s="33"/>
      <c r="AH196" s="91"/>
    </row>
    <row r="197" spans="1:35">
      <c r="A197" s="28"/>
      <c r="O197" s="33"/>
      <c r="AH197" s="91"/>
    </row>
    <row r="198" spans="1:35">
      <c r="A198" s="28"/>
      <c r="O198" s="33"/>
      <c r="AH198" s="91"/>
    </row>
    <row r="199" spans="1:35">
      <c r="A199" s="28"/>
      <c r="O199" s="33"/>
      <c r="AH199" s="91"/>
    </row>
    <row r="200" spans="1:35">
      <c r="A200" s="28"/>
      <c r="O200" s="33"/>
      <c r="AH200" s="91"/>
    </row>
    <row r="201" spans="1:35">
      <c r="A201" s="28"/>
      <c r="O201" s="33"/>
      <c r="AH201" s="91"/>
    </row>
    <row r="202" spans="1:35">
      <c r="A202" s="28"/>
      <c r="O202" s="33"/>
      <c r="AH202" s="91"/>
    </row>
    <row r="203" spans="1:35">
      <c r="A203" s="28"/>
      <c r="O203" s="33"/>
      <c r="AH203" s="91"/>
    </row>
    <row r="204" spans="1:35">
      <c r="A204" s="28"/>
      <c r="O204" s="33"/>
      <c r="AH204" s="91"/>
    </row>
    <row r="205" spans="1:35">
      <c r="A205" s="28"/>
      <c r="O205" s="33"/>
      <c r="AH205" s="91"/>
    </row>
    <row r="206" spans="1:35">
      <c r="A206" s="28"/>
      <c r="O206" s="33"/>
      <c r="AH206" s="91"/>
    </row>
    <row r="207" spans="1:35">
      <c r="A207" s="28"/>
      <c r="B207" s="34"/>
      <c r="C207" s="34"/>
      <c r="D207" s="34"/>
      <c r="E207" s="34"/>
      <c r="F207" s="29"/>
      <c r="G207" s="34"/>
      <c r="H207" s="29"/>
      <c r="I207" s="34"/>
      <c r="J207" s="34"/>
      <c r="K207" s="34"/>
      <c r="L207" s="34"/>
      <c r="M207" s="29"/>
      <c r="N207" s="29"/>
      <c r="O207" s="33"/>
      <c r="P207" s="29"/>
      <c r="Q207" s="29"/>
      <c r="R207" s="29"/>
      <c r="S207" s="29"/>
      <c r="T207" s="34"/>
      <c r="U207" s="34"/>
      <c r="V207" s="34"/>
      <c r="W207" s="29"/>
      <c r="X207" s="34"/>
      <c r="Y207" s="34"/>
      <c r="Z207" s="34"/>
      <c r="AA207" s="34"/>
      <c r="AB207" s="29"/>
      <c r="AC207" s="34"/>
      <c r="AD207" s="34"/>
      <c r="AE207" s="34"/>
      <c r="AF207" s="34"/>
      <c r="AG207" s="34"/>
      <c r="AH207" s="91"/>
      <c r="AI207" s="29"/>
    </row>
    <row r="208" spans="1:35">
      <c r="A208" s="28"/>
      <c r="O208" s="33"/>
      <c r="AH208" s="91"/>
    </row>
    <row r="209" spans="1:35">
      <c r="A209" s="28"/>
      <c r="O209" s="33"/>
      <c r="AH209" s="91"/>
    </row>
    <row r="210" spans="1:35">
      <c r="A210" s="28"/>
      <c r="O210" s="33"/>
      <c r="AH210" s="91"/>
    </row>
    <row r="211" spans="1:35">
      <c r="A211" s="28"/>
      <c r="O211" s="33"/>
      <c r="AH211" s="91"/>
    </row>
    <row r="212" spans="1:35">
      <c r="A212" s="28"/>
      <c r="O212" s="33"/>
      <c r="AH212" s="91"/>
    </row>
    <row r="213" spans="1:35">
      <c r="A213" s="28"/>
      <c r="O213" s="33"/>
      <c r="AH213" s="91"/>
    </row>
    <row r="214" spans="1:35">
      <c r="A214" s="28"/>
      <c r="O214" s="33"/>
      <c r="AH214" s="91"/>
    </row>
    <row r="215" spans="1:35">
      <c r="A215" s="28"/>
      <c r="O215" s="33"/>
      <c r="AH215" s="91"/>
    </row>
    <row r="216" spans="1:35">
      <c r="A216" s="28"/>
      <c r="O216" s="33"/>
      <c r="AH216" s="91"/>
    </row>
    <row r="217" spans="1:35">
      <c r="A217" s="28"/>
      <c r="O217" s="33"/>
      <c r="AH217" s="91"/>
    </row>
    <row r="218" spans="1:35">
      <c r="A218" s="28"/>
      <c r="O218" s="33"/>
      <c r="AH218" s="91"/>
    </row>
    <row r="219" spans="1:35">
      <c r="A219" s="28"/>
      <c r="B219" s="34"/>
      <c r="C219" s="34"/>
      <c r="D219" s="34"/>
      <c r="E219" s="34"/>
      <c r="F219" s="29"/>
      <c r="G219" s="34"/>
      <c r="H219" s="29"/>
      <c r="I219" s="34"/>
      <c r="J219" s="34"/>
      <c r="K219" s="34"/>
      <c r="L219" s="34"/>
      <c r="M219" s="29"/>
      <c r="N219" s="29"/>
      <c r="O219" s="33"/>
      <c r="P219" s="29"/>
      <c r="Q219" s="29"/>
      <c r="R219" s="29"/>
      <c r="S219" s="29"/>
      <c r="T219" s="34"/>
      <c r="U219" s="34"/>
      <c r="V219" s="34"/>
      <c r="W219" s="29"/>
      <c r="X219" s="34"/>
      <c r="Y219" s="34"/>
      <c r="Z219" s="34"/>
      <c r="AA219" s="34"/>
      <c r="AB219" s="29"/>
      <c r="AC219" s="34"/>
      <c r="AD219" s="34"/>
      <c r="AE219" s="34"/>
      <c r="AF219" s="34"/>
      <c r="AG219" s="34"/>
      <c r="AH219" s="91"/>
      <c r="AI219" s="29"/>
    </row>
    <row r="220" spans="1:35">
      <c r="A220" s="28"/>
      <c r="O220" s="33"/>
      <c r="AH220" s="91"/>
    </row>
    <row r="221" spans="1:35">
      <c r="A221" s="28"/>
      <c r="O221" s="33"/>
      <c r="AH221" s="91"/>
    </row>
    <row r="222" spans="1:35">
      <c r="A222" s="28"/>
      <c r="O222" s="33"/>
      <c r="AH222" s="91"/>
    </row>
    <row r="223" spans="1:35">
      <c r="A223" s="28"/>
      <c r="O223" s="33"/>
      <c r="AH223" s="91"/>
    </row>
    <row r="224" spans="1:35">
      <c r="A224" s="28"/>
      <c r="O224" s="33"/>
      <c r="AH224" s="91"/>
    </row>
    <row r="225" spans="1:35">
      <c r="A225" s="28"/>
      <c r="O225" s="33"/>
      <c r="AH225" s="91"/>
    </row>
    <row r="226" spans="1:35">
      <c r="A226" s="28"/>
      <c r="O226" s="33"/>
      <c r="AH226" s="91"/>
    </row>
    <row r="227" spans="1:35">
      <c r="A227" s="28"/>
      <c r="O227" s="33"/>
      <c r="AH227" s="91"/>
    </row>
    <row r="228" spans="1:35">
      <c r="A228" s="28"/>
      <c r="O228" s="33"/>
      <c r="AH228" s="91"/>
    </row>
    <row r="229" spans="1:35">
      <c r="A229" s="28"/>
      <c r="O229" s="33"/>
      <c r="AH229" s="91"/>
    </row>
    <row r="230" spans="1:35">
      <c r="A230" s="28"/>
      <c r="O230" s="33"/>
      <c r="AH230" s="91"/>
    </row>
    <row r="231" spans="1:35">
      <c r="A231" s="28"/>
      <c r="B231" s="34"/>
      <c r="C231" s="34"/>
      <c r="D231" s="34"/>
      <c r="E231" s="34"/>
      <c r="F231" s="29"/>
      <c r="G231" s="34"/>
      <c r="H231" s="29"/>
      <c r="I231" s="34"/>
      <c r="J231" s="34"/>
      <c r="K231" s="34"/>
      <c r="L231" s="34"/>
      <c r="M231" s="29"/>
      <c r="N231" s="29"/>
      <c r="O231" s="33"/>
      <c r="P231" s="29"/>
      <c r="Q231" s="29"/>
      <c r="R231" s="29"/>
      <c r="S231" s="29"/>
      <c r="T231" s="34"/>
      <c r="U231" s="34"/>
      <c r="V231" s="34"/>
      <c r="W231" s="29"/>
      <c r="X231" s="34"/>
      <c r="Y231" s="34"/>
      <c r="Z231" s="34"/>
      <c r="AA231" s="34"/>
      <c r="AB231" s="29"/>
      <c r="AC231" s="34"/>
      <c r="AD231" s="34"/>
      <c r="AE231" s="34"/>
      <c r="AF231" s="34"/>
      <c r="AG231" s="34"/>
      <c r="AH231" s="91"/>
      <c r="AI231" s="29"/>
    </row>
    <row r="232" spans="1:35">
      <c r="A232" s="28"/>
      <c r="O232" s="33"/>
      <c r="AH232" s="91"/>
    </row>
    <row r="233" spans="1:35">
      <c r="A233" s="28"/>
      <c r="O233" s="33"/>
      <c r="AH233" s="91"/>
    </row>
    <row r="234" spans="1:35">
      <c r="A234" s="28"/>
      <c r="O234" s="33"/>
      <c r="AH234" s="91"/>
    </row>
    <row r="235" spans="1:35">
      <c r="A235" s="28"/>
      <c r="O235" s="33"/>
      <c r="AH235" s="91"/>
    </row>
    <row r="236" spans="1:35">
      <c r="A236" s="28"/>
      <c r="O236" s="33"/>
      <c r="AH236" s="91"/>
    </row>
    <row r="237" spans="1:35">
      <c r="A237" s="28"/>
      <c r="O237" s="33"/>
      <c r="AH237" s="91"/>
    </row>
    <row r="238" spans="1:35">
      <c r="A238" s="28"/>
      <c r="O238" s="33"/>
      <c r="AH238" s="91"/>
    </row>
    <row r="239" spans="1:35">
      <c r="A239" s="28"/>
      <c r="O239" s="33"/>
      <c r="AH239" s="91"/>
    </row>
    <row r="240" spans="1:35">
      <c r="A240" s="28"/>
      <c r="O240" s="33"/>
      <c r="AH240" s="91"/>
    </row>
    <row r="241" spans="1:35">
      <c r="A241" s="28"/>
      <c r="O241" s="33"/>
      <c r="AH241" s="91"/>
    </row>
    <row r="242" spans="1:35">
      <c r="A242" s="28"/>
      <c r="O242" s="33"/>
      <c r="AH242" s="91"/>
    </row>
    <row r="243" spans="1:35">
      <c r="A243" s="28"/>
      <c r="B243" s="34"/>
      <c r="C243" s="34"/>
      <c r="D243" s="34"/>
      <c r="E243" s="34"/>
      <c r="F243" s="29"/>
      <c r="G243" s="34"/>
      <c r="H243" s="29"/>
      <c r="I243" s="34"/>
      <c r="J243" s="34"/>
      <c r="K243" s="34"/>
      <c r="L243" s="34"/>
      <c r="M243" s="29"/>
      <c r="N243" s="29"/>
      <c r="O243" s="33"/>
      <c r="P243" s="29"/>
      <c r="Q243" s="29"/>
      <c r="R243" s="29"/>
      <c r="S243" s="29"/>
      <c r="T243" s="34"/>
      <c r="U243" s="34"/>
      <c r="V243" s="34"/>
      <c r="W243" s="29"/>
      <c r="X243" s="34"/>
      <c r="Y243" s="34"/>
      <c r="Z243" s="34"/>
      <c r="AA243" s="34"/>
      <c r="AB243" s="29"/>
      <c r="AC243" s="34"/>
      <c r="AD243" s="34"/>
      <c r="AE243" s="34"/>
      <c r="AF243" s="34"/>
      <c r="AG243" s="34"/>
      <c r="AH243" s="91"/>
      <c r="AI243" s="29"/>
    </row>
    <row r="244" spans="1:35">
      <c r="A244" s="28"/>
      <c r="O244" s="33"/>
      <c r="AH244" s="91"/>
    </row>
    <row r="245" spans="1:35">
      <c r="A245" s="28"/>
      <c r="O245" s="33"/>
      <c r="AH245" s="91"/>
    </row>
    <row r="246" spans="1:35">
      <c r="A246" s="28"/>
      <c r="O246" s="33"/>
      <c r="AH246" s="91"/>
    </row>
    <row r="247" spans="1:35">
      <c r="A247" s="28"/>
      <c r="O247" s="33"/>
      <c r="AH247" s="91"/>
    </row>
    <row r="248" spans="1:35">
      <c r="A248" s="28"/>
      <c r="O248" s="33"/>
      <c r="AH248" s="91"/>
    </row>
    <row r="249" spans="1:35">
      <c r="A249" s="28"/>
      <c r="O249" s="33"/>
      <c r="AH249" s="91"/>
    </row>
    <row r="250" spans="1:35">
      <c r="A250" s="28"/>
      <c r="O250" s="33"/>
      <c r="AH250" s="91"/>
    </row>
    <row r="251" spans="1:35">
      <c r="A251" s="28"/>
      <c r="O251" s="33"/>
      <c r="AH251" s="91"/>
    </row>
    <row r="252" spans="1:35">
      <c r="A252" s="28"/>
      <c r="O252" s="33"/>
      <c r="AH252" s="91"/>
    </row>
    <row r="253" spans="1:35">
      <c r="A253" s="28"/>
      <c r="O253" s="33"/>
      <c r="AH253" s="91"/>
    </row>
    <row r="254" spans="1:35">
      <c r="A254" s="28"/>
      <c r="O254" s="33"/>
      <c r="AH254" s="91"/>
    </row>
    <row r="255" spans="1:35">
      <c r="A255" s="28"/>
      <c r="B255" s="34"/>
      <c r="C255" s="34"/>
      <c r="D255" s="34"/>
      <c r="E255" s="34"/>
      <c r="F255" s="29"/>
      <c r="G255" s="34"/>
      <c r="H255" s="29"/>
      <c r="I255" s="34"/>
      <c r="J255" s="34"/>
      <c r="K255" s="34"/>
      <c r="L255" s="34"/>
      <c r="M255" s="29"/>
      <c r="N255" s="29"/>
      <c r="O255" s="33"/>
      <c r="P255" s="29"/>
      <c r="Q255" s="29"/>
      <c r="R255" s="29"/>
      <c r="S255" s="29"/>
      <c r="T255" s="34"/>
      <c r="U255" s="34"/>
      <c r="V255" s="34"/>
      <c r="W255" s="29"/>
      <c r="X255" s="34"/>
      <c r="Y255" s="34"/>
      <c r="Z255" s="34"/>
      <c r="AA255" s="34"/>
      <c r="AB255" s="29"/>
      <c r="AC255" s="34"/>
      <c r="AD255" s="34"/>
      <c r="AE255" s="34"/>
      <c r="AF255" s="34"/>
      <c r="AG255" s="34"/>
      <c r="AH255" s="91"/>
      <c r="AI255" s="29"/>
    </row>
    <row r="256" spans="1:35">
      <c r="A256" s="28"/>
      <c r="O256" s="33"/>
      <c r="AH256" s="91"/>
    </row>
    <row r="257" spans="1:35">
      <c r="A257" s="28"/>
      <c r="O257" s="33"/>
      <c r="AH257" s="91"/>
    </row>
    <row r="258" spans="1:35">
      <c r="A258" s="28"/>
      <c r="O258" s="33"/>
      <c r="AH258" s="91"/>
    </row>
    <row r="259" spans="1:35">
      <c r="A259" s="28"/>
      <c r="O259" s="33"/>
      <c r="AH259" s="91"/>
    </row>
    <row r="260" spans="1:35">
      <c r="A260" s="28"/>
      <c r="O260" s="33"/>
      <c r="AH260" s="91"/>
    </row>
    <row r="261" spans="1:35">
      <c r="A261" s="28"/>
      <c r="O261" s="33"/>
      <c r="AH261" s="91"/>
    </row>
    <row r="262" spans="1:35">
      <c r="A262" s="28"/>
      <c r="O262" s="33"/>
      <c r="AH262" s="91"/>
    </row>
    <row r="263" spans="1:35">
      <c r="A263" s="28"/>
      <c r="O263" s="33"/>
      <c r="AH263" s="91"/>
    </row>
    <row r="264" spans="1:35">
      <c r="A264" s="28"/>
      <c r="O264" s="33"/>
      <c r="AH264" s="91"/>
    </row>
    <row r="265" spans="1:35">
      <c r="A265" s="28"/>
      <c r="O265" s="33"/>
      <c r="AH265" s="91"/>
    </row>
    <row r="266" spans="1:35">
      <c r="A266" s="28"/>
      <c r="O266" s="33"/>
      <c r="AH266" s="91"/>
    </row>
    <row r="267" spans="1:35">
      <c r="A267" s="28"/>
      <c r="B267" s="34"/>
      <c r="C267" s="34"/>
      <c r="D267" s="34"/>
      <c r="E267" s="34"/>
      <c r="F267" s="29"/>
      <c r="G267" s="34"/>
      <c r="H267" s="29"/>
      <c r="I267" s="34"/>
      <c r="J267" s="34"/>
      <c r="K267" s="34"/>
      <c r="L267" s="34"/>
      <c r="M267" s="29"/>
      <c r="N267" s="29"/>
      <c r="O267" s="33"/>
      <c r="P267" s="29"/>
      <c r="Q267" s="29"/>
      <c r="R267" s="29"/>
      <c r="S267" s="29"/>
      <c r="T267" s="34"/>
      <c r="U267" s="34"/>
      <c r="V267" s="34"/>
      <c r="W267" s="29"/>
      <c r="X267" s="34"/>
      <c r="Y267" s="34"/>
      <c r="Z267" s="34"/>
      <c r="AA267" s="34"/>
      <c r="AB267" s="29"/>
      <c r="AC267" s="34"/>
      <c r="AD267" s="34"/>
      <c r="AE267" s="34"/>
      <c r="AF267" s="34"/>
      <c r="AG267" s="34"/>
      <c r="AH267" s="91"/>
      <c r="AI267" s="29"/>
    </row>
    <row r="268" spans="1:35">
      <c r="A268" s="28"/>
      <c r="O268" s="33"/>
      <c r="AH268" s="91"/>
    </row>
    <row r="269" spans="1:35">
      <c r="A269" s="28"/>
      <c r="O269" s="33"/>
      <c r="AH269" s="91"/>
    </row>
    <row r="270" spans="1:35">
      <c r="A270" s="28"/>
      <c r="O270" s="33"/>
      <c r="AH270" s="91"/>
    </row>
    <row r="271" spans="1:35">
      <c r="A271" s="28"/>
      <c r="O271" s="33"/>
      <c r="AH271" s="91"/>
    </row>
    <row r="272" spans="1:35">
      <c r="A272" s="28"/>
      <c r="O272" s="33"/>
      <c r="AH272" s="91"/>
    </row>
    <row r="273" spans="1:35">
      <c r="A273" s="28"/>
      <c r="O273" s="33"/>
      <c r="AH273" s="91"/>
    </row>
    <row r="274" spans="1:35">
      <c r="A274" s="28"/>
      <c r="O274" s="33"/>
      <c r="AH274" s="91"/>
    </row>
    <row r="275" spans="1:35">
      <c r="A275" s="28"/>
      <c r="O275" s="33"/>
      <c r="AH275" s="91"/>
    </row>
    <row r="276" spans="1:35">
      <c r="A276" s="28"/>
      <c r="O276" s="33"/>
      <c r="AH276" s="91"/>
    </row>
    <row r="277" spans="1:35">
      <c r="A277" s="28"/>
      <c r="O277" s="33"/>
      <c r="AH277" s="91"/>
    </row>
    <row r="278" spans="1:35">
      <c r="A278" s="28"/>
      <c r="O278" s="33"/>
      <c r="AH278" s="91"/>
    </row>
    <row r="279" spans="1:35">
      <c r="A279" s="28"/>
      <c r="B279" s="34"/>
      <c r="C279" s="34"/>
      <c r="D279" s="34"/>
      <c r="E279" s="34"/>
      <c r="F279" s="29"/>
      <c r="G279" s="34"/>
      <c r="H279" s="29"/>
      <c r="I279" s="34"/>
      <c r="J279" s="34"/>
      <c r="K279" s="34"/>
      <c r="L279" s="34"/>
      <c r="M279" s="29"/>
      <c r="N279" s="29"/>
      <c r="O279" s="33"/>
      <c r="P279" s="29"/>
      <c r="Q279" s="29"/>
      <c r="R279" s="29"/>
      <c r="S279" s="29"/>
      <c r="T279" s="34"/>
      <c r="U279" s="34"/>
      <c r="V279" s="34"/>
      <c r="W279" s="29"/>
      <c r="X279" s="34"/>
      <c r="Y279" s="34"/>
      <c r="Z279" s="34"/>
      <c r="AA279" s="34"/>
      <c r="AB279" s="29"/>
      <c r="AC279" s="34"/>
      <c r="AD279" s="34"/>
      <c r="AE279" s="34"/>
      <c r="AF279" s="34"/>
      <c r="AG279" s="34"/>
      <c r="AH279" s="91"/>
      <c r="AI279" s="29"/>
    </row>
    <row r="280" spans="1:35">
      <c r="A280" s="28"/>
      <c r="O280" s="33"/>
      <c r="AH280" s="91"/>
    </row>
    <row r="281" spans="1:35">
      <c r="A281" s="28"/>
      <c r="O281" s="33"/>
      <c r="AH281" s="91"/>
    </row>
    <row r="282" spans="1:35">
      <c r="A282" s="28"/>
      <c r="O282" s="33"/>
      <c r="AH282" s="91"/>
    </row>
    <row r="283" spans="1:35">
      <c r="A283" s="28"/>
      <c r="O283" s="33"/>
      <c r="AH283" s="91"/>
    </row>
    <row r="284" spans="1:35">
      <c r="A284" s="28"/>
      <c r="O284" s="33"/>
      <c r="AH284" s="91"/>
    </row>
    <row r="285" spans="1:35">
      <c r="A285" s="28"/>
      <c r="O285" s="33"/>
      <c r="AH285" s="91"/>
    </row>
    <row r="286" spans="1:35">
      <c r="A286" s="28"/>
      <c r="O286" s="33"/>
      <c r="AH286" s="91"/>
    </row>
    <row r="287" spans="1:35">
      <c r="A287" s="28"/>
      <c r="O287" s="33"/>
      <c r="AH287" s="91"/>
    </row>
    <row r="288" spans="1:35">
      <c r="A288" s="28"/>
      <c r="O288" s="33"/>
      <c r="AH288" s="91"/>
    </row>
    <row r="289" spans="1:35">
      <c r="A289" s="28"/>
      <c r="O289" s="33"/>
      <c r="AH289" s="91"/>
    </row>
    <row r="290" spans="1:35">
      <c r="A290" s="28"/>
      <c r="O290" s="33"/>
      <c r="AH290" s="91"/>
    </row>
    <row r="291" spans="1:35">
      <c r="A291" s="28"/>
      <c r="B291" s="34"/>
      <c r="C291" s="34"/>
      <c r="D291" s="34"/>
      <c r="E291" s="34"/>
      <c r="F291" s="29"/>
      <c r="G291" s="34"/>
      <c r="H291" s="29"/>
      <c r="I291" s="34"/>
      <c r="J291" s="34"/>
      <c r="K291" s="34"/>
      <c r="L291" s="34"/>
      <c r="M291" s="29"/>
      <c r="N291" s="29"/>
      <c r="O291" s="33"/>
      <c r="P291" s="29"/>
      <c r="Q291" s="29"/>
      <c r="R291" s="29"/>
      <c r="S291" s="29"/>
      <c r="T291" s="34"/>
      <c r="U291" s="34"/>
      <c r="V291" s="34"/>
      <c r="W291" s="29"/>
      <c r="X291" s="34"/>
      <c r="Y291" s="34"/>
      <c r="Z291" s="34"/>
      <c r="AA291" s="34"/>
      <c r="AB291" s="29"/>
      <c r="AC291" s="34"/>
      <c r="AD291" s="34"/>
      <c r="AE291" s="34"/>
      <c r="AF291" s="34"/>
      <c r="AG291" s="34"/>
      <c r="AH291" s="91"/>
      <c r="AI291" s="29"/>
    </row>
    <row r="292" spans="1:35">
      <c r="A292" s="28"/>
      <c r="O292" s="33"/>
      <c r="AH292" s="91"/>
    </row>
    <row r="293" spans="1:35">
      <c r="A293" s="28"/>
      <c r="O293" s="33"/>
      <c r="AH293" s="91"/>
    </row>
    <row r="294" spans="1:35">
      <c r="A294" s="28"/>
      <c r="O294" s="33"/>
      <c r="AH294" s="91"/>
    </row>
    <row r="295" spans="1:35">
      <c r="A295" s="28"/>
      <c r="O295" s="33"/>
      <c r="AH295" s="91"/>
    </row>
    <row r="296" spans="1:35">
      <c r="A296" s="28"/>
      <c r="O296" s="33"/>
      <c r="AH296" s="91"/>
    </row>
    <row r="297" spans="1:35">
      <c r="A297" s="28"/>
      <c r="O297" s="33"/>
      <c r="AH297" s="91"/>
    </row>
    <row r="298" spans="1:35">
      <c r="A298" s="28"/>
      <c r="O298" s="33"/>
      <c r="AH298" s="91"/>
    </row>
    <row r="299" spans="1:35">
      <c r="A299" s="28"/>
      <c r="O299" s="33"/>
      <c r="AH299" s="91"/>
    </row>
    <row r="300" spans="1:35">
      <c r="A300" s="28"/>
      <c r="O300" s="33"/>
      <c r="AH300" s="91"/>
    </row>
    <row r="301" spans="1:35">
      <c r="A301" s="28"/>
      <c r="O301" s="33"/>
      <c r="AH301" s="91"/>
    </row>
    <row r="302" spans="1:35">
      <c r="A302" s="28"/>
      <c r="O302" s="33"/>
      <c r="AH302" s="91"/>
    </row>
    <row r="303" spans="1:35">
      <c r="A303" s="28"/>
      <c r="B303" s="34"/>
      <c r="C303" s="34"/>
      <c r="D303" s="34"/>
      <c r="E303" s="34"/>
      <c r="F303" s="29"/>
      <c r="G303" s="34"/>
      <c r="H303" s="29"/>
      <c r="I303" s="34"/>
      <c r="J303" s="34"/>
      <c r="K303" s="34"/>
      <c r="L303" s="34"/>
      <c r="M303" s="29"/>
      <c r="N303" s="29"/>
      <c r="O303" s="33"/>
      <c r="P303" s="29"/>
      <c r="Q303" s="29"/>
      <c r="R303" s="29"/>
      <c r="S303" s="29"/>
      <c r="T303" s="34"/>
      <c r="U303" s="34"/>
      <c r="V303" s="34"/>
      <c r="W303" s="29"/>
      <c r="X303" s="34"/>
      <c r="Y303" s="34"/>
      <c r="Z303" s="34"/>
      <c r="AA303" s="34"/>
      <c r="AB303" s="29"/>
      <c r="AC303" s="34"/>
      <c r="AD303" s="34"/>
      <c r="AE303" s="34"/>
      <c r="AF303" s="34"/>
      <c r="AG303" s="34"/>
      <c r="AH303" s="91"/>
      <c r="AI303" s="29"/>
    </row>
    <row r="304" spans="1:35">
      <c r="A304" s="28"/>
      <c r="O304" s="33"/>
      <c r="AH304" s="91"/>
    </row>
    <row r="305" spans="1:35">
      <c r="A305" s="28"/>
      <c r="O305" s="33"/>
      <c r="AH305" s="91"/>
    </row>
    <row r="306" spans="1:35">
      <c r="A306" s="28"/>
      <c r="O306" s="33"/>
      <c r="AH306" s="91"/>
    </row>
    <row r="307" spans="1:35">
      <c r="A307" s="28"/>
      <c r="O307" s="33"/>
      <c r="AH307" s="91"/>
    </row>
    <row r="308" spans="1:35">
      <c r="A308" s="28"/>
      <c r="O308" s="33"/>
      <c r="AH308" s="91"/>
    </row>
    <row r="309" spans="1:35">
      <c r="A309" s="28"/>
      <c r="O309" s="33"/>
      <c r="AH309" s="91"/>
    </row>
    <row r="310" spans="1:35">
      <c r="A310" s="28"/>
      <c r="O310" s="33"/>
      <c r="AH310" s="91"/>
    </row>
    <row r="311" spans="1:35">
      <c r="A311" s="28"/>
      <c r="O311" s="33"/>
      <c r="AH311" s="91"/>
    </row>
    <row r="312" spans="1:35">
      <c r="A312" s="28"/>
      <c r="O312" s="33"/>
      <c r="AH312" s="91"/>
    </row>
    <row r="313" spans="1:35">
      <c r="A313" s="28"/>
      <c r="O313" s="33"/>
      <c r="AH313" s="91"/>
    </row>
    <row r="314" spans="1:35">
      <c r="A314" s="28"/>
      <c r="O314" s="33"/>
      <c r="AH314" s="91"/>
    </row>
    <row r="315" spans="1:35">
      <c r="A315" s="28"/>
      <c r="B315" s="34"/>
      <c r="C315" s="34"/>
      <c r="D315" s="34"/>
      <c r="E315" s="34"/>
      <c r="F315" s="29"/>
      <c r="G315" s="34"/>
      <c r="H315" s="29"/>
      <c r="I315" s="34"/>
      <c r="J315" s="34"/>
      <c r="K315" s="34"/>
      <c r="L315" s="34"/>
      <c r="M315" s="29"/>
      <c r="N315" s="29"/>
      <c r="O315" s="33"/>
      <c r="P315" s="29"/>
      <c r="Q315" s="29"/>
      <c r="R315" s="29"/>
      <c r="S315" s="29"/>
      <c r="T315" s="34"/>
      <c r="U315" s="34"/>
      <c r="V315" s="34"/>
      <c r="W315" s="29"/>
      <c r="X315" s="34"/>
      <c r="Y315" s="34"/>
      <c r="Z315" s="34"/>
      <c r="AA315" s="34"/>
      <c r="AB315" s="29"/>
      <c r="AC315" s="34"/>
      <c r="AD315" s="34"/>
      <c r="AE315" s="34"/>
      <c r="AF315" s="34"/>
      <c r="AG315" s="34"/>
      <c r="AH315" s="91"/>
      <c r="AI315" s="29"/>
    </row>
    <row r="316" spans="1:35">
      <c r="A316" s="28"/>
      <c r="O316" s="33"/>
      <c r="AH316" s="91"/>
    </row>
    <row r="317" spans="1:35">
      <c r="A317" s="28"/>
      <c r="O317" s="33"/>
      <c r="AH317" s="91"/>
    </row>
    <row r="318" spans="1:35">
      <c r="A318" s="28"/>
      <c r="O318" s="33"/>
      <c r="AH318" s="91"/>
    </row>
    <row r="319" spans="1:35">
      <c r="A319" s="28"/>
      <c r="O319" s="33"/>
      <c r="AH319" s="91"/>
    </row>
    <row r="320" spans="1:35">
      <c r="A320" s="28"/>
      <c r="O320" s="33"/>
      <c r="AH320" s="91"/>
    </row>
    <row r="321" spans="1:35">
      <c r="A321" s="28"/>
      <c r="O321" s="33"/>
      <c r="AH321" s="91"/>
    </row>
    <row r="322" spans="1:35">
      <c r="A322" s="28"/>
      <c r="O322" s="33"/>
      <c r="AH322" s="91"/>
    </row>
    <row r="323" spans="1:35">
      <c r="A323" s="28"/>
      <c r="O323" s="33"/>
      <c r="AH323" s="91"/>
    </row>
    <row r="324" spans="1:35">
      <c r="A324" s="28"/>
      <c r="O324" s="33"/>
      <c r="AH324" s="91"/>
    </row>
    <row r="325" spans="1:35">
      <c r="A325" s="28"/>
      <c r="O325" s="33"/>
      <c r="AH325" s="91"/>
    </row>
    <row r="326" spans="1:35">
      <c r="A326" s="28"/>
      <c r="O326" s="33"/>
      <c r="AH326" s="91"/>
    </row>
    <row r="327" spans="1:35">
      <c r="A327" s="28"/>
      <c r="B327" s="34"/>
      <c r="C327" s="34"/>
      <c r="D327" s="34"/>
      <c r="E327" s="34"/>
      <c r="F327" s="29"/>
      <c r="G327" s="34"/>
      <c r="H327" s="29"/>
      <c r="I327" s="34"/>
      <c r="J327" s="34"/>
      <c r="K327" s="34"/>
      <c r="L327" s="34"/>
      <c r="M327" s="29"/>
      <c r="N327" s="29"/>
      <c r="O327" s="33"/>
      <c r="P327" s="29"/>
      <c r="Q327" s="29"/>
      <c r="R327" s="29"/>
      <c r="S327" s="29"/>
      <c r="T327" s="34"/>
      <c r="U327" s="34"/>
      <c r="V327" s="34"/>
      <c r="W327" s="29"/>
      <c r="X327" s="34"/>
      <c r="Y327" s="34"/>
      <c r="Z327" s="34"/>
      <c r="AA327" s="34"/>
      <c r="AB327" s="29"/>
      <c r="AC327" s="34"/>
      <c r="AD327" s="34"/>
      <c r="AE327" s="34"/>
      <c r="AF327" s="34"/>
      <c r="AG327" s="34"/>
      <c r="AH327" s="91"/>
      <c r="AI327" s="29"/>
    </row>
    <row r="328" spans="1:35">
      <c r="A328" s="28"/>
      <c r="O328" s="33"/>
      <c r="AH328" s="91"/>
    </row>
    <row r="329" spans="1:35">
      <c r="A329" s="28"/>
      <c r="O329" s="33"/>
      <c r="AH329" s="91"/>
    </row>
    <row r="330" spans="1:35">
      <c r="A330" s="28"/>
      <c r="O330" s="33"/>
      <c r="AH330" s="91"/>
    </row>
    <row r="331" spans="1:35">
      <c r="A331" s="28"/>
      <c r="O331" s="33"/>
      <c r="AH331" s="91"/>
    </row>
    <row r="332" spans="1:35">
      <c r="A332" s="28"/>
      <c r="O332" s="33"/>
      <c r="AH332" s="91"/>
    </row>
    <row r="333" spans="1:35">
      <c r="A333" s="28"/>
      <c r="O333" s="33"/>
      <c r="AH333" s="91"/>
    </row>
    <row r="334" spans="1:35">
      <c r="A334" s="28"/>
      <c r="O334" s="33"/>
      <c r="AH334" s="91"/>
    </row>
    <row r="335" spans="1:35">
      <c r="A335" s="28"/>
      <c r="O335" s="33"/>
      <c r="AH335" s="91"/>
    </row>
    <row r="336" spans="1:35">
      <c r="A336" s="28"/>
      <c r="O336" s="33"/>
      <c r="AH336" s="91"/>
    </row>
    <row r="337" spans="1:35">
      <c r="A337" s="28"/>
      <c r="O337" s="33"/>
      <c r="AH337" s="91"/>
    </row>
    <row r="338" spans="1:35">
      <c r="A338" s="28"/>
      <c r="O338" s="33"/>
      <c r="AH338" s="91"/>
    </row>
    <row r="339" spans="1:35">
      <c r="A339" s="28"/>
      <c r="B339" s="34"/>
      <c r="C339" s="34"/>
      <c r="D339" s="34"/>
      <c r="E339" s="34"/>
      <c r="F339" s="29"/>
      <c r="G339" s="34"/>
      <c r="H339" s="29"/>
      <c r="I339" s="34"/>
      <c r="J339" s="34"/>
      <c r="K339" s="34"/>
      <c r="L339" s="34"/>
      <c r="M339" s="29"/>
      <c r="N339" s="29"/>
      <c r="O339" s="33"/>
      <c r="P339" s="29"/>
      <c r="Q339" s="29"/>
      <c r="R339" s="29"/>
      <c r="S339" s="29"/>
      <c r="T339" s="34"/>
      <c r="U339" s="34"/>
      <c r="V339" s="34"/>
      <c r="W339" s="29"/>
      <c r="X339" s="34"/>
      <c r="Y339" s="34"/>
      <c r="Z339" s="34"/>
      <c r="AA339" s="34"/>
      <c r="AB339" s="29"/>
      <c r="AC339" s="34"/>
      <c r="AD339" s="34"/>
      <c r="AE339" s="34"/>
      <c r="AF339" s="34"/>
      <c r="AG339" s="34"/>
      <c r="AH339" s="91"/>
      <c r="AI339" s="29"/>
    </row>
    <row r="340" spans="1:35">
      <c r="A340" s="28"/>
      <c r="O340" s="33"/>
      <c r="AH340" s="91"/>
    </row>
    <row r="341" spans="1:35">
      <c r="A341" s="28"/>
      <c r="O341" s="33"/>
      <c r="AH341" s="91"/>
    </row>
    <row r="342" spans="1:35">
      <c r="A342" s="28"/>
      <c r="O342" s="33"/>
      <c r="AH342" s="91"/>
    </row>
    <row r="343" spans="1:35">
      <c r="A343" s="28"/>
      <c r="O343" s="33"/>
      <c r="AH343" s="91"/>
    </row>
    <row r="344" spans="1:35">
      <c r="A344" s="28"/>
      <c r="O344" s="33"/>
      <c r="AH344" s="91"/>
    </row>
    <row r="345" spans="1:35">
      <c r="A345" s="28"/>
      <c r="O345" s="33"/>
      <c r="AH345" s="91"/>
    </row>
    <row r="346" spans="1:35">
      <c r="A346" s="28"/>
      <c r="O346" s="33"/>
      <c r="AH346" s="91"/>
    </row>
    <row r="347" spans="1:35">
      <c r="A347" s="28"/>
      <c r="O347" s="33"/>
      <c r="AH347" s="91"/>
    </row>
    <row r="348" spans="1:35">
      <c r="A348" s="28"/>
      <c r="O348" s="33"/>
      <c r="AH348" s="91"/>
    </row>
    <row r="349" spans="1:35">
      <c r="A349" s="28"/>
      <c r="O349" s="33"/>
      <c r="AH349" s="91"/>
    </row>
    <row r="350" spans="1:35">
      <c r="A350" s="28"/>
      <c r="O350" s="33"/>
      <c r="AH350" s="91"/>
    </row>
    <row r="351" spans="1:35">
      <c r="A351" s="28"/>
      <c r="B351" s="34"/>
      <c r="C351" s="34"/>
      <c r="D351" s="34"/>
      <c r="E351" s="34"/>
      <c r="F351" s="29"/>
      <c r="G351" s="34"/>
      <c r="H351" s="29"/>
      <c r="I351" s="34"/>
      <c r="J351" s="34"/>
      <c r="K351" s="34"/>
      <c r="L351" s="34"/>
      <c r="M351" s="29"/>
      <c r="N351" s="29"/>
      <c r="O351" s="33"/>
      <c r="P351" s="29"/>
      <c r="Q351" s="29"/>
      <c r="R351" s="29"/>
      <c r="S351" s="29"/>
      <c r="T351" s="34"/>
      <c r="U351" s="34"/>
      <c r="V351" s="34"/>
      <c r="W351" s="29"/>
      <c r="X351" s="34"/>
      <c r="Y351" s="34"/>
      <c r="Z351" s="34"/>
      <c r="AA351" s="34"/>
      <c r="AB351" s="29"/>
      <c r="AC351" s="34"/>
      <c r="AD351" s="34"/>
      <c r="AE351" s="34"/>
      <c r="AF351" s="34"/>
      <c r="AG351" s="34"/>
      <c r="AH351" s="91"/>
      <c r="AI351" s="29"/>
    </row>
    <row r="352" spans="1:35">
      <c r="A352" s="28"/>
      <c r="O352" s="33"/>
      <c r="AH352" s="91"/>
    </row>
    <row r="353" spans="1:35">
      <c r="A353" s="28"/>
      <c r="O353" s="33"/>
      <c r="AH353" s="91"/>
    </row>
    <row r="354" spans="1:35">
      <c r="A354" s="28"/>
      <c r="O354" s="33"/>
      <c r="AH354" s="91"/>
    </row>
    <row r="355" spans="1:35">
      <c r="A355" s="28"/>
      <c r="O355" s="33"/>
      <c r="AH355" s="91"/>
    </row>
    <row r="356" spans="1:35">
      <c r="A356" s="28"/>
      <c r="O356" s="33"/>
      <c r="AH356" s="91"/>
    </row>
    <row r="357" spans="1:35">
      <c r="A357" s="28"/>
      <c r="O357" s="33"/>
      <c r="AH357" s="91"/>
    </row>
    <row r="358" spans="1:35">
      <c r="A358" s="28"/>
      <c r="O358" s="33"/>
      <c r="AH358" s="91"/>
    </row>
    <row r="359" spans="1:35">
      <c r="A359" s="28"/>
      <c r="O359" s="33"/>
      <c r="AH359" s="91"/>
    </row>
    <row r="360" spans="1:35">
      <c r="A360" s="28"/>
      <c r="O360" s="33"/>
      <c r="AH360" s="91"/>
    </row>
    <row r="361" spans="1:35">
      <c r="A361" s="28"/>
      <c r="O361" s="33"/>
      <c r="AH361" s="91"/>
    </row>
    <row r="362" spans="1:35">
      <c r="A362" s="28"/>
      <c r="O362" s="33"/>
      <c r="AH362" s="91"/>
    </row>
    <row r="363" spans="1:35">
      <c r="A363" s="28"/>
      <c r="B363" s="34"/>
      <c r="C363" s="34"/>
      <c r="D363" s="34"/>
      <c r="E363" s="34"/>
      <c r="F363" s="29"/>
      <c r="G363" s="34"/>
      <c r="H363" s="29"/>
      <c r="I363" s="34"/>
      <c r="J363" s="34"/>
      <c r="K363" s="34"/>
      <c r="L363" s="34"/>
      <c r="M363" s="29"/>
      <c r="N363" s="29"/>
      <c r="O363" s="33"/>
      <c r="P363" s="29"/>
      <c r="Q363" s="29"/>
      <c r="R363" s="29"/>
      <c r="S363" s="29"/>
      <c r="T363" s="34"/>
      <c r="U363" s="34"/>
      <c r="V363" s="34"/>
      <c r="W363" s="29"/>
      <c r="X363" s="34"/>
      <c r="Y363" s="34"/>
      <c r="Z363" s="34"/>
      <c r="AA363" s="34"/>
      <c r="AB363" s="29"/>
      <c r="AC363" s="34"/>
      <c r="AD363" s="34"/>
      <c r="AE363" s="34"/>
      <c r="AF363" s="34"/>
      <c r="AG363" s="34"/>
      <c r="AH363" s="91"/>
      <c r="AI363" s="29"/>
    </row>
    <row r="364" spans="1:35">
      <c r="A364" s="28"/>
      <c r="O364" s="33"/>
      <c r="AH364" s="91"/>
    </row>
    <row r="365" spans="1:35">
      <c r="A365" s="28"/>
      <c r="O365" s="33"/>
      <c r="AH365" s="91"/>
    </row>
    <row r="366" spans="1:35">
      <c r="A366" s="28"/>
      <c r="O366" s="33"/>
      <c r="AH366" s="91"/>
    </row>
    <row r="367" spans="1:35">
      <c r="A367" s="28"/>
      <c r="O367" s="33"/>
      <c r="AH367" s="91"/>
    </row>
    <row r="368" spans="1:35">
      <c r="A368" s="28"/>
      <c r="O368" s="33"/>
      <c r="AH368" s="91"/>
    </row>
    <row r="369" spans="1:35">
      <c r="A369" s="28"/>
      <c r="O369" s="33"/>
      <c r="AH369" s="91"/>
    </row>
    <row r="370" spans="1:35">
      <c r="A370" s="28"/>
      <c r="O370" s="33"/>
      <c r="AH370" s="91"/>
    </row>
    <row r="371" spans="1:35">
      <c r="A371" s="28"/>
      <c r="O371" s="33"/>
      <c r="AH371" s="91"/>
    </row>
    <row r="372" spans="1:35">
      <c r="A372" s="28"/>
      <c r="O372" s="33"/>
      <c r="AH372" s="91"/>
    </row>
    <row r="373" spans="1:35">
      <c r="A373" s="28"/>
      <c r="O373" s="33"/>
      <c r="AH373" s="91"/>
    </row>
    <row r="374" spans="1:35">
      <c r="A374" s="28"/>
      <c r="O374" s="33"/>
      <c r="AH374" s="91"/>
    </row>
    <row r="375" spans="1:35">
      <c r="A375" s="28"/>
      <c r="B375" s="34"/>
      <c r="C375" s="34"/>
      <c r="D375" s="34"/>
      <c r="E375" s="34"/>
      <c r="F375" s="29"/>
      <c r="G375" s="34"/>
      <c r="H375" s="29"/>
      <c r="I375" s="34"/>
      <c r="J375" s="34"/>
      <c r="K375" s="34"/>
      <c r="L375" s="34"/>
      <c r="M375" s="29"/>
      <c r="N375" s="29"/>
      <c r="O375" s="33"/>
      <c r="P375" s="29"/>
      <c r="Q375" s="29"/>
      <c r="R375" s="29"/>
      <c r="S375" s="29"/>
      <c r="T375" s="34"/>
      <c r="U375" s="34"/>
      <c r="V375" s="34"/>
      <c r="W375" s="29"/>
      <c r="X375" s="34"/>
      <c r="Y375" s="34"/>
      <c r="Z375" s="34"/>
      <c r="AA375" s="34"/>
      <c r="AB375" s="29"/>
      <c r="AC375" s="34"/>
      <c r="AD375" s="34"/>
      <c r="AE375" s="34"/>
      <c r="AF375" s="34"/>
      <c r="AG375" s="34"/>
      <c r="AH375" s="91"/>
      <c r="AI375" s="29"/>
    </row>
    <row r="376" spans="1:35">
      <c r="A376" s="28"/>
      <c r="O376" s="33"/>
      <c r="AH376" s="91"/>
    </row>
    <row r="377" spans="1:35">
      <c r="A377" s="28"/>
      <c r="O377" s="33"/>
      <c r="AH377" s="91"/>
    </row>
    <row r="378" spans="1:35">
      <c r="A378" s="28"/>
      <c r="O378" s="33"/>
      <c r="AH378" s="91"/>
    </row>
    <row r="379" spans="1:35">
      <c r="A379" s="28"/>
      <c r="O379" s="33"/>
      <c r="AH379" s="91"/>
    </row>
    <row r="380" spans="1:35">
      <c r="A380" s="28"/>
      <c r="O380" s="33"/>
      <c r="AH380" s="91"/>
    </row>
    <row r="381" spans="1:35">
      <c r="A381" s="28"/>
      <c r="O381" s="33"/>
      <c r="AH381" s="91"/>
    </row>
    <row r="382" spans="1:35">
      <c r="A382" s="28"/>
      <c r="O382" s="33"/>
      <c r="AH382" s="91"/>
    </row>
    <row r="383" spans="1:35">
      <c r="A383" s="28"/>
      <c r="O383" s="33"/>
      <c r="AH383" s="91"/>
    </row>
    <row r="384" spans="1:35">
      <c r="A384" s="28"/>
      <c r="O384" s="33"/>
      <c r="AH384" s="91"/>
    </row>
    <row r="385" spans="1:35">
      <c r="A385" s="28"/>
      <c r="O385" s="33"/>
      <c r="AH385" s="91"/>
    </row>
    <row r="386" spans="1:35">
      <c r="A386" s="28"/>
      <c r="O386" s="33"/>
      <c r="AH386" s="91"/>
    </row>
    <row r="387" spans="1:35">
      <c r="A387" s="28"/>
      <c r="B387" s="34"/>
      <c r="C387" s="34"/>
      <c r="D387" s="34"/>
      <c r="E387" s="34"/>
      <c r="F387" s="29"/>
      <c r="G387" s="34"/>
      <c r="H387" s="29"/>
      <c r="I387" s="34"/>
      <c r="J387" s="34"/>
      <c r="K387" s="34"/>
      <c r="L387" s="34"/>
      <c r="M387" s="29"/>
      <c r="N387" s="29"/>
      <c r="O387" s="33"/>
      <c r="P387" s="29"/>
      <c r="Q387" s="29"/>
      <c r="R387" s="29"/>
      <c r="S387" s="29"/>
      <c r="T387" s="34"/>
      <c r="U387" s="34"/>
      <c r="V387" s="34"/>
      <c r="W387" s="29"/>
      <c r="X387" s="34"/>
      <c r="Y387" s="34"/>
      <c r="Z387" s="34"/>
      <c r="AA387" s="34"/>
      <c r="AB387" s="29"/>
      <c r="AC387" s="34"/>
      <c r="AD387" s="34"/>
      <c r="AE387" s="34"/>
      <c r="AF387" s="34"/>
      <c r="AG387" s="34"/>
      <c r="AH387" s="91"/>
      <c r="AI387" s="29"/>
    </row>
    <row r="388" spans="1:35">
      <c r="A388" s="28"/>
      <c r="O388" s="33"/>
      <c r="AH388" s="91"/>
    </row>
    <row r="389" spans="1:35">
      <c r="A389" s="28"/>
      <c r="O389" s="33"/>
      <c r="AH389" s="91"/>
    </row>
    <row r="390" spans="1:35">
      <c r="A390" s="28"/>
      <c r="O390" s="33"/>
      <c r="AH390" s="91"/>
    </row>
    <row r="391" spans="1:35">
      <c r="A391" s="28"/>
      <c r="O391" s="33"/>
      <c r="AH391" s="91"/>
    </row>
    <row r="392" spans="1:35">
      <c r="A392" s="28"/>
      <c r="O392" s="33"/>
      <c r="AH392" s="91"/>
    </row>
    <row r="393" spans="1:35">
      <c r="A393" s="28"/>
      <c r="O393" s="33"/>
      <c r="AH393" s="91"/>
    </row>
    <row r="394" spans="1:35">
      <c r="A394" s="28"/>
      <c r="O394" s="33"/>
      <c r="AH394" s="91"/>
    </row>
    <row r="395" spans="1:35">
      <c r="A395" s="28"/>
      <c r="O395" s="33"/>
      <c r="AH395" s="91"/>
    </row>
    <row r="396" spans="1:35">
      <c r="A396" s="28"/>
      <c r="O396" s="33"/>
      <c r="AH396" s="91"/>
    </row>
    <row r="397" spans="1:35">
      <c r="A397" s="28"/>
      <c r="O397" s="33"/>
      <c r="AH397" s="91"/>
    </row>
    <row r="398" spans="1:35">
      <c r="A398" s="28"/>
      <c r="O398" s="33"/>
      <c r="AH398" s="91"/>
    </row>
    <row r="399" spans="1:35">
      <c r="A399" s="28"/>
      <c r="B399" s="34"/>
      <c r="C399" s="34"/>
      <c r="D399" s="34"/>
      <c r="E399" s="34"/>
      <c r="F399" s="29"/>
      <c r="G399" s="34"/>
      <c r="H399" s="29"/>
      <c r="I399" s="34"/>
      <c r="J399" s="34"/>
      <c r="K399" s="34"/>
      <c r="L399" s="34"/>
      <c r="M399" s="29"/>
      <c r="N399" s="29"/>
      <c r="O399" s="33"/>
      <c r="P399" s="29"/>
      <c r="Q399" s="29"/>
      <c r="R399" s="29"/>
      <c r="S399" s="29"/>
      <c r="T399" s="34"/>
      <c r="U399" s="34"/>
      <c r="V399" s="34"/>
      <c r="W399" s="29"/>
      <c r="X399" s="34"/>
      <c r="Y399" s="34"/>
      <c r="Z399" s="34"/>
      <c r="AA399" s="34"/>
      <c r="AB399" s="29"/>
      <c r="AC399" s="34"/>
      <c r="AD399" s="34"/>
      <c r="AE399" s="34"/>
      <c r="AF399" s="34"/>
      <c r="AG399" s="34"/>
      <c r="AH399" s="91"/>
      <c r="AI399" s="29"/>
    </row>
    <row r="400" spans="1:35">
      <c r="A400" s="28"/>
      <c r="O400" s="33"/>
      <c r="AH400" s="91"/>
    </row>
    <row r="401" spans="1:35">
      <c r="A401" s="28"/>
      <c r="O401" s="33"/>
      <c r="AH401" s="91"/>
    </row>
    <row r="402" spans="1:35">
      <c r="A402" s="28"/>
      <c r="O402" s="33"/>
      <c r="AH402" s="91"/>
    </row>
    <row r="403" spans="1:35">
      <c r="A403" s="28"/>
      <c r="O403" s="33"/>
      <c r="AH403" s="91"/>
    </row>
    <row r="404" spans="1:35">
      <c r="A404" s="28"/>
      <c r="O404" s="33"/>
      <c r="AH404" s="91"/>
    </row>
    <row r="405" spans="1:35">
      <c r="A405" s="28"/>
      <c r="O405" s="33"/>
      <c r="AH405" s="91"/>
    </row>
    <row r="406" spans="1:35">
      <c r="A406" s="28"/>
      <c r="O406" s="33"/>
      <c r="AH406" s="91"/>
    </row>
    <row r="407" spans="1:35">
      <c r="A407" s="28"/>
      <c r="O407" s="33"/>
      <c r="AH407" s="91"/>
    </row>
    <row r="408" spans="1:35">
      <c r="A408" s="28"/>
      <c r="O408" s="33"/>
      <c r="AH408" s="91"/>
    </row>
    <row r="409" spans="1:35">
      <c r="A409" s="28"/>
      <c r="O409" s="33"/>
      <c r="AH409" s="91"/>
    </row>
    <row r="410" spans="1:35">
      <c r="A410" s="28"/>
      <c r="O410" s="33"/>
      <c r="AH410" s="91"/>
    </row>
    <row r="411" spans="1:35">
      <c r="A411" s="28"/>
      <c r="B411" s="34"/>
      <c r="C411" s="34"/>
      <c r="D411" s="34"/>
      <c r="E411" s="34"/>
      <c r="F411" s="29"/>
      <c r="G411" s="34"/>
      <c r="H411" s="29"/>
      <c r="I411" s="34"/>
      <c r="J411" s="34"/>
      <c r="K411" s="34"/>
      <c r="L411" s="34"/>
      <c r="M411" s="29"/>
      <c r="N411" s="29"/>
      <c r="O411" s="33"/>
      <c r="P411" s="29"/>
      <c r="Q411" s="29"/>
      <c r="R411" s="29"/>
      <c r="S411" s="29"/>
      <c r="T411" s="34"/>
      <c r="U411" s="34"/>
      <c r="V411" s="34"/>
      <c r="W411" s="29"/>
      <c r="X411" s="34"/>
      <c r="Y411" s="34"/>
      <c r="Z411" s="34"/>
      <c r="AA411" s="34"/>
      <c r="AB411" s="29"/>
      <c r="AC411" s="34"/>
      <c r="AD411" s="34"/>
      <c r="AE411" s="34"/>
      <c r="AF411" s="34"/>
      <c r="AG411" s="34"/>
      <c r="AH411" s="91"/>
      <c r="AI411" s="29"/>
    </row>
    <row r="412" spans="1:35">
      <c r="A412" s="28"/>
      <c r="O412" s="33"/>
      <c r="AH412" s="91"/>
    </row>
    <row r="413" spans="1:35">
      <c r="A413" s="28"/>
      <c r="O413" s="33"/>
      <c r="AH413" s="91"/>
    </row>
    <row r="414" spans="1:35">
      <c r="A414" s="28"/>
      <c r="O414" s="33"/>
      <c r="AH414" s="91"/>
    </row>
    <row r="415" spans="1:35">
      <c r="A415" s="28"/>
      <c r="O415" s="33"/>
      <c r="AH415" s="91"/>
    </row>
    <row r="416" spans="1:35">
      <c r="A416" s="28"/>
      <c r="O416" s="33"/>
      <c r="AH416" s="91"/>
    </row>
    <row r="417" spans="1:35">
      <c r="A417" s="28"/>
      <c r="O417" s="33"/>
      <c r="AH417" s="91"/>
    </row>
    <row r="418" spans="1:35">
      <c r="A418" s="28"/>
      <c r="O418" s="33"/>
      <c r="AH418" s="91"/>
    </row>
    <row r="419" spans="1:35">
      <c r="A419" s="28"/>
      <c r="O419" s="33"/>
      <c r="AH419" s="91"/>
    </row>
    <row r="420" spans="1:35">
      <c r="A420" s="28"/>
      <c r="O420" s="33"/>
      <c r="AH420" s="91"/>
    </row>
    <row r="421" spans="1:35">
      <c r="A421" s="28"/>
      <c r="O421" s="33"/>
      <c r="AH421" s="91"/>
    </row>
    <row r="422" spans="1:35">
      <c r="A422" s="28"/>
      <c r="O422" s="33"/>
      <c r="AH422" s="91"/>
    </row>
    <row r="423" spans="1:35">
      <c r="A423" s="28"/>
      <c r="B423" s="34"/>
      <c r="C423" s="34"/>
      <c r="D423" s="34"/>
      <c r="E423" s="34"/>
      <c r="F423" s="29"/>
      <c r="G423" s="34"/>
      <c r="H423" s="29"/>
      <c r="I423" s="34"/>
      <c r="J423" s="34"/>
      <c r="K423" s="34"/>
      <c r="L423" s="34"/>
      <c r="M423" s="29"/>
      <c r="N423" s="29"/>
      <c r="O423" s="33"/>
      <c r="P423" s="29"/>
      <c r="Q423" s="29"/>
      <c r="R423" s="29"/>
      <c r="S423" s="29"/>
      <c r="T423" s="34"/>
      <c r="U423" s="34"/>
      <c r="V423" s="34"/>
      <c r="W423" s="29"/>
      <c r="X423" s="34"/>
      <c r="Y423" s="34"/>
      <c r="Z423" s="34"/>
      <c r="AA423" s="34"/>
      <c r="AB423" s="29"/>
      <c r="AC423" s="34"/>
      <c r="AD423" s="34"/>
      <c r="AE423" s="34"/>
      <c r="AF423" s="34"/>
      <c r="AG423" s="34"/>
      <c r="AH423" s="91"/>
      <c r="AI423" s="29"/>
    </row>
    <row r="424" spans="1:35">
      <c r="A424" s="28"/>
      <c r="O424" s="33"/>
      <c r="AH424" s="91"/>
    </row>
    <row r="425" spans="1:35">
      <c r="A425" s="28"/>
      <c r="O425" s="33"/>
      <c r="AH425" s="91"/>
    </row>
    <row r="426" spans="1:35">
      <c r="A426" s="28"/>
      <c r="O426" s="33"/>
      <c r="AH426" s="91"/>
    </row>
    <row r="427" spans="1:35">
      <c r="A427" s="28"/>
      <c r="O427" s="33"/>
      <c r="AH427" s="91"/>
    </row>
    <row r="428" spans="1:35">
      <c r="A428" s="28"/>
      <c r="O428" s="33"/>
      <c r="AH428" s="91"/>
    </row>
    <row r="429" spans="1:35">
      <c r="A429" s="28"/>
      <c r="O429" s="33"/>
      <c r="AH429" s="91"/>
    </row>
    <row r="430" spans="1:35">
      <c r="A430" s="28"/>
      <c r="O430" s="33"/>
      <c r="AH430" s="91"/>
    </row>
    <row r="431" spans="1:35">
      <c r="A431" s="28"/>
      <c r="O431" s="33"/>
      <c r="AH431" s="91"/>
    </row>
    <row r="432" spans="1:35">
      <c r="A432" s="28"/>
      <c r="O432" s="33"/>
      <c r="AH432" s="91"/>
    </row>
    <row r="433" spans="1:35">
      <c r="A433" s="28"/>
      <c r="O433" s="33"/>
      <c r="AH433" s="91"/>
    </row>
    <row r="434" spans="1:35">
      <c r="A434" s="28"/>
      <c r="O434" s="33"/>
      <c r="AH434" s="91"/>
    </row>
    <row r="435" spans="1:35">
      <c r="A435" s="28"/>
      <c r="B435" s="34"/>
      <c r="C435" s="34"/>
      <c r="D435" s="34"/>
      <c r="E435" s="34"/>
      <c r="F435" s="29"/>
      <c r="G435" s="34"/>
      <c r="H435" s="29"/>
      <c r="I435" s="34"/>
      <c r="J435" s="34"/>
      <c r="K435" s="34"/>
      <c r="L435" s="34"/>
      <c r="M435" s="29"/>
      <c r="N435" s="29"/>
      <c r="O435" s="33"/>
      <c r="P435" s="29"/>
      <c r="Q435" s="29"/>
      <c r="R435" s="29"/>
      <c r="S435" s="29"/>
      <c r="T435" s="34"/>
      <c r="U435" s="34"/>
      <c r="V435" s="34"/>
      <c r="W435" s="29"/>
      <c r="X435" s="34"/>
      <c r="Y435" s="34"/>
      <c r="Z435" s="34"/>
      <c r="AA435" s="34"/>
      <c r="AB435" s="29"/>
      <c r="AC435" s="34"/>
      <c r="AD435" s="34"/>
      <c r="AE435" s="34"/>
      <c r="AF435" s="34"/>
      <c r="AG435" s="34"/>
      <c r="AH435" s="91"/>
      <c r="AI435" s="29"/>
    </row>
    <row r="436" spans="1:35">
      <c r="A436" s="28"/>
      <c r="O436" s="33"/>
      <c r="AH436" s="91"/>
    </row>
    <row r="437" spans="1:35">
      <c r="A437" s="28"/>
      <c r="O437" s="33"/>
      <c r="AH437" s="91"/>
    </row>
    <row r="438" spans="1:35">
      <c r="A438" s="28"/>
      <c r="O438" s="33"/>
      <c r="AH438" s="91"/>
    </row>
    <row r="439" spans="1:35">
      <c r="A439" s="28"/>
      <c r="O439" s="33"/>
      <c r="AH439" s="91"/>
    </row>
    <row r="440" spans="1:35">
      <c r="A440" s="28"/>
      <c r="O440" s="33"/>
      <c r="AH440" s="91"/>
    </row>
    <row r="441" spans="1:35">
      <c r="A441" s="28"/>
      <c r="O441" s="33"/>
      <c r="AH441" s="91"/>
    </row>
    <row r="442" spans="1:35">
      <c r="A442" s="28"/>
      <c r="O442" s="33"/>
      <c r="AH442" s="91"/>
    </row>
    <row r="443" spans="1:35">
      <c r="A443" s="28"/>
      <c r="O443" s="33"/>
      <c r="AH443" s="91"/>
    </row>
    <row r="444" spans="1:35">
      <c r="A444" s="28"/>
      <c r="O444" s="33"/>
      <c r="AH444" s="91"/>
    </row>
    <row r="445" spans="1:35">
      <c r="A445" s="28"/>
      <c r="O445" s="33"/>
      <c r="AH445" s="91"/>
    </row>
    <row r="446" spans="1:35">
      <c r="A446" s="28"/>
      <c r="O446" s="33"/>
      <c r="AH446" s="91"/>
    </row>
    <row r="447" spans="1:35">
      <c r="A447" s="28"/>
      <c r="B447" s="34"/>
      <c r="C447" s="34"/>
      <c r="D447" s="34"/>
      <c r="E447" s="34"/>
      <c r="F447" s="29"/>
      <c r="G447" s="34"/>
      <c r="H447" s="29"/>
      <c r="I447" s="34"/>
      <c r="J447" s="34"/>
      <c r="K447" s="34"/>
      <c r="L447" s="34"/>
      <c r="M447" s="29"/>
      <c r="N447" s="29"/>
      <c r="O447" s="33"/>
      <c r="P447" s="29"/>
      <c r="Q447" s="29"/>
      <c r="R447" s="29"/>
      <c r="S447" s="29"/>
      <c r="T447" s="34"/>
      <c r="U447" s="34"/>
      <c r="V447" s="34"/>
      <c r="W447" s="29"/>
      <c r="X447" s="34"/>
      <c r="Y447" s="34"/>
      <c r="Z447" s="34"/>
      <c r="AA447" s="34"/>
      <c r="AB447" s="29"/>
      <c r="AC447" s="34"/>
      <c r="AD447" s="34"/>
      <c r="AE447" s="34"/>
      <c r="AF447" s="34"/>
      <c r="AG447" s="34"/>
      <c r="AH447" s="91"/>
      <c r="AI447" s="29"/>
    </row>
    <row r="448" spans="1:35">
      <c r="A448" s="28"/>
      <c r="O448" s="33"/>
      <c r="AH448" s="91"/>
    </row>
    <row r="449" spans="1:35">
      <c r="A449" s="28"/>
      <c r="O449" s="33"/>
      <c r="AH449" s="91"/>
    </row>
    <row r="450" spans="1:35">
      <c r="A450" s="28"/>
      <c r="O450" s="33"/>
      <c r="AH450" s="91"/>
    </row>
    <row r="451" spans="1:35">
      <c r="A451" s="28"/>
      <c r="O451" s="33"/>
      <c r="AH451" s="91"/>
    </row>
    <row r="452" spans="1:35">
      <c r="A452" s="28"/>
      <c r="O452" s="33"/>
      <c r="AH452" s="91"/>
    </row>
    <row r="453" spans="1:35">
      <c r="A453" s="28"/>
      <c r="O453" s="33"/>
      <c r="AH453" s="91"/>
    </row>
    <row r="454" spans="1:35">
      <c r="A454" s="28"/>
      <c r="O454" s="33"/>
      <c r="AH454" s="91"/>
    </row>
    <row r="455" spans="1:35">
      <c r="A455" s="28"/>
      <c r="O455" s="33"/>
      <c r="AH455" s="91"/>
    </row>
    <row r="456" spans="1:35">
      <c r="A456" s="28"/>
      <c r="O456" s="33"/>
      <c r="AH456" s="91"/>
    </row>
    <row r="457" spans="1:35">
      <c r="A457" s="28"/>
      <c r="O457" s="33"/>
      <c r="AH457" s="91"/>
    </row>
    <row r="458" spans="1:35">
      <c r="A458" s="28"/>
      <c r="O458" s="33"/>
      <c r="AH458" s="91"/>
    </row>
    <row r="459" spans="1:35">
      <c r="A459" s="28"/>
      <c r="B459" s="34"/>
      <c r="C459" s="34"/>
      <c r="D459" s="34"/>
      <c r="E459" s="34"/>
      <c r="F459" s="29"/>
      <c r="G459" s="34"/>
      <c r="H459" s="29"/>
      <c r="I459" s="34"/>
      <c r="J459" s="34"/>
      <c r="K459" s="34"/>
      <c r="L459" s="34"/>
      <c r="M459" s="29"/>
      <c r="N459" s="29"/>
      <c r="O459" s="33"/>
      <c r="P459" s="29"/>
      <c r="Q459" s="29"/>
      <c r="R459" s="29"/>
      <c r="S459" s="29"/>
      <c r="T459" s="34"/>
      <c r="U459" s="34"/>
      <c r="V459" s="34"/>
      <c r="W459" s="29"/>
      <c r="X459" s="34"/>
      <c r="Y459" s="34"/>
      <c r="Z459" s="34"/>
      <c r="AA459" s="34"/>
      <c r="AB459" s="29"/>
      <c r="AC459" s="34"/>
      <c r="AD459" s="34"/>
      <c r="AE459" s="34"/>
      <c r="AF459" s="34"/>
      <c r="AG459" s="34"/>
      <c r="AH459" s="91"/>
      <c r="AI459" s="29"/>
    </row>
    <row r="460" spans="1:35">
      <c r="A460" s="28"/>
      <c r="O460" s="33"/>
      <c r="AH460" s="91"/>
    </row>
    <row r="461" spans="1:35">
      <c r="A461" s="28"/>
      <c r="O461" s="33"/>
      <c r="AH461" s="91"/>
    </row>
    <row r="462" spans="1:35">
      <c r="A462" s="28"/>
      <c r="O462" s="33"/>
      <c r="AH462" s="91"/>
    </row>
    <row r="463" spans="1:35">
      <c r="A463" s="28"/>
      <c r="O463" s="33"/>
      <c r="AH463" s="91"/>
    </row>
    <row r="464" spans="1:35">
      <c r="A464" s="28"/>
      <c r="O464" s="33"/>
      <c r="AH464" s="91"/>
    </row>
    <row r="465" spans="1:35">
      <c r="A465" s="28"/>
      <c r="O465" s="33"/>
      <c r="AH465" s="91"/>
    </row>
    <row r="466" spans="1:35">
      <c r="A466" s="28"/>
      <c r="O466" s="33"/>
      <c r="AH466" s="91"/>
    </row>
    <row r="467" spans="1:35">
      <c r="A467" s="28"/>
      <c r="O467" s="33"/>
      <c r="AH467" s="91"/>
    </row>
    <row r="468" spans="1:35">
      <c r="A468" s="28"/>
      <c r="O468" s="33"/>
      <c r="AH468" s="91"/>
    </row>
    <row r="469" spans="1:35">
      <c r="A469" s="28"/>
      <c r="O469" s="33"/>
      <c r="AH469" s="91"/>
    </row>
    <row r="470" spans="1:35">
      <c r="A470" s="28"/>
      <c r="O470" s="33"/>
      <c r="AH470" s="91"/>
    </row>
    <row r="471" spans="1:35">
      <c r="A471" s="28"/>
      <c r="B471" s="34"/>
      <c r="C471" s="34"/>
      <c r="D471" s="34"/>
      <c r="E471" s="34"/>
      <c r="F471" s="29"/>
      <c r="G471" s="34"/>
      <c r="H471" s="29"/>
      <c r="I471" s="34"/>
      <c r="J471" s="34"/>
      <c r="K471" s="34"/>
      <c r="L471" s="34"/>
      <c r="M471" s="29"/>
      <c r="N471" s="29"/>
      <c r="O471" s="33"/>
      <c r="P471" s="29"/>
      <c r="Q471" s="29"/>
      <c r="R471" s="29"/>
      <c r="S471" s="29"/>
      <c r="T471" s="34"/>
      <c r="U471" s="34"/>
      <c r="V471" s="34"/>
      <c r="W471" s="29"/>
      <c r="X471" s="34"/>
      <c r="Y471" s="34"/>
      <c r="Z471" s="34"/>
      <c r="AA471" s="34"/>
      <c r="AB471" s="29"/>
      <c r="AC471" s="34"/>
      <c r="AD471" s="34"/>
      <c r="AE471" s="34"/>
      <c r="AF471" s="34"/>
      <c r="AG471" s="34"/>
      <c r="AH471" s="91"/>
      <c r="AI471" s="29"/>
    </row>
    <row r="472" spans="1:35">
      <c r="A472" s="28"/>
      <c r="O472" s="33"/>
      <c r="AH472" s="91"/>
    </row>
    <row r="473" spans="1:35">
      <c r="A473" s="28"/>
      <c r="O473" s="33"/>
      <c r="AH473" s="91"/>
    </row>
    <row r="474" spans="1:35">
      <c r="A474" s="28"/>
      <c r="O474" s="33"/>
      <c r="AH474" s="91"/>
    </row>
    <row r="475" spans="1:35">
      <c r="A475" s="28"/>
      <c r="O475" s="33"/>
      <c r="AH475" s="91"/>
    </row>
    <row r="476" spans="1:35">
      <c r="A476" s="28"/>
      <c r="O476" s="33"/>
      <c r="AH476" s="91"/>
    </row>
    <row r="477" spans="1:35">
      <c r="A477" s="28"/>
      <c r="O477" s="33"/>
      <c r="AH477" s="91"/>
    </row>
    <row r="478" spans="1:35">
      <c r="A478" s="28"/>
      <c r="O478" s="33"/>
      <c r="AH478" s="91"/>
    </row>
    <row r="479" spans="1:35">
      <c r="A479" s="28"/>
      <c r="O479" s="33"/>
      <c r="AH479" s="91"/>
    </row>
    <row r="480" spans="1:35">
      <c r="A480" s="28"/>
      <c r="O480" s="33"/>
      <c r="AH480" s="91"/>
    </row>
    <row r="481" spans="1:35">
      <c r="A481" s="28"/>
      <c r="O481" s="33"/>
      <c r="AH481" s="91"/>
    </row>
    <row r="482" spans="1:35">
      <c r="A482" s="28"/>
      <c r="O482" s="33"/>
      <c r="AH482" s="91"/>
    </row>
    <row r="483" spans="1:35">
      <c r="A483" s="28"/>
      <c r="B483" s="34"/>
      <c r="C483" s="34"/>
      <c r="D483" s="34"/>
      <c r="E483" s="34"/>
      <c r="F483" s="29"/>
      <c r="G483" s="34"/>
      <c r="H483" s="29"/>
      <c r="I483" s="34"/>
      <c r="J483" s="34"/>
      <c r="K483" s="34"/>
      <c r="L483" s="34"/>
      <c r="M483" s="29"/>
      <c r="N483" s="29"/>
      <c r="O483" s="33"/>
      <c r="P483" s="29"/>
      <c r="Q483" s="29"/>
      <c r="R483" s="29"/>
      <c r="S483" s="29"/>
      <c r="T483" s="34"/>
      <c r="U483" s="34"/>
      <c r="V483" s="34"/>
      <c r="W483" s="29"/>
      <c r="X483" s="34"/>
      <c r="Y483" s="34"/>
      <c r="Z483" s="34"/>
      <c r="AA483" s="34"/>
      <c r="AB483" s="29"/>
      <c r="AC483" s="34"/>
      <c r="AD483" s="34"/>
      <c r="AE483" s="34"/>
      <c r="AF483" s="34"/>
      <c r="AG483" s="34"/>
      <c r="AH483" s="91"/>
      <c r="AI483" s="29"/>
    </row>
    <row r="484" spans="1:35">
      <c r="A484" s="28"/>
      <c r="O484" s="33"/>
      <c r="AH484" s="91"/>
    </row>
    <row r="485" spans="1:35">
      <c r="A485" s="28"/>
      <c r="O485" s="33"/>
      <c r="AH485" s="91"/>
    </row>
    <row r="486" spans="1:35">
      <c r="A486" s="28"/>
      <c r="O486" s="33"/>
      <c r="AH486" s="91"/>
    </row>
    <row r="487" spans="1:35">
      <c r="A487" s="28"/>
      <c r="O487" s="33"/>
      <c r="AH487" s="91"/>
    </row>
    <row r="488" spans="1:35">
      <c r="A488" s="28"/>
      <c r="O488" s="33"/>
      <c r="AH488" s="91"/>
    </row>
    <row r="489" spans="1:35">
      <c r="A489" s="28"/>
      <c r="O489" s="33"/>
      <c r="AH489" s="91"/>
    </row>
    <row r="490" spans="1:35">
      <c r="A490" s="28"/>
      <c r="O490" s="33"/>
      <c r="AH490" s="91"/>
    </row>
    <row r="491" spans="1:35">
      <c r="A491" s="28"/>
      <c r="O491" s="33"/>
      <c r="AH491" s="91"/>
    </row>
    <row r="492" spans="1:35">
      <c r="A492" s="28"/>
      <c r="O492" s="33"/>
      <c r="AH492" s="91"/>
    </row>
    <row r="493" spans="1:35">
      <c r="A493" s="28"/>
      <c r="O493" s="33"/>
      <c r="AH493" s="91"/>
    </row>
    <row r="494" spans="1:35">
      <c r="A494" s="28"/>
      <c r="O494" s="33"/>
      <c r="AH494" s="91"/>
    </row>
    <row r="495" spans="1:35">
      <c r="A495" s="28"/>
      <c r="B495" s="34"/>
      <c r="C495" s="34"/>
      <c r="D495" s="34"/>
      <c r="E495" s="34"/>
      <c r="F495" s="29"/>
      <c r="G495" s="34"/>
      <c r="H495" s="29"/>
      <c r="I495" s="34"/>
      <c r="J495" s="34"/>
      <c r="K495" s="34"/>
      <c r="L495" s="34"/>
      <c r="M495" s="29"/>
      <c r="N495" s="29"/>
      <c r="O495" s="33"/>
      <c r="P495" s="29"/>
      <c r="Q495" s="29"/>
      <c r="R495" s="29"/>
      <c r="S495" s="29"/>
      <c r="T495" s="34"/>
      <c r="U495" s="34"/>
      <c r="V495" s="34"/>
      <c r="W495" s="29"/>
      <c r="X495" s="34"/>
      <c r="Y495" s="34"/>
      <c r="Z495" s="34"/>
      <c r="AA495" s="34"/>
      <c r="AB495" s="29"/>
      <c r="AC495" s="34"/>
      <c r="AD495" s="34"/>
      <c r="AE495" s="34"/>
      <c r="AF495" s="34"/>
      <c r="AG495" s="34"/>
      <c r="AH495" s="91"/>
      <c r="AI495" s="29"/>
    </row>
    <row r="496" spans="1:35">
      <c r="A496" s="28"/>
      <c r="O496" s="33"/>
      <c r="AH496" s="91"/>
    </row>
    <row r="497" spans="1:35">
      <c r="A497" s="28"/>
      <c r="O497" s="33"/>
      <c r="AH497" s="91"/>
    </row>
    <row r="498" spans="1:35">
      <c r="A498" s="28"/>
      <c r="O498" s="33"/>
      <c r="AH498" s="91"/>
    </row>
    <row r="499" spans="1:35">
      <c r="A499" s="28"/>
      <c r="O499" s="33"/>
      <c r="AH499" s="91"/>
    </row>
    <row r="500" spans="1:35">
      <c r="A500" s="28"/>
      <c r="O500" s="33"/>
      <c r="AH500" s="91"/>
    </row>
    <row r="501" spans="1:35">
      <c r="A501" s="28"/>
      <c r="O501" s="33"/>
      <c r="AH501" s="91"/>
    </row>
    <row r="502" spans="1:35">
      <c r="A502" s="28"/>
      <c r="O502" s="33"/>
      <c r="AH502" s="91"/>
    </row>
    <row r="503" spans="1:35">
      <c r="A503" s="28"/>
      <c r="O503" s="33"/>
      <c r="AH503" s="91"/>
    </row>
    <row r="504" spans="1:35">
      <c r="A504" s="28"/>
      <c r="O504" s="33"/>
      <c r="AH504" s="91"/>
    </row>
    <row r="505" spans="1:35">
      <c r="A505" s="28"/>
      <c r="O505" s="33"/>
      <c r="AH505" s="91"/>
    </row>
    <row r="506" spans="1:35">
      <c r="A506" s="28"/>
      <c r="O506" s="33"/>
      <c r="AH506" s="91"/>
    </row>
    <row r="507" spans="1:35">
      <c r="A507" s="28"/>
      <c r="B507" s="34"/>
      <c r="C507" s="34"/>
      <c r="D507" s="34"/>
      <c r="E507" s="34"/>
      <c r="F507" s="29"/>
      <c r="G507" s="34"/>
      <c r="H507" s="29"/>
      <c r="I507" s="34"/>
      <c r="J507" s="34"/>
      <c r="K507" s="34"/>
      <c r="L507" s="34"/>
      <c r="M507" s="29"/>
      <c r="N507" s="29"/>
      <c r="O507" s="33"/>
      <c r="P507" s="29"/>
      <c r="Q507" s="29"/>
      <c r="R507" s="29"/>
      <c r="S507" s="29"/>
      <c r="T507" s="34"/>
      <c r="U507" s="34"/>
      <c r="V507" s="34"/>
      <c r="W507" s="29"/>
      <c r="X507" s="34"/>
      <c r="Y507" s="34"/>
      <c r="Z507" s="34"/>
      <c r="AA507" s="34"/>
      <c r="AB507" s="29"/>
      <c r="AC507" s="34"/>
      <c r="AD507" s="34"/>
      <c r="AE507" s="34"/>
      <c r="AF507" s="34"/>
      <c r="AG507" s="34"/>
      <c r="AH507" s="91"/>
      <c r="AI507" s="29"/>
    </row>
    <row r="508" spans="1:35">
      <c r="A508" s="28"/>
      <c r="O508" s="33"/>
      <c r="AH508" s="91"/>
    </row>
    <row r="509" spans="1:35">
      <c r="A509" s="28"/>
      <c r="O509" s="33"/>
      <c r="AH509" s="91"/>
    </row>
    <row r="510" spans="1:35">
      <c r="A510" s="28"/>
      <c r="O510" s="33"/>
      <c r="AH510" s="91"/>
    </row>
    <row r="511" spans="1:35">
      <c r="A511" s="28"/>
      <c r="O511" s="33"/>
      <c r="AH511" s="91"/>
    </row>
    <row r="512" spans="1:35">
      <c r="A512" s="28"/>
      <c r="O512" s="33"/>
      <c r="AH512" s="91"/>
    </row>
    <row r="513" spans="1:35">
      <c r="A513" s="28"/>
      <c r="O513" s="33"/>
      <c r="AH513" s="91"/>
    </row>
    <row r="514" spans="1:35">
      <c r="A514" s="28"/>
      <c r="O514" s="33"/>
      <c r="AH514" s="91"/>
    </row>
    <row r="515" spans="1:35">
      <c r="A515" s="28"/>
      <c r="O515" s="33"/>
      <c r="AH515" s="91"/>
    </row>
    <row r="516" spans="1:35">
      <c r="A516" s="28"/>
      <c r="O516" s="33"/>
      <c r="AH516" s="91"/>
    </row>
    <row r="517" spans="1:35">
      <c r="A517" s="28"/>
      <c r="O517" s="33"/>
      <c r="AH517" s="91"/>
    </row>
    <row r="518" spans="1:35">
      <c r="A518" s="28"/>
      <c r="O518" s="33"/>
      <c r="AH518" s="91"/>
    </row>
    <row r="519" spans="1:35">
      <c r="A519" s="28"/>
      <c r="B519" s="34"/>
      <c r="C519" s="34"/>
      <c r="D519" s="34"/>
      <c r="E519" s="34"/>
      <c r="F519" s="29"/>
      <c r="G519" s="34"/>
      <c r="H519" s="29"/>
      <c r="I519" s="34"/>
      <c r="J519" s="34"/>
      <c r="K519" s="34"/>
      <c r="L519" s="34"/>
      <c r="M519" s="29"/>
      <c r="N519" s="29"/>
      <c r="O519" s="33"/>
      <c r="P519" s="29"/>
      <c r="Q519" s="29"/>
      <c r="R519" s="29"/>
      <c r="S519" s="29"/>
      <c r="T519" s="34"/>
      <c r="U519" s="34"/>
      <c r="V519" s="34"/>
      <c r="W519" s="29"/>
      <c r="X519" s="34"/>
      <c r="Y519" s="34"/>
      <c r="Z519" s="34"/>
      <c r="AA519" s="34"/>
      <c r="AB519" s="29"/>
      <c r="AC519" s="34"/>
      <c r="AD519" s="34"/>
      <c r="AE519" s="34"/>
      <c r="AF519" s="34"/>
      <c r="AG519" s="34"/>
      <c r="AH519" s="91"/>
      <c r="AI519" s="29"/>
    </row>
    <row r="520" spans="1:35">
      <c r="A520" s="28"/>
      <c r="O520" s="33"/>
      <c r="AH520" s="91"/>
    </row>
    <row r="521" spans="1:35">
      <c r="A521" s="28"/>
      <c r="O521" s="33"/>
      <c r="AH521" s="91"/>
    </row>
    <row r="522" spans="1:35">
      <c r="A522" s="28"/>
      <c r="O522" s="33"/>
      <c r="AH522" s="91"/>
    </row>
    <row r="523" spans="1:35">
      <c r="A523" s="28"/>
      <c r="O523" s="33"/>
      <c r="AH523" s="91"/>
    </row>
    <row r="524" spans="1:35">
      <c r="A524" s="28"/>
      <c r="O524" s="33"/>
      <c r="AH524" s="91"/>
    </row>
    <row r="525" spans="1:35">
      <c r="A525" s="28"/>
      <c r="O525" s="33"/>
      <c r="AH525" s="91"/>
    </row>
    <row r="526" spans="1:35">
      <c r="A526" s="28"/>
      <c r="O526" s="33"/>
      <c r="AH526" s="91"/>
    </row>
    <row r="527" spans="1:35">
      <c r="A527" s="28"/>
      <c r="O527" s="33"/>
      <c r="AH527" s="91"/>
    </row>
    <row r="528" spans="1:35">
      <c r="A528" s="28"/>
      <c r="O528" s="33"/>
      <c r="AH528" s="91"/>
    </row>
    <row r="529" spans="1:35">
      <c r="A529" s="28"/>
      <c r="O529" s="33"/>
      <c r="AH529" s="91"/>
    </row>
    <row r="530" spans="1:35">
      <c r="A530" s="28"/>
      <c r="O530" s="33"/>
      <c r="AH530" s="91"/>
    </row>
    <row r="531" spans="1:35">
      <c r="A531" s="28"/>
      <c r="B531" s="34"/>
      <c r="C531" s="34"/>
      <c r="D531" s="34"/>
      <c r="E531" s="34"/>
      <c r="F531" s="29"/>
      <c r="G531" s="34"/>
      <c r="H531" s="29"/>
      <c r="I531" s="34"/>
      <c r="J531" s="34"/>
      <c r="K531" s="34"/>
      <c r="L531" s="34"/>
      <c r="M531" s="29"/>
      <c r="N531" s="29"/>
      <c r="O531" s="33"/>
      <c r="P531" s="29"/>
      <c r="Q531" s="29"/>
      <c r="R531" s="29"/>
      <c r="S531" s="29"/>
      <c r="T531" s="34"/>
      <c r="U531" s="34"/>
      <c r="V531" s="34"/>
      <c r="W531" s="29"/>
      <c r="X531" s="34"/>
      <c r="Y531" s="34"/>
      <c r="Z531" s="34"/>
      <c r="AA531" s="34"/>
      <c r="AB531" s="29"/>
      <c r="AC531" s="34"/>
      <c r="AD531" s="34"/>
      <c r="AE531" s="34"/>
      <c r="AF531" s="34"/>
      <c r="AG531" s="34"/>
      <c r="AH531" s="91"/>
      <c r="AI531" s="29"/>
    </row>
    <row r="532" spans="1:35">
      <c r="A532" s="28"/>
      <c r="O532" s="33"/>
      <c r="AH532" s="91"/>
    </row>
    <row r="533" spans="1:35">
      <c r="A533" s="28"/>
      <c r="O533" s="33"/>
      <c r="AH533" s="91"/>
    </row>
    <row r="534" spans="1:35">
      <c r="A534" s="28"/>
      <c r="O534" s="33"/>
      <c r="AH534" s="91"/>
    </row>
    <row r="535" spans="1:35">
      <c r="A535" s="28"/>
      <c r="O535" s="33"/>
      <c r="AH535" s="91"/>
    </row>
    <row r="536" spans="1:35">
      <c r="A536" s="28"/>
      <c r="O536" s="33"/>
      <c r="AH536" s="91"/>
    </row>
    <row r="537" spans="1:35">
      <c r="A537" s="28"/>
      <c r="O537" s="33"/>
      <c r="AH537" s="91"/>
    </row>
    <row r="538" spans="1:35">
      <c r="A538" s="28"/>
      <c r="O538" s="33"/>
      <c r="AH538" s="91"/>
    </row>
    <row r="539" spans="1:35">
      <c r="A539" s="28"/>
      <c r="O539" s="33"/>
      <c r="AH539" s="91"/>
    </row>
    <row r="540" spans="1:35">
      <c r="A540" s="28"/>
      <c r="O540" s="33"/>
      <c r="AH540" s="91"/>
    </row>
    <row r="541" spans="1:35">
      <c r="A541" s="28"/>
      <c r="O541" s="33"/>
      <c r="AH541" s="91"/>
    </row>
    <row r="542" spans="1:35">
      <c r="A542" s="28"/>
      <c r="O542" s="33"/>
      <c r="AH542" s="91"/>
    </row>
    <row r="543" spans="1:35">
      <c r="A543" s="28"/>
      <c r="B543" s="34"/>
      <c r="C543" s="34"/>
      <c r="D543" s="34"/>
      <c r="E543" s="34"/>
      <c r="F543" s="29"/>
      <c r="G543" s="34"/>
      <c r="H543" s="29"/>
      <c r="I543" s="34"/>
      <c r="J543" s="34"/>
      <c r="K543" s="34"/>
      <c r="L543" s="34"/>
      <c r="M543" s="29"/>
      <c r="N543" s="29"/>
      <c r="O543" s="33"/>
      <c r="P543" s="29"/>
      <c r="Q543" s="29"/>
      <c r="R543" s="29"/>
      <c r="S543" s="29"/>
      <c r="T543" s="34"/>
      <c r="U543" s="34"/>
      <c r="V543" s="34"/>
      <c r="W543" s="29"/>
      <c r="X543" s="34"/>
      <c r="Y543" s="34"/>
      <c r="Z543" s="34"/>
      <c r="AA543" s="34"/>
      <c r="AB543" s="29"/>
      <c r="AC543" s="34"/>
      <c r="AD543" s="34"/>
      <c r="AE543" s="34"/>
      <c r="AF543" s="34"/>
      <c r="AG543" s="34"/>
      <c r="AH543" s="91"/>
      <c r="AI543" s="29"/>
    </row>
    <row r="544" spans="1:35">
      <c r="A544" s="28"/>
      <c r="O544" s="33"/>
      <c r="AH544" s="91"/>
    </row>
    <row r="545" spans="1:35">
      <c r="A545" s="28"/>
      <c r="O545" s="33"/>
      <c r="AH545" s="91"/>
    </row>
    <row r="546" spans="1:35">
      <c r="A546" s="28"/>
      <c r="O546" s="33"/>
      <c r="AH546" s="91"/>
    </row>
    <row r="547" spans="1:35">
      <c r="A547" s="28"/>
      <c r="O547" s="33"/>
      <c r="AH547" s="91"/>
    </row>
    <row r="548" spans="1:35">
      <c r="A548" s="28"/>
      <c r="O548" s="33"/>
      <c r="AH548" s="91"/>
    </row>
    <row r="549" spans="1:35">
      <c r="A549" s="28"/>
      <c r="O549" s="33"/>
      <c r="AH549" s="91"/>
    </row>
    <row r="550" spans="1:35">
      <c r="A550" s="28"/>
      <c r="O550" s="33"/>
      <c r="AH550" s="91"/>
    </row>
    <row r="551" spans="1:35">
      <c r="A551" s="28"/>
      <c r="O551" s="33"/>
      <c r="AH551" s="91"/>
    </row>
    <row r="552" spans="1:35">
      <c r="A552" s="28"/>
      <c r="O552" s="33"/>
      <c r="AH552" s="91"/>
    </row>
    <row r="553" spans="1:35">
      <c r="A553" s="28"/>
      <c r="O553" s="33"/>
      <c r="AH553" s="91"/>
    </row>
    <row r="554" spans="1:35">
      <c r="A554" s="28"/>
      <c r="O554" s="33"/>
      <c r="AH554" s="91"/>
    </row>
    <row r="555" spans="1:35">
      <c r="A555" s="28"/>
      <c r="B555" s="34"/>
      <c r="C555" s="34"/>
      <c r="D555" s="34"/>
      <c r="E555" s="34"/>
      <c r="F555" s="29"/>
      <c r="G555" s="34"/>
      <c r="H555" s="29"/>
      <c r="I555" s="34"/>
      <c r="J555" s="34"/>
      <c r="K555" s="34"/>
      <c r="L555" s="34"/>
      <c r="M555" s="29"/>
      <c r="N555" s="29"/>
      <c r="O555" s="33"/>
      <c r="P555" s="29"/>
      <c r="Q555" s="29"/>
      <c r="R555" s="29"/>
      <c r="S555" s="29"/>
      <c r="T555" s="34"/>
      <c r="U555" s="34"/>
      <c r="V555" s="34"/>
      <c r="W555" s="29"/>
      <c r="X555" s="34"/>
      <c r="Y555" s="34"/>
      <c r="Z555" s="34"/>
      <c r="AA555" s="34"/>
      <c r="AB555" s="29"/>
      <c r="AC555" s="34"/>
      <c r="AD555" s="34"/>
      <c r="AE555" s="34"/>
      <c r="AF555" s="34"/>
      <c r="AG555" s="34"/>
      <c r="AH555" s="91"/>
      <c r="AI555" s="29"/>
    </row>
    <row r="556" spans="1:35">
      <c r="A556" s="28"/>
      <c r="O556" s="33"/>
      <c r="AH556" s="91"/>
    </row>
    <row r="557" spans="1:35">
      <c r="A557" s="28"/>
      <c r="O557" s="33"/>
      <c r="AH557" s="91"/>
    </row>
    <row r="558" spans="1:35">
      <c r="A558" s="28"/>
      <c r="O558" s="33"/>
      <c r="AH558" s="91"/>
    </row>
    <row r="559" spans="1:35">
      <c r="A559" s="28"/>
      <c r="O559" s="33"/>
      <c r="AH559" s="91"/>
    </row>
    <row r="560" spans="1:35">
      <c r="A560" s="28"/>
      <c r="O560" s="33"/>
      <c r="AH560" s="91"/>
    </row>
    <row r="561" spans="1:35">
      <c r="A561" s="28"/>
      <c r="O561" s="33"/>
      <c r="AH561" s="91"/>
    </row>
    <row r="562" spans="1:35">
      <c r="A562" s="28"/>
      <c r="O562" s="33"/>
      <c r="AH562" s="91"/>
    </row>
    <row r="563" spans="1:35">
      <c r="A563" s="28"/>
      <c r="O563" s="33"/>
      <c r="AH563" s="91"/>
    </row>
    <row r="564" spans="1:35">
      <c r="A564" s="28"/>
      <c r="O564" s="33"/>
      <c r="AH564" s="91"/>
    </row>
    <row r="565" spans="1:35">
      <c r="A565" s="28"/>
      <c r="O565" s="33"/>
      <c r="AH565" s="91"/>
    </row>
    <row r="566" spans="1:35">
      <c r="A566" s="28"/>
      <c r="O566" s="33"/>
      <c r="AH566" s="91"/>
    </row>
    <row r="567" spans="1:35">
      <c r="A567" s="28"/>
      <c r="B567" s="34"/>
      <c r="C567" s="34"/>
      <c r="D567" s="34"/>
      <c r="E567" s="34"/>
      <c r="F567" s="29"/>
      <c r="G567" s="34"/>
      <c r="H567" s="29"/>
      <c r="I567" s="34"/>
      <c r="J567" s="34"/>
      <c r="K567" s="34"/>
      <c r="L567" s="34"/>
      <c r="M567" s="29"/>
      <c r="N567" s="29"/>
      <c r="O567" s="33"/>
      <c r="P567" s="29"/>
      <c r="Q567" s="29"/>
      <c r="R567" s="29"/>
      <c r="S567" s="29"/>
      <c r="T567" s="34"/>
      <c r="U567" s="34"/>
      <c r="V567" s="34"/>
      <c r="W567" s="29"/>
      <c r="X567" s="34"/>
      <c r="Y567" s="34"/>
      <c r="Z567" s="34"/>
      <c r="AA567" s="34"/>
      <c r="AB567" s="29"/>
      <c r="AC567" s="34"/>
      <c r="AD567" s="34"/>
      <c r="AE567" s="34"/>
      <c r="AF567" s="34"/>
      <c r="AG567" s="34"/>
      <c r="AH567" s="91"/>
      <c r="AI567" s="29"/>
    </row>
    <row r="568" spans="1:35">
      <c r="A568" s="28"/>
      <c r="O568" s="33"/>
      <c r="AH568" s="91"/>
    </row>
    <row r="569" spans="1:35">
      <c r="A569" s="28"/>
      <c r="O569" s="33"/>
      <c r="AH569" s="91"/>
    </row>
    <row r="570" spans="1:35">
      <c r="A570" s="28"/>
      <c r="O570" s="33"/>
      <c r="AH570" s="91"/>
    </row>
    <row r="571" spans="1:35">
      <c r="A571" s="28"/>
      <c r="O571" s="33"/>
      <c r="AH571" s="91"/>
    </row>
    <row r="572" spans="1:35">
      <c r="A572" s="28"/>
      <c r="O572" s="33"/>
      <c r="AH572" s="91"/>
    </row>
    <row r="573" spans="1:35">
      <c r="A573" s="28"/>
      <c r="O573" s="33"/>
      <c r="AH573" s="91"/>
    </row>
    <row r="574" spans="1:35">
      <c r="A574" s="28"/>
      <c r="O574" s="33"/>
      <c r="AH574" s="91"/>
    </row>
    <row r="575" spans="1:35">
      <c r="A575" s="28"/>
      <c r="O575" s="33"/>
      <c r="AH575" s="91"/>
    </row>
    <row r="576" spans="1:35">
      <c r="A576" s="28"/>
      <c r="O576" s="33"/>
      <c r="AH576" s="91"/>
    </row>
    <row r="577" spans="1:35">
      <c r="A577" s="28"/>
      <c r="O577" s="33"/>
      <c r="AH577" s="91"/>
    </row>
    <row r="578" spans="1:35">
      <c r="A578" s="28"/>
      <c r="O578" s="33"/>
      <c r="AH578" s="91"/>
    </row>
    <row r="579" spans="1:35">
      <c r="A579" s="28"/>
      <c r="B579" s="34"/>
      <c r="C579" s="34"/>
      <c r="D579" s="34"/>
      <c r="E579" s="34"/>
      <c r="F579" s="29"/>
      <c r="G579" s="34"/>
      <c r="H579" s="29"/>
      <c r="I579" s="34"/>
      <c r="J579" s="34"/>
      <c r="K579" s="34"/>
      <c r="L579" s="34"/>
      <c r="M579" s="29"/>
      <c r="N579" s="29"/>
      <c r="O579" s="33"/>
      <c r="P579" s="29"/>
      <c r="Q579" s="29"/>
      <c r="R579" s="29"/>
      <c r="S579" s="29"/>
      <c r="T579" s="34"/>
      <c r="U579" s="34"/>
      <c r="V579" s="34"/>
      <c r="W579" s="29"/>
      <c r="X579" s="34"/>
      <c r="Y579" s="34"/>
      <c r="Z579" s="34"/>
      <c r="AA579" s="34"/>
      <c r="AB579" s="29"/>
      <c r="AC579" s="34"/>
      <c r="AD579" s="34"/>
      <c r="AE579" s="34"/>
      <c r="AF579" s="34"/>
      <c r="AG579" s="34"/>
      <c r="AH579" s="91"/>
      <c r="AI579" s="29"/>
    </row>
    <row r="580" spans="1:35">
      <c r="A580" s="28"/>
      <c r="O580" s="33"/>
      <c r="AH580" s="91"/>
    </row>
    <row r="581" spans="1:35">
      <c r="A581" s="28"/>
      <c r="O581" s="33"/>
      <c r="AH581" s="91"/>
    </row>
    <row r="582" spans="1:35">
      <c r="A582" s="28"/>
      <c r="O582" s="33"/>
      <c r="AH582" s="91"/>
    </row>
    <row r="583" spans="1:35">
      <c r="A583" s="28"/>
      <c r="O583" s="33"/>
      <c r="AH583" s="91"/>
    </row>
    <row r="584" spans="1:35">
      <c r="A584" s="28"/>
      <c r="O584" s="33"/>
      <c r="AH584" s="91"/>
    </row>
    <row r="585" spans="1:35">
      <c r="A585" s="28"/>
      <c r="O585" s="33"/>
      <c r="AH585" s="91"/>
    </row>
    <row r="586" spans="1:35">
      <c r="A586" s="28"/>
      <c r="O586" s="33"/>
      <c r="AH586" s="91"/>
    </row>
    <row r="587" spans="1:35">
      <c r="A587" s="28"/>
      <c r="O587" s="33"/>
      <c r="AH587" s="91"/>
    </row>
    <row r="588" spans="1:35">
      <c r="A588" s="28"/>
      <c r="O588" s="33"/>
      <c r="AH588" s="91"/>
    </row>
    <row r="589" spans="1:35">
      <c r="A589" s="28"/>
      <c r="O589" s="33"/>
      <c r="AH589" s="91"/>
    </row>
    <row r="590" spans="1:35">
      <c r="A590" s="28"/>
      <c r="O590" s="33"/>
      <c r="AH590" s="91"/>
    </row>
    <row r="591" spans="1:35">
      <c r="A591" s="28"/>
      <c r="B591" s="34"/>
      <c r="C591" s="34"/>
      <c r="D591" s="34"/>
      <c r="E591" s="34"/>
      <c r="F591" s="29"/>
      <c r="G591" s="34"/>
      <c r="H591" s="29"/>
      <c r="I591" s="34"/>
      <c r="J591" s="34"/>
      <c r="K591" s="34"/>
      <c r="L591" s="34"/>
      <c r="M591" s="29"/>
      <c r="N591" s="29"/>
      <c r="O591" s="33"/>
      <c r="P591" s="29"/>
      <c r="Q591" s="29"/>
      <c r="R591" s="29"/>
      <c r="S591" s="29"/>
      <c r="T591" s="34"/>
      <c r="U591" s="34"/>
      <c r="V591" s="34"/>
      <c r="W591" s="29"/>
      <c r="X591" s="34"/>
      <c r="Y591" s="34"/>
      <c r="Z591" s="34"/>
      <c r="AA591" s="34"/>
      <c r="AB591" s="29"/>
      <c r="AC591" s="34"/>
      <c r="AD591" s="34"/>
      <c r="AE591" s="34"/>
      <c r="AF591" s="34"/>
      <c r="AG591" s="34"/>
      <c r="AH591" s="91"/>
      <c r="AI591" s="29"/>
    </row>
    <row r="592" spans="1:35">
      <c r="A592" s="28"/>
      <c r="O592" s="33"/>
      <c r="AH592" s="91"/>
    </row>
    <row r="593" spans="1:35">
      <c r="A593" s="28"/>
      <c r="O593" s="33"/>
      <c r="AH593" s="91"/>
    </row>
    <row r="594" spans="1:35">
      <c r="A594" s="28"/>
      <c r="O594" s="33"/>
      <c r="AH594" s="91"/>
    </row>
    <row r="595" spans="1:35">
      <c r="A595" s="28"/>
      <c r="O595" s="33"/>
      <c r="AH595" s="91"/>
    </row>
    <row r="596" spans="1:35">
      <c r="A596" s="28"/>
      <c r="O596" s="33"/>
      <c r="AH596" s="91"/>
    </row>
    <row r="597" spans="1:35">
      <c r="A597" s="28"/>
      <c r="O597" s="33"/>
      <c r="AH597" s="91"/>
    </row>
    <row r="598" spans="1:35">
      <c r="A598" s="28"/>
      <c r="O598" s="33"/>
      <c r="AH598" s="91"/>
    </row>
    <row r="599" spans="1:35">
      <c r="A599" s="28"/>
      <c r="O599" s="33"/>
      <c r="AH599" s="91"/>
    </row>
    <row r="600" spans="1:35">
      <c r="A600" s="28"/>
      <c r="O600" s="33"/>
      <c r="AH600" s="91"/>
    </row>
    <row r="601" spans="1:35">
      <c r="A601" s="28"/>
      <c r="O601" s="33"/>
      <c r="AH601" s="91"/>
    </row>
    <row r="602" spans="1:35">
      <c r="A602" s="28"/>
      <c r="O602" s="33"/>
      <c r="AH602" s="91"/>
    </row>
    <row r="603" spans="1:35">
      <c r="A603" s="28"/>
      <c r="B603" s="34"/>
      <c r="C603" s="34"/>
      <c r="D603" s="34"/>
      <c r="E603" s="34"/>
      <c r="F603" s="29"/>
      <c r="G603" s="34"/>
      <c r="H603" s="29"/>
      <c r="I603" s="34"/>
      <c r="J603" s="34"/>
      <c r="K603" s="34"/>
      <c r="L603" s="34"/>
      <c r="M603" s="29"/>
      <c r="N603" s="29"/>
      <c r="O603" s="33"/>
      <c r="P603" s="29"/>
      <c r="Q603" s="29"/>
      <c r="R603" s="29"/>
      <c r="S603" s="29"/>
      <c r="T603" s="34"/>
      <c r="U603" s="34"/>
      <c r="V603" s="34"/>
      <c r="W603" s="29"/>
      <c r="X603" s="34"/>
      <c r="Y603" s="34"/>
      <c r="Z603" s="34"/>
      <c r="AA603" s="34"/>
      <c r="AB603" s="29"/>
      <c r="AC603" s="34"/>
      <c r="AD603" s="34"/>
      <c r="AE603" s="34"/>
      <c r="AF603" s="34"/>
      <c r="AG603" s="34"/>
      <c r="AH603" s="91"/>
      <c r="AI603" s="29"/>
    </row>
    <row r="604" spans="1:35">
      <c r="A604" s="28"/>
      <c r="O604" s="33"/>
      <c r="AH604" s="91"/>
    </row>
    <row r="605" spans="1:35">
      <c r="A605" s="28"/>
      <c r="O605" s="33"/>
      <c r="AH605" s="91"/>
    </row>
    <row r="606" spans="1:35">
      <c r="A606" s="28"/>
      <c r="O606" s="33"/>
      <c r="AH606" s="91"/>
    </row>
    <row r="607" spans="1:35">
      <c r="A607" s="28"/>
      <c r="O607" s="33"/>
      <c r="AH607" s="91"/>
    </row>
    <row r="608" spans="1:35">
      <c r="A608" s="28"/>
      <c r="O608" s="33"/>
      <c r="AH608" s="91"/>
    </row>
    <row r="609" spans="1:35">
      <c r="A609" s="28"/>
      <c r="O609" s="33"/>
      <c r="AH609" s="91"/>
    </row>
    <row r="610" spans="1:35">
      <c r="A610" s="28"/>
      <c r="O610" s="33"/>
      <c r="AH610" s="91"/>
    </row>
    <row r="611" spans="1:35">
      <c r="A611" s="28"/>
      <c r="O611" s="33"/>
      <c r="AH611" s="91"/>
    </row>
    <row r="612" spans="1:35">
      <c r="A612" s="28"/>
      <c r="O612" s="33"/>
      <c r="AH612" s="91"/>
    </row>
    <row r="613" spans="1:35">
      <c r="A613" s="28"/>
      <c r="O613" s="33"/>
      <c r="AH613" s="91"/>
    </row>
    <row r="614" spans="1:35">
      <c r="A614" s="28"/>
      <c r="O614" s="33"/>
      <c r="AH614" s="91"/>
    </row>
    <row r="615" spans="1:35">
      <c r="A615" s="28"/>
      <c r="B615" s="34"/>
      <c r="C615" s="34"/>
      <c r="D615" s="34"/>
      <c r="E615" s="34"/>
      <c r="F615" s="29"/>
      <c r="G615" s="34"/>
      <c r="H615" s="29"/>
      <c r="I615" s="34"/>
      <c r="J615" s="34"/>
      <c r="K615" s="34"/>
      <c r="L615" s="34"/>
      <c r="M615" s="29"/>
      <c r="N615" s="29"/>
      <c r="O615" s="33"/>
      <c r="P615" s="29"/>
      <c r="Q615" s="29"/>
      <c r="R615" s="29"/>
      <c r="S615" s="29"/>
      <c r="T615" s="34"/>
      <c r="U615" s="34"/>
      <c r="V615" s="34"/>
      <c r="W615" s="29"/>
      <c r="X615" s="34"/>
      <c r="Y615" s="34"/>
      <c r="Z615" s="34"/>
      <c r="AA615" s="34"/>
      <c r="AB615" s="29"/>
      <c r="AC615" s="34"/>
      <c r="AD615" s="34"/>
      <c r="AE615" s="34"/>
      <c r="AF615" s="34"/>
      <c r="AG615" s="34"/>
      <c r="AH615" s="91"/>
      <c r="AI615" s="29"/>
    </row>
    <row r="616" spans="1:35">
      <c r="A616" s="28"/>
      <c r="O616" s="33"/>
      <c r="AH616" s="91"/>
    </row>
    <row r="617" spans="1:35">
      <c r="A617" s="28"/>
      <c r="O617" s="33"/>
      <c r="AH617" s="91"/>
    </row>
    <row r="618" spans="1:35">
      <c r="A618" s="28"/>
      <c r="O618" s="33"/>
      <c r="AH618" s="91"/>
    </row>
    <row r="619" spans="1:35">
      <c r="A619" s="28"/>
      <c r="O619" s="33"/>
      <c r="AH619" s="91"/>
    </row>
    <row r="620" spans="1:35">
      <c r="A620" s="28"/>
      <c r="O620" s="33"/>
      <c r="AH620" s="91"/>
    </row>
    <row r="621" spans="1:35">
      <c r="A621" s="28"/>
      <c r="O621" s="33"/>
      <c r="AH621" s="91"/>
    </row>
    <row r="622" spans="1:35">
      <c r="A622" s="28"/>
      <c r="O622" s="33"/>
      <c r="AH622" s="91"/>
    </row>
    <row r="623" spans="1:35">
      <c r="A623" s="28"/>
      <c r="O623" s="33"/>
      <c r="AH623" s="91"/>
    </row>
    <row r="624" spans="1:35">
      <c r="A624" s="28"/>
      <c r="O624" s="33"/>
      <c r="AH624" s="91"/>
    </row>
    <row r="625" spans="1:35">
      <c r="A625" s="28"/>
      <c r="O625" s="33"/>
      <c r="AH625" s="91"/>
    </row>
    <row r="626" spans="1:35">
      <c r="A626" s="28"/>
      <c r="O626" s="33"/>
      <c r="AH626" s="91"/>
    </row>
    <row r="627" spans="1:35">
      <c r="A627" s="28"/>
      <c r="B627" s="34"/>
      <c r="C627" s="34"/>
      <c r="D627" s="34"/>
      <c r="E627" s="34"/>
      <c r="F627" s="29"/>
      <c r="G627" s="34"/>
      <c r="H627" s="29"/>
      <c r="I627" s="34"/>
      <c r="J627" s="34"/>
      <c r="K627" s="34"/>
      <c r="L627" s="34"/>
      <c r="M627" s="29"/>
      <c r="N627" s="29"/>
      <c r="O627" s="33"/>
      <c r="P627" s="29"/>
      <c r="Q627" s="29"/>
      <c r="R627" s="29"/>
      <c r="S627" s="29"/>
      <c r="T627" s="34"/>
      <c r="U627" s="34"/>
      <c r="V627" s="34"/>
      <c r="W627" s="29"/>
      <c r="X627" s="34"/>
      <c r="Y627" s="34"/>
      <c r="Z627" s="34"/>
      <c r="AA627" s="34"/>
      <c r="AB627" s="29"/>
      <c r="AC627" s="34"/>
      <c r="AD627" s="34"/>
      <c r="AE627" s="34"/>
      <c r="AF627" s="34"/>
      <c r="AG627" s="34"/>
      <c r="AH627" s="91"/>
      <c r="AI627" s="29"/>
    </row>
    <row r="628" spans="1:35">
      <c r="A628" s="28"/>
      <c r="O628" s="33"/>
      <c r="AH628" s="91"/>
    </row>
    <row r="629" spans="1:35">
      <c r="A629" s="28"/>
      <c r="O629" s="33"/>
      <c r="AH629" s="91"/>
    </row>
    <row r="630" spans="1:35">
      <c r="A630" s="28"/>
      <c r="O630" s="33"/>
      <c r="AH630" s="91"/>
    </row>
    <row r="631" spans="1:35">
      <c r="A631" s="28"/>
      <c r="O631" s="33"/>
      <c r="AH631" s="91"/>
    </row>
    <row r="632" spans="1:35">
      <c r="A632" s="28"/>
      <c r="O632" s="33"/>
      <c r="AH632" s="91"/>
    </row>
    <row r="633" spans="1:35">
      <c r="A633" s="28"/>
      <c r="O633" s="33"/>
      <c r="AH633" s="91"/>
    </row>
    <row r="634" spans="1:35">
      <c r="A634" s="28"/>
      <c r="O634" s="33"/>
      <c r="AH634" s="91"/>
    </row>
    <row r="635" spans="1:35">
      <c r="A635" s="28"/>
      <c r="O635" s="33"/>
      <c r="AH635" s="91"/>
    </row>
    <row r="636" spans="1:35">
      <c r="A636" s="28"/>
      <c r="O636" s="33"/>
      <c r="AH636" s="91"/>
    </row>
    <row r="637" spans="1:35">
      <c r="A637" s="28"/>
      <c r="O637" s="33"/>
      <c r="AH637" s="91"/>
    </row>
    <row r="638" spans="1:35">
      <c r="A638" s="28"/>
      <c r="O638" s="33"/>
      <c r="AH638" s="91"/>
    </row>
    <row r="639" spans="1:35">
      <c r="A639" s="28"/>
      <c r="B639" s="34"/>
      <c r="C639" s="34"/>
      <c r="D639" s="34"/>
      <c r="E639" s="34"/>
      <c r="F639" s="29"/>
      <c r="G639" s="34"/>
      <c r="H639" s="29"/>
      <c r="I639" s="34"/>
      <c r="J639" s="34"/>
      <c r="K639" s="34"/>
      <c r="L639" s="34"/>
      <c r="M639" s="29"/>
      <c r="N639" s="29"/>
      <c r="O639" s="33"/>
      <c r="P639" s="29"/>
      <c r="Q639" s="29"/>
      <c r="R639" s="29"/>
      <c r="S639" s="29"/>
      <c r="T639" s="34"/>
      <c r="U639" s="34"/>
      <c r="V639" s="34"/>
      <c r="W639" s="29"/>
      <c r="X639" s="34"/>
      <c r="Y639" s="34"/>
      <c r="Z639" s="34"/>
      <c r="AA639" s="34"/>
      <c r="AB639" s="29"/>
      <c r="AC639" s="34"/>
      <c r="AD639" s="34"/>
      <c r="AE639" s="34"/>
      <c r="AF639" s="34"/>
      <c r="AG639" s="34"/>
      <c r="AH639" s="91"/>
      <c r="AI639" s="29"/>
    </row>
    <row r="640" spans="1:35">
      <c r="A640" s="28"/>
      <c r="O640" s="33"/>
      <c r="AH640" s="91"/>
    </row>
    <row r="641" spans="1:35">
      <c r="A641" s="28"/>
      <c r="O641" s="33"/>
      <c r="AH641" s="91"/>
    </row>
    <row r="642" spans="1:35">
      <c r="A642" s="28"/>
      <c r="O642" s="33"/>
      <c r="AH642" s="91"/>
    </row>
    <row r="643" spans="1:35">
      <c r="A643" s="28"/>
      <c r="O643" s="33"/>
      <c r="AH643" s="91"/>
    </row>
    <row r="644" spans="1:35">
      <c r="A644" s="28"/>
      <c r="O644" s="33"/>
      <c r="AH644" s="91"/>
    </row>
    <row r="645" spans="1:35">
      <c r="A645" s="28"/>
      <c r="O645" s="33"/>
      <c r="AH645" s="91"/>
    </row>
    <row r="646" spans="1:35">
      <c r="A646" s="28"/>
      <c r="O646" s="33"/>
      <c r="AH646" s="91"/>
    </row>
    <row r="647" spans="1:35">
      <c r="A647" s="28"/>
      <c r="O647" s="33"/>
      <c r="AH647" s="91"/>
    </row>
    <row r="648" spans="1:35">
      <c r="A648" s="28"/>
      <c r="O648" s="33"/>
      <c r="AH648" s="91"/>
    </row>
    <row r="649" spans="1:35">
      <c r="A649" s="28"/>
      <c r="O649" s="33"/>
      <c r="AH649" s="91"/>
    </row>
    <row r="650" spans="1:35">
      <c r="A650" s="28"/>
      <c r="O650" s="33"/>
      <c r="AH650" s="91"/>
    </row>
    <row r="651" spans="1:35">
      <c r="A651" s="28"/>
      <c r="B651" s="34"/>
      <c r="C651" s="34"/>
      <c r="D651" s="34"/>
      <c r="E651" s="34"/>
      <c r="F651" s="29"/>
      <c r="G651" s="34"/>
      <c r="H651" s="29"/>
      <c r="I651" s="34"/>
      <c r="J651" s="34"/>
      <c r="K651" s="34"/>
      <c r="L651" s="34"/>
      <c r="M651" s="29"/>
      <c r="N651" s="29"/>
      <c r="O651" s="33"/>
      <c r="P651" s="29"/>
      <c r="Q651" s="29"/>
      <c r="R651" s="29"/>
      <c r="S651" s="29"/>
      <c r="T651" s="34"/>
      <c r="U651" s="34"/>
      <c r="V651" s="34"/>
      <c r="W651" s="29"/>
      <c r="X651" s="34"/>
      <c r="Y651" s="34"/>
      <c r="Z651" s="34"/>
      <c r="AA651" s="34"/>
      <c r="AB651" s="29"/>
      <c r="AC651" s="34"/>
      <c r="AD651" s="34"/>
      <c r="AE651" s="34"/>
      <c r="AF651" s="34"/>
      <c r="AG651" s="34"/>
      <c r="AH651" s="91"/>
      <c r="AI651" s="29"/>
    </row>
    <row r="652" spans="1:35">
      <c r="A652" s="28"/>
      <c r="O652" s="33"/>
      <c r="AH652" s="91"/>
    </row>
    <row r="653" spans="1:35">
      <c r="A653" s="28"/>
      <c r="O653" s="33"/>
      <c r="AH653" s="91"/>
    </row>
    <row r="654" spans="1:35">
      <c r="A654" s="28"/>
      <c r="O654" s="33"/>
      <c r="AH654" s="91"/>
    </row>
    <row r="655" spans="1:35">
      <c r="A655" s="28"/>
      <c r="O655" s="33"/>
      <c r="AH655" s="91"/>
    </row>
    <row r="656" spans="1:35">
      <c r="A656" s="28"/>
      <c r="O656" s="33"/>
      <c r="AH656" s="91"/>
    </row>
    <row r="657" spans="1:35">
      <c r="A657" s="28"/>
      <c r="O657" s="33"/>
      <c r="AH657" s="91"/>
    </row>
    <row r="658" spans="1:35">
      <c r="A658" s="28"/>
      <c r="O658" s="33"/>
      <c r="AH658" s="91"/>
    </row>
    <row r="659" spans="1:35">
      <c r="A659" s="28"/>
      <c r="O659" s="33"/>
      <c r="AH659" s="91"/>
    </row>
    <row r="660" spans="1:35">
      <c r="A660" s="28"/>
      <c r="O660" s="33"/>
      <c r="AH660" s="91"/>
    </row>
    <row r="661" spans="1:35">
      <c r="A661" s="28"/>
      <c r="O661" s="33"/>
      <c r="AH661" s="91"/>
    </row>
    <row r="662" spans="1:35">
      <c r="A662" s="28"/>
      <c r="O662" s="33"/>
      <c r="AH662" s="91"/>
    </row>
    <row r="663" spans="1:35">
      <c r="A663" s="28"/>
      <c r="B663" s="34"/>
      <c r="C663" s="34"/>
      <c r="D663" s="34"/>
      <c r="E663" s="34"/>
      <c r="F663" s="29"/>
      <c r="G663" s="34"/>
      <c r="H663" s="29"/>
      <c r="I663" s="34"/>
      <c r="J663" s="34"/>
      <c r="K663" s="34"/>
      <c r="L663" s="34"/>
      <c r="M663" s="29"/>
      <c r="N663" s="29"/>
      <c r="O663" s="33"/>
      <c r="P663" s="29"/>
      <c r="Q663" s="29"/>
      <c r="R663" s="29"/>
      <c r="S663" s="29"/>
      <c r="T663" s="34"/>
      <c r="U663" s="34"/>
      <c r="V663" s="34"/>
      <c r="W663" s="29"/>
      <c r="X663" s="34"/>
      <c r="Y663" s="34"/>
      <c r="Z663" s="34"/>
      <c r="AA663" s="34"/>
      <c r="AB663" s="29"/>
      <c r="AC663" s="34"/>
      <c r="AD663" s="34"/>
      <c r="AE663" s="34"/>
      <c r="AF663" s="34"/>
      <c r="AG663" s="34"/>
      <c r="AH663" s="91"/>
      <c r="AI663" s="29"/>
    </row>
    <row r="664" spans="1:35">
      <c r="A664" s="28"/>
      <c r="O664" s="33"/>
      <c r="AH664" s="91"/>
    </row>
    <row r="665" spans="1:35">
      <c r="A665" s="28"/>
      <c r="O665" s="33"/>
      <c r="AH665" s="91"/>
    </row>
    <row r="666" spans="1:35">
      <c r="A666" s="28"/>
      <c r="O666" s="33"/>
      <c r="AH666" s="91"/>
    </row>
    <row r="667" spans="1:35">
      <c r="A667" s="28"/>
      <c r="O667" s="33"/>
      <c r="AH667" s="91"/>
    </row>
    <row r="668" spans="1:35">
      <c r="A668" s="28"/>
      <c r="O668" s="33"/>
      <c r="AH668" s="91"/>
    </row>
    <row r="669" spans="1:35">
      <c r="A669" s="28"/>
      <c r="O669" s="33"/>
      <c r="AH669" s="91"/>
    </row>
    <row r="670" spans="1:35">
      <c r="A670" s="28"/>
      <c r="O670" s="33"/>
      <c r="AH670" s="91"/>
    </row>
    <row r="671" spans="1:35">
      <c r="A671" s="28"/>
      <c r="O671" s="33"/>
      <c r="AH671" s="91"/>
    </row>
    <row r="672" spans="1:35">
      <c r="A672" s="28"/>
      <c r="O672" s="33"/>
      <c r="AH672" s="91"/>
    </row>
    <row r="673" spans="1:35">
      <c r="A673" s="28"/>
      <c r="O673" s="33"/>
      <c r="AH673" s="91"/>
    </row>
    <row r="674" spans="1:35">
      <c r="A674" s="28"/>
      <c r="O674" s="33"/>
      <c r="AH674" s="91"/>
    </row>
    <row r="675" spans="1:35">
      <c r="A675" s="28"/>
      <c r="B675" s="34"/>
      <c r="C675" s="34"/>
      <c r="D675" s="34"/>
      <c r="E675" s="34"/>
      <c r="F675" s="29"/>
      <c r="G675" s="34"/>
      <c r="H675" s="29"/>
      <c r="I675" s="34"/>
      <c r="J675" s="34"/>
      <c r="K675" s="34"/>
      <c r="L675" s="34"/>
      <c r="M675" s="29"/>
      <c r="N675" s="29"/>
      <c r="O675" s="33"/>
      <c r="P675" s="29"/>
      <c r="Q675" s="29"/>
      <c r="R675" s="29"/>
      <c r="S675" s="29"/>
      <c r="T675" s="34"/>
      <c r="U675" s="34"/>
      <c r="V675" s="34"/>
      <c r="W675" s="29"/>
      <c r="X675" s="34"/>
      <c r="Y675" s="34"/>
      <c r="Z675" s="34"/>
      <c r="AA675" s="34"/>
      <c r="AB675" s="29"/>
      <c r="AC675" s="34"/>
      <c r="AD675" s="34"/>
      <c r="AE675" s="34"/>
      <c r="AF675" s="34"/>
      <c r="AG675" s="34"/>
      <c r="AH675" s="91"/>
      <c r="AI675" s="29"/>
    </row>
    <row r="676" spans="1:35">
      <c r="A676" s="28"/>
      <c r="O676" s="33"/>
      <c r="AH676" s="91"/>
    </row>
    <row r="677" spans="1:35">
      <c r="A677" s="28"/>
      <c r="O677" s="33"/>
      <c r="AH677" s="91"/>
    </row>
    <row r="678" spans="1:35">
      <c r="A678" s="28"/>
      <c r="O678" s="33"/>
      <c r="AH678" s="91"/>
    </row>
    <row r="679" spans="1:35">
      <c r="A679" s="28"/>
      <c r="O679" s="33"/>
      <c r="AH679" s="91"/>
    </row>
    <row r="680" spans="1:35">
      <c r="A680" s="28"/>
      <c r="O680" s="33"/>
      <c r="AH680" s="91"/>
    </row>
    <row r="681" spans="1:35">
      <c r="A681" s="28"/>
      <c r="O681" s="33"/>
      <c r="AH681" s="91"/>
    </row>
    <row r="682" spans="1:35">
      <c r="A682" s="28"/>
      <c r="O682" s="33"/>
      <c r="AH682" s="91"/>
    </row>
    <row r="683" spans="1:35">
      <c r="A683" s="28"/>
      <c r="O683" s="33"/>
      <c r="AH683" s="91"/>
    </row>
    <row r="684" spans="1:35">
      <c r="A684" s="28"/>
      <c r="O684" s="33"/>
      <c r="AH684" s="91"/>
    </row>
    <row r="685" spans="1:35">
      <c r="A685" s="28"/>
      <c r="O685" s="33"/>
      <c r="AH685" s="91"/>
    </row>
    <row r="686" spans="1:35">
      <c r="A686" s="28"/>
      <c r="O686" s="33"/>
      <c r="AH686" s="91"/>
    </row>
    <row r="687" spans="1:35">
      <c r="A687" s="28"/>
      <c r="B687" s="34"/>
      <c r="C687" s="34"/>
      <c r="D687" s="34"/>
      <c r="E687" s="34"/>
      <c r="F687" s="29"/>
      <c r="G687" s="34"/>
      <c r="H687" s="29"/>
      <c r="I687" s="34"/>
      <c r="J687" s="34"/>
      <c r="K687" s="34"/>
      <c r="L687" s="34"/>
      <c r="M687" s="29"/>
      <c r="N687" s="29"/>
      <c r="O687" s="33"/>
      <c r="P687" s="29"/>
      <c r="Q687" s="29"/>
      <c r="R687" s="29"/>
      <c r="S687" s="29"/>
      <c r="T687" s="34"/>
      <c r="U687" s="34"/>
      <c r="V687" s="34"/>
      <c r="W687" s="29"/>
      <c r="X687" s="34"/>
      <c r="Y687" s="34"/>
      <c r="Z687" s="34"/>
      <c r="AA687" s="34"/>
      <c r="AB687" s="29"/>
      <c r="AC687" s="34"/>
      <c r="AD687" s="34"/>
      <c r="AE687" s="34"/>
      <c r="AF687" s="34"/>
      <c r="AG687" s="34"/>
      <c r="AH687" s="91"/>
      <c r="AI687" s="29"/>
    </row>
    <row r="688" spans="1:35">
      <c r="A688" s="28"/>
      <c r="O688" s="33"/>
      <c r="AH688" s="91"/>
    </row>
    <row r="689" spans="1:35">
      <c r="A689" s="28"/>
      <c r="O689" s="33"/>
      <c r="AH689" s="91"/>
    </row>
    <row r="690" spans="1:35">
      <c r="A690" s="28"/>
      <c r="O690" s="33"/>
      <c r="AH690" s="91"/>
    </row>
    <row r="691" spans="1:35">
      <c r="A691" s="28"/>
      <c r="O691" s="33"/>
      <c r="AH691" s="91"/>
    </row>
    <row r="692" spans="1:35">
      <c r="A692" s="28"/>
      <c r="O692" s="33"/>
      <c r="AH692" s="91"/>
    </row>
    <row r="693" spans="1:35">
      <c r="A693" s="28"/>
      <c r="O693" s="33"/>
      <c r="AH693" s="91"/>
    </row>
    <row r="694" spans="1:35">
      <c r="A694" s="28"/>
      <c r="O694" s="33"/>
      <c r="AH694" s="91"/>
    </row>
    <row r="695" spans="1:35">
      <c r="A695" s="28"/>
      <c r="O695" s="33"/>
      <c r="AH695" s="91"/>
    </row>
    <row r="696" spans="1:35">
      <c r="A696" s="28"/>
      <c r="O696" s="33"/>
      <c r="AH696" s="91"/>
    </row>
    <row r="697" spans="1:35">
      <c r="A697" s="28"/>
      <c r="O697" s="33"/>
      <c r="AH697" s="91"/>
    </row>
    <row r="698" spans="1:35">
      <c r="A698" s="28"/>
      <c r="O698" s="33"/>
      <c r="AH698" s="91"/>
    </row>
    <row r="699" spans="1:35">
      <c r="A699" s="28"/>
      <c r="B699" s="34"/>
      <c r="C699" s="34"/>
      <c r="D699" s="34"/>
      <c r="E699" s="34"/>
      <c r="F699" s="29"/>
      <c r="G699" s="34"/>
      <c r="H699" s="29"/>
      <c r="I699" s="34"/>
      <c r="J699" s="34"/>
      <c r="K699" s="34"/>
      <c r="L699" s="34"/>
      <c r="M699" s="29"/>
      <c r="N699" s="29"/>
      <c r="O699" s="33"/>
      <c r="P699" s="29"/>
      <c r="Q699" s="29"/>
      <c r="R699" s="29"/>
      <c r="S699" s="29"/>
      <c r="T699" s="34"/>
      <c r="U699" s="34"/>
      <c r="V699" s="34"/>
      <c r="W699" s="29"/>
      <c r="X699" s="34"/>
      <c r="Y699" s="34"/>
      <c r="Z699" s="34"/>
      <c r="AA699" s="34"/>
      <c r="AB699" s="29"/>
      <c r="AC699" s="34"/>
      <c r="AD699" s="34"/>
      <c r="AE699" s="34"/>
      <c r="AF699" s="34"/>
      <c r="AG699" s="34"/>
      <c r="AH699" s="91"/>
      <c r="AI699" s="29"/>
    </row>
    <row r="700" spans="1:35">
      <c r="A700" s="28"/>
      <c r="O700" s="33"/>
      <c r="AH700" s="91"/>
    </row>
    <row r="701" spans="1:35">
      <c r="A701" s="28"/>
      <c r="O701" s="33"/>
      <c r="AH701" s="91"/>
    </row>
    <row r="702" spans="1:35">
      <c r="A702" s="28"/>
      <c r="O702" s="33"/>
      <c r="AH702" s="91"/>
    </row>
    <row r="703" spans="1:35">
      <c r="A703" s="28"/>
      <c r="O703" s="33"/>
      <c r="AH703" s="91"/>
    </row>
    <row r="704" spans="1:35">
      <c r="A704" s="28"/>
      <c r="O704" s="33"/>
      <c r="AH704" s="91"/>
    </row>
    <row r="705" spans="1:35">
      <c r="A705" s="28"/>
      <c r="O705" s="33"/>
      <c r="AH705" s="91"/>
    </row>
    <row r="706" spans="1:35">
      <c r="A706" s="28"/>
      <c r="O706" s="33"/>
      <c r="AH706" s="91"/>
    </row>
    <row r="707" spans="1:35">
      <c r="A707" s="28"/>
      <c r="O707" s="33"/>
      <c r="AH707" s="91"/>
    </row>
    <row r="708" spans="1:35">
      <c r="A708" s="28"/>
      <c r="O708" s="33"/>
      <c r="AH708" s="91"/>
    </row>
    <row r="709" spans="1:35">
      <c r="A709" s="28"/>
      <c r="O709" s="33"/>
      <c r="AH709" s="91"/>
    </row>
    <row r="710" spans="1:35">
      <c r="A710" s="28"/>
      <c r="O710" s="33"/>
      <c r="AH710" s="91"/>
    </row>
    <row r="711" spans="1:35">
      <c r="A711" s="28"/>
      <c r="B711" s="34"/>
      <c r="C711" s="34"/>
      <c r="D711" s="34"/>
      <c r="E711" s="34"/>
      <c r="F711" s="29"/>
      <c r="G711" s="34"/>
      <c r="H711" s="29"/>
      <c r="I711" s="34"/>
      <c r="J711" s="34"/>
      <c r="K711" s="34"/>
      <c r="L711" s="34"/>
      <c r="M711" s="29"/>
      <c r="N711" s="29"/>
      <c r="O711" s="33"/>
      <c r="P711" s="29"/>
      <c r="Q711" s="29"/>
      <c r="R711" s="29"/>
      <c r="S711" s="29"/>
      <c r="T711" s="34"/>
      <c r="U711" s="34"/>
      <c r="V711" s="34"/>
      <c r="W711" s="29"/>
      <c r="X711" s="34"/>
      <c r="Y711" s="34"/>
      <c r="Z711" s="34"/>
      <c r="AA711" s="34"/>
      <c r="AB711" s="29"/>
      <c r="AC711" s="34"/>
      <c r="AD711" s="34"/>
      <c r="AE711" s="34"/>
      <c r="AF711" s="34"/>
      <c r="AG711" s="34"/>
      <c r="AH711" s="91"/>
      <c r="AI711" s="29"/>
    </row>
    <row r="712" spans="1:35">
      <c r="A712" s="28"/>
      <c r="O712" s="33"/>
      <c r="AH712" s="91"/>
    </row>
    <row r="713" spans="1:35">
      <c r="A713" s="28"/>
      <c r="O713" s="33"/>
      <c r="AH713" s="91"/>
    </row>
    <row r="714" spans="1:35">
      <c r="A714" s="28"/>
      <c r="O714" s="33"/>
      <c r="AH714" s="91"/>
    </row>
    <row r="715" spans="1:35">
      <c r="A715" s="28"/>
      <c r="O715" s="33"/>
      <c r="AH715" s="91"/>
    </row>
    <row r="716" spans="1:35">
      <c r="A716" s="28"/>
      <c r="O716" s="33"/>
      <c r="AH716" s="91"/>
    </row>
    <row r="717" spans="1:35">
      <c r="A717" s="28"/>
      <c r="O717" s="33"/>
      <c r="AH717" s="91"/>
    </row>
    <row r="718" spans="1:35">
      <c r="A718" s="28"/>
      <c r="O718" s="33"/>
      <c r="AH718" s="91"/>
    </row>
    <row r="719" spans="1:35">
      <c r="A719" s="28"/>
      <c r="O719" s="33"/>
      <c r="AH719" s="91"/>
    </row>
    <row r="720" spans="1:35">
      <c r="A720" s="28"/>
      <c r="O720" s="33"/>
      <c r="AH720" s="91"/>
    </row>
    <row r="721" spans="1:35">
      <c r="A721" s="28"/>
      <c r="O721" s="33"/>
      <c r="AH721" s="91"/>
    </row>
    <row r="722" spans="1:35">
      <c r="A722" s="28"/>
      <c r="O722" s="33"/>
      <c r="AH722" s="91"/>
    </row>
    <row r="723" spans="1:35">
      <c r="A723" s="28"/>
      <c r="B723" s="34"/>
      <c r="C723" s="34"/>
      <c r="D723" s="34"/>
      <c r="E723" s="34"/>
      <c r="F723" s="29"/>
      <c r="G723" s="34"/>
      <c r="H723" s="29"/>
      <c r="I723" s="34"/>
      <c r="J723" s="34"/>
      <c r="K723" s="34"/>
      <c r="L723" s="34"/>
      <c r="M723" s="29"/>
      <c r="N723" s="29"/>
      <c r="O723" s="33"/>
      <c r="P723" s="29"/>
      <c r="Q723" s="29"/>
      <c r="R723" s="29"/>
      <c r="S723" s="29"/>
      <c r="T723" s="34"/>
      <c r="U723" s="34"/>
      <c r="V723" s="34"/>
      <c r="W723" s="29"/>
      <c r="X723" s="34"/>
      <c r="Y723" s="34"/>
      <c r="Z723" s="34"/>
      <c r="AA723" s="34"/>
      <c r="AB723" s="29"/>
      <c r="AC723" s="34"/>
      <c r="AD723" s="34"/>
      <c r="AE723" s="34"/>
      <c r="AF723" s="34"/>
      <c r="AG723" s="34"/>
      <c r="AH723" s="91"/>
      <c r="AI723" s="29"/>
    </row>
    <row r="724" spans="1:35">
      <c r="A724" s="28"/>
      <c r="O724" s="33"/>
      <c r="AH724" s="91"/>
    </row>
    <row r="725" spans="1:35">
      <c r="A725" s="28"/>
      <c r="O725" s="33"/>
      <c r="AH725" s="91"/>
    </row>
    <row r="726" spans="1:35">
      <c r="A726" s="28"/>
      <c r="O726" s="33"/>
      <c r="AH726" s="91"/>
    </row>
    <row r="727" spans="1:35">
      <c r="A727" s="28"/>
      <c r="O727" s="33"/>
      <c r="AH727" s="91"/>
    </row>
    <row r="728" spans="1:35">
      <c r="A728" s="28"/>
      <c r="O728" s="33"/>
      <c r="AH728" s="91"/>
    </row>
    <row r="729" spans="1:35">
      <c r="A729" s="28"/>
      <c r="O729" s="33"/>
      <c r="AH729" s="91"/>
    </row>
    <row r="730" spans="1:35">
      <c r="A730" s="28"/>
      <c r="O730" s="33"/>
      <c r="AH730" s="91"/>
    </row>
    <row r="731" spans="1:35">
      <c r="A731" s="28"/>
      <c r="O731" s="33"/>
      <c r="AH731" s="91"/>
    </row>
    <row r="732" spans="1:35">
      <c r="A732" s="28"/>
      <c r="O732" s="33"/>
      <c r="AH732" s="91"/>
    </row>
    <row r="733" spans="1:35">
      <c r="A733" s="28"/>
      <c r="O733" s="33"/>
      <c r="AH733" s="91"/>
    </row>
    <row r="734" spans="1:35">
      <c r="A734" s="28"/>
      <c r="O734" s="33"/>
      <c r="AH734" s="91"/>
    </row>
    <row r="735" spans="1:35">
      <c r="A735" s="28"/>
      <c r="B735" s="34"/>
      <c r="C735" s="34"/>
      <c r="D735" s="34"/>
      <c r="E735" s="34"/>
      <c r="F735" s="29"/>
      <c r="G735" s="34"/>
      <c r="H735" s="29"/>
      <c r="I735" s="34"/>
      <c r="J735" s="34"/>
      <c r="K735" s="34"/>
      <c r="L735" s="34"/>
      <c r="M735" s="29"/>
      <c r="N735" s="29"/>
      <c r="O735" s="33"/>
      <c r="P735" s="29"/>
      <c r="Q735" s="29"/>
      <c r="R735" s="29"/>
      <c r="S735" s="29"/>
      <c r="T735" s="34"/>
      <c r="U735" s="34"/>
      <c r="V735" s="34"/>
      <c r="W735" s="29"/>
      <c r="X735" s="34"/>
      <c r="Y735" s="34"/>
      <c r="Z735" s="34"/>
      <c r="AA735" s="34"/>
      <c r="AB735" s="29"/>
      <c r="AC735" s="34"/>
      <c r="AD735" s="34"/>
      <c r="AE735" s="34"/>
      <c r="AF735" s="34"/>
      <c r="AG735" s="34"/>
      <c r="AH735" s="91"/>
      <c r="AI735" s="29"/>
    </row>
    <row r="736" spans="1:35">
      <c r="A736" s="28"/>
      <c r="O736" s="33"/>
      <c r="AH736" s="91"/>
    </row>
    <row r="737" spans="1:35">
      <c r="A737" s="28"/>
      <c r="O737" s="33"/>
      <c r="AH737" s="91"/>
    </row>
    <row r="738" spans="1:35">
      <c r="A738" s="28"/>
      <c r="O738" s="33"/>
      <c r="AH738" s="91"/>
    </row>
    <row r="739" spans="1:35">
      <c r="A739" s="28"/>
      <c r="O739" s="33"/>
      <c r="AH739" s="91"/>
    </row>
    <row r="740" spans="1:35">
      <c r="A740" s="28"/>
      <c r="O740" s="33"/>
      <c r="AH740" s="91"/>
    </row>
    <row r="741" spans="1:35">
      <c r="A741" s="28"/>
      <c r="O741" s="33"/>
      <c r="AH741" s="91"/>
    </row>
    <row r="742" spans="1:35">
      <c r="A742" s="28"/>
      <c r="O742" s="33"/>
      <c r="AH742" s="91"/>
    </row>
    <row r="743" spans="1:35">
      <c r="A743" s="28"/>
      <c r="O743" s="33"/>
      <c r="AH743" s="91"/>
    </row>
    <row r="744" spans="1:35">
      <c r="A744" s="28"/>
      <c r="O744" s="33"/>
      <c r="AH744" s="91"/>
    </row>
    <row r="745" spans="1:35">
      <c r="A745" s="28"/>
      <c r="O745" s="33"/>
      <c r="AH745" s="91"/>
    </row>
    <row r="746" spans="1:35">
      <c r="A746" s="28"/>
      <c r="O746" s="33"/>
      <c r="AH746" s="91"/>
    </row>
    <row r="747" spans="1:35">
      <c r="A747" s="28"/>
      <c r="B747" s="34"/>
      <c r="C747" s="34"/>
      <c r="D747" s="34"/>
      <c r="E747" s="34"/>
      <c r="F747" s="29"/>
      <c r="G747" s="34"/>
      <c r="H747" s="29"/>
      <c r="I747" s="34"/>
      <c r="J747" s="34"/>
      <c r="K747" s="34"/>
      <c r="L747" s="34"/>
      <c r="M747" s="29"/>
      <c r="N747" s="29"/>
      <c r="O747" s="33"/>
      <c r="P747" s="29"/>
      <c r="Q747" s="29"/>
      <c r="R747" s="29"/>
      <c r="S747" s="29"/>
      <c r="T747" s="34"/>
      <c r="U747" s="34"/>
      <c r="V747" s="34"/>
      <c r="W747" s="29"/>
      <c r="X747" s="34"/>
      <c r="Y747" s="34"/>
      <c r="Z747" s="34"/>
      <c r="AA747" s="34"/>
      <c r="AB747" s="29"/>
      <c r="AC747" s="34"/>
      <c r="AD747" s="34"/>
      <c r="AE747" s="34"/>
      <c r="AF747" s="34"/>
      <c r="AG747" s="34"/>
      <c r="AH747" s="91"/>
      <c r="AI747" s="29"/>
    </row>
    <row r="748" spans="1:35">
      <c r="A748" s="28"/>
      <c r="O748" s="33"/>
      <c r="AH748" s="91"/>
    </row>
    <row r="749" spans="1:35">
      <c r="A749" s="28"/>
      <c r="O749" s="33"/>
      <c r="AH749" s="91"/>
    </row>
    <row r="750" spans="1:35">
      <c r="A750" s="28"/>
      <c r="O750" s="33"/>
      <c r="AH750" s="91"/>
    </row>
    <row r="751" spans="1:35">
      <c r="A751" s="28"/>
      <c r="O751" s="33"/>
      <c r="AH751" s="91"/>
    </row>
    <row r="752" spans="1:35">
      <c r="A752" s="28"/>
      <c r="O752" s="33"/>
      <c r="AH752" s="91"/>
    </row>
    <row r="753" spans="1:35">
      <c r="A753" s="28"/>
      <c r="O753" s="33"/>
      <c r="AH753" s="91"/>
    </row>
    <row r="754" spans="1:35">
      <c r="A754" s="28"/>
      <c r="O754" s="33"/>
      <c r="AH754" s="91"/>
    </row>
    <row r="755" spans="1:35">
      <c r="A755" s="28"/>
      <c r="O755" s="33"/>
      <c r="AH755" s="91"/>
    </row>
    <row r="756" spans="1:35">
      <c r="A756" s="28"/>
      <c r="O756" s="33"/>
      <c r="AH756" s="91"/>
    </row>
    <row r="757" spans="1:35">
      <c r="A757" s="28"/>
      <c r="O757" s="33"/>
      <c r="AH757" s="91"/>
    </row>
    <row r="758" spans="1:35">
      <c r="A758" s="28"/>
      <c r="O758" s="33"/>
      <c r="AH758" s="91"/>
    </row>
    <row r="759" spans="1:35">
      <c r="A759" s="28"/>
      <c r="B759" s="34"/>
      <c r="C759" s="34"/>
      <c r="D759" s="34"/>
      <c r="E759" s="34"/>
      <c r="F759" s="29"/>
      <c r="G759" s="34"/>
      <c r="H759" s="29"/>
      <c r="I759" s="34"/>
      <c r="J759" s="34"/>
      <c r="K759" s="34"/>
      <c r="L759" s="34"/>
      <c r="M759" s="29"/>
      <c r="N759" s="29"/>
      <c r="O759" s="33"/>
      <c r="P759" s="29"/>
      <c r="Q759" s="29"/>
      <c r="R759" s="29"/>
      <c r="S759" s="29"/>
      <c r="T759" s="34"/>
      <c r="U759" s="34"/>
      <c r="V759" s="34"/>
      <c r="W759" s="29"/>
      <c r="X759" s="34"/>
      <c r="Y759" s="34"/>
      <c r="Z759" s="34"/>
      <c r="AA759" s="34"/>
      <c r="AB759" s="29"/>
      <c r="AC759" s="34"/>
      <c r="AD759" s="34"/>
      <c r="AE759" s="34"/>
      <c r="AF759" s="34"/>
      <c r="AG759" s="34"/>
      <c r="AH759" s="91"/>
      <c r="AI759" s="29"/>
    </row>
    <row r="760" spans="1:35">
      <c r="A760" s="28"/>
      <c r="O760" s="33"/>
      <c r="AH760" s="91"/>
    </row>
    <row r="761" spans="1:35">
      <c r="A761" s="28"/>
      <c r="O761" s="33"/>
      <c r="AH761" s="91"/>
    </row>
    <row r="762" spans="1:35">
      <c r="A762" s="28"/>
      <c r="O762" s="33"/>
      <c r="AH762" s="91"/>
    </row>
    <row r="763" spans="1:35">
      <c r="A763" s="28"/>
      <c r="O763" s="33"/>
      <c r="AH763" s="91"/>
    </row>
    <row r="764" spans="1:35">
      <c r="A764" s="28"/>
      <c r="O764" s="33"/>
      <c r="AH764" s="91"/>
    </row>
    <row r="765" spans="1:35">
      <c r="A765" s="28"/>
      <c r="O765" s="33"/>
      <c r="AH765" s="91"/>
    </row>
    <row r="766" spans="1:35">
      <c r="A766" s="28"/>
      <c r="O766" s="33"/>
      <c r="AH766" s="91"/>
    </row>
    <row r="767" spans="1:35">
      <c r="A767" s="28"/>
      <c r="O767" s="33"/>
      <c r="AH767" s="91"/>
    </row>
    <row r="768" spans="1:35">
      <c r="A768" s="28"/>
      <c r="O768" s="33"/>
      <c r="AH768" s="91"/>
    </row>
    <row r="769" spans="1:35">
      <c r="A769" s="28"/>
      <c r="O769" s="33"/>
      <c r="AH769" s="91"/>
    </row>
    <row r="770" spans="1:35">
      <c r="A770" s="28"/>
      <c r="O770" s="33"/>
      <c r="AH770" s="91"/>
    </row>
    <row r="771" spans="1:35">
      <c r="A771" s="28"/>
      <c r="B771" s="34"/>
      <c r="C771" s="34"/>
      <c r="D771" s="34"/>
      <c r="E771" s="34"/>
      <c r="F771" s="29"/>
      <c r="G771" s="34"/>
      <c r="H771" s="29"/>
      <c r="I771" s="34"/>
      <c r="J771" s="34"/>
      <c r="K771" s="34"/>
      <c r="L771" s="34"/>
      <c r="M771" s="29"/>
      <c r="N771" s="29"/>
      <c r="O771" s="33"/>
      <c r="P771" s="29"/>
      <c r="Q771" s="29"/>
      <c r="R771" s="29"/>
      <c r="S771" s="29"/>
      <c r="T771" s="34"/>
      <c r="U771" s="34"/>
      <c r="V771" s="34"/>
      <c r="W771" s="29"/>
      <c r="X771" s="34"/>
      <c r="Y771" s="34"/>
      <c r="Z771" s="34"/>
      <c r="AA771" s="34"/>
      <c r="AB771" s="29"/>
      <c r="AC771" s="34"/>
      <c r="AD771" s="34"/>
      <c r="AE771" s="34"/>
      <c r="AF771" s="34"/>
      <c r="AG771" s="34"/>
      <c r="AH771" s="91"/>
      <c r="AI771" s="29"/>
    </row>
    <row r="772" spans="1:35">
      <c r="A772" s="28"/>
      <c r="O772" s="33"/>
      <c r="AH772" s="91"/>
    </row>
    <row r="773" spans="1:35">
      <c r="A773" s="28"/>
      <c r="O773" s="33"/>
      <c r="AH773" s="91"/>
    </row>
    <row r="774" spans="1:35">
      <c r="A774" s="28"/>
      <c r="O774" s="33"/>
      <c r="AH774" s="91"/>
    </row>
    <row r="775" spans="1:35">
      <c r="A775" s="28"/>
      <c r="O775" s="33"/>
      <c r="AH775" s="91"/>
    </row>
    <row r="776" spans="1:35">
      <c r="A776" s="28"/>
      <c r="O776" s="33"/>
      <c r="AH776" s="91"/>
    </row>
    <row r="777" spans="1:35">
      <c r="A777" s="28"/>
      <c r="O777" s="33"/>
      <c r="AH777" s="91"/>
    </row>
    <row r="778" spans="1:35">
      <c r="A778" s="28"/>
      <c r="O778" s="33"/>
      <c r="AH778" s="91"/>
    </row>
    <row r="779" spans="1:35">
      <c r="A779" s="28"/>
      <c r="O779" s="33"/>
      <c r="AH779" s="91"/>
    </row>
    <row r="780" spans="1:35">
      <c r="A780" s="28"/>
      <c r="O780" s="33"/>
      <c r="AH780" s="91"/>
    </row>
    <row r="781" spans="1:35">
      <c r="A781" s="28"/>
      <c r="O781" s="33"/>
      <c r="AH781" s="91"/>
    </row>
    <row r="782" spans="1:35">
      <c r="A782" s="28"/>
      <c r="O782" s="33"/>
      <c r="AH782" s="91"/>
    </row>
    <row r="783" spans="1:35">
      <c r="A783" s="28"/>
      <c r="B783" s="34"/>
      <c r="C783" s="34"/>
      <c r="D783" s="34"/>
      <c r="E783" s="34"/>
      <c r="F783" s="29"/>
      <c r="G783" s="34"/>
      <c r="H783" s="29"/>
      <c r="I783" s="34"/>
      <c r="J783" s="34"/>
      <c r="K783" s="34"/>
      <c r="L783" s="34"/>
      <c r="M783" s="29"/>
      <c r="N783" s="29"/>
      <c r="O783" s="33"/>
      <c r="P783" s="29"/>
      <c r="Q783" s="29"/>
      <c r="R783" s="29"/>
      <c r="S783" s="29"/>
      <c r="T783" s="34"/>
      <c r="U783" s="34"/>
      <c r="V783" s="34"/>
      <c r="W783" s="29"/>
      <c r="X783" s="34"/>
      <c r="Y783" s="34"/>
      <c r="Z783" s="34"/>
      <c r="AA783" s="34"/>
      <c r="AB783" s="29"/>
      <c r="AC783" s="34"/>
      <c r="AD783" s="34"/>
      <c r="AE783" s="34"/>
      <c r="AF783" s="34"/>
      <c r="AG783" s="34"/>
      <c r="AH783" s="91"/>
      <c r="AI783" s="29"/>
    </row>
    <row r="784" spans="1:35">
      <c r="A784" s="28"/>
      <c r="O784" s="33"/>
      <c r="AH784" s="91"/>
    </row>
    <row r="785" spans="1:35">
      <c r="A785" s="28"/>
      <c r="O785" s="33"/>
      <c r="AH785" s="91"/>
    </row>
    <row r="786" spans="1:35">
      <c r="A786" s="28"/>
      <c r="O786" s="33"/>
      <c r="AH786" s="91"/>
    </row>
    <row r="787" spans="1:35">
      <c r="A787" s="28"/>
      <c r="O787" s="33"/>
      <c r="AH787" s="91"/>
    </row>
    <row r="788" spans="1:35">
      <c r="A788" s="28"/>
      <c r="O788" s="33"/>
      <c r="AH788" s="91"/>
    </row>
    <row r="789" spans="1:35">
      <c r="A789" s="28"/>
      <c r="O789" s="33"/>
      <c r="AH789" s="91"/>
    </row>
    <row r="790" spans="1:35">
      <c r="A790" s="28"/>
      <c r="O790" s="33"/>
      <c r="AH790" s="91"/>
    </row>
    <row r="791" spans="1:35">
      <c r="A791" s="28"/>
      <c r="O791" s="33"/>
      <c r="AH791" s="91"/>
    </row>
    <row r="792" spans="1:35">
      <c r="A792" s="28"/>
      <c r="O792" s="33"/>
      <c r="AH792" s="91"/>
    </row>
    <row r="793" spans="1:35">
      <c r="A793" s="28"/>
      <c r="O793" s="33"/>
      <c r="AH793" s="91"/>
    </row>
    <row r="794" spans="1:35">
      <c r="A794" s="28"/>
      <c r="O794" s="33"/>
      <c r="AH794" s="91"/>
    </row>
    <row r="795" spans="1:35">
      <c r="A795" s="28"/>
      <c r="B795" s="34"/>
      <c r="C795" s="34"/>
      <c r="D795" s="34"/>
      <c r="E795" s="34"/>
      <c r="F795" s="29"/>
      <c r="G795" s="34"/>
      <c r="H795" s="29"/>
      <c r="I795" s="34"/>
      <c r="J795" s="34"/>
      <c r="K795" s="34"/>
      <c r="L795" s="34"/>
      <c r="M795" s="29"/>
      <c r="N795" s="29"/>
      <c r="O795" s="33"/>
      <c r="P795" s="29"/>
      <c r="Q795" s="29"/>
      <c r="R795" s="29"/>
      <c r="S795" s="29"/>
      <c r="T795" s="34"/>
      <c r="U795" s="34"/>
      <c r="V795" s="34"/>
      <c r="W795" s="29"/>
      <c r="X795" s="34"/>
      <c r="Y795" s="34"/>
      <c r="Z795" s="34"/>
      <c r="AA795" s="34"/>
      <c r="AB795" s="29"/>
      <c r="AC795" s="34"/>
      <c r="AD795" s="34"/>
      <c r="AE795" s="34"/>
      <c r="AF795" s="34"/>
      <c r="AG795" s="34"/>
      <c r="AH795" s="91"/>
      <c r="AI795" s="29"/>
    </row>
    <row r="796" spans="1:35">
      <c r="A796" s="28"/>
      <c r="O796" s="33"/>
      <c r="AH796" s="91"/>
    </row>
    <row r="797" spans="1:35">
      <c r="A797" s="28"/>
      <c r="O797" s="33"/>
      <c r="AH797" s="91"/>
    </row>
    <row r="798" spans="1:35">
      <c r="A798" s="28"/>
      <c r="O798" s="33"/>
      <c r="AH798" s="91"/>
    </row>
    <row r="799" spans="1:35">
      <c r="A799" s="28"/>
      <c r="O799" s="33"/>
      <c r="AH799" s="91"/>
    </row>
    <row r="800" spans="1:35">
      <c r="A800" s="28"/>
      <c r="O800" s="33"/>
      <c r="AH800" s="91"/>
    </row>
    <row r="801" spans="1:35">
      <c r="A801" s="28"/>
      <c r="O801" s="33"/>
      <c r="AH801" s="91"/>
    </row>
    <row r="802" spans="1:35">
      <c r="A802" s="28"/>
      <c r="O802" s="33"/>
      <c r="AH802" s="91"/>
    </row>
    <row r="803" spans="1:35">
      <c r="A803" s="28"/>
      <c r="O803" s="33"/>
      <c r="AH803" s="91"/>
    </row>
    <row r="804" spans="1:35">
      <c r="A804" s="28"/>
      <c r="O804" s="33"/>
      <c r="AH804" s="91"/>
    </row>
    <row r="805" spans="1:35">
      <c r="A805" s="28"/>
      <c r="O805" s="33"/>
      <c r="AH805" s="91"/>
    </row>
    <row r="806" spans="1:35">
      <c r="A806" s="28"/>
      <c r="O806" s="33"/>
      <c r="AH806" s="91"/>
    </row>
    <row r="807" spans="1:35">
      <c r="A807" s="28"/>
      <c r="B807" s="34"/>
      <c r="C807" s="34"/>
      <c r="D807" s="34"/>
      <c r="E807" s="34"/>
      <c r="F807" s="29"/>
      <c r="G807" s="34"/>
      <c r="H807" s="29"/>
      <c r="I807" s="34"/>
      <c r="J807" s="34"/>
      <c r="K807" s="34"/>
      <c r="L807" s="34"/>
      <c r="M807" s="29"/>
      <c r="N807" s="29"/>
      <c r="O807" s="33"/>
      <c r="P807" s="29"/>
      <c r="Q807" s="29"/>
      <c r="R807" s="29"/>
      <c r="S807" s="29"/>
      <c r="T807" s="34"/>
      <c r="U807" s="34"/>
      <c r="V807" s="34"/>
      <c r="W807" s="29"/>
      <c r="X807" s="34"/>
      <c r="Y807" s="34"/>
      <c r="Z807" s="34"/>
      <c r="AA807" s="34"/>
      <c r="AB807" s="29"/>
      <c r="AC807" s="34"/>
      <c r="AD807" s="34"/>
      <c r="AE807" s="34"/>
      <c r="AF807" s="34"/>
      <c r="AG807" s="34"/>
      <c r="AH807" s="91"/>
      <c r="AI807" s="29"/>
    </row>
    <row r="808" spans="1:35">
      <c r="A808" s="28"/>
      <c r="O808" s="33"/>
      <c r="AH808" s="91"/>
    </row>
    <row r="809" spans="1:35">
      <c r="A809" s="28"/>
      <c r="O809" s="33"/>
      <c r="AH809" s="91"/>
    </row>
    <row r="810" spans="1:35">
      <c r="A810" s="28"/>
      <c r="O810" s="33"/>
      <c r="AH810" s="91"/>
    </row>
    <row r="811" spans="1:35">
      <c r="A811" s="28"/>
      <c r="O811" s="33"/>
      <c r="AH811" s="91"/>
    </row>
    <row r="812" spans="1:35">
      <c r="A812" s="28"/>
      <c r="O812" s="33"/>
      <c r="AH812" s="91"/>
    </row>
    <row r="813" spans="1:35">
      <c r="A813" s="28"/>
      <c r="O813" s="33"/>
      <c r="AH813" s="91"/>
    </row>
    <row r="814" spans="1:35">
      <c r="A814" s="28"/>
      <c r="O814" s="33"/>
      <c r="AH814" s="91"/>
    </row>
    <row r="815" spans="1:35">
      <c r="A815" s="28"/>
      <c r="O815" s="33"/>
      <c r="AH815" s="91"/>
    </row>
    <row r="816" spans="1:35">
      <c r="A816" s="28"/>
      <c r="O816" s="33"/>
      <c r="AH816" s="91"/>
    </row>
    <row r="817" spans="1:35">
      <c r="A817" s="28"/>
      <c r="O817" s="33"/>
      <c r="AH817" s="91"/>
    </row>
    <row r="818" spans="1:35">
      <c r="A818" s="28"/>
      <c r="O818" s="33"/>
      <c r="AH818" s="91"/>
    </row>
    <row r="819" spans="1:35">
      <c r="A819" s="28"/>
      <c r="B819" s="34"/>
      <c r="C819" s="34"/>
      <c r="D819" s="34"/>
      <c r="E819" s="34"/>
      <c r="F819" s="29"/>
      <c r="G819" s="34"/>
      <c r="H819" s="29"/>
      <c r="I819" s="34"/>
      <c r="J819" s="34"/>
      <c r="K819" s="34"/>
      <c r="L819" s="34"/>
      <c r="M819" s="29"/>
      <c r="N819" s="29"/>
      <c r="O819" s="33"/>
      <c r="P819" s="29"/>
      <c r="Q819" s="29"/>
      <c r="R819" s="29"/>
      <c r="S819" s="29"/>
      <c r="T819" s="34"/>
      <c r="U819" s="34"/>
      <c r="V819" s="34"/>
      <c r="W819" s="29"/>
      <c r="X819" s="34"/>
      <c r="Y819" s="34"/>
      <c r="Z819" s="34"/>
      <c r="AA819" s="34"/>
      <c r="AB819" s="29"/>
      <c r="AC819" s="34"/>
      <c r="AD819" s="34"/>
      <c r="AE819" s="34"/>
      <c r="AF819" s="34"/>
      <c r="AG819" s="34"/>
      <c r="AH819" s="91"/>
      <c r="AI819" s="29"/>
    </row>
    <row r="820" spans="1:35">
      <c r="A820" s="28"/>
      <c r="O820" s="33"/>
      <c r="AH820" s="91"/>
    </row>
    <row r="821" spans="1:35">
      <c r="A821" s="28"/>
      <c r="O821" s="33"/>
      <c r="AH821" s="91"/>
    </row>
    <row r="822" spans="1:35">
      <c r="A822" s="28"/>
      <c r="O822" s="33"/>
      <c r="AH822" s="91"/>
    </row>
    <row r="823" spans="1:35">
      <c r="A823" s="28"/>
      <c r="O823" s="33"/>
      <c r="AH823" s="91"/>
    </row>
    <row r="824" spans="1:35">
      <c r="A824" s="28"/>
      <c r="O824" s="33"/>
      <c r="AH824" s="91"/>
    </row>
    <row r="825" spans="1:35">
      <c r="A825" s="28"/>
      <c r="O825" s="33"/>
      <c r="AH825" s="91"/>
    </row>
    <row r="826" spans="1:35">
      <c r="A826" s="28"/>
      <c r="O826" s="33"/>
      <c r="AH826" s="91"/>
    </row>
    <row r="827" spans="1:35">
      <c r="A827" s="28"/>
      <c r="O827" s="33"/>
      <c r="AH827" s="91"/>
    </row>
    <row r="828" spans="1:35">
      <c r="A828" s="28"/>
      <c r="O828" s="33"/>
      <c r="AH828" s="91"/>
    </row>
    <row r="829" spans="1:35">
      <c r="A829" s="28"/>
      <c r="O829" s="33"/>
      <c r="AH829" s="91"/>
    </row>
    <row r="830" spans="1:35">
      <c r="A830" s="28"/>
      <c r="O830" s="33"/>
      <c r="AH830" s="91"/>
    </row>
    <row r="831" spans="1:35">
      <c r="A831" s="28"/>
      <c r="B831" s="34"/>
      <c r="C831" s="34"/>
      <c r="D831" s="34"/>
      <c r="E831" s="34"/>
      <c r="F831" s="29"/>
      <c r="G831" s="34"/>
      <c r="H831" s="29"/>
      <c r="I831" s="34"/>
      <c r="J831" s="34"/>
      <c r="K831" s="34"/>
      <c r="L831" s="34"/>
      <c r="M831" s="29"/>
      <c r="N831" s="29"/>
      <c r="O831" s="33"/>
      <c r="P831" s="29"/>
      <c r="Q831" s="29"/>
      <c r="R831" s="29"/>
      <c r="S831" s="29"/>
      <c r="T831" s="34"/>
      <c r="U831" s="34"/>
      <c r="V831" s="34"/>
      <c r="W831" s="29"/>
      <c r="X831" s="34"/>
      <c r="Y831" s="34"/>
      <c r="Z831" s="34"/>
      <c r="AA831" s="34"/>
      <c r="AB831" s="29"/>
      <c r="AC831" s="34"/>
      <c r="AD831" s="34"/>
      <c r="AE831" s="34"/>
      <c r="AF831" s="34"/>
      <c r="AG831" s="34"/>
      <c r="AH831" s="91"/>
      <c r="AI831" s="29"/>
    </row>
    <row r="832" spans="1:35">
      <c r="A832" s="28"/>
      <c r="O832" s="33"/>
      <c r="AH832" s="91"/>
    </row>
    <row r="833" spans="1:35">
      <c r="A833" s="28"/>
      <c r="O833" s="33"/>
      <c r="AH833" s="91"/>
    </row>
    <row r="834" spans="1:35">
      <c r="A834" s="28"/>
      <c r="O834" s="33"/>
      <c r="AH834" s="91"/>
    </row>
    <row r="835" spans="1:35">
      <c r="A835" s="28"/>
      <c r="O835" s="33"/>
      <c r="AH835" s="91"/>
    </row>
    <row r="836" spans="1:35">
      <c r="A836" s="28"/>
      <c r="O836" s="33"/>
      <c r="AH836" s="91"/>
    </row>
    <row r="837" spans="1:35">
      <c r="A837" s="28"/>
      <c r="O837" s="33"/>
      <c r="AH837" s="91"/>
    </row>
    <row r="838" spans="1:35">
      <c r="A838" s="28"/>
      <c r="O838" s="33"/>
      <c r="AH838" s="91"/>
    </row>
    <row r="839" spans="1:35">
      <c r="A839" s="28"/>
      <c r="O839" s="33"/>
      <c r="AH839" s="91"/>
    </row>
    <row r="840" spans="1:35">
      <c r="A840" s="28"/>
      <c r="O840" s="33"/>
      <c r="AH840" s="91"/>
    </row>
    <row r="841" spans="1:35">
      <c r="A841" s="28"/>
      <c r="O841" s="33"/>
      <c r="AH841" s="91"/>
    </row>
    <row r="842" spans="1:35">
      <c r="A842" s="28"/>
      <c r="O842" s="33"/>
      <c r="AH842" s="91"/>
    </row>
    <row r="843" spans="1:35">
      <c r="A843" s="28"/>
      <c r="B843" s="34"/>
      <c r="C843" s="34"/>
      <c r="D843" s="34"/>
      <c r="E843" s="34"/>
      <c r="F843" s="29"/>
      <c r="G843" s="34"/>
      <c r="H843" s="29"/>
      <c r="I843" s="34"/>
      <c r="J843" s="34"/>
      <c r="K843" s="34"/>
      <c r="L843" s="34"/>
      <c r="M843" s="29"/>
      <c r="N843" s="29"/>
      <c r="O843" s="33"/>
      <c r="P843" s="29"/>
      <c r="Q843" s="29"/>
      <c r="R843" s="29"/>
      <c r="S843" s="29"/>
      <c r="T843" s="34"/>
      <c r="U843" s="34"/>
      <c r="V843" s="34"/>
      <c r="W843" s="29"/>
      <c r="X843" s="34"/>
      <c r="Y843" s="34"/>
      <c r="Z843" s="34"/>
      <c r="AA843" s="34"/>
      <c r="AB843" s="29"/>
      <c r="AC843" s="34"/>
      <c r="AD843" s="34"/>
      <c r="AE843" s="34"/>
      <c r="AF843" s="34"/>
      <c r="AG843" s="34"/>
      <c r="AH843" s="91"/>
      <c r="AI843" s="29"/>
    </row>
    <row r="844" spans="1:35">
      <c r="A844" s="28"/>
      <c r="O844" s="33"/>
      <c r="AH844" s="91"/>
    </row>
    <row r="845" spans="1:35">
      <c r="A845" s="28"/>
      <c r="O845" s="33"/>
      <c r="AH845" s="91"/>
    </row>
    <row r="846" spans="1:35">
      <c r="A846" s="28"/>
      <c r="O846" s="33"/>
      <c r="AH846" s="91"/>
    </row>
    <row r="847" spans="1:35">
      <c r="A847" s="28"/>
      <c r="O847" s="33"/>
      <c r="AH847" s="91"/>
    </row>
    <row r="848" spans="1:35">
      <c r="A848" s="28"/>
      <c r="O848" s="33"/>
      <c r="AH848" s="91"/>
    </row>
    <row r="849" spans="1:35">
      <c r="A849" s="28"/>
      <c r="O849" s="33"/>
      <c r="AH849" s="91"/>
    </row>
    <row r="850" spans="1:35">
      <c r="A850" s="28"/>
      <c r="O850" s="33"/>
      <c r="AH850" s="91"/>
    </row>
    <row r="851" spans="1:35">
      <c r="A851" s="28"/>
      <c r="O851" s="33"/>
      <c r="AH851" s="91"/>
    </row>
    <row r="852" spans="1:35">
      <c r="A852" s="28"/>
      <c r="O852" s="33"/>
      <c r="AH852" s="91"/>
    </row>
    <row r="853" spans="1:35">
      <c r="A853" s="28"/>
      <c r="O853" s="33"/>
      <c r="AH853" s="91"/>
    </row>
    <row r="854" spans="1:35">
      <c r="A854" s="28"/>
      <c r="O854" s="33"/>
      <c r="AH854" s="91"/>
    </row>
    <row r="855" spans="1:35">
      <c r="A855" s="28"/>
      <c r="B855" s="34"/>
      <c r="C855" s="34"/>
      <c r="D855" s="34"/>
      <c r="E855" s="34"/>
      <c r="F855" s="29"/>
      <c r="G855" s="34"/>
      <c r="H855" s="29"/>
      <c r="I855" s="34"/>
      <c r="J855" s="34"/>
      <c r="K855" s="34"/>
      <c r="L855" s="34"/>
      <c r="M855" s="29"/>
      <c r="N855" s="29"/>
      <c r="O855" s="33"/>
      <c r="P855" s="29"/>
      <c r="Q855" s="29"/>
      <c r="R855" s="29"/>
      <c r="S855" s="29"/>
      <c r="T855" s="34"/>
      <c r="U855" s="34"/>
      <c r="V855" s="34"/>
      <c r="W855" s="29"/>
      <c r="X855" s="34"/>
      <c r="Y855" s="34"/>
      <c r="Z855" s="34"/>
      <c r="AA855" s="34"/>
      <c r="AB855" s="29"/>
      <c r="AC855" s="34"/>
      <c r="AD855" s="34"/>
      <c r="AE855" s="34"/>
      <c r="AF855" s="34"/>
      <c r="AG855" s="34"/>
      <c r="AH855" s="91"/>
      <c r="AI855" s="29"/>
    </row>
    <row r="856" spans="1:35">
      <c r="A856" s="28"/>
      <c r="O856" s="33"/>
      <c r="AH856" s="91"/>
    </row>
    <row r="857" spans="1:35">
      <c r="A857" s="28"/>
      <c r="O857" s="33"/>
      <c r="AH857" s="91"/>
    </row>
    <row r="858" spans="1:35">
      <c r="A858" s="28"/>
      <c r="O858" s="33"/>
      <c r="AH858" s="91"/>
    </row>
    <row r="859" spans="1:35">
      <c r="A859" s="28"/>
      <c r="O859" s="33"/>
      <c r="AH859" s="91"/>
    </row>
    <row r="860" spans="1:35">
      <c r="A860" s="28"/>
      <c r="O860" s="33"/>
      <c r="AH860" s="91"/>
    </row>
    <row r="861" spans="1:35">
      <c r="A861" s="28"/>
      <c r="O861" s="33"/>
      <c r="AH861" s="91"/>
    </row>
    <row r="862" spans="1:35">
      <c r="A862" s="28"/>
      <c r="O862" s="33"/>
      <c r="AH862" s="91"/>
    </row>
    <row r="863" spans="1:35">
      <c r="A863" s="28"/>
      <c r="O863" s="33"/>
      <c r="AH863" s="91"/>
    </row>
    <row r="864" spans="1:35">
      <c r="A864" s="28"/>
      <c r="O864" s="33"/>
      <c r="AH864" s="91"/>
    </row>
    <row r="865" spans="1:35">
      <c r="A865" s="28"/>
      <c r="O865" s="33"/>
      <c r="AH865" s="91"/>
    </row>
    <row r="866" spans="1:35">
      <c r="A866" s="28"/>
      <c r="O866" s="33"/>
      <c r="AH866" s="91"/>
    </row>
    <row r="867" spans="1:35">
      <c r="A867" s="28"/>
      <c r="B867" s="34"/>
      <c r="C867" s="34"/>
      <c r="D867" s="34"/>
      <c r="E867" s="34"/>
      <c r="F867" s="29"/>
      <c r="G867" s="34"/>
      <c r="H867" s="29"/>
      <c r="I867" s="34"/>
      <c r="J867" s="34"/>
      <c r="K867" s="34"/>
      <c r="L867" s="34"/>
      <c r="M867" s="29"/>
      <c r="N867" s="29"/>
      <c r="O867" s="33"/>
      <c r="P867" s="29"/>
      <c r="Q867" s="29"/>
      <c r="R867" s="29"/>
      <c r="S867" s="29"/>
      <c r="T867" s="34"/>
      <c r="U867" s="34"/>
      <c r="V867" s="34"/>
      <c r="W867" s="29"/>
      <c r="X867" s="34"/>
      <c r="Y867" s="34"/>
      <c r="Z867" s="34"/>
      <c r="AA867" s="34"/>
      <c r="AB867" s="29"/>
      <c r="AC867" s="34"/>
      <c r="AD867" s="34"/>
      <c r="AE867" s="34"/>
      <c r="AF867" s="34"/>
      <c r="AG867" s="34"/>
      <c r="AH867" s="91"/>
      <c r="AI867" s="29"/>
    </row>
    <row r="868" spans="1:35">
      <c r="A868" s="28"/>
      <c r="O868" s="33"/>
      <c r="AH868" s="91"/>
    </row>
    <row r="869" spans="1:35">
      <c r="A869" s="28"/>
      <c r="O869" s="33"/>
      <c r="AH869" s="91"/>
    </row>
    <row r="870" spans="1:35">
      <c r="A870" s="28"/>
      <c r="O870" s="33"/>
      <c r="AH870" s="91"/>
    </row>
    <row r="871" spans="1:35">
      <c r="A871" s="28"/>
      <c r="O871" s="33"/>
      <c r="AH871" s="91"/>
    </row>
    <row r="872" spans="1:35">
      <c r="A872" s="28"/>
      <c r="O872" s="33"/>
      <c r="AH872" s="91"/>
    </row>
    <row r="873" spans="1:35">
      <c r="A873" s="28"/>
      <c r="O873" s="33"/>
      <c r="AH873" s="91"/>
    </row>
    <row r="874" spans="1:35">
      <c r="A874" s="28"/>
      <c r="O874" s="33"/>
      <c r="AH874" s="91"/>
    </row>
    <row r="875" spans="1:35">
      <c r="A875" s="28"/>
      <c r="O875" s="33"/>
      <c r="AH875" s="91"/>
    </row>
    <row r="876" spans="1:35">
      <c r="A876" s="28"/>
      <c r="O876" s="33"/>
      <c r="AH876" s="91"/>
    </row>
    <row r="877" spans="1:35">
      <c r="A877" s="28"/>
      <c r="O877" s="33"/>
      <c r="AH877" s="91"/>
    </row>
    <row r="878" spans="1:35">
      <c r="A878" s="28"/>
      <c r="O878" s="33"/>
      <c r="AH878" s="91"/>
    </row>
    <row r="879" spans="1:35">
      <c r="A879" s="28"/>
      <c r="B879" s="34"/>
      <c r="C879" s="34"/>
      <c r="D879" s="34"/>
      <c r="E879" s="34"/>
      <c r="F879" s="29"/>
      <c r="G879" s="34"/>
      <c r="H879" s="29"/>
      <c r="I879" s="34"/>
      <c r="J879" s="34"/>
      <c r="K879" s="34"/>
      <c r="L879" s="34"/>
      <c r="M879" s="29"/>
      <c r="N879" s="29"/>
      <c r="O879" s="33"/>
      <c r="P879" s="29"/>
      <c r="Q879" s="29"/>
      <c r="R879" s="29"/>
      <c r="S879" s="29"/>
      <c r="T879" s="34"/>
      <c r="U879" s="34"/>
      <c r="V879" s="34"/>
      <c r="W879" s="29"/>
      <c r="X879" s="34"/>
      <c r="Y879" s="34"/>
      <c r="Z879" s="34"/>
      <c r="AA879" s="34"/>
      <c r="AB879" s="29"/>
      <c r="AC879" s="34"/>
      <c r="AD879" s="34"/>
      <c r="AE879" s="34"/>
      <c r="AF879" s="34"/>
      <c r="AG879" s="34"/>
      <c r="AH879" s="91"/>
      <c r="AI879" s="29"/>
    </row>
    <row r="880" spans="1:35">
      <c r="A880" s="28"/>
      <c r="O880" s="33"/>
      <c r="AH880" s="91"/>
    </row>
    <row r="881" spans="1:35">
      <c r="A881" s="28"/>
      <c r="O881" s="33"/>
      <c r="AH881" s="91"/>
    </row>
    <row r="882" spans="1:35">
      <c r="A882" s="28"/>
      <c r="O882" s="33"/>
      <c r="AH882" s="91"/>
    </row>
    <row r="883" spans="1:35">
      <c r="A883" s="28"/>
      <c r="O883" s="33"/>
      <c r="AH883" s="91"/>
    </row>
    <row r="884" spans="1:35">
      <c r="A884" s="28"/>
      <c r="O884" s="33"/>
      <c r="AH884" s="91"/>
    </row>
    <row r="885" spans="1:35">
      <c r="A885" s="28"/>
      <c r="O885" s="33"/>
      <c r="AH885" s="91"/>
    </row>
    <row r="886" spans="1:35">
      <c r="A886" s="28"/>
      <c r="O886" s="33"/>
      <c r="AH886" s="91"/>
    </row>
    <row r="887" spans="1:35">
      <c r="A887" s="28"/>
      <c r="O887" s="33"/>
      <c r="AH887" s="91"/>
    </row>
    <row r="888" spans="1:35">
      <c r="A888" s="28"/>
      <c r="O888" s="33"/>
      <c r="AH888" s="91"/>
    </row>
    <row r="889" spans="1:35">
      <c r="A889" s="28"/>
      <c r="O889" s="33"/>
      <c r="AH889" s="91"/>
    </row>
    <row r="890" spans="1:35">
      <c r="A890" s="28"/>
      <c r="O890" s="33"/>
      <c r="AH890" s="91"/>
    </row>
    <row r="891" spans="1:35">
      <c r="A891" s="28"/>
      <c r="B891" s="34"/>
      <c r="C891" s="34"/>
      <c r="D891" s="34"/>
      <c r="E891" s="34"/>
      <c r="F891" s="29"/>
      <c r="G891" s="34"/>
      <c r="H891" s="29"/>
      <c r="I891" s="34"/>
      <c r="J891" s="34"/>
      <c r="K891" s="34"/>
      <c r="L891" s="34"/>
      <c r="M891" s="29"/>
      <c r="N891" s="29"/>
      <c r="O891" s="33"/>
      <c r="P891" s="29"/>
      <c r="Q891" s="29"/>
      <c r="R891" s="29"/>
      <c r="S891" s="29"/>
      <c r="T891" s="34"/>
      <c r="U891" s="34"/>
      <c r="V891" s="34"/>
      <c r="W891" s="29"/>
      <c r="X891" s="34"/>
      <c r="Y891" s="34"/>
      <c r="Z891" s="34"/>
      <c r="AA891" s="34"/>
      <c r="AB891" s="29"/>
      <c r="AC891" s="34"/>
      <c r="AD891" s="34"/>
      <c r="AE891" s="34"/>
      <c r="AF891" s="34"/>
      <c r="AG891" s="34"/>
      <c r="AH891" s="91"/>
      <c r="AI891" s="29"/>
    </row>
    <row r="892" spans="1:35">
      <c r="A892" s="28"/>
      <c r="O892" s="33"/>
      <c r="AH892" s="91"/>
    </row>
    <row r="893" spans="1:35">
      <c r="A893" s="28"/>
      <c r="O893" s="33"/>
      <c r="AH893" s="91"/>
    </row>
    <row r="894" spans="1:35">
      <c r="A894" s="28"/>
      <c r="O894" s="33"/>
      <c r="AH894" s="91"/>
    </row>
    <row r="895" spans="1:35">
      <c r="A895" s="28"/>
      <c r="O895" s="33"/>
      <c r="AH895" s="91"/>
    </row>
    <row r="896" spans="1:35">
      <c r="A896" s="28"/>
      <c r="O896" s="33"/>
      <c r="AH896" s="91"/>
    </row>
    <row r="897" spans="1:35">
      <c r="A897" s="28"/>
      <c r="O897" s="33"/>
      <c r="AH897" s="91"/>
    </row>
    <row r="898" spans="1:35">
      <c r="A898" s="28"/>
      <c r="O898" s="33"/>
      <c r="AH898" s="91"/>
    </row>
    <row r="899" spans="1:35">
      <c r="A899" s="28"/>
      <c r="O899" s="33"/>
      <c r="AH899" s="91"/>
    </row>
    <row r="900" spans="1:35">
      <c r="A900" s="28"/>
      <c r="O900" s="33"/>
      <c r="AH900" s="91"/>
    </row>
    <row r="901" spans="1:35">
      <c r="A901" s="28"/>
      <c r="O901" s="33"/>
      <c r="AH901" s="91"/>
    </row>
    <row r="902" spans="1:35">
      <c r="A902" s="28"/>
      <c r="O902" s="33"/>
      <c r="AH902" s="91"/>
    </row>
    <row r="903" spans="1:35">
      <c r="A903" s="28"/>
      <c r="B903" s="34"/>
      <c r="C903" s="34"/>
      <c r="D903" s="34"/>
      <c r="E903" s="34"/>
      <c r="F903" s="29"/>
      <c r="G903" s="34"/>
      <c r="H903" s="29"/>
      <c r="I903" s="34"/>
      <c r="J903" s="34"/>
      <c r="K903" s="34"/>
      <c r="L903" s="34"/>
      <c r="M903" s="29"/>
      <c r="N903" s="29"/>
      <c r="O903" s="33"/>
      <c r="P903" s="29"/>
      <c r="Q903" s="29"/>
      <c r="R903" s="29"/>
      <c r="S903" s="29"/>
      <c r="T903" s="34"/>
      <c r="U903" s="34"/>
      <c r="V903" s="34"/>
      <c r="W903" s="29"/>
      <c r="X903" s="34"/>
      <c r="Y903" s="34"/>
      <c r="Z903" s="34"/>
      <c r="AA903" s="34"/>
      <c r="AB903" s="29"/>
      <c r="AC903" s="34"/>
      <c r="AD903" s="34"/>
      <c r="AE903" s="34"/>
      <c r="AF903" s="34"/>
      <c r="AG903" s="34"/>
      <c r="AH903" s="91"/>
      <c r="AI903" s="29"/>
    </row>
    <row r="904" spans="1:35">
      <c r="A904" s="28"/>
      <c r="O904" s="33"/>
      <c r="AH904" s="91"/>
    </row>
    <row r="905" spans="1:35">
      <c r="A905" s="28"/>
      <c r="O905" s="33"/>
      <c r="AH905" s="91"/>
    </row>
    <row r="906" spans="1:35">
      <c r="A906" s="28"/>
      <c r="O906" s="33"/>
      <c r="AH906" s="91"/>
    </row>
    <row r="907" spans="1:35">
      <c r="A907" s="28"/>
      <c r="O907" s="33"/>
      <c r="AH907" s="91"/>
    </row>
    <row r="908" spans="1:35">
      <c r="A908" s="28"/>
      <c r="O908" s="33"/>
      <c r="AH908" s="91"/>
    </row>
    <row r="909" spans="1:35">
      <c r="A909" s="28"/>
      <c r="O909" s="33"/>
      <c r="AH909" s="91"/>
    </row>
    <row r="910" spans="1:35">
      <c r="A910" s="28"/>
      <c r="O910" s="33"/>
      <c r="AH910" s="91"/>
    </row>
    <row r="911" spans="1:35">
      <c r="A911" s="28"/>
      <c r="O911" s="33"/>
      <c r="AH911" s="91"/>
    </row>
    <row r="912" spans="1:35">
      <c r="A912" s="28"/>
      <c r="O912" s="33"/>
      <c r="AH912" s="91"/>
    </row>
    <row r="913" spans="1:35">
      <c r="A913" s="28"/>
      <c r="O913" s="33"/>
      <c r="AH913" s="91"/>
    </row>
    <row r="914" spans="1:35">
      <c r="A914" s="28"/>
      <c r="O914" s="33"/>
      <c r="AH914" s="91"/>
    </row>
    <row r="915" spans="1:35">
      <c r="A915" s="28"/>
      <c r="B915" s="34"/>
      <c r="C915" s="34"/>
      <c r="D915" s="34"/>
      <c r="E915" s="34"/>
      <c r="F915" s="29"/>
      <c r="G915" s="34"/>
      <c r="H915" s="29"/>
      <c r="I915" s="34"/>
      <c r="J915" s="34"/>
      <c r="K915" s="34"/>
      <c r="L915" s="34"/>
      <c r="M915" s="29"/>
      <c r="N915" s="29"/>
      <c r="O915" s="33"/>
      <c r="P915" s="29"/>
      <c r="Q915" s="29"/>
      <c r="R915" s="29"/>
      <c r="S915" s="29"/>
      <c r="T915" s="34"/>
      <c r="U915" s="34"/>
      <c r="V915" s="34"/>
      <c r="W915" s="29"/>
      <c r="X915" s="34"/>
      <c r="Y915" s="34"/>
      <c r="Z915" s="34"/>
      <c r="AA915" s="34"/>
      <c r="AB915" s="29"/>
      <c r="AC915" s="34"/>
      <c r="AD915" s="34"/>
      <c r="AE915" s="34"/>
      <c r="AF915" s="34"/>
      <c r="AG915" s="34"/>
      <c r="AH915" s="91"/>
      <c r="AI915" s="29"/>
    </row>
    <row r="916" spans="1:35">
      <c r="A916" s="28"/>
      <c r="O916" s="33"/>
      <c r="AH916" s="91"/>
    </row>
    <row r="917" spans="1:35">
      <c r="A917" s="28"/>
      <c r="O917" s="33"/>
      <c r="AH917" s="91"/>
    </row>
    <row r="918" spans="1:35">
      <c r="A918" s="28"/>
      <c r="O918" s="33"/>
      <c r="AH918" s="91"/>
    </row>
    <row r="919" spans="1:35">
      <c r="A919" s="28"/>
      <c r="O919" s="33"/>
      <c r="AH919" s="91"/>
    </row>
    <row r="920" spans="1:35">
      <c r="A920" s="28"/>
      <c r="O920" s="33"/>
      <c r="AH920" s="91"/>
    </row>
    <row r="921" spans="1:35">
      <c r="A921" s="28"/>
      <c r="O921" s="33"/>
      <c r="AH921" s="91"/>
    </row>
    <row r="922" spans="1:35">
      <c r="A922" s="28"/>
      <c r="O922" s="33"/>
      <c r="AH922" s="91"/>
    </row>
    <row r="923" spans="1:35">
      <c r="A923" s="28"/>
      <c r="O923" s="33"/>
      <c r="AH923" s="91"/>
    </row>
    <row r="924" spans="1:35">
      <c r="A924" s="28"/>
      <c r="O924" s="33"/>
      <c r="AH924" s="91"/>
    </row>
    <row r="925" spans="1:35">
      <c r="A925" s="28"/>
      <c r="O925" s="33"/>
      <c r="AH925" s="91"/>
    </row>
    <row r="926" spans="1:35">
      <c r="A926" s="28"/>
      <c r="O926" s="33"/>
      <c r="AH926" s="91"/>
    </row>
    <row r="927" spans="1:35">
      <c r="A927" s="28"/>
      <c r="B927" s="34"/>
      <c r="C927" s="34"/>
      <c r="D927" s="34"/>
      <c r="E927" s="34"/>
      <c r="F927" s="29"/>
      <c r="G927" s="34"/>
      <c r="H927" s="29"/>
      <c r="I927" s="34"/>
      <c r="J927" s="34"/>
      <c r="K927" s="34"/>
      <c r="L927" s="34"/>
      <c r="M927" s="29"/>
      <c r="N927" s="29"/>
      <c r="O927" s="33"/>
      <c r="P927" s="29"/>
      <c r="Q927" s="29"/>
      <c r="R927" s="29"/>
      <c r="S927" s="29"/>
      <c r="T927" s="34"/>
      <c r="U927" s="34"/>
      <c r="V927" s="34"/>
      <c r="W927" s="29"/>
      <c r="X927" s="34"/>
      <c r="Y927" s="34"/>
      <c r="Z927" s="34"/>
      <c r="AA927" s="34"/>
      <c r="AB927" s="29"/>
      <c r="AC927" s="34"/>
      <c r="AD927" s="34"/>
      <c r="AE927" s="34"/>
      <c r="AF927" s="34"/>
      <c r="AG927" s="34"/>
      <c r="AH927" s="91"/>
      <c r="AI927" s="29"/>
    </row>
    <row r="928" spans="1:35">
      <c r="A928" s="28"/>
      <c r="O928" s="33"/>
      <c r="AH928" s="91"/>
    </row>
    <row r="929" spans="1:35">
      <c r="A929" s="28"/>
      <c r="O929" s="33"/>
      <c r="AH929" s="91"/>
    </row>
    <row r="930" spans="1:35">
      <c r="A930" s="28"/>
      <c r="O930" s="33"/>
      <c r="AH930" s="91"/>
    </row>
    <row r="931" spans="1:35">
      <c r="A931" s="28"/>
      <c r="O931" s="33"/>
      <c r="AH931" s="91"/>
    </row>
    <row r="932" spans="1:35">
      <c r="A932" s="28"/>
      <c r="O932" s="33"/>
      <c r="AH932" s="91"/>
    </row>
    <row r="933" spans="1:35">
      <c r="A933" s="28"/>
      <c r="O933" s="33"/>
      <c r="AH933" s="91"/>
    </row>
    <row r="934" spans="1:35">
      <c r="A934" s="28"/>
      <c r="O934" s="33"/>
      <c r="AH934" s="91"/>
    </row>
    <row r="935" spans="1:35">
      <c r="A935" s="28"/>
      <c r="O935" s="33"/>
      <c r="AH935" s="91"/>
    </row>
    <row r="936" spans="1:35">
      <c r="A936" s="28"/>
      <c r="O936" s="33"/>
      <c r="AH936" s="91"/>
    </row>
    <row r="937" spans="1:35">
      <c r="A937" s="28"/>
      <c r="O937" s="33"/>
      <c r="AH937" s="91"/>
    </row>
    <row r="938" spans="1:35">
      <c r="A938" s="28"/>
      <c r="O938" s="33"/>
      <c r="AH938" s="91"/>
    </row>
    <row r="939" spans="1:35">
      <c r="A939" s="28"/>
      <c r="B939" s="34"/>
      <c r="C939" s="34"/>
      <c r="D939" s="34"/>
      <c r="E939" s="34"/>
      <c r="F939" s="29"/>
      <c r="G939" s="34"/>
      <c r="H939" s="29"/>
      <c r="I939" s="34"/>
      <c r="J939" s="34"/>
      <c r="K939" s="34"/>
      <c r="L939" s="34"/>
      <c r="M939" s="29"/>
      <c r="N939" s="29"/>
      <c r="O939" s="33"/>
      <c r="P939" s="29"/>
      <c r="Q939" s="29"/>
      <c r="R939" s="29"/>
      <c r="S939" s="29"/>
      <c r="T939" s="34"/>
      <c r="U939" s="34"/>
      <c r="V939" s="34"/>
      <c r="W939" s="29"/>
      <c r="X939" s="34"/>
      <c r="Y939" s="34"/>
      <c r="Z939" s="34"/>
      <c r="AA939" s="34"/>
      <c r="AB939" s="29"/>
      <c r="AC939" s="34"/>
      <c r="AD939" s="34"/>
      <c r="AE939" s="34"/>
      <c r="AF939" s="34"/>
      <c r="AG939" s="34"/>
      <c r="AH939" s="91"/>
      <c r="AI939" s="29"/>
    </row>
    <row r="940" spans="1:35">
      <c r="A940" s="28"/>
      <c r="O940" s="33"/>
      <c r="AH940" s="91"/>
    </row>
    <row r="941" spans="1:35">
      <c r="A941" s="28"/>
      <c r="O941" s="33"/>
      <c r="AH941" s="91"/>
    </row>
    <row r="942" spans="1:35">
      <c r="A942" s="28"/>
      <c r="O942" s="33"/>
      <c r="AH942" s="91"/>
    </row>
    <row r="943" spans="1:35">
      <c r="A943" s="28"/>
      <c r="O943" s="33"/>
      <c r="AH943" s="91"/>
    </row>
    <row r="944" spans="1:35">
      <c r="A944" s="28"/>
      <c r="O944" s="33"/>
      <c r="AH944" s="91"/>
    </row>
    <row r="945" spans="1:35">
      <c r="A945" s="28"/>
      <c r="O945" s="33"/>
      <c r="AH945" s="91"/>
    </row>
    <row r="946" spans="1:35">
      <c r="A946" s="28"/>
      <c r="O946" s="33"/>
      <c r="AH946" s="91"/>
    </row>
    <row r="947" spans="1:35">
      <c r="A947" s="28"/>
      <c r="O947" s="33"/>
      <c r="AH947" s="91"/>
    </row>
    <row r="948" spans="1:35">
      <c r="A948" s="28"/>
      <c r="O948" s="33"/>
      <c r="AH948" s="91"/>
    </row>
    <row r="949" spans="1:35">
      <c r="A949" s="28"/>
      <c r="O949" s="33"/>
      <c r="AH949" s="91"/>
    </row>
    <row r="950" spans="1:35">
      <c r="A950" s="28"/>
      <c r="O950" s="33"/>
      <c r="AH950" s="91"/>
    </row>
    <row r="951" spans="1:35">
      <c r="A951" s="28"/>
      <c r="B951" s="34"/>
      <c r="C951" s="34"/>
      <c r="D951" s="34"/>
      <c r="E951" s="34"/>
      <c r="F951" s="29"/>
      <c r="G951" s="34"/>
      <c r="H951" s="29"/>
      <c r="I951" s="34"/>
      <c r="J951" s="34"/>
      <c r="K951" s="34"/>
      <c r="L951" s="34"/>
      <c r="M951" s="29"/>
      <c r="N951" s="29"/>
      <c r="O951" s="33"/>
      <c r="P951" s="29"/>
      <c r="Q951" s="29"/>
      <c r="R951" s="29"/>
      <c r="S951" s="29"/>
      <c r="T951" s="34"/>
      <c r="U951" s="34"/>
      <c r="V951" s="34"/>
      <c r="W951" s="29"/>
      <c r="X951" s="34"/>
      <c r="Y951" s="34"/>
      <c r="Z951" s="34"/>
      <c r="AA951" s="34"/>
      <c r="AB951" s="29"/>
      <c r="AC951" s="34"/>
      <c r="AD951" s="34"/>
      <c r="AE951" s="34"/>
      <c r="AF951" s="34"/>
      <c r="AG951" s="34"/>
      <c r="AH951" s="91"/>
      <c r="AI951" s="29"/>
    </row>
    <row r="952" spans="1:35">
      <c r="A952" s="28"/>
      <c r="O952" s="33"/>
      <c r="AH952" s="91"/>
    </row>
    <row r="953" spans="1:35">
      <c r="A953" s="28"/>
      <c r="O953" s="33"/>
      <c r="AH953" s="91"/>
    </row>
    <row r="954" spans="1:35">
      <c r="A954" s="28"/>
      <c r="O954" s="33"/>
      <c r="AH954" s="91"/>
    </row>
    <row r="955" spans="1:35">
      <c r="A955" s="28"/>
      <c r="O955" s="33"/>
      <c r="AH955" s="91"/>
    </row>
    <row r="956" spans="1:35">
      <c r="A956" s="28"/>
      <c r="O956" s="33"/>
      <c r="AH956" s="91"/>
    </row>
    <row r="957" spans="1:35">
      <c r="A957" s="28"/>
      <c r="O957" s="33"/>
      <c r="AH957" s="91"/>
    </row>
    <row r="958" spans="1:35">
      <c r="A958" s="28"/>
      <c r="O958" s="33"/>
      <c r="AH958" s="91"/>
    </row>
    <row r="959" spans="1:35">
      <c r="A959" s="28"/>
      <c r="O959" s="33"/>
      <c r="AH959" s="91"/>
    </row>
    <row r="960" spans="1:35">
      <c r="A960" s="28"/>
      <c r="O960" s="33"/>
      <c r="AH960" s="91"/>
    </row>
    <row r="961" spans="1:35">
      <c r="A961" s="28"/>
      <c r="O961" s="33"/>
      <c r="AH961" s="91"/>
    </row>
    <row r="962" spans="1:35">
      <c r="A962" s="28"/>
      <c r="O962" s="33"/>
      <c r="AH962" s="91"/>
    </row>
    <row r="963" spans="1:35">
      <c r="A963" s="28"/>
      <c r="B963" s="34"/>
      <c r="C963" s="34"/>
      <c r="D963" s="34"/>
      <c r="E963" s="34"/>
      <c r="F963" s="29"/>
      <c r="G963" s="34"/>
      <c r="H963" s="29"/>
      <c r="I963" s="34"/>
      <c r="J963" s="34"/>
      <c r="K963" s="34"/>
      <c r="L963" s="34"/>
      <c r="M963" s="29"/>
      <c r="N963" s="29"/>
      <c r="O963" s="33"/>
      <c r="P963" s="29"/>
      <c r="Q963" s="29"/>
      <c r="R963" s="29"/>
      <c r="S963" s="29"/>
      <c r="T963" s="34"/>
      <c r="U963" s="34"/>
      <c r="V963" s="34"/>
      <c r="W963" s="29"/>
      <c r="X963" s="34"/>
      <c r="Y963" s="34"/>
      <c r="Z963" s="34"/>
      <c r="AA963" s="34"/>
      <c r="AB963" s="29"/>
      <c r="AC963" s="34"/>
      <c r="AD963" s="34"/>
      <c r="AE963" s="34"/>
      <c r="AF963" s="34"/>
      <c r="AG963" s="34"/>
      <c r="AH963" s="91"/>
      <c r="AI963" s="29"/>
    </row>
    <row r="964" spans="1:35">
      <c r="A964" s="28"/>
      <c r="O964" s="33"/>
      <c r="AH964" s="91"/>
    </row>
    <row r="965" spans="1:35">
      <c r="A965" s="28"/>
      <c r="O965" s="33"/>
      <c r="AH965" s="91"/>
    </row>
    <row r="966" spans="1:35">
      <c r="A966" s="28"/>
      <c r="O966" s="33"/>
      <c r="AH966" s="91"/>
    </row>
    <row r="967" spans="1:35">
      <c r="A967" s="28"/>
      <c r="O967" s="33"/>
      <c r="AH967" s="91"/>
    </row>
    <row r="968" spans="1:35">
      <c r="A968" s="28"/>
      <c r="O968" s="33"/>
      <c r="AH968" s="91"/>
    </row>
    <row r="969" spans="1:35">
      <c r="A969" s="28"/>
      <c r="O969" s="33"/>
      <c r="AH969" s="91"/>
    </row>
    <row r="970" spans="1:35">
      <c r="A970" s="28"/>
      <c r="O970" s="33"/>
      <c r="AH970" s="91"/>
    </row>
    <row r="971" spans="1:35">
      <c r="A971" s="28"/>
      <c r="O971" s="33"/>
      <c r="AH971" s="91"/>
    </row>
    <row r="972" spans="1:35">
      <c r="A972" s="28"/>
      <c r="O972" s="33"/>
      <c r="AH972" s="91"/>
    </row>
    <row r="973" spans="1:35">
      <c r="A973" s="28"/>
      <c r="O973" s="33"/>
      <c r="AH973" s="91"/>
    </row>
    <row r="974" spans="1:35">
      <c r="A974" s="28"/>
      <c r="O974" s="33"/>
      <c r="AH974" s="91"/>
    </row>
    <row r="975" spans="1:35">
      <c r="A975" s="28"/>
      <c r="B975" s="34"/>
      <c r="C975" s="34"/>
      <c r="D975" s="34"/>
      <c r="E975" s="34"/>
      <c r="F975" s="29"/>
      <c r="G975" s="34"/>
      <c r="H975" s="29"/>
      <c r="I975" s="34"/>
      <c r="J975" s="34"/>
      <c r="K975" s="34"/>
      <c r="L975" s="34"/>
      <c r="M975" s="29"/>
      <c r="N975" s="29"/>
      <c r="O975" s="33"/>
      <c r="P975" s="29"/>
      <c r="Q975" s="29"/>
      <c r="R975" s="29"/>
      <c r="S975" s="29"/>
      <c r="T975" s="34"/>
      <c r="U975" s="34"/>
      <c r="V975" s="34"/>
      <c r="W975" s="29"/>
      <c r="X975" s="34"/>
      <c r="Y975" s="34"/>
      <c r="Z975" s="34"/>
      <c r="AA975" s="34"/>
      <c r="AB975" s="29"/>
      <c r="AC975" s="34"/>
      <c r="AD975" s="34"/>
      <c r="AE975" s="34"/>
      <c r="AF975" s="34"/>
      <c r="AG975" s="34"/>
      <c r="AH975" s="91"/>
      <c r="AI975" s="29"/>
    </row>
    <row r="976" spans="1:35">
      <c r="A976" s="28"/>
      <c r="O976" s="33"/>
      <c r="AH976" s="91"/>
    </row>
    <row r="977" spans="1:35">
      <c r="A977" s="28"/>
      <c r="O977" s="33"/>
      <c r="AH977" s="91"/>
    </row>
    <row r="978" spans="1:35">
      <c r="A978" s="28"/>
      <c r="O978" s="33"/>
      <c r="AH978" s="91"/>
    </row>
    <row r="979" spans="1:35">
      <c r="A979" s="28"/>
      <c r="O979" s="33"/>
      <c r="AH979" s="91"/>
    </row>
    <row r="980" spans="1:35">
      <c r="A980" s="28"/>
      <c r="O980" s="33"/>
      <c r="AH980" s="91"/>
    </row>
    <row r="981" spans="1:35">
      <c r="A981" s="28"/>
      <c r="O981" s="33"/>
      <c r="AH981" s="91"/>
    </row>
    <row r="982" spans="1:35">
      <c r="A982" s="28"/>
      <c r="O982" s="33"/>
      <c r="AH982" s="91"/>
    </row>
    <row r="983" spans="1:35">
      <c r="A983" s="28"/>
      <c r="O983" s="33"/>
      <c r="AH983" s="91"/>
    </row>
    <row r="984" spans="1:35">
      <c r="A984" s="28"/>
      <c r="O984" s="33"/>
      <c r="AH984" s="91"/>
    </row>
    <row r="985" spans="1:35">
      <c r="A985" s="28"/>
      <c r="O985" s="33"/>
      <c r="AH985" s="91"/>
    </row>
    <row r="986" spans="1:35">
      <c r="A986" s="28"/>
      <c r="O986" s="33"/>
      <c r="AH986" s="91"/>
    </row>
    <row r="987" spans="1:35">
      <c r="A987" s="28"/>
      <c r="B987" s="34"/>
      <c r="C987" s="34"/>
      <c r="D987" s="34"/>
      <c r="E987" s="34"/>
      <c r="F987" s="29"/>
      <c r="G987" s="34"/>
      <c r="H987" s="29"/>
      <c r="I987" s="34"/>
      <c r="J987" s="34"/>
      <c r="K987" s="34"/>
      <c r="L987" s="34"/>
      <c r="M987" s="29"/>
      <c r="N987" s="29"/>
      <c r="O987" s="33"/>
      <c r="P987" s="29"/>
      <c r="Q987" s="29"/>
      <c r="R987" s="29"/>
      <c r="S987" s="29"/>
      <c r="T987" s="34"/>
      <c r="U987" s="34"/>
      <c r="V987" s="34"/>
      <c r="W987" s="29"/>
      <c r="X987" s="34"/>
      <c r="Y987" s="34"/>
      <c r="Z987" s="34"/>
      <c r="AA987" s="34"/>
      <c r="AB987" s="29"/>
      <c r="AC987" s="34"/>
      <c r="AD987" s="34"/>
      <c r="AE987" s="34"/>
      <c r="AF987" s="34"/>
      <c r="AG987" s="34"/>
      <c r="AH987" s="91"/>
      <c r="AI987" s="29"/>
    </row>
    <row r="988" spans="1:35">
      <c r="A988" s="28"/>
      <c r="O988" s="33"/>
      <c r="AH988" s="91"/>
    </row>
    <row r="989" spans="1:35">
      <c r="A989" s="28"/>
      <c r="O989" s="33"/>
      <c r="AH989" s="91"/>
    </row>
    <row r="990" spans="1:35">
      <c r="A990" s="28"/>
      <c r="O990" s="33"/>
      <c r="AH990" s="91"/>
    </row>
    <row r="991" spans="1:35">
      <c r="A991" s="28"/>
      <c r="O991" s="33"/>
      <c r="AH991" s="91"/>
    </row>
    <row r="992" spans="1:35">
      <c r="A992" s="28"/>
      <c r="O992" s="33"/>
      <c r="AH992" s="91"/>
    </row>
    <row r="993" spans="1:35">
      <c r="A993" s="28"/>
      <c r="O993" s="33"/>
      <c r="AH993" s="91"/>
    </row>
    <row r="994" spans="1:35">
      <c r="A994" s="28"/>
      <c r="O994" s="33"/>
      <c r="AH994" s="91"/>
    </row>
    <row r="995" spans="1:35">
      <c r="A995" s="28"/>
      <c r="O995" s="33"/>
      <c r="AH995" s="91"/>
    </row>
    <row r="996" spans="1:35">
      <c r="A996" s="28"/>
      <c r="O996" s="33"/>
      <c r="AH996" s="91"/>
    </row>
    <row r="997" spans="1:35">
      <c r="A997" s="28"/>
      <c r="O997" s="33"/>
      <c r="AH997" s="91"/>
    </row>
    <row r="998" spans="1:35">
      <c r="A998" s="28"/>
      <c r="O998" s="33"/>
      <c r="AH998" s="91"/>
    </row>
    <row r="999" spans="1:35">
      <c r="A999" s="28"/>
      <c r="B999" s="34"/>
      <c r="C999" s="34"/>
      <c r="D999" s="34"/>
      <c r="E999" s="34"/>
      <c r="F999" s="29"/>
      <c r="G999" s="34"/>
      <c r="H999" s="29"/>
      <c r="I999" s="34"/>
      <c r="J999" s="34"/>
      <c r="K999" s="34"/>
      <c r="L999" s="34"/>
      <c r="M999" s="29"/>
      <c r="N999" s="29"/>
      <c r="O999" s="33"/>
      <c r="P999" s="29"/>
      <c r="Q999" s="29"/>
      <c r="R999" s="29"/>
      <c r="S999" s="29"/>
      <c r="T999" s="34"/>
      <c r="U999" s="34"/>
      <c r="V999" s="34"/>
      <c r="W999" s="29"/>
      <c r="X999" s="34"/>
      <c r="Y999" s="34"/>
      <c r="Z999" s="34"/>
      <c r="AA999" s="34"/>
      <c r="AB999" s="29"/>
      <c r="AC999" s="34"/>
      <c r="AD999" s="34"/>
      <c r="AE999" s="34"/>
      <c r="AF999" s="34"/>
      <c r="AG999" s="34"/>
      <c r="AH999" s="91"/>
      <c r="AI999" s="29"/>
    </row>
    <row r="1000" spans="1:35">
      <c r="A1000" s="28"/>
      <c r="O1000" s="33"/>
      <c r="AH1000" s="91"/>
    </row>
    <row r="1001" spans="1:35">
      <c r="A1001" s="28"/>
      <c r="O1001" s="33"/>
      <c r="AH1001" s="91"/>
    </row>
    <row r="1002" spans="1:35">
      <c r="A1002" s="28"/>
      <c r="O1002" s="33"/>
      <c r="AH1002" s="91"/>
    </row>
    <row r="1003" spans="1:35">
      <c r="A1003" s="28"/>
      <c r="O1003" s="33"/>
      <c r="AH1003" s="91"/>
    </row>
    <row r="1004" spans="1:35">
      <c r="A1004" s="28"/>
      <c r="O1004" s="33"/>
      <c r="AH1004" s="91"/>
    </row>
    <row r="1005" spans="1:35">
      <c r="A1005" s="28"/>
      <c r="O1005" s="33"/>
      <c r="AH1005" s="91"/>
    </row>
    <row r="1006" spans="1:35">
      <c r="A1006" s="28"/>
      <c r="O1006" s="33"/>
      <c r="AH1006" s="91"/>
    </row>
    <row r="1007" spans="1:35">
      <c r="A1007" s="28"/>
      <c r="O1007" s="33"/>
      <c r="AH1007" s="91"/>
    </row>
    <row r="1008" spans="1:35">
      <c r="A1008" s="28"/>
      <c r="O1008" s="33"/>
      <c r="AH1008" s="91"/>
    </row>
    <row r="1009" spans="1:35">
      <c r="A1009" s="28"/>
      <c r="O1009" s="33"/>
      <c r="AH1009" s="91"/>
    </row>
    <row r="1010" spans="1:35">
      <c r="A1010" s="28"/>
      <c r="O1010" s="33"/>
      <c r="AH1010" s="91"/>
    </row>
    <row r="1011" spans="1:35">
      <c r="A1011" s="28"/>
      <c r="B1011" s="34"/>
      <c r="C1011" s="34"/>
      <c r="D1011" s="34"/>
      <c r="E1011" s="34"/>
      <c r="F1011" s="29"/>
      <c r="G1011" s="34"/>
      <c r="H1011" s="29"/>
      <c r="I1011" s="34"/>
      <c r="J1011" s="34"/>
      <c r="K1011" s="34"/>
      <c r="L1011" s="34"/>
      <c r="M1011" s="29"/>
      <c r="N1011" s="29"/>
      <c r="O1011" s="33"/>
      <c r="P1011" s="29"/>
      <c r="Q1011" s="29"/>
      <c r="R1011" s="29"/>
      <c r="S1011" s="29"/>
      <c r="T1011" s="34"/>
      <c r="U1011" s="34"/>
      <c r="V1011" s="34"/>
      <c r="W1011" s="29"/>
      <c r="X1011" s="34"/>
      <c r="Y1011" s="34"/>
      <c r="Z1011" s="34"/>
      <c r="AA1011" s="34"/>
      <c r="AB1011" s="29"/>
      <c r="AC1011" s="34"/>
      <c r="AD1011" s="34"/>
      <c r="AE1011" s="34"/>
      <c r="AF1011" s="34"/>
      <c r="AG1011" s="34"/>
      <c r="AH1011" s="91"/>
      <c r="AI1011" s="29"/>
    </row>
    <row r="1012" spans="1:35">
      <c r="A1012" s="28"/>
      <c r="O1012" s="33"/>
      <c r="AH1012" s="91"/>
    </row>
    <row r="1013" spans="1:35">
      <c r="A1013" s="28"/>
      <c r="O1013" s="33"/>
      <c r="AH1013" s="91"/>
    </row>
    <row r="1014" spans="1:35">
      <c r="A1014" s="28"/>
      <c r="O1014" s="33"/>
      <c r="AH1014" s="91"/>
    </row>
    <row r="1015" spans="1:35">
      <c r="A1015" s="28"/>
      <c r="O1015" s="33"/>
      <c r="AH1015" s="91"/>
    </row>
    <row r="1016" spans="1:35">
      <c r="A1016" s="28"/>
      <c r="O1016" s="33"/>
      <c r="AH1016" s="91"/>
    </row>
    <row r="1017" spans="1:35">
      <c r="A1017" s="28"/>
      <c r="O1017" s="33"/>
      <c r="AH1017" s="91"/>
    </row>
    <row r="1018" spans="1:35">
      <c r="A1018" s="28"/>
      <c r="O1018" s="33"/>
      <c r="AH1018" s="91"/>
    </row>
    <row r="1019" spans="1:35">
      <c r="A1019" s="28"/>
      <c r="O1019" s="33"/>
      <c r="AH1019" s="91"/>
    </row>
    <row r="1020" spans="1:35">
      <c r="A1020" s="28"/>
      <c r="O1020" s="33"/>
      <c r="AH1020" s="91"/>
    </row>
    <row r="1021" spans="1:35">
      <c r="A1021" s="28"/>
      <c r="O1021" s="33"/>
      <c r="AH1021" s="91"/>
    </row>
    <row r="1022" spans="1:35">
      <c r="A1022" s="28"/>
      <c r="O1022" s="33"/>
      <c r="AH1022" s="91"/>
    </row>
    <row r="1023" spans="1:35">
      <c r="A1023" s="28"/>
      <c r="B1023" s="34"/>
      <c r="C1023" s="34"/>
      <c r="D1023" s="34"/>
      <c r="E1023" s="34"/>
      <c r="F1023" s="29"/>
      <c r="G1023" s="34"/>
      <c r="H1023" s="29"/>
      <c r="I1023" s="34"/>
      <c r="J1023" s="34"/>
      <c r="K1023" s="34"/>
      <c r="L1023" s="34"/>
      <c r="M1023" s="29"/>
      <c r="N1023" s="29"/>
      <c r="O1023" s="33"/>
      <c r="P1023" s="29"/>
      <c r="Q1023" s="29"/>
      <c r="R1023" s="29"/>
      <c r="S1023" s="29"/>
      <c r="T1023" s="34"/>
      <c r="U1023" s="34"/>
      <c r="V1023" s="34"/>
      <c r="W1023" s="29"/>
      <c r="X1023" s="34"/>
      <c r="Y1023" s="34"/>
      <c r="Z1023" s="34"/>
      <c r="AA1023" s="34"/>
      <c r="AB1023" s="29"/>
      <c r="AC1023" s="34"/>
      <c r="AD1023" s="34"/>
      <c r="AE1023" s="34"/>
      <c r="AF1023" s="34"/>
      <c r="AG1023" s="34"/>
      <c r="AH1023" s="91"/>
      <c r="AI1023" s="29"/>
    </row>
    <row r="1024" spans="1:35">
      <c r="A1024" s="28"/>
      <c r="O1024" s="33"/>
      <c r="AH1024" s="91"/>
    </row>
    <row r="1025" spans="1:35">
      <c r="A1025" s="28"/>
      <c r="O1025" s="33"/>
      <c r="AH1025" s="91"/>
    </row>
    <row r="1026" spans="1:35">
      <c r="A1026" s="28"/>
      <c r="O1026" s="33"/>
      <c r="AH1026" s="91"/>
    </row>
    <row r="1027" spans="1:35">
      <c r="A1027" s="28"/>
      <c r="O1027" s="33"/>
      <c r="AH1027" s="91"/>
    </row>
    <row r="1028" spans="1:35">
      <c r="A1028" s="28"/>
      <c r="O1028" s="33"/>
      <c r="AH1028" s="91"/>
    </row>
    <row r="1029" spans="1:35">
      <c r="A1029" s="28"/>
      <c r="O1029" s="33"/>
      <c r="AH1029" s="91"/>
    </row>
    <row r="1030" spans="1:35">
      <c r="A1030" s="28"/>
      <c r="O1030" s="33"/>
      <c r="AH1030" s="91"/>
    </row>
    <row r="1031" spans="1:35">
      <c r="A1031" s="28"/>
      <c r="O1031" s="33"/>
      <c r="AH1031" s="91"/>
    </row>
    <row r="1032" spans="1:35">
      <c r="A1032" s="28"/>
      <c r="O1032" s="33"/>
      <c r="AH1032" s="91"/>
    </row>
    <row r="1033" spans="1:35">
      <c r="A1033" s="28"/>
      <c r="O1033" s="33"/>
      <c r="AH1033" s="91"/>
    </row>
    <row r="1034" spans="1:35">
      <c r="A1034" s="28"/>
      <c r="O1034" s="33"/>
      <c r="AH1034" s="91"/>
    </row>
    <row r="1035" spans="1:35">
      <c r="A1035" s="28"/>
      <c r="B1035" s="34"/>
      <c r="C1035" s="34"/>
      <c r="D1035" s="34"/>
      <c r="E1035" s="34"/>
      <c r="F1035" s="29"/>
      <c r="G1035" s="34"/>
      <c r="H1035" s="29"/>
      <c r="I1035" s="34"/>
      <c r="J1035" s="34"/>
      <c r="K1035" s="34"/>
      <c r="L1035" s="34"/>
      <c r="M1035" s="29"/>
      <c r="N1035" s="29"/>
      <c r="O1035" s="33"/>
      <c r="P1035" s="29"/>
      <c r="Q1035" s="29"/>
      <c r="R1035" s="29"/>
      <c r="S1035" s="29"/>
      <c r="T1035" s="34"/>
      <c r="U1035" s="34"/>
      <c r="V1035" s="34"/>
      <c r="W1035" s="29"/>
      <c r="X1035" s="34"/>
      <c r="Y1035" s="34"/>
      <c r="Z1035" s="34"/>
      <c r="AA1035" s="34"/>
      <c r="AB1035" s="29"/>
      <c r="AC1035" s="34"/>
      <c r="AD1035" s="34"/>
      <c r="AE1035" s="34"/>
      <c r="AF1035" s="34"/>
      <c r="AG1035" s="34"/>
      <c r="AH1035" s="91"/>
      <c r="AI1035" s="29"/>
    </row>
    <row r="1036" spans="1:35">
      <c r="A1036" s="28"/>
      <c r="O1036" s="33"/>
      <c r="AH1036" s="91"/>
    </row>
    <row r="1037" spans="1:35">
      <c r="A1037" s="28"/>
      <c r="O1037" s="33"/>
      <c r="AH1037" s="91"/>
    </row>
    <row r="1038" spans="1:35">
      <c r="A1038" s="28"/>
      <c r="O1038" s="33"/>
      <c r="AH1038" s="91"/>
    </row>
    <row r="1039" spans="1:35">
      <c r="A1039" s="28"/>
      <c r="O1039" s="33"/>
      <c r="AH1039" s="91"/>
    </row>
    <row r="1040" spans="1:35">
      <c r="A1040" s="28"/>
      <c r="O1040" s="33"/>
      <c r="AH1040" s="91"/>
    </row>
    <row r="1041" spans="1:35">
      <c r="A1041" s="28"/>
      <c r="O1041" s="33"/>
      <c r="AH1041" s="91"/>
    </row>
    <row r="1042" spans="1:35">
      <c r="A1042" s="28"/>
      <c r="O1042" s="33"/>
      <c r="AH1042" s="91"/>
    </row>
    <row r="1043" spans="1:35">
      <c r="A1043" s="28"/>
      <c r="O1043" s="33"/>
      <c r="AH1043" s="91"/>
    </row>
    <row r="1044" spans="1:35">
      <c r="A1044" s="28"/>
      <c r="O1044" s="33"/>
      <c r="AH1044" s="91"/>
    </row>
    <row r="1045" spans="1:35">
      <c r="A1045" s="28"/>
      <c r="O1045" s="33"/>
      <c r="AH1045" s="91"/>
    </row>
    <row r="1046" spans="1:35">
      <c r="A1046" s="28"/>
      <c r="O1046" s="33"/>
      <c r="AH1046" s="91"/>
    </row>
    <row r="1047" spans="1:35">
      <c r="A1047" s="28"/>
      <c r="B1047" s="34"/>
      <c r="C1047" s="34"/>
      <c r="D1047" s="34"/>
      <c r="E1047" s="34"/>
      <c r="F1047" s="29"/>
      <c r="G1047" s="34"/>
      <c r="H1047" s="29"/>
      <c r="I1047" s="34"/>
      <c r="J1047" s="34"/>
      <c r="K1047" s="34"/>
      <c r="L1047" s="34"/>
      <c r="M1047" s="29"/>
      <c r="N1047" s="29"/>
      <c r="O1047" s="33"/>
      <c r="P1047" s="29"/>
      <c r="Q1047" s="29"/>
      <c r="R1047" s="29"/>
      <c r="S1047" s="29"/>
      <c r="T1047" s="34"/>
      <c r="U1047" s="34"/>
      <c r="V1047" s="34"/>
      <c r="W1047" s="29"/>
      <c r="X1047" s="34"/>
      <c r="Y1047" s="34"/>
      <c r="Z1047" s="34"/>
      <c r="AA1047" s="34"/>
      <c r="AB1047" s="29"/>
      <c r="AC1047" s="34"/>
      <c r="AD1047" s="34"/>
      <c r="AE1047" s="34"/>
      <c r="AF1047" s="34"/>
      <c r="AG1047" s="34"/>
      <c r="AH1047" s="91"/>
      <c r="AI1047" s="29"/>
    </row>
    <row r="1048" spans="1:35">
      <c r="A1048" s="28"/>
      <c r="O1048" s="33"/>
      <c r="AH1048" s="91"/>
    </row>
    <row r="1049" spans="1:35">
      <c r="A1049" s="28"/>
      <c r="O1049" s="33"/>
      <c r="AH1049" s="91"/>
    </row>
    <row r="1050" spans="1:35">
      <c r="A1050" s="28"/>
      <c r="O1050" s="33"/>
      <c r="AH1050" s="91"/>
    </row>
    <row r="1051" spans="1:35">
      <c r="A1051" s="28"/>
      <c r="O1051" s="33"/>
      <c r="AH1051" s="91"/>
    </row>
    <row r="1052" spans="1:35">
      <c r="A1052" s="28"/>
      <c r="O1052" s="33"/>
      <c r="AH1052" s="91"/>
    </row>
    <row r="1053" spans="1:35">
      <c r="A1053" s="28"/>
      <c r="O1053" s="33"/>
      <c r="AH1053" s="91"/>
    </row>
    <row r="1054" spans="1:35">
      <c r="A1054" s="28"/>
      <c r="O1054" s="33"/>
      <c r="AH1054" s="91"/>
    </row>
    <row r="1055" spans="1:35">
      <c r="A1055" s="28"/>
      <c r="O1055" s="33"/>
      <c r="AH1055" s="91"/>
    </row>
    <row r="1056" spans="1:35">
      <c r="A1056" s="28"/>
      <c r="O1056" s="33"/>
      <c r="AH1056" s="91"/>
    </row>
    <row r="1057" spans="1:35">
      <c r="A1057" s="28"/>
      <c r="O1057" s="33"/>
      <c r="AH1057" s="91"/>
    </row>
    <row r="1058" spans="1:35">
      <c r="A1058" s="28"/>
      <c r="O1058" s="33"/>
      <c r="AH1058" s="91"/>
    </row>
    <row r="1059" spans="1:35">
      <c r="A1059" s="28"/>
      <c r="B1059" s="34"/>
      <c r="C1059" s="34"/>
      <c r="D1059" s="34"/>
      <c r="E1059" s="34"/>
      <c r="F1059" s="29"/>
      <c r="G1059" s="34"/>
      <c r="H1059" s="29"/>
      <c r="I1059" s="34"/>
      <c r="J1059" s="34"/>
      <c r="K1059" s="34"/>
      <c r="L1059" s="34"/>
      <c r="M1059" s="29"/>
      <c r="N1059" s="29"/>
      <c r="O1059" s="33"/>
      <c r="P1059" s="29"/>
      <c r="Q1059" s="29"/>
      <c r="R1059" s="29"/>
      <c r="S1059" s="29"/>
      <c r="T1059" s="34"/>
      <c r="U1059" s="34"/>
      <c r="V1059" s="34"/>
      <c r="W1059" s="29"/>
      <c r="X1059" s="34"/>
      <c r="Y1059" s="34"/>
      <c r="Z1059" s="34"/>
      <c r="AA1059" s="34"/>
      <c r="AB1059" s="29"/>
      <c r="AC1059" s="34"/>
      <c r="AD1059" s="34"/>
      <c r="AE1059" s="34"/>
      <c r="AF1059" s="34"/>
      <c r="AG1059" s="34"/>
      <c r="AH1059" s="91"/>
      <c r="AI1059" s="29"/>
    </row>
    <row r="1060" spans="1:35">
      <c r="A1060" s="28"/>
      <c r="O1060" s="33"/>
      <c r="AH1060" s="91"/>
    </row>
    <row r="1061" spans="1:35">
      <c r="A1061" s="28"/>
      <c r="O1061" s="33"/>
      <c r="AH1061" s="91"/>
    </row>
    <row r="1062" spans="1:35">
      <c r="A1062" s="28"/>
      <c r="O1062" s="33"/>
      <c r="AH1062" s="91"/>
    </row>
    <row r="1063" spans="1:35">
      <c r="A1063" s="28"/>
      <c r="O1063" s="33"/>
      <c r="AH1063" s="91"/>
    </row>
    <row r="1064" spans="1:35">
      <c r="A1064" s="28"/>
      <c r="O1064" s="33"/>
      <c r="AH1064" s="91"/>
    </row>
    <row r="1065" spans="1:35">
      <c r="A1065" s="28"/>
      <c r="O1065" s="33"/>
      <c r="AH1065" s="91"/>
    </row>
    <row r="1066" spans="1:35">
      <c r="A1066" s="28"/>
      <c r="O1066" s="33"/>
      <c r="AH1066" s="91"/>
    </row>
    <row r="1067" spans="1:35">
      <c r="A1067" s="28"/>
      <c r="O1067" s="33"/>
      <c r="AH1067" s="91"/>
    </row>
    <row r="1068" spans="1:35">
      <c r="A1068" s="28"/>
      <c r="O1068" s="33"/>
      <c r="AH1068" s="91"/>
    </row>
    <row r="1069" spans="1:35">
      <c r="A1069" s="28"/>
      <c r="O1069" s="33"/>
      <c r="AH1069" s="91"/>
    </row>
    <row r="1070" spans="1:35">
      <c r="A1070" s="28"/>
      <c r="O1070" s="33"/>
      <c r="AH1070" s="91"/>
    </row>
    <row r="1071" spans="1:35">
      <c r="A1071" s="28"/>
      <c r="B1071" s="34"/>
      <c r="C1071" s="34"/>
      <c r="D1071" s="34"/>
      <c r="E1071" s="34"/>
      <c r="F1071" s="29"/>
      <c r="G1071" s="34"/>
      <c r="H1071" s="29"/>
      <c r="I1071" s="34"/>
      <c r="J1071" s="34"/>
      <c r="K1071" s="34"/>
      <c r="L1071" s="34"/>
      <c r="M1071" s="29"/>
      <c r="N1071" s="29"/>
      <c r="O1071" s="33"/>
      <c r="P1071" s="29"/>
      <c r="Q1071" s="29"/>
      <c r="R1071" s="29"/>
      <c r="S1071" s="29"/>
      <c r="T1071" s="34"/>
      <c r="U1071" s="34"/>
      <c r="V1071" s="34"/>
      <c r="W1071" s="29"/>
      <c r="X1071" s="34"/>
      <c r="Y1071" s="34"/>
      <c r="Z1071" s="34"/>
      <c r="AA1071" s="34"/>
      <c r="AB1071" s="29"/>
      <c r="AC1071" s="34"/>
      <c r="AD1071" s="34"/>
      <c r="AE1071" s="34"/>
      <c r="AF1071" s="34"/>
      <c r="AG1071" s="34"/>
      <c r="AH1071" s="91"/>
      <c r="AI1071" s="29"/>
    </row>
    <row r="1072" spans="1:35">
      <c r="A1072" s="28"/>
      <c r="O1072" s="33"/>
      <c r="AH1072" s="91"/>
    </row>
    <row r="1073" spans="1:35">
      <c r="A1073" s="28"/>
      <c r="O1073" s="33"/>
      <c r="AH1073" s="91"/>
    </row>
    <row r="1074" spans="1:35">
      <c r="A1074" s="28"/>
      <c r="O1074" s="33"/>
      <c r="AH1074" s="91"/>
    </row>
    <row r="1075" spans="1:35">
      <c r="A1075" s="28"/>
      <c r="O1075" s="33"/>
      <c r="AH1075" s="91"/>
    </row>
    <row r="1076" spans="1:35">
      <c r="A1076" s="28"/>
      <c r="O1076" s="33"/>
      <c r="AH1076" s="91"/>
    </row>
    <row r="1077" spans="1:35">
      <c r="A1077" s="28"/>
      <c r="O1077" s="33"/>
      <c r="AH1077" s="91"/>
    </row>
    <row r="1078" spans="1:35">
      <c r="A1078" s="28"/>
      <c r="O1078" s="33"/>
      <c r="AH1078" s="91"/>
    </row>
    <row r="1079" spans="1:35">
      <c r="A1079" s="28"/>
      <c r="O1079" s="33"/>
      <c r="AH1079" s="91"/>
    </row>
    <row r="1080" spans="1:35">
      <c r="A1080" s="28"/>
      <c r="O1080" s="33"/>
      <c r="AH1080" s="91"/>
    </row>
    <row r="1081" spans="1:35">
      <c r="A1081" s="28"/>
      <c r="O1081" s="33"/>
      <c r="AH1081" s="91"/>
    </row>
    <row r="1082" spans="1:35">
      <c r="A1082" s="28"/>
      <c r="O1082" s="33"/>
      <c r="AH1082" s="91"/>
    </row>
    <row r="1083" spans="1:35">
      <c r="A1083" s="28"/>
      <c r="B1083" s="34"/>
      <c r="C1083" s="34"/>
      <c r="D1083" s="34"/>
      <c r="E1083" s="34"/>
      <c r="F1083" s="29"/>
      <c r="G1083" s="34"/>
      <c r="H1083" s="29"/>
      <c r="I1083" s="34"/>
      <c r="J1083" s="34"/>
      <c r="K1083" s="34"/>
      <c r="L1083" s="34"/>
      <c r="M1083" s="29"/>
      <c r="N1083" s="29"/>
      <c r="O1083" s="33"/>
      <c r="P1083" s="29"/>
      <c r="Q1083" s="29"/>
      <c r="R1083" s="29"/>
      <c r="S1083" s="29"/>
      <c r="T1083" s="34"/>
      <c r="U1083" s="34"/>
      <c r="V1083" s="34"/>
      <c r="W1083" s="29"/>
      <c r="X1083" s="34"/>
      <c r="Y1083" s="34"/>
      <c r="Z1083" s="34"/>
      <c r="AA1083" s="34"/>
      <c r="AB1083" s="29"/>
      <c r="AC1083" s="34"/>
      <c r="AD1083" s="34"/>
      <c r="AE1083" s="34"/>
      <c r="AF1083" s="34"/>
      <c r="AG1083" s="34"/>
      <c r="AH1083" s="91"/>
      <c r="AI1083" s="29"/>
    </row>
    <row r="1084" spans="1:35">
      <c r="A1084" s="28"/>
      <c r="O1084" s="33"/>
      <c r="AH1084" s="91"/>
    </row>
    <row r="1085" spans="1:35">
      <c r="A1085" s="28"/>
      <c r="O1085" s="33"/>
      <c r="AH1085" s="91"/>
    </row>
    <row r="1086" spans="1:35">
      <c r="A1086" s="28"/>
      <c r="O1086" s="33"/>
      <c r="AH1086" s="91"/>
    </row>
    <row r="1087" spans="1:35">
      <c r="A1087" s="28"/>
      <c r="O1087" s="33"/>
      <c r="AH1087" s="91"/>
    </row>
    <row r="1088" spans="1:35">
      <c r="A1088" s="28"/>
      <c r="O1088" s="33"/>
      <c r="AH1088" s="91"/>
    </row>
    <row r="1089" spans="1:35">
      <c r="A1089" s="28"/>
      <c r="O1089" s="33"/>
      <c r="AH1089" s="91"/>
    </row>
    <row r="1090" spans="1:35">
      <c r="A1090" s="28"/>
      <c r="O1090" s="33"/>
      <c r="AH1090" s="91"/>
    </row>
    <row r="1091" spans="1:35">
      <c r="A1091" s="28"/>
      <c r="O1091" s="33"/>
      <c r="AH1091" s="91"/>
    </row>
    <row r="1092" spans="1:35">
      <c r="A1092" s="28"/>
      <c r="O1092" s="33"/>
      <c r="AH1092" s="91"/>
    </row>
    <row r="1093" spans="1:35">
      <c r="A1093" s="28"/>
      <c r="O1093" s="33"/>
      <c r="AH1093" s="91"/>
    </row>
    <row r="1094" spans="1:35">
      <c r="A1094" s="28"/>
      <c r="O1094" s="33"/>
      <c r="AH1094" s="91"/>
    </row>
    <row r="1095" spans="1:35">
      <c r="A1095" s="28"/>
      <c r="B1095" s="34"/>
      <c r="C1095" s="34"/>
      <c r="D1095" s="34"/>
      <c r="E1095" s="34"/>
      <c r="F1095" s="29"/>
      <c r="G1095" s="34"/>
      <c r="H1095" s="29"/>
      <c r="I1095" s="34"/>
      <c r="J1095" s="34"/>
      <c r="K1095" s="34"/>
      <c r="L1095" s="34"/>
      <c r="M1095" s="29"/>
      <c r="N1095" s="29"/>
      <c r="O1095" s="33"/>
      <c r="P1095" s="29"/>
      <c r="Q1095" s="29"/>
      <c r="R1095" s="29"/>
      <c r="S1095" s="29"/>
      <c r="T1095" s="34"/>
      <c r="U1095" s="34"/>
      <c r="V1095" s="34"/>
      <c r="W1095" s="29"/>
      <c r="X1095" s="34"/>
      <c r="Y1095" s="34"/>
      <c r="Z1095" s="34"/>
      <c r="AA1095" s="34"/>
      <c r="AB1095" s="29"/>
      <c r="AC1095" s="34"/>
      <c r="AD1095" s="34"/>
      <c r="AE1095" s="34"/>
      <c r="AF1095" s="34"/>
      <c r="AG1095" s="34"/>
      <c r="AH1095" s="91"/>
      <c r="AI1095" s="29"/>
    </row>
    <row r="1096" spans="1:35">
      <c r="A1096" s="28"/>
      <c r="O1096" s="33"/>
      <c r="AH1096" s="91"/>
    </row>
    <row r="1097" spans="1:35">
      <c r="A1097" s="28"/>
      <c r="O1097" s="33"/>
      <c r="AH1097" s="91"/>
    </row>
    <row r="1098" spans="1:35">
      <c r="A1098" s="28"/>
      <c r="O1098" s="33"/>
      <c r="AH1098" s="91"/>
    </row>
    <row r="1099" spans="1:35">
      <c r="A1099" s="28"/>
      <c r="O1099" s="33"/>
      <c r="AH1099" s="91"/>
    </row>
    <row r="1100" spans="1:35">
      <c r="A1100" s="28"/>
      <c r="O1100" s="33"/>
      <c r="AH1100" s="91"/>
    </row>
    <row r="1101" spans="1:35">
      <c r="A1101" s="28"/>
      <c r="O1101" s="33"/>
      <c r="AH1101" s="91"/>
    </row>
    <row r="1102" spans="1:35">
      <c r="A1102" s="28"/>
      <c r="O1102" s="33"/>
      <c r="AH1102" s="91"/>
    </row>
    <row r="1103" spans="1:35">
      <c r="A1103" s="28"/>
      <c r="O1103" s="33"/>
      <c r="AH1103" s="91"/>
    </row>
    <row r="1104" spans="1:35">
      <c r="A1104" s="28"/>
      <c r="O1104" s="33"/>
      <c r="AH1104" s="91"/>
    </row>
    <row r="1105" spans="1:35">
      <c r="A1105" s="28"/>
      <c r="O1105" s="33"/>
      <c r="AH1105" s="91"/>
    </row>
    <row r="1106" spans="1:35">
      <c r="A1106" s="28"/>
      <c r="O1106" s="33"/>
      <c r="AH1106" s="91"/>
    </row>
    <row r="1107" spans="1:35">
      <c r="A1107" s="28"/>
      <c r="B1107" s="34"/>
      <c r="C1107" s="34"/>
      <c r="D1107" s="34"/>
      <c r="E1107" s="34"/>
      <c r="F1107" s="29"/>
      <c r="G1107" s="34"/>
      <c r="H1107" s="29"/>
      <c r="I1107" s="34"/>
      <c r="J1107" s="34"/>
      <c r="K1107" s="34"/>
      <c r="L1107" s="34"/>
      <c r="M1107" s="29"/>
      <c r="N1107" s="29"/>
      <c r="O1107" s="33"/>
      <c r="P1107" s="29"/>
      <c r="Q1107" s="29"/>
      <c r="R1107" s="29"/>
      <c r="S1107" s="29"/>
      <c r="T1107" s="34"/>
      <c r="U1107" s="34"/>
      <c r="V1107" s="34"/>
      <c r="W1107" s="29"/>
      <c r="X1107" s="34"/>
      <c r="Y1107" s="34"/>
      <c r="Z1107" s="34"/>
      <c r="AA1107" s="34"/>
      <c r="AB1107" s="29"/>
      <c r="AC1107" s="34"/>
      <c r="AD1107" s="34"/>
      <c r="AE1107" s="34"/>
      <c r="AF1107" s="34"/>
      <c r="AG1107" s="34"/>
      <c r="AH1107" s="91"/>
      <c r="AI1107" s="29"/>
    </row>
    <row r="1108" spans="1:35">
      <c r="A1108" s="28"/>
      <c r="O1108" s="33"/>
      <c r="AH1108" s="91"/>
    </row>
    <row r="1109" spans="1:35">
      <c r="A1109" s="28"/>
      <c r="O1109" s="33"/>
      <c r="AH1109" s="91"/>
    </row>
    <row r="1110" spans="1:35">
      <c r="A1110" s="28"/>
      <c r="O1110" s="33"/>
      <c r="AH1110" s="91"/>
    </row>
    <row r="1111" spans="1:35">
      <c r="A1111" s="28"/>
      <c r="O1111" s="33"/>
      <c r="AH1111" s="91"/>
    </row>
    <row r="1112" spans="1:35">
      <c r="A1112" s="28"/>
      <c r="O1112" s="33"/>
      <c r="AH1112" s="91"/>
    </row>
    <row r="1113" spans="1:35">
      <c r="A1113" s="28"/>
      <c r="O1113" s="33"/>
      <c r="AH1113" s="91"/>
    </row>
    <row r="1114" spans="1:35">
      <c r="A1114" s="28"/>
      <c r="O1114" s="33"/>
      <c r="AH1114" s="91"/>
    </row>
    <row r="1115" spans="1:35">
      <c r="A1115" s="28"/>
      <c r="O1115" s="33"/>
      <c r="AH1115" s="91"/>
    </row>
    <row r="1116" spans="1:35">
      <c r="A1116" s="28"/>
      <c r="O1116" s="33"/>
      <c r="AH1116" s="91"/>
    </row>
    <row r="1117" spans="1:35">
      <c r="A1117" s="28"/>
      <c r="O1117" s="33"/>
      <c r="AH1117" s="91"/>
    </row>
    <row r="1118" spans="1:35">
      <c r="A1118" s="28"/>
      <c r="O1118" s="33"/>
      <c r="AH1118" s="91"/>
    </row>
    <row r="1119" spans="1:35">
      <c r="A1119" s="28"/>
      <c r="B1119" s="34"/>
      <c r="C1119" s="34"/>
      <c r="D1119" s="34"/>
      <c r="E1119" s="34"/>
      <c r="F1119" s="29"/>
      <c r="G1119" s="34"/>
      <c r="H1119" s="29"/>
      <c r="I1119" s="34"/>
      <c r="J1119" s="34"/>
      <c r="K1119" s="34"/>
      <c r="L1119" s="34"/>
      <c r="M1119" s="29"/>
      <c r="N1119" s="29"/>
      <c r="O1119" s="33"/>
      <c r="P1119" s="29"/>
      <c r="Q1119" s="29"/>
      <c r="R1119" s="29"/>
      <c r="S1119" s="29"/>
      <c r="T1119" s="34"/>
      <c r="U1119" s="34"/>
      <c r="V1119" s="34"/>
      <c r="W1119" s="29"/>
      <c r="X1119" s="34"/>
      <c r="Y1119" s="34"/>
      <c r="Z1119" s="34"/>
      <c r="AA1119" s="34"/>
      <c r="AB1119" s="29"/>
      <c r="AC1119" s="34"/>
      <c r="AD1119" s="34"/>
      <c r="AE1119" s="34"/>
      <c r="AF1119" s="34"/>
      <c r="AG1119" s="34"/>
      <c r="AH1119" s="91"/>
      <c r="AI1119" s="29"/>
    </row>
    <row r="1120" spans="1:35">
      <c r="A1120" s="28"/>
      <c r="O1120" s="33"/>
      <c r="AH1120" s="91"/>
    </row>
    <row r="1121" spans="1:35">
      <c r="A1121" s="28"/>
      <c r="O1121" s="33"/>
      <c r="AH1121" s="91"/>
    </row>
    <row r="1122" spans="1:35">
      <c r="A1122" s="28"/>
      <c r="O1122" s="33"/>
      <c r="AH1122" s="91"/>
    </row>
    <row r="1123" spans="1:35">
      <c r="A1123" s="28"/>
      <c r="O1123" s="33"/>
      <c r="AH1123" s="91"/>
    </row>
    <row r="1124" spans="1:35">
      <c r="A1124" s="28"/>
      <c r="O1124" s="33"/>
      <c r="AH1124" s="91"/>
    </row>
    <row r="1125" spans="1:35">
      <c r="A1125" s="28"/>
      <c r="O1125" s="33"/>
      <c r="AH1125" s="91"/>
    </row>
    <row r="1126" spans="1:35">
      <c r="A1126" s="28"/>
      <c r="O1126" s="33"/>
      <c r="AH1126" s="91"/>
    </row>
    <row r="1127" spans="1:35">
      <c r="A1127" s="28"/>
      <c r="O1127" s="33"/>
      <c r="AH1127" s="91"/>
    </row>
    <row r="1128" spans="1:35">
      <c r="A1128" s="28"/>
      <c r="O1128" s="33"/>
      <c r="AH1128" s="91"/>
    </row>
    <row r="1129" spans="1:35">
      <c r="A1129" s="28"/>
      <c r="O1129" s="33"/>
      <c r="AH1129" s="91"/>
    </row>
    <row r="1130" spans="1:35">
      <c r="A1130" s="28"/>
      <c r="O1130" s="33"/>
      <c r="AH1130" s="91"/>
    </row>
    <row r="1131" spans="1:35">
      <c r="A1131" s="28"/>
      <c r="B1131" s="34"/>
      <c r="C1131" s="34"/>
      <c r="D1131" s="34"/>
      <c r="E1131" s="34"/>
      <c r="F1131" s="29"/>
      <c r="G1131" s="34"/>
      <c r="H1131" s="29"/>
      <c r="I1131" s="34"/>
      <c r="J1131" s="34"/>
      <c r="K1131" s="34"/>
      <c r="L1131" s="34"/>
      <c r="M1131" s="29"/>
      <c r="N1131" s="29"/>
      <c r="O1131" s="33"/>
      <c r="P1131" s="29"/>
      <c r="Q1131" s="29"/>
      <c r="R1131" s="29"/>
      <c r="S1131" s="29"/>
      <c r="T1131" s="34"/>
      <c r="U1131" s="34"/>
      <c r="V1131" s="34"/>
      <c r="W1131" s="29"/>
      <c r="X1131" s="34"/>
      <c r="Y1131" s="34"/>
      <c r="Z1131" s="34"/>
      <c r="AA1131" s="34"/>
      <c r="AB1131" s="29"/>
      <c r="AC1131" s="34"/>
      <c r="AD1131" s="34"/>
      <c r="AE1131" s="34"/>
      <c r="AF1131" s="34"/>
      <c r="AG1131" s="34"/>
      <c r="AH1131" s="91"/>
      <c r="AI1131" s="29"/>
    </row>
    <row r="1132" spans="1:35">
      <c r="A1132" s="28"/>
      <c r="O1132" s="33"/>
      <c r="AH1132" s="91"/>
    </row>
    <row r="1133" spans="1:35">
      <c r="A1133" s="28"/>
      <c r="O1133" s="33"/>
      <c r="AH1133" s="91"/>
    </row>
    <row r="1134" spans="1:35">
      <c r="A1134" s="28"/>
      <c r="O1134" s="33"/>
      <c r="AH1134" s="91"/>
    </row>
    <row r="1135" spans="1:35">
      <c r="A1135" s="28"/>
      <c r="O1135" s="33"/>
      <c r="AH1135" s="91"/>
    </row>
    <row r="1136" spans="1:35">
      <c r="A1136" s="28"/>
      <c r="O1136" s="33"/>
      <c r="AH1136" s="91"/>
    </row>
    <row r="1137" spans="1:35">
      <c r="A1137" s="28"/>
      <c r="O1137" s="33"/>
      <c r="AH1137" s="91"/>
    </row>
    <row r="1138" spans="1:35">
      <c r="A1138" s="28"/>
      <c r="O1138" s="33"/>
      <c r="AH1138" s="91"/>
    </row>
    <row r="1139" spans="1:35">
      <c r="A1139" s="28"/>
      <c r="O1139" s="33"/>
      <c r="AH1139" s="91"/>
    </row>
    <row r="1140" spans="1:35">
      <c r="A1140" s="28"/>
      <c r="O1140" s="33"/>
      <c r="AH1140" s="91"/>
    </row>
    <row r="1141" spans="1:35">
      <c r="A1141" s="28"/>
      <c r="O1141" s="33"/>
      <c r="AH1141" s="91"/>
    </row>
    <row r="1142" spans="1:35">
      <c r="A1142" s="28"/>
      <c r="O1142" s="33"/>
      <c r="AH1142" s="91"/>
    </row>
    <row r="1143" spans="1:35">
      <c r="A1143" s="28"/>
      <c r="B1143" s="34"/>
      <c r="C1143" s="34"/>
      <c r="D1143" s="34"/>
      <c r="E1143" s="34"/>
      <c r="F1143" s="29"/>
      <c r="G1143" s="34"/>
      <c r="H1143" s="29"/>
      <c r="I1143" s="34"/>
      <c r="J1143" s="34"/>
      <c r="K1143" s="34"/>
      <c r="L1143" s="34"/>
      <c r="M1143" s="29"/>
      <c r="N1143" s="29"/>
      <c r="O1143" s="33"/>
      <c r="P1143" s="29"/>
      <c r="Q1143" s="29"/>
      <c r="R1143" s="29"/>
      <c r="S1143" s="29"/>
      <c r="T1143" s="34"/>
      <c r="U1143" s="34"/>
      <c r="V1143" s="34"/>
      <c r="W1143" s="29"/>
      <c r="X1143" s="34"/>
      <c r="Y1143" s="34"/>
      <c r="Z1143" s="34"/>
      <c r="AA1143" s="34"/>
      <c r="AB1143" s="29"/>
      <c r="AC1143" s="34"/>
      <c r="AD1143" s="34"/>
      <c r="AE1143" s="34"/>
      <c r="AF1143" s="34"/>
      <c r="AG1143" s="34"/>
      <c r="AH1143" s="91"/>
      <c r="AI1143" s="29"/>
    </row>
    <row r="1144" spans="1:35">
      <c r="A1144" s="28"/>
      <c r="O1144" s="33"/>
      <c r="AH1144" s="91"/>
    </row>
    <row r="1145" spans="1:35">
      <c r="A1145" s="28"/>
      <c r="O1145" s="33"/>
      <c r="AH1145" s="91"/>
    </row>
    <row r="1146" spans="1:35">
      <c r="A1146" s="28"/>
      <c r="O1146" s="33"/>
      <c r="AH1146" s="91"/>
    </row>
    <row r="1147" spans="1:35">
      <c r="A1147" s="28"/>
      <c r="O1147" s="33"/>
      <c r="AH1147" s="91"/>
    </row>
    <row r="1148" spans="1:35">
      <c r="A1148" s="28"/>
      <c r="O1148" s="33"/>
      <c r="AH1148" s="91"/>
    </row>
    <row r="1149" spans="1:35">
      <c r="A1149" s="28"/>
      <c r="O1149" s="33"/>
      <c r="AH1149" s="91"/>
    </row>
    <row r="1150" spans="1:35">
      <c r="A1150" s="28"/>
      <c r="O1150" s="33"/>
      <c r="AH1150" s="91"/>
    </row>
    <row r="1151" spans="1:35">
      <c r="A1151" s="28"/>
      <c r="O1151" s="33"/>
      <c r="AH1151" s="91"/>
    </row>
    <row r="1152" spans="1:35">
      <c r="A1152" s="28"/>
      <c r="O1152" s="33"/>
      <c r="AH1152" s="91"/>
    </row>
    <row r="1153" spans="1:35">
      <c r="A1153" s="28"/>
      <c r="O1153" s="33"/>
      <c r="AH1153" s="91"/>
    </row>
    <row r="1154" spans="1:35">
      <c r="A1154" s="28"/>
      <c r="O1154" s="33"/>
      <c r="AH1154" s="91"/>
    </row>
    <row r="1155" spans="1:35">
      <c r="A1155" s="28"/>
      <c r="B1155" s="34"/>
      <c r="C1155" s="34"/>
      <c r="D1155" s="34"/>
      <c r="E1155" s="34"/>
      <c r="F1155" s="29"/>
      <c r="G1155" s="34"/>
      <c r="H1155" s="29"/>
      <c r="I1155" s="34"/>
      <c r="J1155" s="34"/>
      <c r="K1155" s="34"/>
      <c r="L1155" s="34"/>
      <c r="M1155" s="29"/>
      <c r="N1155" s="29"/>
      <c r="O1155" s="33"/>
      <c r="P1155" s="29"/>
      <c r="Q1155" s="29"/>
      <c r="R1155" s="29"/>
      <c r="S1155" s="29"/>
      <c r="T1155" s="34"/>
      <c r="U1155" s="34"/>
      <c r="V1155" s="34"/>
      <c r="W1155" s="29"/>
      <c r="X1155" s="34"/>
      <c r="Y1155" s="34"/>
      <c r="Z1155" s="34"/>
      <c r="AA1155" s="34"/>
      <c r="AB1155" s="29"/>
      <c r="AC1155" s="34"/>
      <c r="AD1155" s="34"/>
      <c r="AE1155" s="34"/>
      <c r="AF1155" s="34"/>
      <c r="AG1155" s="34"/>
      <c r="AH1155" s="91"/>
      <c r="AI1155" s="29"/>
    </row>
    <row r="1156" spans="1:35">
      <c r="A1156" s="28"/>
      <c r="O1156" s="33"/>
      <c r="AH1156" s="91"/>
    </row>
    <row r="1157" spans="1:35">
      <c r="A1157" s="28"/>
      <c r="O1157" s="33"/>
      <c r="AH1157" s="91"/>
    </row>
    <row r="1158" spans="1:35">
      <c r="A1158" s="28"/>
      <c r="O1158" s="33"/>
      <c r="AH1158" s="91"/>
    </row>
    <row r="1159" spans="1:35">
      <c r="A1159" s="28"/>
      <c r="O1159" s="33"/>
      <c r="AH1159" s="91"/>
    </row>
    <row r="1160" spans="1:35">
      <c r="A1160" s="28"/>
      <c r="O1160" s="33"/>
      <c r="AH1160" s="91"/>
    </row>
    <row r="1161" spans="1:35">
      <c r="A1161" s="28"/>
      <c r="O1161" s="33"/>
      <c r="AH1161" s="91"/>
    </row>
    <row r="1162" spans="1:35">
      <c r="A1162" s="28"/>
      <c r="O1162" s="33"/>
      <c r="AH1162" s="91"/>
    </row>
    <row r="1163" spans="1:35">
      <c r="A1163" s="28"/>
      <c r="O1163" s="33"/>
      <c r="AH1163" s="91"/>
    </row>
    <row r="1164" spans="1:35">
      <c r="A1164" s="28"/>
      <c r="O1164" s="33"/>
      <c r="AH1164" s="91"/>
    </row>
    <row r="1165" spans="1:35">
      <c r="A1165" s="28"/>
      <c r="O1165" s="33"/>
      <c r="AH1165" s="91"/>
    </row>
    <row r="1166" spans="1:35">
      <c r="A1166" s="28"/>
      <c r="O1166" s="33"/>
      <c r="AH1166" s="91"/>
    </row>
    <row r="1167" spans="1:35">
      <c r="A1167" s="28"/>
      <c r="B1167" s="34"/>
      <c r="C1167" s="34"/>
      <c r="D1167" s="34"/>
      <c r="E1167" s="34"/>
      <c r="F1167" s="29"/>
      <c r="G1167" s="34"/>
      <c r="H1167" s="29"/>
      <c r="I1167" s="34"/>
      <c r="J1167" s="34"/>
      <c r="K1167" s="34"/>
      <c r="L1167" s="34"/>
      <c r="M1167" s="29"/>
      <c r="N1167" s="29"/>
      <c r="O1167" s="33"/>
      <c r="P1167" s="29"/>
      <c r="Q1167" s="29"/>
      <c r="R1167" s="29"/>
      <c r="S1167" s="29"/>
      <c r="T1167" s="34"/>
      <c r="U1167" s="34"/>
      <c r="V1167" s="34"/>
      <c r="W1167" s="29"/>
      <c r="X1167" s="34"/>
      <c r="Y1167" s="34"/>
      <c r="Z1167" s="34"/>
      <c r="AA1167" s="34"/>
      <c r="AB1167" s="29"/>
      <c r="AC1167" s="34"/>
      <c r="AD1167" s="34"/>
      <c r="AE1167" s="34"/>
      <c r="AF1167" s="34"/>
      <c r="AG1167" s="34"/>
      <c r="AH1167" s="91"/>
      <c r="AI1167" s="29"/>
    </row>
    <row r="1168" spans="1:35">
      <c r="A1168" s="28"/>
      <c r="O1168" s="33"/>
      <c r="AH1168" s="91"/>
    </row>
    <row r="1169" spans="1:35">
      <c r="A1169" s="28"/>
      <c r="O1169" s="33"/>
      <c r="AH1169" s="91"/>
    </row>
    <row r="1170" spans="1:35">
      <c r="A1170" s="28"/>
      <c r="O1170" s="33"/>
      <c r="AH1170" s="91"/>
    </row>
    <row r="1171" spans="1:35">
      <c r="A1171" s="28"/>
      <c r="O1171" s="33"/>
      <c r="AH1171" s="91"/>
    </row>
    <row r="1172" spans="1:35">
      <c r="A1172" s="28"/>
      <c r="O1172" s="33"/>
      <c r="AH1172" s="91"/>
    </row>
    <row r="1173" spans="1:35">
      <c r="A1173" s="28"/>
      <c r="O1173" s="33"/>
      <c r="AH1173" s="91"/>
    </row>
    <row r="1174" spans="1:35">
      <c r="A1174" s="28"/>
      <c r="O1174" s="33"/>
      <c r="AH1174" s="91"/>
    </row>
    <row r="1175" spans="1:35">
      <c r="A1175" s="28"/>
      <c r="O1175" s="33"/>
      <c r="AH1175" s="91"/>
    </row>
    <row r="1176" spans="1:35">
      <c r="A1176" s="28"/>
      <c r="O1176" s="33"/>
      <c r="AH1176" s="91"/>
    </row>
    <row r="1177" spans="1:35">
      <c r="A1177" s="28"/>
      <c r="O1177" s="33"/>
      <c r="AH1177" s="91"/>
    </row>
    <row r="1178" spans="1:35">
      <c r="A1178" s="28"/>
      <c r="O1178" s="33"/>
      <c r="AH1178" s="91"/>
    </row>
    <row r="1179" spans="1:35">
      <c r="A1179" s="28"/>
      <c r="B1179" s="34"/>
      <c r="C1179" s="34"/>
      <c r="D1179" s="34"/>
      <c r="E1179" s="34"/>
      <c r="F1179" s="29"/>
      <c r="G1179" s="34"/>
      <c r="H1179" s="29"/>
      <c r="I1179" s="34"/>
      <c r="J1179" s="34"/>
      <c r="K1179" s="34"/>
      <c r="L1179" s="34"/>
      <c r="M1179" s="29"/>
      <c r="N1179" s="29"/>
      <c r="O1179" s="33"/>
      <c r="P1179" s="29"/>
      <c r="Q1179" s="29"/>
      <c r="R1179" s="29"/>
      <c r="S1179" s="29"/>
      <c r="T1179" s="34"/>
      <c r="U1179" s="34"/>
      <c r="V1179" s="34"/>
      <c r="W1179" s="29"/>
      <c r="X1179" s="34"/>
      <c r="Y1179" s="34"/>
      <c r="Z1179" s="34"/>
      <c r="AA1179" s="34"/>
      <c r="AB1179" s="29"/>
      <c r="AC1179" s="34"/>
      <c r="AD1179" s="34"/>
      <c r="AE1179" s="34"/>
      <c r="AF1179" s="34"/>
      <c r="AG1179" s="34"/>
      <c r="AH1179" s="91"/>
      <c r="AI1179" s="29"/>
    </row>
    <row r="1180" spans="1:35">
      <c r="A1180" s="28"/>
      <c r="O1180" s="33"/>
      <c r="AH1180" s="91"/>
    </row>
    <row r="1181" spans="1:35">
      <c r="A1181" s="28"/>
      <c r="O1181" s="33"/>
      <c r="AH1181" s="91"/>
    </row>
    <row r="1182" spans="1:35">
      <c r="A1182" s="28"/>
      <c r="O1182" s="33"/>
      <c r="AH1182" s="91"/>
    </row>
    <row r="1183" spans="1:35">
      <c r="A1183" s="28"/>
      <c r="O1183" s="33"/>
      <c r="AH1183" s="91"/>
    </row>
    <row r="1184" spans="1:35">
      <c r="A1184" s="28"/>
      <c r="O1184" s="33"/>
      <c r="AH1184" s="91"/>
    </row>
    <row r="1185" spans="1:35">
      <c r="A1185" s="28"/>
      <c r="O1185" s="33"/>
      <c r="AH1185" s="91"/>
    </row>
    <row r="1186" spans="1:35">
      <c r="A1186" s="28"/>
      <c r="O1186" s="33"/>
      <c r="AH1186" s="91"/>
    </row>
    <row r="1187" spans="1:35">
      <c r="A1187" s="28"/>
      <c r="O1187" s="33"/>
      <c r="AH1187" s="91"/>
    </row>
    <row r="1188" spans="1:35">
      <c r="A1188" s="28"/>
      <c r="O1188" s="33"/>
      <c r="AH1188" s="91"/>
    </row>
    <row r="1189" spans="1:35">
      <c r="A1189" s="28"/>
      <c r="O1189" s="33"/>
      <c r="AH1189" s="91"/>
    </row>
    <row r="1190" spans="1:35">
      <c r="A1190" s="28"/>
      <c r="O1190" s="33"/>
      <c r="AH1190" s="91"/>
    </row>
    <row r="1191" spans="1:35">
      <c r="A1191" s="28"/>
      <c r="B1191" s="34"/>
      <c r="C1191" s="34"/>
      <c r="D1191" s="34"/>
      <c r="E1191" s="34"/>
      <c r="F1191" s="29"/>
      <c r="G1191" s="34"/>
      <c r="H1191" s="29"/>
      <c r="I1191" s="34"/>
      <c r="J1191" s="34"/>
      <c r="K1191" s="34"/>
      <c r="L1191" s="34"/>
      <c r="M1191" s="29"/>
      <c r="N1191" s="29"/>
      <c r="O1191" s="33"/>
      <c r="P1191" s="29"/>
      <c r="Q1191" s="29"/>
      <c r="R1191" s="29"/>
      <c r="S1191" s="29"/>
      <c r="T1191" s="34"/>
      <c r="U1191" s="34"/>
      <c r="V1191" s="34"/>
      <c r="W1191" s="29"/>
      <c r="X1191" s="34"/>
      <c r="Y1191" s="34"/>
      <c r="Z1191" s="34"/>
      <c r="AA1191" s="34"/>
      <c r="AB1191" s="29"/>
      <c r="AC1191" s="34"/>
      <c r="AD1191" s="34"/>
      <c r="AE1191" s="34"/>
      <c r="AF1191" s="34"/>
      <c r="AG1191" s="34"/>
      <c r="AH1191" s="91"/>
      <c r="AI1191" s="29"/>
    </row>
    <row r="1192" spans="1:35">
      <c r="A1192" s="28"/>
      <c r="O1192" s="33"/>
      <c r="AH1192" s="91"/>
    </row>
    <row r="1193" spans="1:35">
      <c r="A1193" s="28"/>
      <c r="O1193" s="33"/>
      <c r="AH1193" s="91"/>
    </row>
    <row r="1194" spans="1:35">
      <c r="A1194" s="28"/>
      <c r="O1194" s="33"/>
      <c r="AH1194" s="91"/>
    </row>
    <row r="1195" spans="1:35">
      <c r="A1195" s="28"/>
      <c r="O1195" s="33"/>
      <c r="AH1195" s="91"/>
    </row>
    <row r="1196" spans="1:35">
      <c r="A1196" s="28"/>
      <c r="O1196" s="33"/>
      <c r="AH1196" s="91"/>
    </row>
    <row r="1197" spans="1:35">
      <c r="A1197" s="28"/>
      <c r="O1197" s="33"/>
      <c r="AH1197" s="91"/>
    </row>
    <row r="1198" spans="1:35">
      <c r="A1198" s="28"/>
      <c r="O1198" s="33"/>
      <c r="AH1198" s="91"/>
    </row>
    <row r="1199" spans="1:35">
      <c r="A1199" s="28"/>
      <c r="O1199" s="33"/>
      <c r="AH1199" s="91"/>
    </row>
    <row r="1200" spans="1:35">
      <c r="A1200" s="28"/>
      <c r="O1200" s="33"/>
      <c r="AH1200" s="91"/>
    </row>
    <row r="1201" spans="1:35">
      <c r="A1201" s="28"/>
      <c r="O1201" s="33"/>
      <c r="AH1201" s="91"/>
    </row>
    <row r="1202" spans="1:35">
      <c r="A1202" s="28"/>
      <c r="O1202" s="33"/>
      <c r="AH1202" s="91"/>
    </row>
    <row r="1203" spans="1:35">
      <c r="A1203" s="28"/>
      <c r="B1203" s="34"/>
      <c r="C1203" s="34"/>
      <c r="D1203" s="34"/>
      <c r="E1203" s="34"/>
      <c r="F1203" s="29"/>
      <c r="G1203" s="34"/>
      <c r="H1203" s="29"/>
      <c r="I1203" s="34"/>
      <c r="J1203" s="34"/>
      <c r="K1203" s="34"/>
      <c r="L1203" s="34"/>
      <c r="M1203" s="29"/>
      <c r="N1203" s="29"/>
      <c r="O1203" s="33"/>
      <c r="P1203" s="29"/>
      <c r="Q1203" s="29"/>
      <c r="R1203" s="29"/>
      <c r="S1203" s="29"/>
      <c r="T1203" s="34"/>
      <c r="U1203" s="34"/>
      <c r="V1203" s="34"/>
      <c r="W1203" s="29"/>
      <c r="X1203" s="34"/>
      <c r="Y1203" s="34"/>
      <c r="Z1203" s="34"/>
      <c r="AA1203" s="34"/>
      <c r="AB1203" s="29"/>
      <c r="AC1203" s="34"/>
      <c r="AD1203" s="34"/>
      <c r="AE1203" s="34"/>
      <c r="AF1203" s="34"/>
      <c r="AG1203" s="34"/>
      <c r="AH1203" s="91"/>
      <c r="AI1203" s="29"/>
    </row>
    <row r="1204" spans="1:35">
      <c r="A1204" s="28"/>
      <c r="O1204" s="33"/>
      <c r="AH1204" s="91"/>
    </row>
    <row r="1205" spans="1:35">
      <c r="A1205" s="28"/>
      <c r="O1205" s="33"/>
      <c r="AH1205" s="91"/>
    </row>
    <row r="1206" spans="1:35">
      <c r="A1206" s="28"/>
      <c r="O1206" s="33"/>
      <c r="AH1206" s="91"/>
    </row>
    <row r="1207" spans="1:35">
      <c r="A1207" s="28"/>
      <c r="O1207" s="33"/>
      <c r="AH1207" s="91"/>
    </row>
    <row r="1208" spans="1:35">
      <c r="A1208" s="28"/>
      <c r="O1208" s="33"/>
      <c r="AH1208" s="91"/>
    </row>
    <row r="1209" spans="1:35">
      <c r="A1209" s="28"/>
      <c r="O1209" s="33"/>
      <c r="AH1209" s="91"/>
    </row>
    <row r="1210" spans="1:35">
      <c r="A1210" s="28"/>
      <c r="O1210" s="33"/>
      <c r="AH1210" s="91"/>
    </row>
    <row r="1211" spans="1:35">
      <c r="A1211" s="28"/>
      <c r="O1211" s="33"/>
      <c r="AH1211" s="91"/>
    </row>
    <row r="1212" spans="1:35">
      <c r="A1212" s="28"/>
      <c r="O1212" s="33"/>
      <c r="AH1212" s="91"/>
    </row>
    <row r="1213" spans="1:35">
      <c r="A1213" s="28"/>
      <c r="O1213" s="33"/>
      <c r="AH1213" s="91"/>
    </row>
    <row r="1214" spans="1:35">
      <c r="A1214" s="28"/>
      <c r="O1214" s="33"/>
      <c r="AH1214" s="91"/>
    </row>
    <row r="1215" spans="1:35">
      <c r="A1215" s="28"/>
      <c r="B1215" s="34"/>
      <c r="C1215" s="34"/>
      <c r="D1215" s="34"/>
      <c r="E1215" s="34"/>
      <c r="F1215" s="29"/>
      <c r="G1215" s="34"/>
      <c r="H1215" s="29"/>
      <c r="I1215" s="34"/>
      <c r="J1215" s="34"/>
      <c r="K1215" s="34"/>
      <c r="L1215" s="34"/>
      <c r="M1215" s="29"/>
      <c r="N1215" s="29"/>
      <c r="O1215" s="33"/>
      <c r="P1215" s="29"/>
      <c r="Q1215" s="29"/>
      <c r="R1215" s="29"/>
      <c r="S1215" s="29"/>
      <c r="T1215" s="34"/>
      <c r="U1215" s="34"/>
      <c r="V1215" s="34"/>
      <c r="W1215" s="29"/>
      <c r="X1215" s="34"/>
      <c r="Y1215" s="34"/>
      <c r="Z1215" s="34"/>
      <c r="AA1215" s="34"/>
      <c r="AB1215" s="29"/>
      <c r="AC1215" s="34"/>
      <c r="AD1215" s="34"/>
      <c r="AE1215" s="34"/>
      <c r="AF1215" s="34"/>
      <c r="AG1215" s="34"/>
      <c r="AH1215" s="91"/>
      <c r="AI1215" s="29"/>
    </row>
    <row r="1216" spans="1:35">
      <c r="A1216" s="28"/>
      <c r="O1216" s="33"/>
      <c r="AH1216" s="91"/>
    </row>
    <row r="1217" spans="1:35">
      <c r="A1217" s="28"/>
      <c r="O1217" s="33"/>
      <c r="AH1217" s="91"/>
    </row>
    <row r="1218" spans="1:35">
      <c r="A1218" s="28"/>
      <c r="O1218" s="33"/>
      <c r="AH1218" s="91"/>
    </row>
    <row r="1219" spans="1:35">
      <c r="A1219" s="28"/>
      <c r="O1219" s="33"/>
      <c r="AH1219" s="91"/>
    </row>
    <row r="1220" spans="1:35">
      <c r="A1220" s="28"/>
      <c r="O1220" s="33"/>
      <c r="AH1220" s="91"/>
    </row>
    <row r="1221" spans="1:35">
      <c r="A1221" s="28"/>
      <c r="O1221" s="33"/>
      <c r="AH1221" s="91"/>
    </row>
    <row r="1222" spans="1:35">
      <c r="A1222" s="28"/>
      <c r="O1222" s="33"/>
      <c r="AH1222" s="91"/>
    </row>
    <row r="1223" spans="1:35">
      <c r="A1223" s="28"/>
      <c r="O1223" s="33"/>
      <c r="AH1223" s="91"/>
    </row>
    <row r="1224" spans="1:35">
      <c r="A1224" s="28"/>
      <c r="O1224" s="33"/>
      <c r="AH1224" s="91"/>
    </row>
    <row r="1225" spans="1:35">
      <c r="A1225" s="28"/>
      <c r="O1225" s="33"/>
      <c r="AH1225" s="91"/>
    </row>
    <row r="1226" spans="1:35">
      <c r="A1226" s="28"/>
      <c r="O1226" s="33"/>
      <c r="AH1226" s="91"/>
    </row>
    <row r="1227" spans="1:35">
      <c r="A1227" s="28"/>
      <c r="B1227" s="34"/>
      <c r="C1227" s="34"/>
      <c r="D1227" s="34"/>
      <c r="E1227" s="34"/>
      <c r="F1227" s="29"/>
      <c r="G1227" s="34"/>
      <c r="H1227" s="29"/>
      <c r="I1227" s="34"/>
      <c r="J1227" s="34"/>
      <c r="K1227" s="34"/>
      <c r="L1227" s="34"/>
      <c r="M1227" s="29"/>
      <c r="N1227" s="29"/>
      <c r="O1227" s="33"/>
      <c r="P1227" s="29"/>
      <c r="Q1227" s="29"/>
      <c r="R1227" s="29"/>
      <c r="S1227" s="29"/>
      <c r="T1227" s="34"/>
      <c r="U1227" s="34"/>
      <c r="V1227" s="34"/>
      <c r="W1227" s="29"/>
      <c r="X1227" s="34"/>
      <c r="Y1227" s="34"/>
      <c r="Z1227" s="34"/>
      <c r="AA1227" s="34"/>
      <c r="AB1227" s="29"/>
      <c r="AC1227" s="34"/>
      <c r="AD1227" s="34"/>
      <c r="AE1227" s="34"/>
      <c r="AF1227" s="34"/>
      <c r="AG1227" s="34"/>
      <c r="AH1227" s="91"/>
      <c r="AI1227" s="29"/>
    </row>
    <row r="1228" spans="1:35">
      <c r="A1228" s="28"/>
      <c r="O1228" s="33"/>
      <c r="AH1228" s="91"/>
    </row>
    <row r="1229" spans="1:35">
      <c r="A1229" s="28"/>
      <c r="O1229" s="33"/>
      <c r="AH1229" s="91"/>
    </row>
    <row r="1230" spans="1:35">
      <c r="A1230" s="28"/>
      <c r="O1230" s="33"/>
      <c r="AH1230" s="91"/>
    </row>
    <row r="1231" spans="1:35">
      <c r="A1231" s="28"/>
      <c r="O1231" s="33"/>
      <c r="AH1231" s="91"/>
    </row>
    <row r="1232" spans="1:35">
      <c r="A1232" s="28"/>
      <c r="O1232" s="33"/>
      <c r="AH1232" s="91"/>
    </row>
    <row r="1233" spans="1:34">
      <c r="A1233" s="28"/>
      <c r="O1233" s="33"/>
      <c r="AH1233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>
    <tabColor rgb="FFFF0000"/>
  </sheetPr>
  <dimension ref="A3:S41"/>
  <sheetViews>
    <sheetView topLeftCell="A13" zoomScale="84" zoomScaleNormal="84" workbookViewId="0">
      <selection activeCell="X31" sqref="X31"/>
    </sheetView>
  </sheetViews>
  <sheetFormatPr defaultRowHeight="15"/>
  <cols>
    <col min="1" max="1" width="75.42578125" customWidth="1"/>
    <col min="2" max="2" width="9.42578125" customWidth="1"/>
    <col min="3" max="3" width="7.140625" bestFit="1" customWidth="1"/>
    <col min="4" max="4" width="9.85546875" bestFit="1" customWidth="1"/>
    <col min="5" max="5" width="7.140625" bestFit="1" customWidth="1"/>
    <col min="6" max="19" width="16.7109375" customWidth="1"/>
  </cols>
  <sheetData>
    <row r="3" spans="1:19" ht="15.75" thickBot="1">
      <c r="A3" s="88" t="e">
        <f>#REF!</f>
        <v>#REF!</v>
      </c>
      <c r="B3" s="87" t="e">
        <f>#REF!</f>
        <v>#REF!</v>
      </c>
      <c r="C3" s="86" t="e">
        <f>#REF!</f>
        <v>#REF!</v>
      </c>
      <c r="D3" s="85" t="e">
        <f>#REF!</f>
        <v>#REF!</v>
      </c>
      <c r="E3" s="84" t="e">
        <f>#REF!</f>
        <v>#REF!</v>
      </c>
      <c r="F3" s="83" t="e">
        <f>#REF!</f>
        <v>#REF!</v>
      </c>
      <c r="G3" s="83" t="e">
        <f>#REF!</f>
        <v>#REF!</v>
      </c>
      <c r="H3" s="83" t="e">
        <f>#REF!</f>
        <v>#REF!</v>
      </c>
      <c r="I3" s="83" t="e">
        <f>#REF!</f>
        <v>#REF!</v>
      </c>
      <c r="J3" s="83" t="e">
        <f>#REF!</f>
        <v>#REF!</v>
      </c>
      <c r="K3" s="83" t="e">
        <f>#REF!</f>
        <v>#REF!</v>
      </c>
      <c r="L3" s="83" t="e">
        <f>#REF!</f>
        <v>#REF!</v>
      </c>
      <c r="M3" s="83" t="e">
        <f>#REF!</f>
        <v>#REF!</v>
      </c>
      <c r="N3" s="83" t="e">
        <f>#REF!</f>
        <v>#REF!</v>
      </c>
      <c r="O3" s="83" t="e">
        <f>#REF!</f>
        <v>#REF!</v>
      </c>
      <c r="P3" s="83" t="e">
        <f>#REF!</f>
        <v>#REF!</v>
      </c>
      <c r="Q3" s="83" t="e">
        <f>#REF!</f>
        <v>#REF!</v>
      </c>
      <c r="R3" s="83" t="e">
        <f>#REF!</f>
        <v>#REF!</v>
      </c>
      <c r="S3" s="83" t="e">
        <f>#REF!</f>
        <v>#REF!</v>
      </c>
    </row>
    <row r="4" spans="1:19" ht="15.75" thickBot="1">
      <c r="A4" s="57" t="s">
        <v>27</v>
      </c>
      <c r="B4" s="82"/>
      <c r="C4" s="81"/>
      <c r="D4" s="81"/>
      <c r="E4" s="81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79"/>
    </row>
    <row r="5" spans="1:19">
      <c r="A5" s="41" t="e">
        <f>#REF!</f>
        <v>#REF!</v>
      </c>
      <c r="B5" s="40" t="e">
        <f>#REF!</f>
        <v>#REF!</v>
      </c>
      <c r="C5" s="73" t="e">
        <f>#REF!/100</f>
        <v>#REF!</v>
      </c>
      <c r="D5" s="72" t="e">
        <f>#REF!/100</f>
        <v>#REF!</v>
      </c>
      <c r="E5" s="71" t="e">
        <f>#REF!/100</f>
        <v>#REF!</v>
      </c>
      <c r="F5" s="36" t="e">
        <f>#REF!/100</f>
        <v>#REF!</v>
      </c>
      <c r="G5" s="36" t="e">
        <f>#REF!/100</f>
        <v>#REF!</v>
      </c>
      <c r="H5" s="36" t="e">
        <f>#REF!/100</f>
        <v>#REF!</v>
      </c>
      <c r="I5" s="36" t="e">
        <f>#REF!/100</f>
        <v>#REF!</v>
      </c>
      <c r="J5" s="36" t="e">
        <f>#REF!/100</f>
        <v>#REF!</v>
      </c>
      <c r="K5" s="36" t="e">
        <f>#REF!/100</f>
        <v>#REF!</v>
      </c>
      <c r="L5" s="36" t="e">
        <f>#REF!/100</f>
        <v>#REF!</v>
      </c>
      <c r="M5" s="36" t="e">
        <f>#REF!/100</f>
        <v>#REF!</v>
      </c>
      <c r="N5" s="36" t="e">
        <f>#REF!/100</f>
        <v>#REF!</v>
      </c>
      <c r="O5" s="36" t="e">
        <f>#REF!/100</f>
        <v>#REF!</v>
      </c>
      <c r="P5" s="36" t="e">
        <f>#REF!/100</f>
        <v>#REF!</v>
      </c>
      <c r="Q5" s="36" t="e">
        <f>#REF!/100</f>
        <v>#REF!</v>
      </c>
      <c r="R5" s="36" t="e">
        <f>#REF!/100</f>
        <v>#REF!</v>
      </c>
      <c r="S5" s="36" t="e">
        <f>#REF!/100</f>
        <v>#REF!</v>
      </c>
    </row>
    <row r="6" spans="1:19">
      <c r="A6" s="41" t="e">
        <f>#REF!</f>
        <v>#REF!</v>
      </c>
      <c r="B6" s="40" t="e">
        <f>#REF!</f>
        <v>#REF!</v>
      </c>
      <c r="C6" s="73" t="e">
        <f>#REF!/100</f>
        <v>#REF!</v>
      </c>
      <c r="D6" s="72" t="e">
        <f>#REF!/100</f>
        <v>#REF!</v>
      </c>
      <c r="E6" s="71" t="e">
        <f>#REF!/100</f>
        <v>#REF!</v>
      </c>
      <c r="F6" s="36" t="e">
        <f>#REF!/100</f>
        <v>#REF!</v>
      </c>
      <c r="G6" s="36" t="e">
        <f>#REF!/100</f>
        <v>#REF!</v>
      </c>
      <c r="H6" s="36" t="e">
        <f>#REF!/100</f>
        <v>#REF!</v>
      </c>
      <c r="I6" s="36" t="e">
        <f>#REF!/100</f>
        <v>#REF!</v>
      </c>
      <c r="J6" s="36" t="e">
        <f>#REF!/100</f>
        <v>#REF!</v>
      </c>
      <c r="K6" s="36" t="e">
        <f>#REF!/100</f>
        <v>#REF!</v>
      </c>
      <c r="L6" s="36" t="e">
        <f>#REF!/100</f>
        <v>#REF!</v>
      </c>
      <c r="M6" s="36" t="e">
        <f>#REF!/100</f>
        <v>#REF!</v>
      </c>
      <c r="N6" s="36" t="e">
        <f>#REF!/100</f>
        <v>#REF!</v>
      </c>
      <c r="O6" s="36" t="e">
        <f>#REF!/100</f>
        <v>#REF!</v>
      </c>
      <c r="P6" s="36" t="e">
        <f>#REF!/100</f>
        <v>#REF!</v>
      </c>
      <c r="Q6" s="36" t="e">
        <f>#REF!/100</f>
        <v>#REF!</v>
      </c>
      <c r="R6" s="36" t="e">
        <f>#REF!/100</f>
        <v>#REF!</v>
      </c>
      <c r="S6" s="36" t="e">
        <f>#REF!/100</f>
        <v>#REF!</v>
      </c>
    </row>
    <row r="7" spans="1:19">
      <c r="A7" s="41" t="e">
        <f>#REF!</f>
        <v>#REF!</v>
      </c>
      <c r="B7" s="40" t="e">
        <f>#REF!</f>
        <v>#REF!</v>
      </c>
      <c r="C7" s="53" t="e">
        <f>#REF!</f>
        <v>#REF!</v>
      </c>
      <c r="D7" s="52" t="e">
        <f>#REF!</f>
        <v>#REF!</v>
      </c>
      <c r="E7" s="51" t="e">
        <f>#REF!</f>
        <v>#REF!</v>
      </c>
      <c r="F7" s="50" t="e">
        <f>#REF!</f>
        <v>#REF!</v>
      </c>
      <c r="G7" s="50" t="e">
        <f>#REF!</f>
        <v>#REF!</v>
      </c>
      <c r="H7" s="50" t="e">
        <f>#REF!</f>
        <v>#REF!</v>
      </c>
      <c r="I7" s="50" t="e">
        <f>#REF!</f>
        <v>#REF!</v>
      </c>
      <c r="J7" s="50" t="e">
        <f>#REF!</f>
        <v>#REF!</v>
      </c>
      <c r="K7" s="50" t="e">
        <f>#REF!</f>
        <v>#REF!</v>
      </c>
      <c r="L7" s="50" t="e">
        <f>#REF!</f>
        <v>#REF!</v>
      </c>
      <c r="M7" s="50" t="e">
        <f>#REF!</f>
        <v>#REF!</v>
      </c>
      <c r="N7" s="50" t="e">
        <f>#REF!</f>
        <v>#REF!</v>
      </c>
      <c r="O7" s="50" t="e">
        <f>#REF!</f>
        <v>#REF!</v>
      </c>
      <c r="P7" s="50" t="e">
        <f>#REF!</f>
        <v>#REF!</v>
      </c>
      <c r="Q7" s="50" t="e">
        <f>#REF!</f>
        <v>#REF!</v>
      </c>
      <c r="R7" s="50" t="e">
        <f>#REF!</f>
        <v>#REF!</v>
      </c>
      <c r="S7" s="50" t="e">
        <f>#REF!</f>
        <v>#REF!</v>
      </c>
    </row>
    <row r="8" spans="1:19">
      <c r="A8" s="41" t="e">
        <f>#REF!</f>
        <v>#REF!</v>
      </c>
      <c r="B8" s="40" t="e">
        <f>#REF!</f>
        <v>#REF!</v>
      </c>
      <c r="C8" s="49" t="e">
        <f>#REF!</f>
        <v>#REF!</v>
      </c>
      <c r="D8" s="48" t="e">
        <f>#REF!</f>
        <v>#REF!</v>
      </c>
      <c r="E8" s="47" t="e">
        <f>#REF!</f>
        <v>#REF!</v>
      </c>
      <c r="F8" s="62" t="e">
        <f>#REF!</f>
        <v>#REF!</v>
      </c>
      <c r="G8" s="62" t="e">
        <f>#REF!</f>
        <v>#REF!</v>
      </c>
      <c r="H8" s="62" t="e">
        <f>#REF!</f>
        <v>#REF!</v>
      </c>
      <c r="I8" s="62" t="e">
        <f>#REF!</f>
        <v>#REF!</v>
      </c>
      <c r="J8" s="62" t="e">
        <f>#REF!</f>
        <v>#REF!</v>
      </c>
      <c r="K8" s="62" t="e">
        <f>#REF!</f>
        <v>#REF!</v>
      </c>
      <c r="L8" s="62" t="e">
        <f>#REF!</f>
        <v>#REF!</v>
      </c>
      <c r="M8" s="62" t="e">
        <f>#REF!</f>
        <v>#REF!</v>
      </c>
      <c r="N8" s="62" t="e">
        <f>#REF!</f>
        <v>#REF!</v>
      </c>
      <c r="O8" s="62" t="e">
        <f>#REF!</f>
        <v>#REF!</v>
      </c>
      <c r="P8" s="62" t="e">
        <f>#REF!</f>
        <v>#REF!</v>
      </c>
      <c r="Q8" s="62" t="e">
        <f>#REF!</f>
        <v>#REF!</v>
      </c>
      <c r="R8" s="62" t="e">
        <f>#REF!</f>
        <v>#REF!</v>
      </c>
      <c r="S8" s="62" t="e">
        <f>#REF!</f>
        <v>#REF!</v>
      </c>
    </row>
    <row r="9" spans="1:19">
      <c r="A9" s="41" t="e">
        <f>#REF!</f>
        <v>#REF!</v>
      </c>
      <c r="B9" s="40" t="e">
        <f>#REF!</f>
        <v>#REF!</v>
      </c>
      <c r="C9" s="73" t="e">
        <f>#REF!/100</f>
        <v>#REF!</v>
      </c>
      <c r="D9" s="72" t="e">
        <f>#REF!/100</f>
        <v>#REF!</v>
      </c>
      <c r="E9" s="71" t="e">
        <f>#REF!/100</f>
        <v>#REF!</v>
      </c>
      <c r="F9" s="36" t="e">
        <f>#REF!/100</f>
        <v>#REF!</v>
      </c>
      <c r="G9" s="36" t="e">
        <f>#REF!/100</f>
        <v>#REF!</v>
      </c>
      <c r="H9" s="36" t="e">
        <f>#REF!/100</f>
        <v>#REF!</v>
      </c>
      <c r="I9" s="36" t="e">
        <f>#REF!/100</f>
        <v>#REF!</v>
      </c>
      <c r="J9" s="36" t="e">
        <f>#REF!/100</f>
        <v>#REF!</v>
      </c>
      <c r="K9" s="36" t="e">
        <f>#REF!/100</f>
        <v>#REF!</v>
      </c>
      <c r="L9" s="36" t="e">
        <f>#REF!/100</f>
        <v>#REF!</v>
      </c>
      <c r="M9" s="36" t="e">
        <f>#REF!/100</f>
        <v>#REF!</v>
      </c>
      <c r="N9" s="36" t="e">
        <f>#REF!/100</f>
        <v>#REF!</v>
      </c>
      <c r="O9" s="36" t="e">
        <f>#REF!/100</f>
        <v>#REF!</v>
      </c>
      <c r="P9" s="36" t="e">
        <f>#REF!/100</f>
        <v>#REF!</v>
      </c>
      <c r="Q9" s="36" t="e">
        <f>#REF!/100</f>
        <v>#REF!</v>
      </c>
      <c r="R9" s="36" t="e">
        <f>#REF!/100</f>
        <v>#REF!</v>
      </c>
      <c r="S9" s="36" t="e">
        <f>#REF!/100</f>
        <v>#REF!</v>
      </c>
    </row>
    <row r="10" spans="1:19">
      <c r="A10" s="41" t="e">
        <f>#REF!</f>
        <v>#REF!</v>
      </c>
      <c r="B10" s="40" t="e">
        <f>#REF!</f>
        <v>#REF!</v>
      </c>
      <c r="C10" s="49" t="e">
        <f>#REF!</f>
        <v>#REF!</v>
      </c>
      <c r="D10" s="48" t="e">
        <f>#REF!</f>
        <v>#REF!</v>
      </c>
      <c r="E10" s="47" t="e">
        <f>#REF!</f>
        <v>#REF!</v>
      </c>
      <c r="F10" s="62" t="e">
        <f>#REF!</f>
        <v>#REF!</v>
      </c>
      <c r="G10" s="62" t="e">
        <f>#REF!</f>
        <v>#REF!</v>
      </c>
      <c r="H10" s="62" t="e">
        <f>#REF!</f>
        <v>#REF!</v>
      </c>
      <c r="I10" s="62" t="e">
        <f>#REF!</f>
        <v>#REF!</v>
      </c>
      <c r="J10" s="62" t="e">
        <f>#REF!</f>
        <v>#REF!</v>
      </c>
      <c r="K10" s="62" t="e">
        <f>#REF!</f>
        <v>#REF!</v>
      </c>
      <c r="L10" s="62" t="e">
        <f>#REF!</f>
        <v>#REF!</v>
      </c>
      <c r="M10" s="62" t="e">
        <f>#REF!</f>
        <v>#REF!</v>
      </c>
      <c r="N10" s="62" t="e">
        <f>#REF!</f>
        <v>#REF!</v>
      </c>
      <c r="O10" s="62" t="e">
        <f>#REF!</f>
        <v>#REF!</v>
      </c>
      <c r="P10" s="62" t="e">
        <f>#REF!</f>
        <v>#REF!</v>
      </c>
      <c r="Q10" s="62" t="e">
        <f>#REF!</f>
        <v>#REF!</v>
      </c>
      <c r="R10" s="62" t="e">
        <f>#REF!</f>
        <v>#REF!</v>
      </c>
      <c r="S10" s="62" t="e">
        <f>#REF!</f>
        <v>#REF!</v>
      </c>
    </row>
    <row r="11" spans="1:19">
      <c r="A11" s="41" t="e">
        <f>#REF!</f>
        <v>#REF!</v>
      </c>
      <c r="B11" s="40" t="e">
        <f>#REF!</f>
        <v>#REF!</v>
      </c>
      <c r="C11" s="73" t="e">
        <f>#REF!/100</f>
        <v>#REF!</v>
      </c>
      <c r="D11" s="72" t="e">
        <f>#REF!/100</f>
        <v>#REF!</v>
      </c>
      <c r="E11" s="71" t="e">
        <f>#REF!/100</f>
        <v>#REF!</v>
      </c>
      <c r="F11" s="36" t="e">
        <f>#REF!/100</f>
        <v>#REF!</v>
      </c>
      <c r="G11" s="36" t="e">
        <f>#REF!/100</f>
        <v>#REF!</v>
      </c>
      <c r="H11" s="36" t="e">
        <f>#REF!/100</f>
        <v>#REF!</v>
      </c>
      <c r="I11" s="36" t="e">
        <f>#REF!/100</f>
        <v>#REF!</v>
      </c>
      <c r="J11" s="36" t="e">
        <f>#REF!/100</f>
        <v>#REF!</v>
      </c>
      <c r="K11" s="36" t="e">
        <f>#REF!/100</f>
        <v>#REF!</v>
      </c>
      <c r="L11" s="36" t="e">
        <f>#REF!/100</f>
        <v>#REF!</v>
      </c>
      <c r="M11" s="36" t="e">
        <f>#REF!/100</f>
        <v>#REF!</v>
      </c>
      <c r="N11" s="36" t="e">
        <f>#REF!/100</f>
        <v>#REF!</v>
      </c>
      <c r="O11" s="36" t="e">
        <f>#REF!/100</f>
        <v>#REF!</v>
      </c>
      <c r="P11" s="36" t="e">
        <f>#REF!/100</f>
        <v>#REF!</v>
      </c>
      <c r="Q11" s="36" t="e">
        <f>#REF!/100</f>
        <v>#REF!</v>
      </c>
      <c r="R11" s="36" t="e">
        <f>#REF!/100</f>
        <v>#REF!</v>
      </c>
      <c r="S11" s="36" t="e">
        <f>#REF!/100</f>
        <v>#REF!</v>
      </c>
    </row>
    <row r="12" spans="1:19">
      <c r="A12" s="41" t="e">
        <f>#REF!</f>
        <v>#REF!</v>
      </c>
      <c r="B12" s="40" t="e">
        <f>#REF!</f>
        <v>#REF!</v>
      </c>
      <c r="C12" s="49" t="e">
        <f>#REF!</f>
        <v>#REF!</v>
      </c>
      <c r="D12" s="48" t="e">
        <f>#REF!</f>
        <v>#REF!</v>
      </c>
      <c r="E12" s="47" t="e">
        <f>#REF!</f>
        <v>#REF!</v>
      </c>
      <c r="F12" s="62" t="e">
        <f>#REF!</f>
        <v>#REF!</v>
      </c>
      <c r="G12" s="62" t="e">
        <f>#REF!</f>
        <v>#REF!</v>
      </c>
      <c r="H12" s="62" t="e">
        <f>#REF!</f>
        <v>#REF!</v>
      </c>
      <c r="I12" s="62" t="e">
        <f>#REF!</f>
        <v>#REF!</v>
      </c>
      <c r="J12" s="62" t="e">
        <f>#REF!</f>
        <v>#REF!</v>
      </c>
      <c r="K12" s="62" t="e">
        <f>#REF!</f>
        <v>#REF!</v>
      </c>
      <c r="L12" s="62" t="e">
        <f>#REF!</f>
        <v>#REF!</v>
      </c>
      <c r="M12" s="62" t="e">
        <f>#REF!</f>
        <v>#REF!</v>
      </c>
      <c r="N12" s="62" t="e">
        <f>#REF!</f>
        <v>#REF!</v>
      </c>
      <c r="O12" s="62" t="e">
        <f>#REF!</f>
        <v>#REF!</v>
      </c>
      <c r="P12" s="62" t="e">
        <f>#REF!</f>
        <v>#REF!</v>
      </c>
      <c r="Q12" s="62" t="e">
        <f>#REF!</f>
        <v>#REF!</v>
      </c>
      <c r="R12" s="62" t="e">
        <f>#REF!</f>
        <v>#REF!</v>
      </c>
      <c r="S12" s="62" t="e">
        <f>#REF!</f>
        <v>#REF!</v>
      </c>
    </row>
    <row r="13" spans="1:19">
      <c r="A13" s="77" t="s">
        <v>28</v>
      </c>
      <c r="B13" s="65"/>
      <c r="C13" s="78"/>
      <c r="D13" s="78"/>
      <c r="E13" s="78"/>
      <c r="F13" s="78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19">
      <c r="A14" s="41" t="e">
        <f>#REF!</f>
        <v>#REF!</v>
      </c>
      <c r="B14" s="40" t="e">
        <f>#REF!</f>
        <v>#REF!</v>
      </c>
      <c r="C14" s="61" t="e">
        <f>#REF!</f>
        <v>#REF!</v>
      </c>
      <c r="D14" s="60" t="e">
        <f>#REF!</f>
        <v>#REF!</v>
      </c>
      <c r="E14" s="59" t="e">
        <f>#REF!</f>
        <v>#REF!</v>
      </c>
      <c r="F14" s="58" t="e">
        <f>#REF!</f>
        <v>#REF!</v>
      </c>
      <c r="G14" s="58" t="e">
        <f>#REF!</f>
        <v>#REF!</v>
      </c>
      <c r="H14" s="58" t="e">
        <f>#REF!</f>
        <v>#REF!</v>
      </c>
      <c r="I14" s="58" t="e">
        <f>#REF!</f>
        <v>#REF!</v>
      </c>
      <c r="J14" s="58" t="e">
        <f>#REF!</f>
        <v>#REF!</v>
      </c>
      <c r="K14" s="58" t="e">
        <f>#REF!</f>
        <v>#REF!</v>
      </c>
      <c r="L14" s="58" t="e">
        <f>#REF!</f>
        <v>#REF!</v>
      </c>
      <c r="M14" s="58" t="e">
        <f>#REF!</f>
        <v>#REF!</v>
      </c>
      <c r="N14" s="58" t="e">
        <f>#REF!</f>
        <v>#REF!</v>
      </c>
      <c r="O14" s="58" t="e">
        <f>#REF!</f>
        <v>#REF!</v>
      </c>
      <c r="P14" s="58" t="e">
        <f>#REF!</f>
        <v>#REF!</v>
      </c>
      <c r="Q14" s="58" t="e">
        <f>#REF!</f>
        <v>#REF!</v>
      </c>
      <c r="R14" s="58" t="e">
        <f>#REF!</f>
        <v>#REF!</v>
      </c>
      <c r="S14" s="58" t="e">
        <f>#REF!</f>
        <v>#REF!</v>
      </c>
    </row>
    <row r="15" spans="1:19">
      <c r="A15" s="41" t="e">
        <f>#REF!</f>
        <v>#REF!</v>
      </c>
      <c r="B15" s="40" t="e">
        <f>#REF!</f>
        <v>#REF!</v>
      </c>
      <c r="C15" s="61" t="e">
        <f>#REF!</f>
        <v>#REF!</v>
      </c>
      <c r="D15" s="60" t="e">
        <f>#REF!</f>
        <v>#REF!</v>
      </c>
      <c r="E15" s="59" t="e">
        <f>#REF!</f>
        <v>#REF!</v>
      </c>
      <c r="F15" s="58" t="e">
        <f>#REF!</f>
        <v>#REF!</v>
      </c>
      <c r="G15" s="58" t="e">
        <f>#REF!</f>
        <v>#REF!</v>
      </c>
      <c r="H15" s="58" t="e">
        <f>#REF!</f>
        <v>#REF!</v>
      </c>
      <c r="I15" s="58" t="e">
        <f>#REF!</f>
        <v>#REF!</v>
      </c>
      <c r="J15" s="58" t="e">
        <f>#REF!</f>
        <v>#REF!</v>
      </c>
      <c r="K15" s="58" t="e">
        <f>#REF!</f>
        <v>#REF!</v>
      </c>
      <c r="L15" s="58" t="e">
        <f>#REF!</f>
        <v>#REF!</v>
      </c>
      <c r="M15" s="58" t="e">
        <f>#REF!</f>
        <v>#REF!</v>
      </c>
      <c r="N15" s="58" t="e">
        <f>#REF!</f>
        <v>#REF!</v>
      </c>
      <c r="O15" s="58" t="e">
        <f>#REF!</f>
        <v>#REF!</v>
      </c>
      <c r="P15" s="58" t="e">
        <f>#REF!</f>
        <v>#REF!</v>
      </c>
      <c r="Q15" s="58" t="e">
        <f>#REF!</f>
        <v>#REF!</v>
      </c>
      <c r="R15" s="58" t="e">
        <f>#REF!</f>
        <v>#REF!</v>
      </c>
      <c r="S15" s="58" t="e">
        <f>#REF!</f>
        <v>#REF!</v>
      </c>
    </row>
    <row r="16" spans="1:19">
      <c r="A16" s="41" t="e">
        <f>#REF!</f>
        <v>#REF!</v>
      </c>
      <c r="B16" s="40" t="e">
        <f>#REF!</f>
        <v>#REF!</v>
      </c>
      <c r="C16" s="61" t="e">
        <f>#REF!</f>
        <v>#REF!</v>
      </c>
      <c r="D16" s="60" t="e">
        <f>#REF!</f>
        <v>#REF!</v>
      </c>
      <c r="E16" s="59" t="e">
        <f>#REF!</f>
        <v>#REF!</v>
      </c>
      <c r="F16" s="58" t="e">
        <f>#REF!</f>
        <v>#REF!</v>
      </c>
      <c r="G16" s="58" t="e">
        <f>#REF!</f>
        <v>#REF!</v>
      </c>
      <c r="H16" s="58" t="e">
        <f>#REF!</f>
        <v>#REF!</v>
      </c>
      <c r="I16" s="58" t="e">
        <f>#REF!</f>
        <v>#REF!</v>
      </c>
      <c r="J16" s="58" t="e">
        <f>#REF!</f>
        <v>#REF!</v>
      </c>
      <c r="K16" s="58" t="e">
        <f>#REF!</f>
        <v>#REF!</v>
      </c>
      <c r="L16" s="58" t="e">
        <f>#REF!</f>
        <v>#REF!</v>
      </c>
      <c r="M16" s="58" t="e">
        <f>#REF!</f>
        <v>#REF!</v>
      </c>
      <c r="N16" s="58" t="e">
        <f>#REF!</f>
        <v>#REF!</v>
      </c>
      <c r="O16" s="58" t="e">
        <f>#REF!</f>
        <v>#REF!</v>
      </c>
      <c r="P16" s="58" t="e">
        <f>#REF!</f>
        <v>#REF!</v>
      </c>
      <c r="Q16" s="58" t="e">
        <f>#REF!</f>
        <v>#REF!</v>
      </c>
      <c r="R16" s="58" t="e">
        <f>#REF!</f>
        <v>#REF!</v>
      </c>
      <c r="S16" s="58" t="e">
        <f>#REF!</f>
        <v>#REF!</v>
      </c>
    </row>
    <row r="17" spans="1:19">
      <c r="A17" s="77" t="s">
        <v>29</v>
      </c>
      <c r="B17" s="6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</row>
    <row r="18" spans="1:19">
      <c r="A18" s="41" t="e">
        <f>#REF!</f>
        <v>#REF!</v>
      </c>
      <c r="B18" s="40" t="e">
        <f>#REF!</f>
        <v>#REF!</v>
      </c>
      <c r="C18" s="73" t="e">
        <f>#REF!/100</f>
        <v>#REF!</v>
      </c>
      <c r="D18" s="72" t="e">
        <f>#REF!/100</f>
        <v>#REF!</v>
      </c>
      <c r="E18" s="71" t="e">
        <f>#REF!/100</f>
        <v>#REF!</v>
      </c>
      <c r="F18" s="36" t="e">
        <f>#REF!/100</f>
        <v>#REF!</v>
      </c>
      <c r="G18" s="36" t="e">
        <f>#REF!/100</f>
        <v>#REF!</v>
      </c>
      <c r="H18" s="36" t="e">
        <f>#REF!/100</f>
        <v>#REF!</v>
      </c>
      <c r="I18" s="36" t="e">
        <f>#REF!/100</f>
        <v>#REF!</v>
      </c>
      <c r="J18" s="36" t="e">
        <f>#REF!/100</f>
        <v>#REF!</v>
      </c>
      <c r="K18" s="36" t="e">
        <f>#REF!/100</f>
        <v>#REF!</v>
      </c>
      <c r="L18" s="36" t="e">
        <f>#REF!/100</f>
        <v>#REF!</v>
      </c>
      <c r="M18" s="36" t="e">
        <f>#REF!/100</f>
        <v>#REF!</v>
      </c>
      <c r="N18" s="36" t="e">
        <f>#REF!/100</f>
        <v>#REF!</v>
      </c>
      <c r="O18" s="36" t="e">
        <f>#REF!/100</f>
        <v>#REF!</v>
      </c>
      <c r="P18" s="36" t="e">
        <f>#REF!/100</f>
        <v>#REF!</v>
      </c>
      <c r="Q18" s="36" t="e">
        <f>#REF!/100</f>
        <v>#REF!</v>
      </c>
      <c r="R18" s="36" t="e">
        <f>#REF!/100</f>
        <v>#REF!</v>
      </c>
      <c r="S18" s="36" t="e">
        <f>#REF!/100</f>
        <v>#REF!</v>
      </c>
    </row>
    <row r="19" spans="1:19">
      <c r="A19" s="41" t="e">
        <f>#REF!</f>
        <v>#REF!</v>
      </c>
      <c r="B19" s="40" t="e">
        <f>#REF!</f>
        <v>#REF!</v>
      </c>
      <c r="C19" s="73" t="e">
        <f>#REF!/100</f>
        <v>#REF!</v>
      </c>
      <c r="D19" s="72" t="e">
        <f>#REF!/100</f>
        <v>#REF!</v>
      </c>
      <c r="E19" s="71" t="e">
        <f>#REF!/100</f>
        <v>#REF!</v>
      </c>
      <c r="F19" s="36" t="e">
        <f>#REF!/100</f>
        <v>#REF!</v>
      </c>
      <c r="G19" s="36" t="e">
        <f>#REF!/100</f>
        <v>#REF!</v>
      </c>
      <c r="H19" s="36" t="e">
        <f>#REF!/100</f>
        <v>#REF!</v>
      </c>
      <c r="I19" s="36" t="e">
        <f>#REF!/100</f>
        <v>#REF!</v>
      </c>
      <c r="J19" s="36" t="e">
        <f>#REF!/100</f>
        <v>#REF!</v>
      </c>
      <c r="K19" s="36" t="e">
        <f>#REF!/100</f>
        <v>#REF!</v>
      </c>
      <c r="L19" s="36" t="e">
        <f>#REF!/100</f>
        <v>#REF!</v>
      </c>
      <c r="M19" s="36" t="e">
        <f>#REF!/100</f>
        <v>#REF!</v>
      </c>
      <c r="N19" s="36" t="e">
        <f>#REF!/100</f>
        <v>#REF!</v>
      </c>
      <c r="O19" s="36" t="e">
        <f>#REF!/100</f>
        <v>#REF!</v>
      </c>
      <c r="P19" s="36" t="e">
        <f>#REF!/100</f>
        <v>#REF!</v>
      </c>
      <c r="Q19" s="36" t="e">
        <f>#REF!/100</f>
        <v>#REF!</v>
      </c>
      <c r="R19" s="36" t="e">
        <f>#REF!/100</f>
        <v>#REF!</v>
      </c>
      <c r="S19" s="36" t="e">
        <f>#REF!/100</f>
        <v>#REF!</v>
      </c>
    </row>
    <row r="20" spans="1:19">
      <c r="A20" s="41" t="e">
        <f>#REF!</f>
        <v>#REF!</v>
      </c>
      <c r="B20" s="40" t="e">
        <f>#REF!</f>
        <v>#REF!</v>
      </c>
      <c r="C20" s="73" t="e">
        <f>#REF!/100</f>
        <v>#REF!</v>
      </c>
      <c r="D20" s="72" t="e">
        <f>#REF!/100</f>
        <v>#REF!</v>
      </c>
      <c r="E20" s="71" t="e">
        <f>#REF!/100</f>
        <v>#REF!</v>
      </c>
      <c r="F20" s="36" t="e">
        <f>#REF!/100</f>
        <v>#REF!</v>
      </c>
      <c r="G20" s="36" t="e">
        <f>#REF!/100</f>
        <v>#REF!</v>
      </c>
      <c r="H20" s="36" t="e">
        <f>#REF!/100</f>
        <v>#REF!</v>
      </c>
      <c r="I20" s="36" t="e">
        <f>#REF!/100</f>
        <v>#REF!</v>
      </c>
      <c r="J20" s="36" t="e">
        <f>#REF!/100</f>
        <v>#REF!</v>
      </c>
      <c r="K20" s="36" t="e">
        <f>#REF!/100</f>
        <v>#REF!</v>
      </c>
      <c r="L20" s="36" t="e">
        <f>#REF!/100</f>
        <v>#REF!</v>
      </c>
      <c r="M20" s="36" t="e">
        <f>#REF!/100</f>
        <v>#REF!</v>
      </c>
      <c r="N20" s="36" t="e">
        <f>#REF!/100</f>
        <v>#REF!</v>
      </c>
      <c r="O20" s="36" t="e">
        <f>#REF!/100</f>
        <v>#REF!</v>
      </c>
      <c r="P20" s="36" t="e">
        <f>#REF!/100</f>
        <v>#REF!</v>
      </c>
      <c r="Q20" s="36" t="e">
        <f>#REF!/100</f>
        <v>#REF!</v>
      </c>
      <c r="R20" s="36" t="e">
        <f>#REF!/100</f>
        <v>#REF!</v>
      </c>
      <c r="S20" s="36" t="e">
        <f>#REF!/100</f>
        <v>#REF!</v>
      </c>
    </row>
    <row r="21" spans="1:19">
      <c r="A21" s="41" t="e">
        <f>#REF!</f>
        <v>#REF!</v>
      </c>
      <c r="B21" s="40" t="e">
        <f>#REF!</f>
        <v>#REF!</v>
      </c>
      <c r="C21" s="73" t="e">
        <f>#REF!/100</f>
        <v>#REF!</v>
      </c>
      <c r="D21" s="72" t="e">
        <f>#REF!/100</f>
        <v>#REF!</v>
      </c>
      <c r="E21" s="71" t="e">
        <f>#REF!/100</f>
        <v>#REF!</v>
      </c>
      <c r="F21" s="36" t="e">
        <f>#REF!/100</f>
        <v>#REF!</v>
      </c>
      <c r="G21" s="36" t="e">
        <f>#REF!/100</f>
        <v>#REF!</v>
      </c>
      <c r="H21" s="36" t="e">
        <f>#REF!/100</f>
        <v>#REF!</v>
      </c>
      <c r="I21" s="36" t="e">
        <f>#REF!/100</f>
        <v>#REF!</v>
      </c>
      <c r="J21" s="36" t="e">
        <f>#REF!/100</f>
        <v>#REF!</v>
      </c>
      <c r="K21" s="36" t="e">
        <f>#REF!/100</f>
        <v>#REF!</v>
      </c>
      <c r="L21" s="36" t="e">
        <f>#REF!/100</f>
        <v>#REF!</v>
      </c>
      <c r="M21" s="36" t="e">
        <f>#REF!/100</f>
        <v>#REF!</v>
      </c>
      <c r="N21" s="36" t="e">
        <f>#REF!/100</f>
        <v>#REF!</v>
      </c>
      <c r="O21" s="36" t="e">
        <f>#REF!/100</f>
        <v>#REF!</v>
      </c>
      <c r="P21" s="36" t="e">
        <f>#REF!/100</f>
        <v>#REF!</v>
      </c>
      <c r="Q21" s="36" t="e">
        <f>#REF!/100</f>
        <v>#REF!</v>
      </c>
      <c r="R21" s="36" t="e">
        <f>#REF!/100</f>
        <v>#REF!</v>
      </c>
      <c r="S21" s="36" t="e">
        <f>#REF!/100</f>
        <v>#REF!</v>
      </c>
    </row>
    <row r="22" spans="1:19">
      <c r="A22" s="66" t="s">
        <v>31</v>
      </c>
      <c r="B22" s="6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4"/>
    </row>
    <row r="23" spans="1:19">
      <c r="A23" s="41" t="e">
        <f>#REF!</f>
        <v>#REF!</v>
      </c>
      <c r="B23" s="40" t="e">
        <f>#REF!</f>
        <v>#REF!</v>
      </c>
      <c r="C23" s="73" t="e">
        <f>#REF!/100</f>
        <v>#REF!</v>
      </c>
      <c r="D23" s="72" t="e">
        <f>#REF!/100</f>
        <v>#REF!</v>
      </c>
      <c r="E23" s="71" t="e">
        <f>#REF!/100</f>
        <v>#REF!</v>
      </c>
      <c r="F23" s="36" t="e">
        <f>#REF!/100</f>
        <v>#REF!</v>
      </c>
      <c r="G23" s="36" t="e">
        <f>#REF!/100</f>
        <v>#REF!</v>
      </c>
      <c r="H23" s="36" t="e">
        <f>#REF!/100</f>
        <v>#REF!</v>
      </c>
      <c r="I23" s="36" t="e">
        <f>#REF!/100</f>
        <v>#REF!</v>
      </c>
      <c r="J23" s="36" t="e">
        <f>#REF!/100</f>
        <v>#REF!</v>
      </c>
      <c r="K23" s="36" t="e">
        <f>#REF!/100</f>
        <v>#REF!</v>
      </c>
      <c r="L23" s="36" t="e">
        <f>#REF!/100</f>
        <v>#REF!</v>
      </c>
      <c r="M23" s="36" t="e">
        <f>#REF!/100</f>
        <v>#REF!</v>
      </c>
      <c r="N23" s="36" t="e">
        <f>#REF!/100</f>
        <v>#REF!</v>
      </c>
      <c r="O23" s="36" t="e">
        <f>#REF!/100</f>
        <v>#REF!</v>
      </c>
      <c r="P23" s="36" t="e">
        <f>#REF!/100</f>
        <v>#REF!</v>
      </c>
      <c r="Q23" s="36" t="e">
        <f>#REF!/100</f>
        <v>#REF!</v>
      </c>
      <c r="R23" s="36" t="e">
        <f>#REF!/100</f>
        <v>#REF!</v>
      </c>
      <c r="S23" s="36" t="e">
        <f>#REF!/100</f>
        <v>#REF!</v>
      </c>
    </row>
    <row r="24" spans="1:19">
      <c r="A24" s="41" t="e">
        <f>#REF!</f>
        <v>#REF!</v>
      </c>
      <c r="B24" s="40" t="e">
        <f>#REF!</f>
        <v>#REF!</v>
      </c>
      <c r="C24" s="70" t="e">
        <f>#REF!/100</f>
        <v>#REF!</v>
      </c>
      <c r="D24" s="69" t="e">
        <f>#REF!/100</f>
        <v>#REF!</v>
      </c>
      <c r="E24" s="68" t="e">
        <f>#REF!/100</f>
        <v>#REF!</v>
      </c>
      <c r="F24" s="67" t="e">
        <f>#REF!/100</f>
        <v>#REF!</v>
      </c>
      <c r="G24" s="67" t="e">
        <f>#REF!/100</f>
        <v>#REF!</v>
      </c>
      <c r="H24" s="67" t="e">
        <f>#REF!/100</f>
        <v>#REF!</v>
      </c>
      <c r="I24" s="67" t="e">
        <f>#REF!/100</f>
        <v>#REF!</v>
      </c>
      <c r="J24" s="67" t="e">
        <f>#REF!/100</f>
        <v>#REF!</v>
      </c>
      <c r="K24" s="67" t="e">
        <f>#REF!/100</f>
        <v>#REF!</v>
      </c>
      <c r="L24" s="67" t="e">
        <f>#REF!/100</f>
        <v>#REF!</v>
      </c>
      <c r="M24" s="67" t="e">
        <f>#REF!/100</f>
        <v>#REF!</v>
      </c>
      <c r="N24" s="67" t="e">
        <f>#REF!/100</f>
        <v>#REF!</v>
      </c>
      <c r="O24" s="67" t="e">
        <f>#REF!/100</f>
        <v>#REF!</v>
      </c>
      <c r="P24" s="67" t="e">
        <f>#REF!/100</f>
        <v>#REF!</v>
      </c>
      <c r="Q24" s="67" t="e">
        <f>#REF!/100</f>
        <v>#REF!</v>
      </c>
      <c r="R24" s="67" t="e">
        <f>#REF!/100</f>
        <v>#REF!</v>
      </c>
      <c r="S24" s="67" t="e">
        <f>#REF!/100</f>
        <v>#REF!</v>
      </c>
    </row>
    <row r="25" spans="1:19">
      <c r="A25" s="66" t="s">
        <v>30</v>
      </c>
      <c r="B25" s="65"/>
      <c r="C25" s="64"/>
      <c r="D25" s="64"/>
      <c r="E25" s="63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3"/>
    </row>
    <row r="26" spans="1:19">
      <c r="A26" s="41" t="e">
        <f>#REF!</f>
        <v>#REF!</v>
      </c>
      <c r="B26" s="40" t="e">
        <f>#REF!</f>
        <v>#REF!</v>
      </c>
      <c r="C26" s="53" t="e">
        <f>#REF!</f>
        <v>#REF!</v>
      </c>
      <c r="D26" s="52" t="e">
        <f>#REF!</f>
        <v>#REF!</v>
      </c>
      <c r="E26" s="51" t="e">
        <f>#REF!</f>
        <v>#REF!</v>
      </c>
      <c r="F26" s="50" t="e">
        <f>#REF!</f>
        <v>#REF!</v>
      </c>
      <c r="G26" s="50" t="e">
        <f>#REF!</f>
        <v>#REF!</v>
      </c>
      <c r="H26" s="50" t="e">
        <f>#REF!</f>
        <v>#REF!</v>
      </c>
      <c r="I26" s="50" t="e">
        <f>#REF!</f>
        <v>#REF!</v>
      </c>
      <c r="J26" s="50" t="e">
        <f>#REF!</f>
        <v>#REF!</v>
      </c>
      <c r="K26" s="50" t="e">
        <f>#REF!</f>
        <v>#REF!</v>
      </c>
      <c r="L26" s="50" t="e">
        <f>#REF!</f>
        <v>#REF!</v>
      </c>
      <c r="M26" s="50" t="e">
        <f>#REF!</f>
        <v>#REF!</v>
      </c>
      <c r="N26" s="50" t="e">
        <f>#REF!</f>
        <v>#REF!</v>
      </c>
      <c r="O26" s="50" t="e">
        <f>#REF!</f>
        <v>#REF!</v>
      </c>
      <c r="P26" s="50" t="e">
        <f>#REF!</f>
        <v>#REF!</v>
      </c>
      <c r="Q26" s="50" t="e">
        <f>#REF!</f>
        <v>#REF!</v>
      </c>
      <c r="R26" s="50" t="e">
        <f>#REF!</f>
        <v>#REF!</v>
      </c>
      <c r="S26" s="50" t="e">
        <f>#REF!</f>
        <v>#REF!</v>
      </c>
    </row>
    <row r="27" spans="1:19">
      <c r="A27" s="41" t="e">
        <f>#REF!</f>
        <v>#REF!</v>
      </c>
      <c r="B27" s="40" t="e">
        <f>#REF!</f>
        <v>#REF!</v>
      </c>
      <c r="C27" s="53" t="e">
        <f>#REF!</f>
        <v>#REF!</v>
      </c>
      <c r="D27" s="52" t="e">
        <f>#REF!</f>
        <v>#REF!</v>
      </c>
      <c r="E27" s="51" t="e">
        <f>#REF!</f>
        <v>#REF!</v>
      </c>
      <c r="F27" s="50" t="e">
        <f>#REF!</f>
        <v>#REF!</v>
      </c>
      <c r="G27" s="50" t="e">
        <f>#REF!</f>
        <v>#REF!</v>
      </c>
      <c r="H27" s="50" t="e">
        <f>#REF!</f>
        <v>#REF!</v>
      </c>
      <c r="I27" s="50" t="e">
        <f>#REF!</f>
        <v>#REF!</v>
      </c>
      <c r="J27" s="50" t="e">
        <f>#REF!</f>
        <v>#REF!</v>
      </c>
      <c r="K27" s="50" t="e">
        <f>#REF!</f>
        <v>#REF!</v>
      </c>
      <c r="L27" s="50" t="e">
        <f>#REF!</f>
        <v>#REF!</v>
      </c>
      <c r="M27" s="50" t="e">
        <f>#REF!</f>
        <v>#REF!</v>
      </c>
      <c r="N27" s="50" t="e">
        <f>#REF!</f>
        <v>#REF!</v>
      </c>
      <c r="O27" s="50" t="e">
        <f>#REF!</f>
        <v>#REF!</v>
      </c>
      <c r="P27" s="50" t="e">
        <f>#REF!</f>
        <v>#REF!</v>
      </c>
      <c r="Q27" s="50" t="e">
        <f>#REF!</f>
        <v>#REF!</v>
      </c>
      <c r="R27" s="50" t="e">
        <f>#REF!</f>
        <v>#REF!</v>
      </c>
      <c r="S27" s="50" t="e">
        <f>#REF!</f>
        <v>#REF!</v>
      </c>
    </row>
    <row r="28" spans="1:19">
      <c r="A28" s="41" t="e">
        <f>#REF!</f>
        <v>#REF!</v>
      </c>
      <c r="B28" s="40" t="e">
        <f>#REF!</f>
        <v>#REF!</v>
      </c>
      <c r="C28" s="53" t="e">
        <f>#REF!</f>
        <v>#REF!</v>
      </c>
      <c r="D28" s="52" t="e">
        <f>#REF!</f>
        <v>#REF!</v>
      </c>
      <c r="E28" s="51" t="e">
        <f>#REF!</f>
        <v>#REF!</v>
      </c>
      <c r="F28" s="50" t="e">
        <f>#REF!</f>
        <v>#REF!</v>
      </c>
      <c r="G28" s="50" t="e">
        <f>#REF!</f>
        <v>#REF!</v>
      </c>
      <c r="H28" s="50" t="e">
        <f>#REF!</f>
        <v>#REF!</v>
      </c>
      <c r="I28" s="50" t="e">
        <f>#REF!</f>
        <v>#REF!</v>
      </c>
      <c r="J28" s="50" t="e">
        <f>#REF!</f>
        <v>#REF!</v>
      </c>
      <c r="K28" s="50" t="e">
        <f>#REF!</f>
        <v>#REF!</v>
      </c>
      <c r="L28" s="50" t="e">
        <f>#REF!</f>
        <v>#REF!</v>
      </c>
      <c r="M28" s="50" t="e">
        <f>#REF!</f>
        <v>#REF!</v>
      </c>
      <c r="N28" s="50" t="e">
        <f>#REF!</f>
        <v>#REF!</v>
      </c>
      <c r="O28" s="50" t="e">
        <f>#REF!</f>
        <v>#REF!</v>
      </c>
      <c r="P28" s="50" t="e">
        <f>#REF!</f>
        <v>#REF!</v>
      </c>
      <c r="Q28" s="50" t="e">
        <f>#REF!</f>
        <v>#REF!</v>
      </c>
      <c r="R28" s="50" t="e">
        <f>#REF!</f>
        <v>#REF!</v>
      </c>
      <c r="S28" s="50" t="e">
        <f>#REF!</f>
        <v>#REF!</v>
      </c>
    </row>
    <row r="29" spans="1:19">
      <c r="A29" s="41" t="e">
        <f>#REF!</f>
        <v>#REF!</v>
      </c>
      <c r="B29" s="40" t="e">
        <f>#REF!</f>
        <v>#REF!</v>
      </c>
      <c r="C29" s="49" t="e">
        <f>#REF!</f>
        <v>#REF!</v>
      </c>
      <c r="D29" s="48" t="e">
        <f>#REF!</f>
        <v>#REF!</v>
      </c>
      <c r="E29" s="47" t="e">
        <f>#REF!</f>
        <v>#REF!</v>
      </c>
      <c r="F29" s="62" t="e">
        <f>#REF!</f>
        <v>#REF!</v>
      </c>
      <c r="G29" s="62" t="e">
        <f>#REF!</f>
        <v>#REF!</v>
      </c>
      <c r="H29" s="62" t="e">
        <f>#REF!</f>
        <v>#REF!</v>
      </c>
      <c r="I29" s="62" t="e">
        <f>#REF!</f>
        <v>#REF!</v>
      </c>
      <c r="J29" s="62" t="e">
        <f>#REF!</f>
        <v>#REF!</v>
      </c>
      <c r="K29" s="62" t="e">
        <f>#REF!</f>
        <v>#REF!</v>
      </c>
      <c r="L29" s="62" t="e">
        <f>#REF!</f>
        <v>#REF!</v>
      </c>
      <c r="M29" s="62" t="e">
        <f>#REF!</f>
        <v>#REF!</v>
      </c>
      <c r="N29" s="62" t="e">
        <f>#REF!</f>
        <v>#REF!</v>
      </c>
      <c r="O29" s="62" t="e">
        <f>#REF!</f>
        <v>#REF!</v>
      </c>
      <c r="P29" s="62" t="e">
        <f>#REF!</f>
        <v>#REF!</v>
      </c>
      <c r="Q29" s="62" t="e">
        <f>#REF!</f>
        <v>#REF!</v>
      </c>
      <c r="R29" s="62" t="e">
        <f>#REF!</f>
        <v>#REF!</v>
      </c>
      <c r="S29" s="62" t="e">
        <f>#REF!</f>
        <v>#REF!</v>
      </c>
    </row>
    <row r="30" spans="1:19">
      <c r="A30" s="41" t="e">
        <f>#REF!</f>
        <v>#REF!</v>
      </c>
      <c r="B30" s="40" t="e">
        <f>#REF!</f>
        <v>#REF!</v>
      </c>
      <c r="C30" s="49" t="e">
        <f>#REF!</f>
        <v>#REF!</v>
      </c>
      <c r="D30" s="48" t="e">
        <f>#REF!</f>
        <v>#REF!</v>
      </c>
      <c r="E30" s="47" t="e">
        <f>#REF!</f>
        <v>#REF!</v>
      </c>
      <c r="F30" s="62" t="e">
        <f>#REF!</f>
        <v>#REF!</v>
      </c>
      <c r="G30" s="62" t="e">
        <f>#REF!</f>
        <v>#REF!</v>
      </c>
      <c r="H30" s="62" t="e">
        <f>#REF!</f>
        <v>#REF!</v>
      </c>
      <c r="I30" s="62" t="e">
        <f>#REF!</f>
        <v>#REF!</v>
      </c>
      <c r="J30" s="62" t="e">
        <f>#REF!</f>
        <v>#REF!</v>
      </c>
      <c r="K30" s="62" t="e">
        <f>#REF!</f>
        <v>#REF!</v>
      </c>
      <c r="L30" s="62" t="e">
        <f>#REF!</f>
        <v>#REF!</v>
      </c>
      <c r="M30" s="62" t="e">
        <f>#REF!</f>
        <v>#REF!</v>
      </c>
      <c r="N30" s="62" t="e">
        <f>#REF!</f>
        <v>#REF!</v>
      </c>
      <c r="O30" s="62" t="e">
        <f>#REF!</f>
        <v>#REF!</v>
      </c>
      <c r="P30" s="62" t="e">
        <f>#REF!</f>
        <v>#REF!</v>
      </c>
      <c r="Q30" s="62" t="e">
        <f>#REF!</f>
        <v>#REF!</v>
      </c>
      <c r="R30" s="62" t="e">
        <f>#REF!</f>
        <v>#REF!</v>
      </c>
      <c r="S30" s="62" t="e">
        <f>#REF!</f>
        <v>#REF!</v>
      </c>
    </row>
    <row r="31" spans="1:19">
      <c r="A31" s="41" t="e">
        <f>#REF!</f>
        <v>#REF!</v>
      </c>
      <c r="B31" s="40" t="e">
        <f>#REF!</f>
        <v>#REF!</v>
      </c>
      <c r="C31" s="49" t="e">
        <f>#REF!</f>
        <v>#REF!</v>
      </c>
      <c r="D31" s="48" t="e">
        <f>#REF!</f>
        <v>#REF!</v>
      </c>
      <c r="E31" s="47" t="e">
        <f>#REF!</f>
        <v>#REF!</v>
      </c>
      <c r="F31" s="62" t="e">
        <f>#REF!</f>
        <v>#REF!</v>
      </c>
      <c r="G31" s="62" t="e">
        <f>#REF!</f>
        <v>#REF!</v>
      </c>
      <c r="H31" s="62" t="e">
        <f>#REF!</f>
        <v>#REF!</v>
      </c>
      <c r="I31" s="62" t="e">
        <f>#REF!</f>
        <v>#REF!</v>
      </c>
      <c r="J31" s="62" t="e">
        <f>#REF!</f>
        <v>#REF!</v>
      </c>
      <c r="K31" s="62" t="e">
        <f>#REF!</f>
        <v>#REF!</v>
      </c>
      <c r="L31" s="62" t="e">
        <f>#REF!</f>
        <v>#REF!</v>
      </c>
      <c r="M31" s="62" t="e">
        <f>#REF!</f>
        <v>#REF!</v>
      </c>
      <c r="N31" s="62" t="e">
        <f>#REF!</f>
        <v>#REF!</v>
      </c>
      <c r="O31" s="62" t="e">
        <f>#REF!</f>
        <v>#REF!</v>
      </c>
      <c r="P31" s="62" t="e">
        <f>#REF!</f>
        <v>#REF!</v>
      </c>
      <c r="Q31" s="62" t="e">
        <f>#REF!</f>
        <v>#REF!</v>
      </c>
      <c r="R31" s="62" t="e">
        <f>#REF!</f>
        <v>#REF!</v>
      </c>
      <c r="S31" s="62" t="e">
        <f>#REF!</f>
        <v>#REF!</v>
      </c>
    </row>
    <row r="32" spans="1:19">
      <c r="A32" s="41" t="e">
        <f>#REF!</f>
        <v>#REF!</v>
      </c>
      <c r="B32" s="40" t="e">
        <f>#REF!</f>
        <v>#REF!</v>
      </c>
      <c r="C32" s="61" t="e">
        <f>#REF!</f>
        <v>#REF!</v>
      </c>
      <c r="D32" s="60" t="e">
        <f>#REF!</f>
        <v>#REF!</v>
      </c>
      <c r="E32" s="59" t="e">
        <f>#REF!</f>
        <v>#REF!</v>
      </c>
      <c r="F32" s="58" t="e">
        <f>#REF!</f>
        <v>#REF!</v>
      </c>
      <c r="G32" s="58" t="e">
        <f>#REF!</f>
        <v>#REF!</v>
      </c>
      <c r="H32" s="58" t="e">
        <f>#REF!</f>
        <v>#REF!</v>
      </c>
      <c r="I32" s="58" t="e">
        <f>#REF!</f>
        <v>#REF!</v>
      </c>
      <c r="J32" s="58" t="e">
        <f>#REF!</f>
        <v>#REF!</v>
      </c>
      <c r="K32" s="58" t="e">
        <f>#REF!</f>
        <v>#REF!</v>
      </c>
      <c r="L32" s="58" t="e">
        <f>#REF!</f>
        <v>#REF!</v>
      </c>
      <c r="M32" s="58" t="e">
        <f>#REF!</f>
        <v>#REF!</v>
      </c>
      <c r="N32" s="58" t="e">
        <f>#REF!</f>
        <v>#REF!</v>
      </c>
      <c r="O32" s="58" t="e">
        <f>#REF!</f>
        <v>#REF!</v>
      </c>
      <c r="P32" s="58" t="e">
        <f>#REF!</f>
        <v>#REF!</v>
      </c>
      <c r="Q32" s="58" t="e">
        <f>#REF!</f>
        <v>#REF!</v>
      </c>
      <c r="R32" s="58" t="e">
        <f>#REF!</f>
        <v>#REF!</v>
      </c>
      <c r="S32" s="58" t="e">
        <f>#REF!</f>
        <v>#REF!</v>
      </c>
    </row>
    <row r="33" spans="1:19" ht="15.75" thickBot="1">
      <c r="A33" s="41" t="e">
        <f>#REF!</f>
        <v>#REF!</v>
      </c>
      <c r="B33" s="40" t="e">
        <f>#REF!</f>
        <v>#REF!</v>
      </c>
      <c r="C33" s="45" t="e">
        <f>#REF!</f>
        <v>#REF!</v>
      </c>
      <c r="D33" s="44" t="e">
        <f>#REF!</f>
        <v>#REF!</v>
      </c>
      <c r="E33" s="43" t="e">
        <f>#REF!</f>
        <v>#REF!</v>
      </c>
      <c r="F33" s="42" t="e">
        <f>#REF!</f>
        <v>#REF!</v>
      </c>
      <c r="G33" s="42" t="e">
        <f>#REF!</f>
        <v>#REF!</v>
      </c>
      <c r="H33" s="42" t="e">
        <f>#REF!</f>
        <v>#REF!</v>
      </c>
      <c r="I33" s="42" t="e">
        <f>#REF!</f>
        <v>#REF!</v>
      </c>
      <c r="J33" s="42" t="e">
        <f>#REF!</f>
        <v>#REF!</v>
      </c>
      <c r="K33" s="42" t="e">
        <f>#REF!</f>
        <v>#REF!</v>
      </c>
      <c r="L33" s="42" t="e">
        <f>#REF!</f>
        <v>#REF!</v>
      </c>
      <c r="M33" s="42" t="e">
        <f>#REF!</f>
        <v>#REF!</v>
      </c>
      <c r="N33" s="42" t="e">
        <f>#REF!</f>
        <v>#REF!</v>
      </c>
      <c r="O33" s="42" t="e">
        <f>#REF!</f>
        <v>#REF!</v>
      </c>
      <c r="P33" s="42" t="e">
        <f>#REF!</f>
        <v>#REF!</v>
      </c>
      <c r="Q33" s="42" t="e">
        <f>#REF!</f>
        <v>#REF!</v>
      </c>
      <c r="R33" s="42" t="e">
        <f>#REF!</f>
        <v>#REF!</v>
      </c>
      <c r="S33" s="42" t="e">
        <f>#REF!</f>
        <v>#REF!</v>
      </c>
    </row>
    <row r="34" spans="1:19" ht="15.75" thickBot="1">
      <c r="A34" s="57" t="s">
        <v>32</v>
      </c>
      <c r="B34" s="56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4"/>
    </row>
    <row r="35" spans="1:19">
      <c r="A35" s="41" t="e">
        <f>#REF!</f>
        <v>#REF!</v>
      </c>
      <c r="B35" s="40" t="e">
        <f>#REF!</f>
        <v>#REF!</v>
      </c>
      <c r="C35" s="53" t="e">
        <f>#REF!</f>
        <v>#REF!</v>
      </c>
      <c r="D35" s="52" t="e">
        <f>#REF!</f>
        <v>#REF!</v>
      </c>
      <c r="E35" s="51" t="e">
        <f>#REF!</f>
        <v>#REF!</v>
      </c>
      <c r="F35" s="50" t="e">
        <f>#REF!</f>
        <v>#REF!</v>
      </c>
      <c r="G35" s="50" t="e">
        <f>#REF!</f>
        <v>#REF!</v>
      </c>
      <c r="H35" s="50" t="e">
        <f>#REF!</f>
        <v>#REF!</v>
      </c>
      <c r="I35" s="50" t="e">
        <f>#REF!</f>
        <v>#REF!</v>
      </c>
      <c r="J35" s="50" t="e">
        <f>#REF!</f>
        <v>#REF!</v>
      </c>
      <c r="K35" s="50" t="e">
        <f>#REF!</f>
        <v>#REF!</v>
      </c>
      <c r="L35" s="50" t="e">
        <f>#REF!</f>
        <v>#REF!</v>
      </c>
      <c r="M35" s="50" t="e">
        <f>#REF!</f>
        <v>#REF!</v>
      </c>
      <c r="N35" s="50" t="e">
        <f>#REF!</f>
        <v>#REF!</v>
      </c>
      <c r="O35" s="50" t="e">
        <f>#REF!</f>
        <v>#REF!</v>
      </c>
      <c r="P35" s="50" t="e">
        <f>#REF!</f>
        <v>#REF!</v>
      </c>
      <c r="Q35" s="50" t="e">
        <f>#REF!</f>
        <v>#REF!</v>
      </c>
      <c r="R35" s="50" t="e">
        <f>#REF!</f>
        <v>#REF!</v>
      </c>
      <c r="S35" s="50" t="e">
        <f>#REF!</f>
        <v>#REF!</v>
      </c>
    </row>
    <row r="36" spans="1:19">
      <c r="A36" s="41" t="e">
        <f>#REF!</f>
        <v>#REF!</v>
      </c>
      <c r="B36" s="40" t="e">
        <f>#REF!</f>
        <v>#REF!</v>
      </c>
      <c r="C36" s="53" t="e">
        <f>#REF!</f>
        <v>#REF!</v>
      </c>
      <c r="D36" s="52" t="e">
        <f>#REF!</f>
        <v>#REF!</v>
      </c>
      <c r="E36" s="51" t="e">
        <f>#REF!</f>
        <v>#REF!</v>
      </c>
      <c r="F36" s="50" t="e">
        <f>#REF!</f>
        <v>#REF!</v>
      </c>
      <c r="G36" s="50" t="e">
        <f>#REF!</f>
        <v>#REF!</v>
      </c>
      <c r="H36" s="50" t="e">
        <f>#REF!</f>
        <v>#REF!</v>
      </c>
      <c r="I36" s="50" t="e">
        <f>#REF!</f>
        <v>#REF!</v>
      </c>
      <c r="J36" s="50" t="e">
        <f>#REF!</f>
        <v>#REF!</v>
      </c>
      <c r="K36" s="50" t="e">
        <f>#REF!</f>
        <v>#REF!</v>
      </c>
      <c r="L36" s="50" t="e">
        <f>#REF!</f>
        <v>#REF!</v>
      </c>
      <c r="M36" s="50" t="e">
        <f>#REF!</f>
        <v>#REF!</v>
      </c>
      <c r="N36" s="50" t="e">
        <f>#REF!</f>
        <v>#REF!</v>
      </c>
      <c r="O36" s="50" t="e">
        <f>#REF!</f>
        <v>#REF!</v>
      </c>
      <c r="P36" s="50" t="e">
        <f>#REF!</f>
        <v>#REF!</v>
      </c>
      <c r="Q36" s="50" t="e">
        <f>#REF!</f>
        <v>#REF!</v>
      </c>
      <c r="R36" s="50" t="e">
        <f>#REF!</f>
        <v>#REF!</v>
      </c>
      <c r="S36" s="50" t="e">
        <f>#REF!</f>
        <v>#REF!</v>
      </c>
    </row>
    <row r="37" spans="1:19">
      <c r="A37" s="41" t="e">
        <f>#REF!</f>
        <v>#REF!</v>
      </c>
      <c r="B37" s="40" t="e">
        <f>#REF!</f>
        <v>#REF!</v>
      </c>
      <c r="C37" s="49" t="e">
        <f>#REF!</f>
        <v>#REF!</v>
      </c>
      <c r="D37" s="48" t="e">
        <f>#REF!</f>
        <v>#REF!</v>
      </c>
      <c r="E37" s="47" t="e">
        <f>#REF!</f>
        <v>#REF!</v>
      </c>
      <c r="F37" s="46" t="e">
        <f>#REF!</f>
        <v>#REF!</v>
      </c>
      <c r="G37" s="46" t="e">
        <f>#REF!</f>
        <v>#REF!</v>
      </c>
      <c r="H37" s="46" t="e">
        <f>#REF!</f>
        <v>#REF!</v>
      </c>
      <c r="I37" s="46" t="e">
        <f>#REF!</f>
        <v>#REF!</v>
      </c>
      <c r="J37" s="46" t="e">
        <f>#REF!</f>
        <v>#REF!</v>
      </c>
      <c r="K37" s="46" t="e">
        <f>#REF!</f>
        <v>#REF!</v>
      </c>
      <c r="L37" s="46" t="e">
        <f>#REF!</f>
        <v>#REF!</v>
      </c>
      <c r="M37" s="46" t="e">
        <f>#REF!</f>
        <v>#REF!</v>
      </c>
      <c r="N37" s="46" t="e">
        <f>#REF!</f>
        <v>#REF!</v>
      </c>
      <c r="O37" s="46" t="e">
        <f>#REF!</f>
        <v>#REF!</v>
      </c>
      <c r="P37" s="46" t="e">
        <f>#REF!</f>
        <v>#REF!</v>
      </c>
      <c r="Q37" s="46" t="e">
        <f>#REF!</f>
        <v>#REF!</v>
      </c>
      <c r="R37" s="46" t="e">
        <f>#REF!</f>
        <v>#REF!</v>
      </c>
      <c r="S37" s="46" t="e">
        <f>#REF!</f>
        <v>#REF!</v>
      </c>
    </row>
    <row r="38" spans="1:19">
      <c r="A38" s="41" t="e">
        <f>#REF!</f>
        <v>#REF!</v>
      </c>
      <c r="B38" s="40" t="e">
        <f>#REF!</f>
        <v>#REF!</v>
      </c>
      <c r="C38" s="49" t="e">
        <f>#REF!</f>
        <v>#REF!</v>
      </c>
      <c r="D38" s="48" t="e">
        <f>#REF!</f>
        <v>#REF!</v>
      </c>
      <c r="E38" s="47" t="e">
        <f>#REF!</f>
        <v>#REF!</v>
      </c>
      <c r="F38" s="46" t="e">
        <f>#REF!</f>
        <v>#REF!</v>
      </c>
      <c r="G38" s="46" t="e">
        <f>#REF!</f>
        <v>#REF!</v>
      </c>
      <c r="H38" s="46" t="e">
        <f>#REF!</f>
        <v>#REF!</v>
      </c>
      <c r="I38" s="46" t="e">
        <f>#REF!</f>
        <v>#REF!</v>
      </c>
      <c r="J38" s="46" t="e">
        <f>#REF!</f>
        <v>#REF!</v>
      </c>
      <c r="K38" s="46" t="e">
        <f>#REF!</f>
        <v>#REF!</v>
      </c>
      <c r="L38" s="46" t="e">
        <f>#REF!</f>
        <v>#REF!</v>
      </c>
      <c r="M38" s="46" t="e">
        <f>#REF!</f>
        <v>#REF!</v>
      </c>
      <c r="N38" s="46" t="e">
        <f>#REF!</f>
        <v>#REF!</v>
      </c>
      <c r="O38" s="46" t="e">
        <f>#REF!</f>
        <v>#REF!</v>
      </c>
      <c r="P38" s="46" t="e">
        <f>#REF!</f>
        <v>#REF!</v>
      </c>
      <c r="Q38" s="46" t="e">
        <f>#REF!</f>
        <v>#REF!</v>
      </c>
      <c r="R38" s="46" t="e">
        <f>#REF!</f>
        <v>#REF!</v>
      </c>
      <c r="S38" s="46" t="e">
        <f>#REF!</f>
        <v>#REF!</v>
      </c>
    </row>
    <row r="39" spans="1:19">
      <c r="A39" s="41" t="e">
        <f>#REF!</f>
        <v>#REF!</v>
      </c>
      <c r="B39" s="40" t="e">
        <f>#REF!</f>
        <v>#REF!</v>
      </c>
      <c r="C39" s="49" t="e">
        <f>#REF!</f>
        <v>#REF!</v>
      </c>
      <c r="D39" s="48" t="e">
        <f>#REF!</f>
        <v>#REF!</v>
      </c>
      <c r="E39" s="47" t="e">
        <f>#REF!</f>
        <v>#REF!</v>
      </c>
      <c r="F39" s="46" t="e">
        <f>#REF!</f>
        <v>#REF!</v>
      </c>
      <c r="G39" s="46" t="e">
        <f>#REF!</f>
        <v>#REF!</v>
      </c>
      <c r="H39" s="46" t="e">
        <f>#REF!</f>
        <v>#REF!</v>
      </c>
      <c r="I39" s="46" t="e">
        <f>#REF!</f>
        <v>#REF!</v>
      </c>
      <c r="J39" s="46" t="e">
        <f>#REF!</f>
        <v>#REF!</v>
      </c>
      <c r="K39" s="46" t="e">
        <f>#REF!</f>
        <v>#REF!</v>
      </c>
      <c r="L39" s="46" t="e">
        <f>#REF!</f>
        <v>#REF!</v>
      </c>
      <c r="M39" s="46" t="e">
        <f>#REF!</f>
        <v>#REF!</v>
      </c>
      <c r="N39" s="46" t="e">
        <f>#REF!</f>
        <v>#REF!</v>
      </c>
      <c r="O39" s="46" t="e">
        <f>#REF!</f>
        <v>#REF!</v>
      </c>
      <c r="P39" s="46" t="e">
        <f>#REF!</f>
        <v>#REF!</v>
      </c>
      <c r="Q39" s="46" t="e">
        <f>#REF!</f>
        <v>#REF!</v>
      </c>
      <c r="R39" s="46" t="e">
        <f>#REF!</f>
        <v>#REF!</v>
      </c>
      <c r="S39" s="46" t="e">
        <f>#REF!</f>
        <v>#REF!</v>
      </c>
    </row>
    <row r="40" spans="1:19">
      <c r="A40" s="41" t="e">
        <f>#REF!</f>
        <v>#REF!</v>
      </c>
      <c r="B40" s="40" t="e">
        <f>#REF!</f>
        <v>#REF!</v>
      </c>
      <c r="C40" s="45" t="e">
        <f>#REF!</f>
        <v>#REF!</v>
      </c>
      <c r="D40" s="44" t="e">
        <f>#REF!</f>
        <v>#REF!</v>
      </c>
      <c r="E40" s="43" t="e">
        <f>#REF!</f>
        <v>#REF!</v>
      </c>
      <c r="F40" s="42" t="e">
        <f>#REF!</f>
        <v>#REF!</v>
      </c>
      <c r="G40" s="42" t="e">
        <f>#REF!</f>
        <v>#REF!</v>
      </c>
      <c r="H40" s="42" t="e">
        <f>#REF!</f>
        <v>#REF!</v>
      </c>
      <c r="I40" s="42" t="e">
        <f>#REF!</f>
        <v>#REF!</v>
      </c>
      <c r="J40" s="42" t="e">
        <f>#REF!</f>
        <v>#REF!</v>
      </c>
      <c r="K40" s="42" t="e">
        <f>#REF!</f>
        <v>#REF!</v>
      </c>
      <c r="L40" s="42" t="e">
        <f>#REF!</f>
        <v>#REF!</v>
      </c>
      <c r="M40" s="42" t="e">
        <f>#REF!</f>
        <v>#REF!</v>
      </c>
      <c r="N40" s="42" t="e">
        <f>#REF!</f>
        <v>#REF!</v>
      </c>
      <c r="O40" s="42" t="e">
        <f>#REF!</f>
        <v>#REF!</v>
      </c>
      <c r="P40" s="42" t="e">
        <f>#REF!</f>
        <v>#REF!</v>
      </c>
      <c r="Q40" s="42" t="e">
        <f>#REF!</f>
        <v>#REF!</v>
      </c>
      <c r="R40" s="42" t="e">
        <f>#REF!</f>
        <v>#REF!</v>
      </c>
      <c r="S40" s="42" t="e">
        <f>#REF!</f>
        <v>#REF!</v>
      </c>
    </row>
    <row r="41" spans="1:19" ht="15.75" thickBot="1">
      <c r="A41" s="41" t="e">
        <f>#REF!</f>
        <v>#REF!</v>
      </c>
      <c r="B41" s="40" t="e">
        <f>#REF!</f>
        <v>#REF!</v>
      </c>
      <c r="C41" s="39" t="e">
        <f>#REF!</f>
        <v>#REF!</v>
      </c>
      <c r="D41" s="38" t="e">
        <f>#REF!</f>
        <v>#REF!</v>
      </c>
      <c r="E41" s="37" t="e">
        <f>#REF!</f>
        <v>#REF!</v>
      </c>
      <c r="F41" s="36" t="e">
        <f>#REF!/100</f>
        <v>#REF!</v>
      </c>
      <c r="G41" s="36" t="e">
        <f>#REF!/100</f>
        <v>#REF!</v>
      </c>
      <c r="H41" s="36" t="e">
        <f>#REF!/100</f>
        <v>#REF!</v>
      </c>
      <c r="I41" s="36" t="e">
        <f>#REF!/100</f>
        <v>#REF!</v>
      </c>
      <c r="J41" s="36" t="e">
        <f>#REF!/100</f>
        <v>#REF!</v>
      </c>
      <c r="K41" s="36" t="e">
        <f>#REF!/100</f>
        <v>#REF!</v>
      </c>
      <c r="L41" s="36" t="e">
        <f>#REF!/100</f>
        <v>#REF!</v>
      </c>
      <c r="M41" s="36" t="e">
        <f>#REF!/100</f>
        <v>#REF!</v>
      </c>
      <c r="N41" s="36" t="e">
        <f>#REF!/100</f>
        <v>#REF!</v>
      </c>
      <c r="O41" s="36" t="e">
        <f>#REF!/100</f>
        <v>#REF!</v>
      </c>
      <c r="P41" s="36" t="e">
        <f>#REF!/100</f>
        <v>#REF!</v>
      </c>
      <c r="Q41" s="36" t="e">
        <f>#REF!/100</f>
        <v>#REF!</v>
      </c>
      <c r="R41" s="36" t="e">
        <f>#REF!/100</f>
        <v>#REF!</v>
      </c>
      <c r="S41" s="36" t="e">
        <f>#REF!/100</f>
        <v>#REF!</v>
      </c>
    </row>
  </sheetData>
  <customSheetViews>
    <customSheetView guid="{FA1935AF-95D5-4828-97AD-FE9D4CD44601}" scale="84" state="hidden">
      <selection activeCell="N56" sqref="N56"/>
    </customSheetView>
  </customSheetView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Sheet"/>
  <dimension ref="A1:G368"/>
  <sheetViews>
    <sheetView workbookViewId="0">
      <selection activeCell="X31" sqref="X3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335</v>
      </c>
    </row>
    <row r="6" spans="1:7" s="9" customFormat="1" ht="11.25">
      <c r="A6" s="8"/>
      <c r="B6" s="11"/>
      <c r="G6" s="12"/>
    </row>
    <row r="7" spans="1:7" s="14" customFormat="1" ht="18">
      <c r="A7" s="13" t="s">
        <v>4</v>
      </c>
      <c r="B7" s="14" t="s">
        <v>110</v>
      </c>
      <c r="C7" s="14" t="s">
        <v>111</v>
      </c>
      <c r="D7" s="14" t="s">
        <v>112</v>
      </c>
      <c r="E7" s="14" t="s">
        <v>113</v>
      </c>
      <c r="F7" s="14" t="s">
        <v>114</v>
      </c>
      <c r="G7" s="14" t="s">
        <v>115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127.5">
      <c r="A12" s="22" t="s">
        <v>6</v>
      </c>
      <c r="B12" s="23" t="s">
        <v>116</v>
      </c>
      <c r="C12" s="23" t="s">
        <v>353</v>
      </c>
      <c r="D12" s="23" t="s">
        <v>66</v>
      </c>
      <c r="E12" s="23" t="s">
        <v>66</v>
      </c>
      <c r="F12" s="23" t="s">
        <v>119</v>
      </c>
      <c r="G12" s="23" t="s">
        <v>120</v>
      </c>
    </row>
    <row r="13" spans="1:7" s="25" customFormat="1">
      <c r="A13" s="24" t="s">
        <v>7</v>
      </c>
      <c r="B13" s="25" t="s">
        <v>99</v>
      </c>
      <c r="C13" s="25" t="s">
        <v>118</v>
      </c>
      <c r="D13" s="25" t="s">
        <v>12</v>
      </c>
      <c r="E13" s="25" t="s">
        <v>12</v>
      </c>
      <c r="F13" s="25" t="s">
        <v>82</v>
      </c>
      <c r="G13" s="25" t="s">
        <v>82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</row>
    <row r="15" spans="1:7" s="90" customFormat="1">
      <c r="A15" s="26" t="s">
        <v>8</v>
      </c>
      <c r="B15" s="90">
        <v>42891</v>
      </c>
      <c r="C15" s="90">
        <v>42886</v>
      </c>
      <c r="D15" s="90">
        <v>42886</v>
      </c>
      <c r="E15" s="90">
        <v>42886</v>
      </c>
      <c r="F15" s="90">
        <v>42860</v>
      </c>
      <c r="G15" s="90">
        <v>42886</v>
      </c>
    </row>
    <row r="16" spans="1:7">
      <c r="A16" s="28">
        <v>42370</v>
      </c>
      <c r="B16" s="91">
        <v>24.78</v>
      </c>
      <c r="C16" s="91">
        <v>1279.5999999999999</v>
      </c>
      <c r="D16" s="33">
        <v>1.0433325257661163</v>
      </c>
      <c r="E16" s="33">
        <v>0.51071307516821207</v>
      </c>
      <c r="F16" s="91">
        <v>313</v>
      </c>
      <c r="G16" s="91">
        <v>204.25</v>
      </c>
    </row>
    <row r="17" spans="1:7">
      <c r="A17" s="28">
        <v>42401</v>
      </c>
      <c r="B17" s="91">
        <v>23.310000000000002</v>
      </c>
      <c r="C17" s="91">
        <v>1281.2</v>
      </c>
      <c r="D17" s="33">
        <v>0.9776702698616635</v>
      </c>
      <c r="E17" s="33">
        <v>-0.15868972750091581</v>
      </c>
      <c r="F17" s="91">
        <v>323.41666666666669</v>
      </c>
      <c r="G17" s="91">
        <v>198.66666666666666</v>
      </c>
    </row>
    <row r="18" spans="1:7">
      <c r="A18" s="28">
        <v>42430</v>
      </c>
      <c r="B18" s="91">
        <v>30.504999999999999</v>
      </c>
      <c r="C18" s="91">
        <v>1283.0999999999999</v>
      </c>
      <c r="D18" s="33">
        <v>0.79697060433661093</v>
      </c>
      <c r="E18" s="33">
        <v>-0.20852896648205776</v>
      </c>
      <c r="F18" s="91">
        <v>322.58333333333331</v>
      </c>
      <c r="G18" s="91">
        <v>198.41666666666666</v>
      </c>
    </row>
    <row r="19" spans="1:7">
      <c r="A19" s="28">
        <v>42461</v>
      </c>
      <c r="B19" s="91">
        <v>34.32</v>
      </c>
      <c r="C19" s="91">
        <v>1285</v>
      </c>
      <c r="D19" s="33">
        <v>1.0015749939423335</v>
      </c>
      <c r="E19" s="33">
        <v>6.145315097429993E-2</v>
      </c>
      <c r="F19" s="91">
        <v>317.16666666666669</v>
      </c>
      <c r="G19" s="91">
        <v>199.83333333333334</v>
      </c>
    </row>
    <row r="20" spans="1:7">
      <c r="A20" s="28">
        <v>42491</v>
      </c>
      <c r="B20" s="91">
        <v>39.615000000000002</v>
      </c>
      <c r="C20" s="91">
        <v>1286.8</v>
      </c>
      <c r="D20" s="33">
        <v>0.50069119394660078</v>
      </c>
      <c r="E20" s="33">
        <v>-0.58512571566344818</v>
      </c>
      <c r="F20" s="91">
        <v>310.41666666666669</v>
      </c>
      <c r="G20" s="91">
        <v>197.91666666666666</v>
      </c>
    </row>
    <row r="21" spans="1:7">
      <c r="A21" s="28">
        <v>42522</v>
      </c>
      <c r="B21" s="91">
        <v>42.614999999999995</v>
      </c>
      <c r="C21" s="91">
        <v>1288.5</v>
      </c>
      <c r="D21" s="33">
        <v>0.73590156093743531</v>
      </c>
      <c r="E21" s="33">
        <v>0.6356261967762622</v>
      </c>
      <c r="F21" s="91">
        <v>316.16666666666669</v>
      </c>
      <c r="G21" s="91">
        <v>198</v>
      </c>
    </row>
    <row r="22" spans="1:7">
      <c r="A22" s="28">
        <v>42552</v>
      </c>
      <c r="B22" s="91">
        <v>38.724999999999994</v>
      </c>
      <c r="C22" s="91">
        <v>1290.3</v>
      </c>
      <c r="D22" s="33">
        <v>0.97356218006623418</v>
      </c>
      <c r="E22" s="33">
        <v>0.51267479320957765</v>
      </c>
      <c r="F22" s="91">
        <v>308.75</v>
      </c>
      <c r="G22" s="91">
        <v>202.41666666666666</v>
      </c>
    </row>
    <row r="23" spans="1:7">
      <c r="A23" s="28">
        <v>42583</v>
      </c>
      <c r="B23" s="91">
        <v>37.81</v>
      </c>
      <c r="C23" s="91">
        <v>1291.9000000000001</v>
      </c>
      <c r="D23" s="33">
        <v>1.142149997352937</v>
      </c>
      <c r="E23" s="33">
        <v>0.27047724472255563</v>
      </c>
      <c r="F23" s="91">
        <v>307.83333333333331</v>
      </c>
      <c r="G23" s="91">
        <v>199.91666666666666</v>
      </c>
    </row>
    <row r="24" spans="1:7">
      <c r="A24" s="28">
        <v>42614</v>
      </c>
      <c r="B24" s="91">
        <v>36.875</v>
      </c>
      <c r="C24" s="91">
        <v>1293.4000000000001</v>
      </c>
      <c r="D24" s="33">
        <v>2.0670599891366548</v>
      </c>
      <c r="E24" s="33">
        <v>0.3711037526149541</v>
      </c>
      <c r="F24" s="91">
        <v>328</v>
      </c>
      <c r="G24" s="91">
        <v>201.16666666666666</v>
      </c>
    </row>
    <row r="25" spans="1:7">
      <c r="A25" s="28">
        <v>42644</v>
      </c>
      <c r="B25" s="91">
        <v>42.855000000000004</v>
      </c>
      <c r="C25" s="91">
        <v>1294.5</v>
      </c>
      <c r="D25" s="33">
        <v>1.9510977229435289</v>
      </c>
      <c r="E25" s="33">
        <v>-5.7365002607501214E-2</v>
      </c>
      <c r="F25" s="91">
        <v>308.5</v>
      </c>
      <c r="G25" s="91">
        <v>199.16666666666666</v>
      </c>
    </row>
    <row r="26" spans="1:7">
      <c r="A26" s="28">
        <v>42675</v>
      </c>
      <c r="B26" s="91">
        <v>37.74</v>
      </c>
      <c r="C26" s="91">
        <v>1295.4000000000001</v>
      </c>
      <c r="D26" s="33">
        <v>2.0126503949937868</v>
      </c>
      <c r="E26" s="33">
        <v>0.48954266658445267</v>
      </c>
      <c r="F26" s="91">
        <v>320.58333333333331</v>
      </c>
      <c r="G26" s="91">
        <v>209.33333333333334</v>
      </c>
    </row>
    <row r="27" spans="1:7">
      <c r="A27" s="28">
        <v>42705</v>
      </c>
      <c r="B27" s="91">
        <v>43.394999999999996</v>
      </c>
      <c r="C27" s="91">
        <v>1296.0999999999999</v>
      </c>
      <c r="D27" s="33">
        <v>2.1820994406075211</v>
      </c>
      <c r="E27" s="33">
        <v>0.32624704377339775</v>
      </c>
      <c r="F27" s="91">
        <v>316.25</v>
      </c>
      <c r="G27" s="91">
        <v>202.91666666666666</v>
      </c>
    </row>
    <row r="28" spans="1:7">
      <c r="A28" s="28">
        <v>42736</v>
      </c>
      <c r="B28" s="91">
        <v>44.844999999999999</v>
      </c>
      <c r="C28" s="91">
        <v>1297.0999999999999</v>
      </c>
      <c r="D28" s="33">
        <v>2.2279942072868097</v>
      </c>
      <c r="E28" s="33">
        <v>0.55585714394941199</v>
      </c>
      <c r="F28" s="91">
        <v>316.25</v>
      </c>
      <c r="G28" s="91">
        <v>204</v>
      </c>
    </row>
    <row r="29" spans="1:7">
      <c r="A29" s="28">
        <v>42767</v>
      </c>
      <c r="B29" s="91">
        <v>46.305</v>
      </c>
      <c r="C29" s="91">
        <v>1298.5</v>
      </c>
      <c r="D29" s="33">
        <v>2.4361118031467344</v>
      </c>
      <c r="E29" s="33">
        <v>4.4569014124040685E-2</v>
      </c>
      <c r="F29" s="91">
        <v>302.83333333333331</v>
      </c>
      <c r="G29" s="91">
        <v>195</v>
      </c>
    </row>
    <row r="30" spans="1:7">
      <c r="A30" s="28">
        <v>42795</v>
      </c>
      <c r="B30" s="91">
        <v>42.504999999999995</v>
      </c>
      <c r="C30" s="91">
        <v>1300.0999999999999</v>
      </c>
      <c r="D30" s="33">
        <v>3.1731190474761695</v>
      </c>
      <c r="E30" s="33">
        <v>0.50945061883576059</v>
      </c>
      <c r="F30" s="91">
        <v>294.5</v>
      </c>
      <c r="G30" s="91">
        <v>194.91666666666666</v>
      </c>
    </row>
    <row r="31" spans="1:7">
      <c r="A31" s="28">
        <v>42826</v>
      </c>
      <c r="B31" s="91">
        <v>43.95</v>
      </c>
      <c r="C31" s="91">
        <v>1301.9000000000001</v>
      </c>
      <c r="D31" s="33" t="e">
        <v>#N/A</v>
      </c>
      <c r="E31" s="33" t="e">
        <v>#N/A</v>
      </c>
      <c r="F31" s="91">
        <v>294.33333333333331</v>
      </c>
      <c r="G31" s="91">
        <v>191.08333333333334</v>
      </c>
    </row>
    <row r="32" spans="1:7">
      <c r="A32" s="28"/>
      <c r="B32" s="91"/>
      <c r="C32" s="91"/>
      <c r="D32" s="33"/>
      <c r="E32" s="33"/>
      <c r="F32" s="91"/>
      <c r="G32" s="91"/>
    </row>
    <row r="33" spans="1:7">
      <c r="A33" s="28"/>
      <c r="B33" s="91"/>
      <c r="C33" s="91"/>
      <c r="D33" s="33"/>
      <c r="E33" s="33"/>
      <c r="F33" s="91"/>
      <c r="G33" s="91"/>
    </row>
    <row r="34" spans="1:7">
      <c r="A34" s="28"/>
      <c r="B34" s="91"/>
      <c r="C34" s="91"/>
      <c r="D34" s="33"/>
      <c r="E34" s="33"/>
      <c r="F34" s="91"/>
      <c r="G34" s="91"/>
    </row>
    <row r="35" spans="1:7">
      <c r="A35" s="28"/>
      <c r="B35" s="91"/>
      <c r="C35" s="91"/>
      <c r="D35" s="33"/>
      <c r="E35" s="33"/>
      <c r="F35" s="91"/>
      <c r="G35" s="91"/>
    </row>
    <row r="36" spans="1:7">
      <c r="A36" s="28"/>
      <c r="B36" s="91"/>
      <c r="C36" s="91"/>
      <c r="D36" s="33"/>
      <c r="E36" s="33"/>
      <c r="F36" s="91"/>
      <c r="G36" s="91"/>
    </row>
    <row r="37" spans="1:7">
      <c r="A37" s="28"/>
      <c r="B37" s="91"/>
      <c r="C37" s="91"/>
      <c r="D37" s="33"/>
      <c r="E37" s="33"/>
      <c r="F37" s="91"/>
      <c r="G37" s="91"/>
    </row>
    <row r="38" spans="1:7">
      <c r="A38" s="28"/>
      <c r="B38" s="91"/>
      <c r="C38" s="91"/>
      <c r="D38" s="33"/>
      <c r="E38" s="33"/>
      <c r="F38" s="91"/>
      <c r="G38" s="91"/>
    </row>
    <row r="39" spans="1:7">
      <c r="A39" s="28"/>
      <c r="B39" s="91"/>
      <c r="C39" s="91"/>
      <c r="D39" s="33"/>
      <c r="E39" s="33"/>
      <c r="F39" s="91"/>
      <c r="G39" s="91"/>
    </row>
    <row r="40" spans="1:7">
      <c r="A40" s="28"/>
      <c r="B40" s="91"/>
      <c r="C40" s="91"/>
      <c r="D40" s="33"/>
      <c r="E40" s="33"/>
      <c r="F40" s="91"/>
      <c r="G40" s="91"/>
    </row>
    <row r="41" spans="1:7">
      <c r="A41" s="28"/>
      <c r="B41" s="91"/>
      <c r="C41" s="91"/>
      <c r="D41" s="33"/>
      <c r="E41" s="33"/>
      <c r="F41" s="91"/>
      <c r="G41" s="91"/>
    </row>
    <row r="42" spans="1:7">
      <c r="A42" s="28"/>
      <c r="B42" s="91"/>
      <c r="C42" s="91"/>
      <c r="D42" s="33"/>
      <c r="E42" s="33"/>
      <c r="F42" s="91"/>
      <c r="G42" s="91"/>
    </row>
    <row r="43" spans="1:7">
      <c r="A43" s="28"/>
      <c r="B43" s="91"/>
      <c r="C43" s="91"/>
      <c r="D43" s="33"/>
      <c r="E43" s="33"/>
      <c r="F43" s="91"/>
      <c r="G43" s="91"/>
    </row>
    <row r="44" spans="1:7">
      <c r="A44" s="28"/>
      <c r="B44" s="91"/>
      <c r="C44" s="91"/>
      <c r="D44" s="33"/>
      <c r="E44" s="33"/>
      <c r="F44" s="91"/>
      <c r="G44" s="91"/>
    </row>
    <row r="45" spans="1:7">
      <c r="A45" s="28"/>
      <c r="B45" s="91"/>
      <c r="C45" s="91"/>
      <c r="D45" s="33"/>
      <c r="E45" s="33"/>
      <c r="F45" s="91"/>
      <c r="G45" s="91"/>
    </row>
    <row r="46" spans="1:7">
      <c r="A46" s="28"/>
      <c r="B46" s="91"/>
      <c r="C46" s="91"/>
      <c r="D46" s="33"/>
      <c r="E46" s="33"/>
      <c r="F46" s="91"/>
      <c r="G46" s="91"/>
    </row>
    <row r="47" spans="1:7">
      <c r="A47" s="28"/>
      <c r="B47" s="91"/>
      <c r="C47" s="91"/>
      <c r="D47" s="33"/>
      <c r="E47" s="33"/>
      <c r="F47" s="91"/>
      <c r="G47" s="91"/>
    </row>
    <row r="48" spans="1:7">
      <c r="A48" s="28"/>
      <c r="B48" s="91"/>
      <c r="C48" s="91"/>
      <c r="D48" s="33"/>
      <c r="E48" s="33"/>
      <c r="F48" s="91"/>
      <c r="G48" s="91"/>
    </row>
    <row r="49" spans="1:7">
      <c r="A49" s="28"/>
      <c r="B49" s="91"/>
      <c r="C49" s="91"/>
      <c r="D49" s="33"/>
      <c r="E49" s="33"/>
      <c r="F49" s="91"/>
      <c r="G49" s="91"/>
    </row>
    <row r="50" spans="1:7">
      <c r="A50" s="28"/>
      <c r="B50" s="91"/>
      <c r="C50" s="91"/>
      <c r="D50" s="33"/>
      <c r="E50" s="33"/>
      <c r="F50" s="91"/>
      <c r="G50" s="91"/>
    </row>
    <row r="51" spans="1:7">
      <c r="A51" s="28"/>
      <c r="B51" s="91"/>
      <c r="C51" s="91"/>
      <c r="D51" s="33"/>
      <c r="E51" s="33"/>
      <c r="F51" s="91"/>
      <c r="G51" s="91"/>
    </row>
    <row r="52" spans="1:7">
      <c r="A52" s="28"/>
      <c r="B52" s="91"/>
      <c r="C52" s="91"/>
      <c r="D52" s="33"/>
      <c r="E52" s="33"/>
      <c r="F52" s="91"/>
      <c r="G52" s="91"/>
    </row>
    <row r="53" spans="1:7">
      <c r="A53" s="28"/>
      <c r="B53" s="91"/>
      <c r="C53" s="91"/>
      <c r="D53" s="33"/>
      <c r="E53" s="33"/>
      <c r="F53" s="91"/>
      <c r="G53" s="91"/>
    </row>
    <row r="54" spans="1:7">
      <c r="A54" s="28"/>
      <c r="B54" s="91"/>
      <c r="C54" s="91"/>
      <c r="D54" s="33"/>
      <c r="E54" s="33"/>
      <c r="F54" s="91"/>
      <c r="G54" s="91"/>
    </row>
    <row r="55" spans="1:7">
      <c r="A55" s="28"/>
      <c r="B55" s="91"/>
      <c r="C55" s="91"/>
      <c r="D55" s="33"/>
      <c r="E55" s="33"/>
      <c r="F55" s="91"/>
      <c r="G55" s="91"/>
    </row>
    <row r="56" spans="1:7">
      <c r="A56" s="28"/>
      <c r="B56" s="91"/>
      <c r="C56" s="91"/>
      <c r="D56" s="33"/>
      <c r="E56" s="33"/>
      <c r="F56" s="91"/>
      <c r="G56" s="91"/>
    </row>
    <row r="57" spans="1:7">
      <c r="A57" s="28"/>
      <c r="B57" s="91"/>
      <c r="C57" s="91"/>
      <c r="D57" s="33"/>
      <c r="E57" s="33"/>
      <c r="F57" s="91"/>
      <c r="G57" s="91"/>
    </row>
    <row r="58" spans="1:7">
      <c r="A58" s="28"/>
      <c r="B58" s="91"/>
      <c r="C58" s="91"/>
      <c r="D58" s="33"/>
      <c r="E58" s="33"/>
      <c r="F58" s="91"/>
      <c r="G58" s="91"/>
    </row>
    <row r="59" spans="1:7">
      <c r="A59" s="28"/>
      <c r="B59" s="91"/>
      <c r="C59" s="91"/>
      <c r="D59" s="33"/>
      <c r="E59" s="33"/>
      <c r="F59" s="91"/>
      <c r="G59" s="91"/>
    </row>
    <row r="60" spans="1:7">
      <c r="A60" s="28"/>
      <c r="B60" s="91"/>
      <c r="C60" s="91"/>
      <c r="D60" s="33"/>
      <c r="E60" s="33"/>
      <c r="F60" s="91"/>
      <c r="G60" s="91"/>
    </row>
    <row r="61" spans="1:7">
      <c r="A61" s="28"/>
      <c r="B61" s="91"/>
      <c r="C61" s="91"/>
      <c r="D61" s="33"/>
      <c r="E61" s="33"/>
      <c r="F61" s="91"/>
      <c r="G61" s="91"/>
    </row>
    <row r="62" spans="1:7">
      <c r="A62" s="28"/>
      <c r="B62" s="91"/>
      <c r="C62" s="91"/>
      <c r="D62" s="33"/>
      <c r="E62" s="33"/>
      <c r="F62" s="91"/>
      <c r="G62" s="91"/>
    </row>
    <row r="63" spans="1:7">
      <c r="A63" s="28"/>
      <c r="B63" s="91"/>
      <c r="C63" s="91"/>
      <c r="D63" s="33"/>
      <c r="E63" s="33"/>
      <c r="F63" s="91"/>
      <c r="G63" s="91"/>
    </row>
    <row r="64" spans="1:7">
      <c r="A64" s="28"/>
      <c r="B64" s="91"/>
      <c r="C64" s="91"/>
      <c r="D64" s="33"/>
      <c r="E64" s="33"/>
      <c r="F64" s="91"/>
      <c r="G64" s="91"/>
    </row>
    <row r="65" spans="1:7">
      <c r="A65" s="28"/>
      <c r="B65" s="91"/>
      <c r="C65" s="91"/>
      <c r="D65" s="33"/>
      <c r="E65" s="33"/>
      <c r="F65" s="91"/>
      <c r="G65" s="91"/>
    </row>
    <row r="66" spans="1:7">
      <c r="A66" s="28"/>
      <c r="B66" s="91"/>
      <c r="C66" s="91"/>
      <c r="D66" s="33"/>
      <c r="E66" s="33"/>
      <c r="F66" s="91"/>
      <c r="G66" s="91"/>
    </row>
    <row r="67" spans="1:7">
      <c r="A67" s="28"/>
      <c r="B67" s="91"/>
      <c r="C67" s="91"/>
      <c r="D67" s="33"/>
      <c r="E67" s="33"/>
      <c r="F67" s="91"/>
      <c r="G67" s="91"/>
    </row>
    <row r="68" spans="1:7">
      <c r="A68" s="28"/>
      <c r="B68" s="91"/>
      <c r="C68" s="91"/>
      <c r="D68" s="33"/>
      <c r="E68" s="33"/>
      <c r="F68" s="91"/>
      <c r="G68" s="91"/>
    </row>
    <row r="69" spans="1:7">
      <c r="A69" s="28"/>
      <c r="B69" s="91"/>
      <c r="C69" s="91"/>
      <c r="D69" s="33"/>
      <c r="E69" s="33"/>
      <c r="F69" s="91"/>
      <c r="G69" s="91"/>
    </row>
    <row r="70" spans="1:7">
      <c r="A70" s="28"/>
      <c r="B70" s="91"/>
      <c r="C70" s="91"/>
      <c r="D70" s="33"/>
      <c r="E70" s="33"/>
      <c r="F70" s="91"/>
      <c r="G70" s="91"/>
    </row>
    <row r="71" spans="1:7">
      <c r="A71" s="28"/>
      <c r="B71" s="91"/>
      <c r="C71" s="91"/>
      <c r="D71" s="33"/>
      <c r="E71" s="33"/>
      <c r="F71" s="91"/>
      <c r="G71" s="91"/>
    </row>
    <row r="72" spans="1:7">
      <c r="A72" s="28"/>
      <c r="B72" s="91"/>
      <c r="C72" s="91"/>
      <c r="D72" s="33"/>
      <c r="E72" s="33"/>
      <c r="F72" s="91"/>
      <c r="G72" s="91"/>
    </row>
    <row r="73" spans="1:7">
      <c r="A73" s="28"/>
      <c r="B73" s="91"/>
      <c r="C73" s="91"/>
      <c r="D73" s="33"/>
      <c r="E73" s="33"/>
      <c r="F73" s="91"/>
      <c r="G73" s="91"/>
    </row>
    <row r="74" spans="1:7">
      <c r="A74" s="28"/>
      <c r="B74" s="91"/>
      <c r="C74" s="91"/>
      <c r="D74" s="33"/>
      <c r="E74" s="33"/>
      <c r="F74" s="91"/>
      <c r="G74" s="91"/>
    </row>
    <row r="75" spans="1:7">
      <c r="A75" s="28"/>
      <c r="B75" s="91"/>
      <c r="C75" s="91"/>
      <c r="D75" s="33"/>
      <c r="E75" s="33"/>
      <c r="F75" s="91"/>
      <c r="G75" s="91"/>
    </row>
    <row r="76" spans="1:7">
      <c r="A76" s="28"/>
      <c r="B76" s="91"/>
      <c r="C76" s="91"/>
      <c r="D76" s="33"/>
      <c r="E76" s="33"/>
      <c r="F76" s="91"/>
      <c r="G76" s="91"/>
    </row>
    <row r="77" spans="1:7">
      <c r="A77" s="28"/>
      <c r="B77" s="91"/>
      <c r="C77" s="91"/>
      <c r="D77" s="33"/>
      <c r="E77" s="33"/>
      <c r="F77" s="91"/>
      <c r="G77" s="91"/>
    </row>
    <row r="78" spans="1:7">
      <c r="A78" s="28"/>
      <c r="B78" s="91"/>
      <c r="C78" s="91"/>
      <c r="D78" s="33"/>
      <c r="E78" s="33"/>
      <c r="F78" s="91"/>
      <c r="G78" s="91"/>
    </row>
    <row r="79" spans="1:7">
      <c r="A79" s="28"/>
      <c r="B79" s="91"/>
      <c r="C79" s="91"/>
      <c r="D79" s="33"/>
      <c r="E79" s="33"/>
      <c r="F79" s="91"/>
      <c r="G79" s="91"/>
    </row>
    <row r="80" spans="1:7">
      <c r="A80" s="28"/>
      <c r="B80" s="91"/>
      <c r="C80" s="91"/>
      <c r="D80" s="33"/>
      <c r="E80" s="33"/>
      <c r="F80" s="91"/>
      <c r="G80" s="91"/>
    </row>
    <row r="81" spans="1:7">
      <c r="A81" s="28"/>
      <c r="B81" s="91"/>
      <c r="C81" s="91"/>
      <c r="D81" s="33"/>
      <c r="E81" s="33"/>
      <c r="F81" s="91"/>
      <c r="G81" s="91"/>
    </row>
    <row r="82" spans="1:7">
      <c r="A82" s="28"/>
      <c r="B82" s="91"/>
      <c r="C82" s="91"/>
      <c r="D82" s="33"/>
      <c r="E82" s="33"/>
      <c r="F82" s="91"/>
      <c r="G82" s="91"/>
    </row>
    <row r="83" spans="1:7">
      <c r="A83" s="28"/>
      <c r="B83" s="91"/>
      <c r="C83" s="91"/>
      <c r="D83" s="33"/>
      <c r="E83" s="33"/>
      <c r="F83" s="91"/>
      <c r="G83" s="91"/>
    </row>
    <row r="84" spans="1:7">
      <c r="A84" s="28"/>
      <c r="B84" s="91"/>
      <c r="C84" s="91"/>
      <c r="D84" s="33"/>
      <c r="E84" s="33"/>
      <c r="F84" s="91"/>
      <c r="G84" s="91"/>
    </row>
    <row r="85" spans="1:7">
      <c r="A85" s="28"/>
      <c r="B85" s="91"/>
      <c r="C85" s="91"/>
      <c r="D85" s="33"/>
      <c r="E85" s="33"/>
      <c r="F85" s="91"/>
      <c r="G85" s="91"/>
    </row>
    <row r="86" spans="1:7">
      <c r="A86" s="28"/>
      <c r="B86" s="91"/>
      <c r="C86" s="91"/>
      <c r="D86" s="33"/>
      <c r="E86" s="33"/>
      <c r="F86" s="91"/>
      <c r="G86" s="91"/>
    </row>
    <row r="87" spans="1:7">
      <c r="A87" s="28"/>
      <c r="B87" s="91"/>
      <c r="C87" s="91"/>
      <c r="D87" s="33"/>
      <c r="E87" s="33"/>
      <c r="F87" s="91"/>
      <c r="G87" s="91"/>
    </row>
    <row r="88" spans="1:7">
      <c r="A88" s="28"/>
      <c r="B88" s="91"/>
      <c r="C88" s="91"/>
      <c r="D88" s="33"/>
      <c r="E88" s="33"/>
      <c r="F88" s="91"/>
      <c r="G88" s="91"/>
    </row>
    <row r="89" spans="1:7">
      <c r="A89" s="28"/>
      <c r="B89" s="91"/>
      <c r="C89" s="91"/>
      <c r="D89" s="33"/>
      <c r="E89" s="33"/>
      <c r="F89" s="91"/>
      <c r="G89" s="91"/>
    </row>
    <row r="90" spans="1:7">
      <c r="A90" s="28"/>
      <c r="B90" s="91"/>
      <c r="C90" s="91"/>
      <c r="D90" s="33"/>
      <c r="E90" s="33"/>
      <c r="F90" s="91"/>
      <c r="G90" s="91"/>
    </row>
    <row r="91" spans="1:7">
      <c r="A91" s="28"/>
      <c r="B91" s="91"/>
      <c r="C91" s="91"/>
      <c r="D91" s="33"/>
      <c r="E91" s="33"/>
      <c r="F91" s="91"/>
      <c r="G91" s="91"/>
    </row>
    <row r="92" spans="1:7">
      <c r="A92" s="28"/>
      <c r="B92" s="91"/>
      <c r="C92" s="91"/>
      <c r="D92" s="33"/>
      <c r="E92" s="33"/>
      <c r="F92" s="91"/>
      <c r="G92" s="91"/>
    </row>
    <row r="93" spans="1:7">
      <c r="A93" s="28"/>
      <c r="B93" s="91"/>
      <c r="C93" s="91"/>
      <c r="D93" s="33"/>
      <c r="E93" s="33"/>
      <c r="F93" s="91"/>
      <c r="G93" s="91"/>
    </row>
    <row r="94" spans="1:7">
      <c r="A94" s="28"/>
      <c r="B94" s="91"/>
      <c r="C94" s="91"/>
      <c r="D94" s="33"/>
      <c r="E94" s="33"/>
      <c r="F94" s="91"/>
      <c r="G94" s="91"/>
    </row>
    <row r="95" spans="1:7">
      <c r="A95" s="28"/>
      <c r="B95" s="91"/>
      <c r="C95" s="91"/>
      <c r="D95" s="33"/>
      <c r="E95" s="33"/>
      <c r="F95" s="91"/>
      <c r="G95" s="91"/>
    </row>
    <row r="96" spans="1:7">
      <c r="A96" s="28"/>
      <c r="B96" s="91"/>
      <c r="C96" s="91"/>
      <c r="D96" s="33"/>
      <c r="E96" s="33"/>
      <c r="F96" s="91"/>
      <c r="G96" s="91"/>
    </row>
    <row r="97" spans="1:7">
      <c r="A97" s="28"/>
      <c r="B97" s="91"/>
      <c r="C97" s="91"/>
      <c r="D97" s="33"/>
      <c r="E97" s="33"/>
      <c r="F97" s="91"/>
      <c r="G97" s="91"/>
    </row>
    <row r="98" spans="1:7">
      <c r="A98" s="28"/>
      <c r="B98" s="91"/>
      <c r="C98" s="91"/>
      <c r="D98" s="33"/>
      <c r="E98" s="33"/>
      <c r="F98" s="91"/>
      <c r="G98" s="91"/>
    </row>
    <row r="99" spans="1:7">
      <c r="A99" s="28"/>
      <c r="B99" s="91"/>
      <c r="C99" s="91"/>
      <c r="D99" s="33"/>
      <c r="E99" s="33"/>
      <c r="F99" s="91"/>
      <c r="G99" s="91"/>
    </row>
    <row r="100" spans="1:7">
      <c r="A100" s="28"/>
      <c r="B100" s="91"/>
      <c r="C100" s="91"/>
      <c r="D100" s="33"/>
      <c r="E100" s="33"/>
      <c r="F100" s="91"/>
      <c r="G100" s="91"/>
    </row>
    <row r="101" spans="1:7">
      <c r="A101" s="28"/>
      <c r="B101" s="91"/>
      <c r="C101" s="91"/>
      <c r="D101" s="33"/>
      <c r="E101" s="33"/>
      <c r="F101" s="91"/>
      <c r="G101" s="91"/>
    </row>
    <row r="102" spans="1:7">
      <c r="A102" s="28"/>
      <c r="B102" s="91"/>
      <c r="C102" s="91"/>
      <c r="D102" s="33"/>
      <c r="E102" s="33"/>
      <c r="F102" s="91"/>
      <c r="G102" s="91"/>
    </row>
    <row r="103" spans="1:7">
      <c r="A103" s="28"/>
      <c r="B103" s="91"/>
      <c r="C103" s="91"/>
      <c r="D103" s="33"/>
      <c r="E103" s="33"/>
      <c r="F103" s="91"/>
      <c r="G103" s="91"/>
    </row>
    <row r="104" spans="1:7">
      <c r="A104" s="28"/>
      <c r="B104" s="91"/>
      <c r="C104" s="91"/>
      <c r="D104" s="33"/>
      <c r="E104" s="33"/>
      <c r="F104" s="91"/>
      <c r="G104" s="91"/>
    </row>
    <row r="105" spans="1:7">
      <c r="A105" s="28"/>
      <c r="B105" s="91"/>
      <c r="C105" s="91"/>
      <c r="D105" s="33"/>
      <c r="E105" s="33"/>
      <c r="F105" s="91"/>
      <c r="G105" s="91"/>
    </row>
    <row r="106" spans="1:7">
      <c r="A106" s="28"/>
      <c r="B106" s="91"/>
      <c r="C106" s="91"/>
      <c r="D106" s="33"/>
      <c r="E106" s="33"/>
      <c r="F106" s="91"/>
      <c r="G106" s="91"/>
    </row>
    <row r="107" spans="1:7">
      <c r="A107" s="28"/>
      <c r="B107" s="91"/>
      <c r="C107" s="91"/>
      <c r="D107" s="33"/>
      <c r="E107" s="33"/>
      <c r="F107" s="91"/>
      <c r="G107" s="91"/>
    </row>
    <row r="108" spans="1:7">
      <c r="A108" s="28"/>
      <c r="B108" s="91"/>
      <c r="C108" s="91"/>
      <c r="D108" s="33"/>
      <c r="E108" s="33"/>
      <c r="F108" s="91"/>
      <c r="G108" s="91"/>
    </row>
    <row r="109" spans="1:7">
      <c r="A109" s="28"/>
      <c r="B109" s="91"/>
      <c r="C109" s="91"/>
      <c r="D109" s="33"/>
      <c r="E109" s="33"/>
      <c r="F109" s="91"/>
      <c r="G109" s="91"/>
    </row>
    <row r="110" spans="1:7">
      <c r="A110" s="28"/>
      <c r="B110" s="91"/>
      <c r="C110" s="91"/>
      <c r="D110" s="33"/>
      <c r="E110" s="33"/>
      <c r="F110" s="91"/>
      <c r="G110" s="91"/>
    </row>
    <row r="111" spans="1:7">
      <c r="A111" s="28"/>
      <c r="B111" s="91"/>
      <c r="C111" s="91"/>
      <c r="D111" s="33"/>
      <c r="E111" s="33"/>
      <c r="F111" s="91"/>
      <c r="G111" s="91"/>
    </row>
    <row r="112" spans="1:7">
      <c r="A112" s="28"/>
      <c r="B112" s="91"/>
      <c r="C112" s="91"/>
      <c r="D112" s="33"/>
      <c r="E112" s="33"/>
      <c r="F112" s="91"/>
      <c r="G112" s="91"/>
    </row>
    <row r="113" spans="1:7">
      <c r="A113" s="28"/>
      <c r="B113" s="91"/>
      <c r="C113" s="91"/>
      <c r="D113" s="33"/>
      <c r="E113" s="33"/>
      <c r="F113" s="91"/>
      <c r="G113" s="91"/>
    </row>
    <row r="114" spans="1:7">
      <c r="A114" s="28"/>
      <c r="B114" s="91"/>
      <c r="C114" s="91"/>
      <c r="D114" s="33"/>
      <c r="E114" s="33"/>
      <c r="F114" s="91"/>
      <c r="G114" s="91"/>
    </row>
    <row r="115" spans="1:7">
      <c r="A115" s="28"/>
      <c r="B115" s="91"/>
      <c r="C115" s="91"/>
      <c r="D115" s="33"/>
      <c r="E115" s="33"/>
      <c r="F115" s="91"/>
      <c r="G115" s="91"/>
    </row>
    <row r="116" spans="1:7">
      <c r="A116" s="28"/>
      <c r="B116" s="91"/>
      <c r="C116" s="91"/>
      <c r="D116" s="33"/>
      <c r="E116" s="33"/>
      <c r="F116" s="91"/>
      <c r="G116" s="91"/>
    </row>
    <row r="117" spans="1:7">
      <c r="A117" s="28"/>
      <c r="B117" s="91"/>
      <c r="C117" s="91"/>
      <c r="D117" s="33"/>
      <c r="E117" s="33"/>
      <c r="F117" s="91"/>
      <c r="G117" s="91"/>
    </row>
    <row r="118" spans="1:7">
      <c r="A118" s="28"/>
      <c r="B118" s="91"/>
      <c r="C118" s="91"/>
      <c r="D118" s="33"/>
      <c r="E118" s="33"/>
      <c r="F118" s="91"/>
      <c r="G118" s="91"/>
    </row>
    <row r="119" spans="1:7">
      <c r="A119" s="28"/>
      <c r="B119" s="91"/>
      <c r="C119" s="91"/>
      <c r="D119" s="33"/>
      <c r="E119" s="33"/>
      <c r="F119" s="91"/>
      <c r="G119" s="91"/>
    </row>
    <row r="120" spans="1:7">
      <c r="A120" s="28"/>
      <c r="B120" s="91"/>
      <c r="C120" s="91"/>
      <c r="D120" s="33"/>
      <c r="E120" s="33"/>
      <c r="F120" s="91"/>
      <c r="G120" s="91"/>
    </row>
    <row r="121" spans="1:7">
      <c r="A121" s="28"/>
      <c r="B121" s="91"/>
      <c r="C121" s="91"/>
      <c r="D121" s="33"/>
      <c r="E121" s="33"/>
      <c r="F121" s="91"/>
      <c r="G121" s="91"/>
    </row>
    <row r="122" spans="1:7">
      <c r="A122" s="28"/>
      <c r="B122" s="91"/>
      <c r="C122" s="91"/>
      <c r="D122" s="33"/>
      <c r="E122" s="33"/>
      <c r="F122" s="91"/>
      <c r="G122" s="91"/>
    </row>
    <row r="123" spans="1:7">
      <c r="A123" s="28"/>
      <c r="B123" s="91"/>
      <c r="C123" s="91"/>
      <c r="D123" s="33"/>
      <c r="E123" s="33"/>
      <c r="F123" s="91"/>
      <c r="G123" s="91"/>
    </row>
    <row r="124" spans="1:7">
      <c r="A124" s="28"/>
      <c r="B124" s="91"/>
      <c r="C124" s="91"/>
      <c r="D124" s="33"/>
      <c r="E124" s="33"/>
      <c r="F124" s="91"/>
      <c r="G124" s="91"/>
    </row>
    <row r="125" spans="1:7">
      <c r="A125" s="28"/>
      <c r="B125" s="91"/>
      <c r="C125" s="91"/>
      <c r="D125" s="33"/>
      <c r="E125" s="33"/>
      <c r="F125" s="91"/>
      <c r="G125" s="91"/>
    </row>
    <row r="126" spans="1:7">
      <c r="A126" s="28"/>
      <c r="B126" s="91"/>
      <c r="C126" s="91"/>
      <c r="D126" s="33"/>
      <c r="E126" s="33"/>
      <c r="F126" s="91"/>
      <c r="G126" s="91"/>
    </row>
    <row r="127" spans="1:7">
      <c r="A127" s="28"/>
      <c r="B127" s="91"/>
      <c r="C127" s="91"/>
      <c r="D127" s="33"/>
      <c r="E127" s="33"/>
      <c r="F127" s="91"/>
      <c r="G127" s="91"/>
    </row>
    <row r="128" spans="1:7">
      <c r="A128" s="28"/>
      <c r="B128" s="91"/>
      <c r="C128" s="91"/>
      <c r="D128" s="33"/>
      <c r="E128" s="33"/>
      <c r="F128" s="91"/>
      <c r="G128" s="91"/>
    </row>
    <row r="129" spans="1:7">
      <c r="A129" s="28"/>
      <c r="B129" s="91"/>
      <c r="C129" s="91"/>
      <c r="D129" s="33"/>
      <c r="E129" s="33"/>
      <c r="F129" s="91"/>
      <c r="G129" s="91"/>
    </row>
    <row r="130" spans="1:7">
      <c r="A130" s="28"/>
      <c r="B130" s="91"/>
      <c r="C130" s="91"/>
      <c r="D130" s="33"/>
      <c r="E130" s="33"/>
      <c r="F130" s="91"/>
      <c r="G130" s="91"/>
    </row>
    <row r="131" spans="1:7">
      <c r="A131" s="28"/>
      <c r="B131" s="91"/>
      <c r="C131" s="91"/>
      <c r="D131" s="33"/>
      <c r="E131" s="33"/>
      <c r="F131" s="91"/>
      <c r="G131" s="91"/>
    </row>
    <row r="132" spans="1:7">
      <c r="A132" s="28"/>
      <c r="B132" s="91"/>
      <c r="C132" s="91"/>
      <c r="D132" s="33"/>
      <c r="E132" s="33"/>
      <c r="F132" s="91"/>
      <c r="G132" s="91"/>
    </row>
    <row r="133" spans="1:7">
      <c r="A133" s="28"/>
      <c r="B133" s="91"/>
      <c r="C133" s="91"/>
      <c r="D133" s="33"/>
      <c r="E133" s="33"/>
      <c r="F133" s="91"/>
      <c r="G133" s="91"/>
    </row>
    <row r="134" spans="1:7">
      <c r="A134" s="28"/>
      <c r="B134" s="91"/>
      <c r="C134" s="91"/>
      <c r="D134" s="33"/>
      <c r="E134" s="33"/>
      <c r="F134" s="91"/>
      <c r="G134" s="91"/>
    </row>
    <row r="135" spans="1:7">
      <c r="A135" s="28"/>
      <c r="B135" s="91"/>
      <c r="C135" s="91"/>
      <c r="D135" s="33"/>
      <c r="E135" s="33"/>
      <c r="F135" s="91"/>
      <c r="G135" s="91"/>
    </row>
    <row r="136" spans="1:7">
      <c r="A136" s="28"/>
      <c r="B136" s="91"/>
      <c r="C136" s="91"/>
      <c r="D136" s="33"/>
      <c r="E136" s="33"/>
      <c r="F136" s="91"/>
      <c r="G136" s="91"/>
    </row>
    <row r="137" spans="1:7">
      <c r="A137" s="28"/>
      <c r="B137" s="91"/>
      <c r="C137" s="91"/>
      <c r="D137" s="33"/>
      <c r="E137" s="33"/>
      <c r="F137" s="91"/>
      <c r="G137" s="91"/>
    </row>
    <row r="138" spans="1:7">
      <c r="A138" s="28"/>
      <c r="B138" s="91"/>
      <c r="C138" s="91"/>
      <c r="D138" s="33"/>
      <c r="E138" s="33"/>
      <c r="F138" s="91"/>
      <c r="G138" s="91"/>
    </row>
    <row r="139" spans="1:7">
      <c r="A139" s="28"/>
      <c r="B139" s="91"/>
      <c r="C139" s="91"/>
      <c r="D139" s="33"/>
      <c r="E139" s="33"/>
      <c r="F139" s="91"/>
      <c r="G139" s="91"/>
    </row>
    <row r="140" spans="1:7">
      <c r="A140" s="28"/>
      <c r="B140" s="91"/>
      <c r="C140" s="91"/>
      <c r="D140" s="33"/>
      <c r="E140" s="33"/>
      <c r="F140" s="91"/>
      <c r="G140" s="91"/>
    </row>
    <row r="141" spans="1:7">
      <c r="A141" s="28"/>
      <c r="B141" s="91"/>
      <c r="C141" s="91"/>
      <c r="D141" s="33"/>
      <c r="E141" s="33"/>
      <c r="F141" s="91"/>
      <c r="G141" s="91"/>
    </row>
    <row r="142" spans="1:7">
      <c r="A142" s="28"/>
      <c r="B142" s="91"/>
      <c r="C142" s="91"/>
      <c r="D142" s="33"/>
      <c r="E142" s="33"/>
      <c r="F142" s="91"/>
      <c r="G142" s="91"/>
    </row>
    <row r="143" spans="1:7">
      <c r="A143" s="28"/>
      <c r="B143" s="91"/>
      <c r="C143" s="91"/>
      <c r="D143" s="33"/>
      <c r="E143" s="33"/>
      <c r="F143" s="91"/>
      <c r="G143" s="91"/>
    </row>
    <row r="144" spans="1:7">
      <c r="A144" s="28"/>
      <c r="B144" s="91"/>
      <c r="C144" s="91"/>
      <c r="D144" s="33"/>
      <c r="E144" s="33"/>
      <c r="F144" s="91"/>
      <c r="G144" s="91"/>
    </row>
    <row r="145" spans="1:7">
      <c r="A145" s="28"/>
      <c r="B145" s="91"/>
      <c r="C145" s="91"/>
      <c r="D145" s="33"/>
      <c r="E145" s="33"/>
      <c r="F145" s="91"/>
      <c r="G145" s="91"/>
    </row>
    <row r="146" spans="1:7">
      <c r="A146" s="28"/>
      <c r="B146" s="91"/>
      <c r="C146" s="91"/>
      <c r="D146" s="33"/>
      <c r="E146" s="33"/>
      <c r="F146" s="91"/>
      <c r="G146" s="91"/>
    </row>
    <row r="147" spans="1:7">
      <c r="A147" s="28"/>
      <c r="B147" s="91"/>
      <c r="C147" s="91"/>
      <c r="D147" s="33"/>
      <c r="E147" s="33"/>
      <c r="F147" s="91"/>
      <c r="G147" s="91"/>
    </row>
    <row r="148" spans="1:7">
      <c r="A148" s="28"/>
      <c r="B148" s="91"/>
      <c r="C148" s="91"/>
      <c r="D148" s="33"/>
      <c r="E148" s="33"/>
      <c r="F148" s="91"/>
      <c r="G148" s="91"/>
    </row>
    <row r="149" spans="1:7">
      <c r="A149" s="28"/>
      <c r="B149" s="91"/>
      <c r="C149" s="91"/>
      <c r="D149" s="33"/>
      <c r="E149" s="33"/>
      <c r="F149" s="91"/>
      <c r="G149" s="91"/>
    </row>
    <row r="150" spans="1:7">
      <c r="A150" s="28"/>
      <c r="B150" s="91"/>
      <c r="C150" s="91"/>
      <c r="D150" s="33"/>
      <c r="E150" s="33"/>
      <c r="F150" s="91"/>
      <c r="G150" s="91"/>
    </row>
    <row r="151" spans="1:7">
      <c r="A151" s="28"/>
      <c r="B151" s="91"/>
      <c r="C151" s="91"/>
      <c r="D151" s="33"/>
      <c r="E151" s="33"/>
      <c r="F151" s="91"/>
      <c r="G151" s="91"/>
    </row>
    <row r="152" spans="1:7">
      <c r="A152" s="28"/>
      <c r="B152" s="91"/>
      <c r="C152" s="91"/>
      <c r="D152" s="33"/>
      <c r="E152" s="33"/>
      <c r="F152" s="91"/>
      <c r="G152" s="91"/>
    </row>
    <row r="153" spans="1:7">
      <c r="A153" s="28"/>
      <c r="B153" s="91"/>
      <c r="C153" s="91"/>
      <c r="D153" s="33"/>
      <c r="E153" s="33"/>
      <c r="F153" s="91"/>
      <c r="G153" s="91"/>
    </row>
    <row r="154" spans="1:7">
      <c r="A154" s="28"/>
      <c r="B154" s="91"/>
      <c r="C154" s="91"/>
      <c r="D154" s="33"/>
      <c r="E154" s="33"/>
      <c r="F154" s="91"/>
      <c r="G154" s="91"/>
    </row>
    <row r="155" spans="1:7">
      <c r="A155" s="28"/>
      <c r="B155" s="91"/>
      <c r="C155" s="91"/>
      <c r="D155" s="33"/>
      <c r="E155" s="33"/>
      <c r="F155" s="91"/>
      <c r="G155" s="91"/>
    </row>
    <row r="156" spans="1:7">
      <c r="A156" s="28"/>
      <c r="B156" s="91"/>
      <c r="C156" s="91"/>
      <c r="D156" s="33"/>
      <c r="E156" s="33"/>
      <c r="F156" s="91"/>
      <c r="G156" s="91"/>
    </row>
    <row r="157" spans="1:7">
      <c r="A157" s="28"/>
      <c r="B157" s="91"/>
      <c r="C157" s="91"/>
      <c r="D157" s="33"/>
      <c r="E157" s="33"/>
      <c r="F157" s="91"/>
      <c r="G157" s="91"/>
    </row>
    <row r="158" spans="1:7">
      <c r="A158" s="28"/>
      <c r="B158" s="91"/>
      <c r="C158" s="91"/>
      <c r="D158" s="33"/>
      <c r="E158" s="33"/>
      <c r="F158" s="91"/>
      <c r="G158" s="91"/>
    </row>
    <row r="159" spans="1:7">
      <c r="A159" s="28"/>
      <c r="B159" s="91"/>
      <c r="C159" s="91"/>
      <c r="D159" s="33"/>
      <c r="E159" s="33"/>
      <c r="F159" s="91"/>
      <c r="G159" s="91"/>
    </row>
    <row r="160" spans="1:7">
      <c r="A160" s="28"/>
      <c r="B160" s="91"/>
      <c r="C160" s="91"/>
      <c r="D160" s="33"/>
      <c r="E160" s="33"/>
      <c r="F160" s="91"/>
      <c r="G160" s="91"/>
    </row>
    <row r="161" spans="1:7">
      <c r="A161" s="28"/>
      <c r="B161" s="91"/>
      <c r="C161" s="91"/>
      <c r="D161" s="33"/>
      <c r="E161" s="33"/>
      <c r="F161" s="91"/>
      <c r="G161" s="91"/>
    </row>
    <row r="162" spans="1:7">
      <c r="A162" s="28"/>
      <c r="B162" s="91"/>
      <c r="C162" s="91"/>
      <c r="D162" s="33"/>
      <c r="E162" s="33"/>
      <c r="F162" s="91"/>
      <c r="G162" s="91"/>
    </row>
    <row r="163" spans="1:7">
      <c r="A163" s="28"/>
      <c r="B163" s="91"/>
      <c r="C163" s="91"/>
      <c r="D163" s="33"/>
      <c r="E163" s="33"/>
      <c r="F163" s="91"/>
      <c r="G163" s="91"/>
    </row>
    <row r="164" spans="1:7">
      <c r="A164" s="28"/>
      <c r="B164" s="91"/>
      <c r="C164" s="91"/>
      <c r="D164" s="33"/>
      <c r="E164" s="33"/>
      <c r="F164" s="91"/>
      <c r="G164" s="91"/>
    </row>
    <row r="165" spans="1:7">
      <c r="A165" s="28"/>
      <c r="B165" s="91"/>
      <c r="C165" s="91"/>
      <c r="D165" s="33"/>
      <c r="E165" s="33"/>
      <c r="F165" s="91"/>
      <c r="G165" s="91"/>
    </row>
    <row r="166" spans="1:7">
      <c r="A166" s="28"/>
      <c r="B166" s="91"/>
      <c r="C166" s="91"/>
      <c r="D166" s="33"/>
      <c r="E166" s="33"/>
      <c r="F166" s="91"/>
      <c r="G166" s="91"/>
    </row>
    <row r="167" spans="1:7">
      <c r="A167" s="28"/>
      <c r="B167" s="91"/>
      <c r="C167" s="91"/>
      <c r="D167" s="33"/>
      <c r="E167" s="33"/>
      <c r="F167" s="91"/>
      <c r="G167" s="91"/>
    </row>
    <row r="168" spans="1:7">
      <c r="A168" s="28"/>
      <c r="B168" s="91"/>
      <c r="C168" s="91"/>
      <c r="D168" s="33"/>
      <c r="E168" s="33"/>
      <c r="F168" s="91"/>
      <c r="G168" s="91"/>
    </row>
    <row r="169" spans="1:7">
      <c r="A169" s="28"/>
      <c r="B169" s="91"/>
      <c r="C169" s="91"/>
      <c r="D169" s="33"/>
      <c r="E169" s="33"/>
      <c r="F169" s="91"/>
      <c r="G169" s="91"/>
    </row>
    <row r="170" spans="1:7">
      <c r="A170" s="28"/>
      <c r="B170" s="91"/>
      <c r="C170" s="91"/>
      <c r="D170" s="33"/>
      <c r="E170" s="33"/>
      <c r="F170" s="91"/>
      <c r="G170" s="91"/>
    </row>
    <row r="171" spans="1:7">
      <c r="A171" s="28"/>
      <c r="B171" s="91"/>
      <c r="C171" s="91"/>
      <c r="D171" s="33"/>
      <c r="E171" s="33"/>
      <c r="F171" s="91"/>
      <c r="G171" s="91"/>
    </row>
    <row r="172" spans="1:7">
      <c r="A172" s="28"/>
      <c r="B172" s="91"/>
      <c r="C172" s="91"/>
      <c r="D172" s="33"/>
      <c r="E172" s="33"/>
      <c r="F172" s="91"/>
      <c r="G172" s="91"/>
    </row>
    <row r="173" spans="1:7">
      <c r="A173" s="28"/>
      <c r="B173" s="91"/>
      <c r="C173" s="91"/>
      <c r="D173" s="33"/>
      <c r="E173" s="33"/>
      <c r="F173" s="91"/>
      <c r="G173" s="91"/>
    </row>
    <row r="174" spans="1:7">
      <c r="A174" s="28"/>
      <c r="B174" s="91"/>
      <c r="C174" s="91"/>
      <c r="D174" s="33"/>
      <c r="E174" s="33"/>
      <c r="F174" s="91"/>
      <c r="G174" s="91"/>
    </row>
    <row r="175" spans="1:7">
      <c r="A175" s="28"/>
      <c r="B175" s="91"/>
      <c r="C175" s="91"/>
      <c r="D175" s="33"/>
      <c r="E175" s="33"/>
      <c r="F175" s="91"/>
      <c r="G175" s="91"/>
    </row>
    <row r="176" spans="1:7">
      <c r="A176" s="28"/>
      <c r="B176" s="91"/>
      <c r="C176" s="91"/>
      <c r="D176" s="33"/>
      <c r="E176" s="33"/>
      <c r="F176" s="91"/>
      <c r="G176" s="91"/>
    </row>
    <row r="177" spans="1:7">
      <c r="A177" s="28"/>
      <c r="B177" s="91"/>
      <c r="C177" s="91"/>
      <c r="D177" s="33"/>
      <c r="E177" s="33"/>
      <c r="F177" s="91"/>
      <c r="G177" s="91"/>
    </row>
    <row r="178" spans="1:7">
      <c r="A178" s="28"/>
      <c r="B178" s="91"/>
      <c r="C178" s="91"/>
      <c r="D178" s="33"/>
      <c r="E178" s="33"/>
      <c r="F178" s="91"/>
      <c r="G178" s="91"/>
    </row>
    <row r="179" spans="1:7">
      <c r="A179" s="28"/>
      <c r="B179" s="91"/>
      <c r="C179" s="91"/>
      <c r="D179" s="33"/>
      <c r="E179" s="33"/>
      <c r="F179" s="91"/>
      <c r="G179" s="91"/>
    </row>
    <row r="180" spans="1:7">
      <c r="A180" s="28"/>
      <c r="B180" s="91"/>
      <c r="C180" s="91"/>
      <c r="D180" s="33"/>
      <c r="E180" s="33"/>
      <c r="F180" s="91"/>
      <c r="G180" s="91"/>
    </row>
    <row r="181" spans="1:7">
      <c r="A181" s="28"/>
      <c r="B181" s="91"/>
      <c r="C181" s="91"/>
      <c r="D181" s="33"/>
      <c r="E181" s="33"/>
      <c r="F181" s="91"/>
      <c r="G181" s="91"/>
    </row>
    <row r="182" spans="1:7">
      <c r="A182" s="28"/>
      <c r="B182" s="91"/>
      <c r="C182" s="91"/>
      <c r="D182" s="33"/>
      <c r="E182" s="33"/>
      <c r="F182" s="91"/>
      <c r="G182" s="91"/>
    </row>
    <row r="183" spans="1:7">
      <c r="A183" s="28"/>
      <c r="B183" s="91"/>
      <c r="C183" s="91"/>
      <c r="D183" s="33"/>
      <c r="E183" s="33"/>
      <c r="F183" s="91"/>
      <c r="G183" s="91"/>
    </row>
    <row r="184" spans="1:7">
      <c r="A184" s="28"/>
      <c r="B184" s="91"/>
      <c r="C184" s="91"/>
      <c r="D184" s="33"/>
      <c r="E184" s="33"/>
      <c r="F184" s="91"/>
      <c r="G184" s="91"/>
    </row>
    <row r="185" spans="1:7">
      <c r="A185" s="28"/>
      <c r="B185" s="91"/>
      <c r="C185" s="91"/>
      <c r="D185" s="33"/>
      <c r="E185" s="33"/>
      <c r="F185" s="91"/>
      <c r="G185" s="91"/>
    </row>
    <row r="186" spans="1:7">
      <c r="A186" s="28"/>
      <c r="B186" s="91"/>
      <c r="C186" s="91"/>
      <c r="D186" s="33"/>
      <c r="E186" s="33"/>
      <c r="F186" s="91"/>
      <c r="G186" s="91"/>
    </row>
    <row r="187" spans="1:7">
      <c r="A187" s="28"/>
      <c r="B187" s="91"/>
      <c r="C187" s="91"/>
      <c r="D187" s="33"/>
      <c r="E187" s="33"/>
      <c r="F187" s="91"/>
      <c r="G187" s="91"/>
    </row>
    <row r="188" spans="1:7">
      <c r="A188" s="28"/>
      <c r="B188" s="91"/>
      <c r="C188" s="91"/>
      <c r="D188" s="33"/>
      <c r="E188" s="33"/>
      <c r="F188" s="91"/>
      <c r="G188" s="91"/>
    </row>
    <row r="189" spans="1:7">
      <c r="A189" s="28"/>
      <c r="B189" s="91"/>
      <c r="C189" s="91"/>
      <c r="D189" s="33"/>
      <c r="E189" s="33"/>
      <c r="F189" s="91"/>
      <c r="G189" s="91"/>
    </row>
    <row r="190" spans="1:7">
      <c r="A190" s="28"/>
      <c r="B190" s="91"/>
      <c r="C190" s="91"/>
      <c r="D190" s="33"/>
      <c r="E190" s="33"/>
      <c r="F190" s="91"/>
      <c r="G190" s="91"/>
    </row>
    <row r="191" spans="1:7">
      <c r="A191" s="28"/>
      <c r="B191" s="91"/>
      <c r="C191" s="91"/>
      <c r="D191" s="33"/>
      <c r="E191" s="33"/>
      <c r="F191" s="91"/>
      <c r="G191" s="91"/>
    </row>
    <row r="192" spans="1:7">
      <c r="A192" s="28"/>
      <c r="B192" s="91"/>
      <c r="C192" s="91"/>
      <c r="D192" s="33"/>
      <c r="E192" s="33"/>
      <c r="F192" s="91"/>
      <c r="G192" s="91"/>
    </row>
    <row r="193" spans="1:7">
      <c r="A193" s="28"/>
      <c r="B193" s="91"/>
      <c r="C193" s="91"/>
      <c r="D193" s="33"/>
      <c r="E193" s="33"/>
      <c r="F193" s="91"/>
      <c r="G193" s="91"/>
    </row>
    <row r="194" spans="1:7">
      <c r="A194" s="28"/>
      <c r="B194" s="91"/>
      <c r="C194" s="91"/>
      <c r="D194" s="33"/>
      <c r="E194" s="33"/>
      <c r="F194" s="91"/>
      <c r="G194" s="91"/>
    </row>
    <row r="195" spans="1:7">
      <c r="A195" s="28"/>
      <c r="B195" s="91"/>
      <c r="C195" s="91"/>
      <c r="D195" s="33"/>
      <c r="E195" s="33"/>
      <c r="F195" s="91"/>
      <c r="G195" s="91"/>
    </row>
    <row r="196" spans="1:7">
      <c r="A196" s="28"/>
      <c r="B196" s="91"/>
      <c r="C196" s="91"/>
      <c r="D196" s="33"/>
      <c r="E196" s="33"/>
      <c r="F196" s="91"/>
      <c r="G196" s="91"/>
    </row>
    <row r="197" spans="1:7">
      <c r="A197" s="28"/>
      <c r="B197" s="91"/>
      <c r="C197" s="91"/>
      <c r="D197" s="33"/>
      <c r="E197" s="33"/>
      <c r="F197" s="91"/>
      <c r="G197" s="91"/>
    </row>
    <row r="198" spans="1:7">
      <c r="A198" s="28"/>
      <c r="B198" s="91"/>
      <c r="C198" s="91"/>
      <c r="D198" s="33"/>
      <c r="E198" s="33"/>
      <c r="F198" s="91"/>
      <c r="G198" s="91"/>
    </row>
    <row r="199" spans="1:7">
      <c r="A199" s="28"/>
      <c r="B199" s="91"/>
      <c r="C199" s="91"/>
      <c r="D199" s="33"/>
      <c r="E199" s="33"/>
      <c r="F199" s="91"/>
      <c r="G199" s="91"/>
    </row>
    <row r="200" spans="1:7">
      <c r="A200" s="28"/>
      <c r="B200" s="91"/>
      <c r="C200" s="91"/>
      <c r="D200" s="33"/>
      <c r="E200" s="33"/>
      <c r="F200" s="91"/>
      <c r="G200" s="91"/>
    </row>
    <row r="201" spans="1:7">
      <c r="A201" s="28"/>
      <c r="B201" s="91"/>
      <c r="C201" s="91"/>
      <c r="D201" s="33"/>
      <c r="E201" s="33"/>
      <c r="F201" s="91"/>
      <c r="G201" s="91"/>
    </row>
    <row r="202" spans="1:7">
      <c r="A202" s="28"/>
      <c r="B202" s="91"/>
      <c r="C202" s="91"/>
      <c r="D202" s="33"/>
      <c r="E202" s="33"/>
      <c r="F202" s="91"/>
      <c r="G202" s="91"/>
    </row>
    <row r="203" spans="1:7">
      <c r="A203" s="28"/>
      <c r="B203" s="91"/>
      <c r="C203" s="91"/>
      <c r="D203" s="33"/>
      <c r="E203" s="33"/>
      <c r="F203" s="91"/>
      <c r="G203" s="91"/>
    </row>
    <row r="204" spans="1:7">
      <c r="A204" s="28"/>
      <c r="B204" s="91"/>
      <c r="C204" s="91"/>
      <c r="D204" s="33"/>
      <c r="E204" s="33"/>
      <c r="F204" s="91"/>
      <c r="G204" s="91"/>
    </row>
    <row r="205" spans="1:7">
      <c r="A205" s="28"/>
      <c r="B205" s="91"/>
      <c r="C205" s="91"/>
      <c r="D205" s="33"/>
      <c r="E205" s="33"/>
      <c r="F205" s="91"/>
      <c r="G205" s="91"/>
    </row>
    <row r="206" spans="1:7">
      <c r="A206" s="28"/>
      <c r="B206" s="91"/>
      <c r="C206" s="91"/>
      <c r="D206" s="33"/>
      <c r="E206" s="33"/>
      <c r="F206" s="91"/>
      <c r="G206" s="91"/>
    </row>
    <row r="207" spans="1:7">
      <c r="A207" s="28"/>
      <c r="B207" s="91"/>
      <c r="C207" s="91"/>
      <c r="D207" s="33"/>
      <c r="E207" s="33"/>
      <c r="F207" s="91"/>
      <c r="G207" s="91"/>
    </row>
    <row r="208" spans="1:7">
      <c r="A208" s="28"/>
      <c r="B208" s="91"/>
      <c r="C208" s="91"/>
      <c r="D208" s="33"/>
      <c r="E208" s="33"/>
      <c r="F208" s="91"/>
      <c r="G208" s="91"/>
    </row>
    <row r="209" spans="1:7">
      <c r="A209" s="28"/>
      <c r="B209" s="91"/>
      <c r="C209" s="91"/>
      <c r="D209" s="33"/>
      <c r="E209" s="33"/>
      <c r="F209" s="91"/>
      <c r="G209" s="91"/>
    </row>
    <row r="210" spans="1:7">
      <c r="A210" s="28"/>
      <c r="B210" s="91"/>
      <c r="C210" s="91"/>
      <c r="D210" s="33"/>
      <c r="E210" s="33"/>
      <c r="F210" s="91"/>
      <c r="G210" s="91"/>
    </row>
    <row r="211" spans="1:7">
      <c r="A211" s="28"/>
      <c r="B211" s="91"/>
      <c r="C211" s="91"/>
      <c r="D211" s="33"/>
      <c r="E211" s="33"/>
      <c r="F211" s="91"/>
      <c r="G211" s="91"/>
    </row>
    <row r="212" spans="1:7">
      <c r="A212" s="28"/>
      <c r="B212" s="91"/>
      <c r="C212" s="91"/>
      <c r="D212" s="33"/>
      <c r="E212" s="33"/>
      <c r="F212" s="91"/>
      <c r="G212" s="91"/>
    </row>
    <row r="213" spans="1:7">
      <c r="A213" s="28"/>
      <c r="B213" s="91"/>
      <c r="C213" s="91"/>
      <c r="D213" s="33"/>
      <c r="E213" s="33"/>
      <c r="F213" s="91"/>
      <c r="G213" s="91"/>
    </row>
    <row r="214" spans="1:7">
      <c r="A214" s="28"/>
      <c r="B214" s="91"/>
      <c r="C214" s="91"/>
      <c r="D214" s="33"/>
      <c r="E214" s="33"/>
      <c r="F214" s="91"/>
      <c r="G214" s="91"/>
    </row>
    <row r="215" spans="1:7">
      <c r="A215" s="28"/>
      <c r="B215" s="91"/>
      <c r="C215" s="91"/>
      <c r="D215" s="33"/>
      <c r="E215" s="33"/>
      <c r="F215" s="91"/>
      <c r="G215" s="91"/>
    </row>
    <row r="216" spans="1:7">
      <c r="A216" s="28"/>
      <c r="B216" s="91"/>
      <c r="C216" s="91"/>
      <c r="D216" s="33"/>
      <c r="E216" s="33"/>
      <c r="F216" s="91"/>
      <c r="G216" s="91"/>
    </row>
    <row r="217" spans="1:7">
      <c r="A217" s="28"/>
      <c r="B217" s="91"/>
      <c r="C217" s="91"/>
      <c r="D217" s="33"/>
      <c r="E217" s="33"/>
      <c r="F217" s="91"/>
      <c r="G217" s="91"/>
    </row>
    <row r="218" spans="1:7">
      <c r="A218" s="28"/>
      <c r="B218" s="91"/>
      <c r="C218" s="91"/>
      <c r="D218" s="33"/>
      <c r="E218" s="33"/>
      <c r="F218" s="91"/>
      <c r="G218" s="91"/>
    </row>
    <row r="219" spans="1:7">
      <c r="A219" s="28"/>
      <c r="B219" s="91"/>
      <c r="C219" s="91"/>
      <c r="D219" s="33"/>
      <c r="E219" s="33"/>
      <c r="F219" s="91"/>
      <c r="G219" s="91"/>
    </row>
    <row r="220" spans="1:7">
      <c r="A220" s="28"/>
      <c r="B220" s="91"/>
      <c r="C220" s="91"/>
      <c r="D220" s="33"/>
      <c r="E220" s="33"/>
      <c r="F220" s="91"/>
      <c r="G220" s="91"/>
    </row>
    <row r="221" spans="1:7">
      <c r="A221" s="28"/>
      <c r="B221" s="91"/>
      <c r="C221" s="91"/>
      <c r="D221" s="33"/>
      <c r="E221" s="33"/>
      <c r="F221" s="91"/>
      <c r="G221" s="91"/>
    </row>
    <row r="222" spans="1:7">
      <c r="A222" s="28"/>
      <c r="B222" s="91"/>
      <c r="C222" s="91"/>
      <c r="D222" s="33"/>
      <c r="E222" s="33"/>
      <c r="F222" s="91"/>
      <c r="G222" s="91"/>
    </row>
    <row r="223" spans="1:7">
      <c r="A223" s="28"/>
      <c r="B223" s="91"/>
      <c r="C223" s="91"/>
      <c r="D223" s="33"/>
      <c r="E223" s="33"/>
      <c r="F223" s="91"/>
      <c r="G223" s="91"/>
    </row>
    <row r="224" spans="1:7">
      <c r="A224" s="28"/>
      <c r="B224" s="91"/>
      <c r="C224" s="91"/>
      <c r="D224" s="33"/>
      <c r="E224" s="33"/>
      <c r="F224" s="91"/>
      <c r="G224" s="91"/>
    </row>
    <row r="225" spans="1:7">
      <c r="A225" s="28"/>
      <c r="B225" s="91"/>
      <c r="C225" s="91"/>
      <c r="D225" s="33"/>
      <c r="E225" s="33"/>
      <c r="F225" s="91"/>
      <c r="G225" s="91"/>
    </row>
    <row r="226" spans="1:7">
      <c r="A226" s="28"/>
      <c r="B226" s="91"/>
      <c r="C226" s="91"/>
      <c r="D226" s="33"/>
      <c r="E226" s="33"/>
      <c r="F226" s="91"/>
      <c r="G226" s="91"/>
    </row>
    <row r="227" spans="1:7">
      <c r="A227" s="28"/>
      <c r="B227" s="91"/>
      <c r="C227" s="91"/>
      <c r="D227" s="33"/>
      <c r="E227" s="33"/>
      <c r="F227" s="91"/>
      <c r="G227" s="91"/>
    </row>
    <row r="228" spans="1:7">
      <c r="A228" s="28"/>
      <c r="B228" s="91"/>
      <c r="C228" s="91"/>
      <c r="D228" s="33"/>
      <c r="E228" s="33"/>
      <c r="F228" s="91"/>
      <c r="G228" s="91"/>
    </row>
    <row r="229" spans="1:7">
      <c r="A229" s="28"/>
      <c r="B229" s="91"/>
      <c r="C229" s="91"/>
      <c r="D229" s="33"/>
      <c r="E229" s="33"/>
      <c r="F229" s="91"/>
      <c r="G229" s="91"/>
    </row>
    <row r="230" spans="1:7">
      <c r="A230" s="28"/>
      <c r="B230" s="91"/>
      <c r="C230" s="91"/>
      <c r="D230" s="33"/>
      <c r="E230" s="33"/>
      <c r="F230" s="91"/>
      <c r="G230" s="91"/>
    </row>
    <row r="231" spans="1:7">
      <c r="A231" s="28"/>
      <c r="B231" s="91"/>
      <c r="C231" s="91"/>
      <c r="D231" s="33"/>
      <c r="E231" s="33"/>
      <c r="F231" s="91"/>
      <c r="G231" s="91"/>
    </row>
    <row r="232" spans="1:7">
      <c r="A232" s="28"/>
      <c r="B232" s="91"/>
      <c r="C232" s="91"/>
      <c r="D232" s="33"/>
      <c r="E232" s="33"/>
      <c r="F232" s="91"/>
      <c r="G232" s="91"/>
    </row>
    <row r="233" spans="1:7">
      <c r="A233" s="28"/>
      <c r="B233" s="91"/>
      <c r="C233" s="91"/>
      <c r="D233" s="33"/>
      <c r="E233" s="33"/>
      <c r="F233" s="91"/>
      <c r="G233" s="91"/>
    </row>
    <row r="234" spans="1:7">
      <c r="A234" s="28"/>
      <c r="B234" s="91"/>
      <c r="C234" s="91"/>
      <c r="D234" s="33"/>
      <c r="E234" s="33"/>
      <c r="F234" s="91"/>
      <c r="G234" s="91"/>
    </row>
    <row r="235" spans="1:7">
      <c r="A235" s="28"/>
      <c r="B235" s="91"/>
      <c r="C235" s="91"/>
      <c r="D235" s="33"/>
      <c r="E235" s="33"/>
      <c r="F235" s="91"/>
      <c r="G235" s="91"/>
    </row>
    <row r="236" spans="1:7">
      <c r="A236" s="28"/>
      <c r="B236" s="91"/>
      <c r="C236" s="91"/>
      <c r="D236" s="33"/>
      <c r="E236" s="33"/>
      <c r="F236" s="91"/>
      <c r="G236" s="91"/>
    </row>
    <row r="237" spans="1:7">
      <c r="A237" s="28"/>
      <c r="B237" s="91"/>
      <c r="C237" s="91"/>
      <c r="D237" s="33"/>
      <c r="E237" s="33"/>
      <c r="F237" s="91"/>
      <c r="G237" s="91"/>
    </row>
    <row r="238" spans="1:7">
      <c r="A238" s="28"/>
      <c r="B238" s="91"/>
      <c r="C238" s="91"/>
      <c r="D238" s="33"/>
      <c r="E238" s="33"/>
      <c r="F238" s="91"/>
      <c r="G238" s="91"/>
    </row>
    <row r="239" spans="1:7">
      <c r="A239" s="28"/>
      <c r="B239" s="91"/>
      <c r="C239" s="91"/>
      <c r="D239" s="33"/>
      <c r="E239" s="33"/>
      <c r="F239" s="91"/>
      <c r="G239" s="91"/>
    </row>
    <row r="240" spans="1:7">
      <c r="A240" s="28"/>
      <c r="B240" s="91"/>
      <c r="C240" s="91"/>
      <c r="D240" s="33"/>
      <c r="E240" s="33"/>
      <c r="F240" s="91"/>
      <c r="G240" s="91"/>
    </row>
    <row r="241" spans="1:7">
      <c r="A241" s="28"/>
      <c r="B241" s="91"/>
      <c r="C241" s="91"/>
      <c r="D241" s="33"/>
      <c r="E241" s="33"/>
      <c r="F241" s="91"/>
      <c r="G241" s="91"/>
    </row>
    <row r="242" spans="1:7">
      <c r="A242" s="28"/>
      <c r="B242" s="91"/>
      <c r="C242" s="91"/>
      <c r="D242" s="33"/>
      <c r="E242" s="33"/>
      <c r="F242" s="91"/>
      <c r="G242" s="91"/>
    </row>
    <row r="243" spans="1:7">
      <c r="A243" s="28"/>
      <c r="B243" s="91"/>
      <c r="C243" s="91"/>
      <c r="D243" s="33"/>
      <c r="E243" s="33"/>
      <c r="F243" s="91"/>
      <c r="G243" s="91"/>
    </row>
    <row r="244" spans="1:7">
      <c r="A244" s="28"/>
      <c r="B244" s="91"/>
      <c r="C244" s="91"/>
      <c r="D244" s="33"/>
      <c r="E244" s="33"/>
      <c r="F244" s="91"/>
      <c r="G244" s="91"/>
    </row>
    <row r="245" spans="1:7">
      <c r="A245" s="28"/>
      <c r="B245" s="91"/>
      <c r="C245" s="91"/>
      <c r="D245" s="33"/>
      <c r="E245" s="33"/>
      <c r="F245" s="91"/>
      <c r="G245" s="91"/>
    </row>
    <row r="246" spans="1:7">
      <c r="A246" s="28"/>
      <c r="B246" s="91"/>
      <c r="C246" s="91"/>
      <c r="D246" s="33"/>
      <c r="E246" s="33"/>
      <c r="F246" s="91"/>
      <c r="G246" s="91"/>
    </row>
    <row r="247" spans="1:7">
      <c r="A247" s="28"/>
      <c r="B247" s="91"/>
      <c r="C247" s="91"/>
      <c r="D247" s="33"/>
      <c r="E247" s="33"/>
      <c r="F247" s="91"/>
      <c r="G247" s="91"/>
    </row>
    <row r="248" spans="1:7">
      <c r="A248" s="28"/>
      <c r="B248" s="91"/>
      <c r="C248" s="91"/>
      <c r="D248" s="33"/>
      <c r="E248" s="33"/>
      <c r="F248" s="91"/>
      <c r="G248" s="91"/>
    </row>
    <row r="249" spans="1:7">
      <c r="A249" s="28"/>
      <c r="B249" s="91"/>
      <c r="C249" s="91"/>
      <c r="D249" s="33"/>
      <c r="E249" s="33"/>
      <c r="F249" s="91"/>
      <c r="G249" s="91"/>
    </row>
    <row r="250" spans="1:7">
      <c r="A250" s="28"/>
      <c r="B250" s="91"/>
      <c r="C250" s="91"/>
      <c r="D250" s="33"/>
      <c r="E250" s="33"/>
      <c r="F250" s="91"/>
      <c r="G250" s="91"/>
    </row>
    <row r="251" spans="1:7">
      <c r="A251" s="28"/>
      <c r="B251" s="91"/>
      <c r="C251" s="91"/>
      <c r="D251" s="33"/>
      <c r="E251" s="33"/>
      <c r="F251" s="91"/>
      <c r="G251" s="91"/>
    </row>
    <row r="252" spans="1:7">
      <c r="A252" s="28"/>
      <c r="B252" s="91"/>
      <c r="C252" s="91"/>
      <c r="D252" s="33"/>
      <c r="E252" s="33"/>
      <c r="F252" s="91"/>
      <c r="G252" s="91"/>
    </row>
    <row r="253" spans="1:7">
      <c r="A253" s="28"/>
      <c r="B253" s="91"/>
      <c r="C253" s="91"/>
      <c r="D253" s="33"/>
      <c r="E253" s="33"/>
      <c r="F253" s="91"/>
      <c r="G253" s="91"/>
    </row>
    <row r="254" spans="1:7">
      <c r="A254" s="28"/>
      <c r="B254" s="91"/>
      <c r="C254" s="91"/>
      <c r="D254" s="33"/>
      <c r="E254" s="33"/>
      <c r="F254" s="91"/>
      <c r="G254" s="91"/>
    </row>
    <row r="255" spans="1:7">
      <c r="A255" s="28"/>
      <c r="B255" s="91"/>
      <c r="C255" s="91"/>
      <c r="D255" s="33"/>
      <c r="E255" s="33"/>
      <c r="F255" s="91"/>
      <c r="G255" s="91"/>
    </row>
    <row r="256" spans="1:7">
      <c r="A256" s="28"/>
      <c r="B256" s="91"/>
      <c r="C256" s="91"/>
      <c r="D256" s="33"/>
      <c r="E256" s="33"/>
      <c r="F256" s="91"/>
      <c r="G256" s="91"/>
    </row>
    <row r="257" spans="1:7">
      <c r="A257" s="28"/>
      <c r="B257" s="91"/>
      <c r="C257" s="91"/>
      <c r="D257" s="33"/>
      <c r="E257" s="33"/>
      <c r="F257" s="91"/>
      <c r="G257" s="91"/>
    </row>
    <row r="258" spans="1:7">
      <c r="A258" s="28"/>
      <c r="B258" s="91"/>
      <c r="C258" s="91"/>
      <c r="D258" s="33"/>
      <c r="E258" s="33"/>
      <c r="F258" s="91"/>
      <c r="G258" s="91"/>
    </row>
    <row r="259" spans="1:7">
      <c r="A259" s="28"/>
      <c r="B259" s="91"/>
      <c r="C259" s="91"/>
      <c r="D259" s="33"/>
      <c r="E259" s="33"/>
      <c r="F259" s="91"/>
      <c r="G259" s="91"/>
    </row>
    <row r="260" spans="1:7">
      <c r="A260" s="28"/>
      <c r="B260" s="91"/>
      <c r="C260" s="91"/>
      <c r="D260" s="33"/>
      <c r="E260" s="33"/>
      <c r="F260" s="91"/>
      <c r="G260" s="91"/>
    </row>
    <row r="261" spans="1:7">
      <c r="A261" s="28"/>
      <c r="B261" s="91"/>
      <c r="C261" s="91"/>
      <c r="D261" s="33"/>
      <c r="E261" s="33"/>
      <c r="F261" s="91"/>
      <c r="G261" s="91"/>
    </row>
    <row r="262" spans="1:7">
      <c r="A262" s="28"/>
      <c r="B262" s="91"/>
      <c r="C262" s="91"/>
      <c r="D262" s="33"/>
      <c r="E262" s="33"/>
      <c r="F262" s="91"/>
      <c r="G262" s="91"/>
    </row>
    <row r="263" spans="1:7">
      <c r="A263" s="28"/>
      <c r="B263" s="91"/>
      <c r="C263" s="91"/>
      <c r="D263" s="33"/>
      <c r="E263" s="33"/>
      <c r="F263" s="91"/>
      <c r="G263" s="91"/>
    </row>
    <row r="264" spans="1:7">
      <c r="A264" s="28"/>
      <c r="B264" s="91"/>
      <c r="C264" s="91"/>
      <c r="D264" s="33"/>
      <c r="E264" s="33"/>
      <c r="F264" s="91"/>
      <c r="G264" s="91"/>
    </row>
    <row r="265" spans="1:7">
      <c r="A265" s="28"/>
      <c r="B265" s="91"/>
      <c r="C265" s="91"/>
      <c r="D265" s="33"/>
      <c r="E265" s="33"/>
      <c r="F265" s="91"/>
      <c r="G265" s="91"/>
    </row>
    <row r="266" spans="1:7">
      <c r="A266" s="28"/>
      <c r="B266" s="91"/>
      <c r="C266" s="91"/>
      <c r="D266" s="33"/>
      <c r="E266" s="33"/>
      <c r="F266" s="91"/>
      <c r="G266" s="91"/>
    </row>
    <row r="267" spans="1:7">
      <c r="A267" s="28"/>
      <c r="B267" s="91"/>
      <c r="C267" s="91"/>
      <c r="D267" s="33"/>
      <c r="E267" s="33"/>
      <c r="F267" s="91"/>
      <c r="G267" s="91"/>
    </row>
    <row r="268" spans="1:7">
      <c r="A268" s="28"/>
      <c r="B268" s="91"/>
      <c r="C268" s="91"/>
      <c r="D268" s="33"/>
      <c r="E268" s="33"/>
      <c r="F268" s="91"/>
      <c r="G268" s="91"/>
    </row>
    <row r="269" spans="1:7">
      <c r="A269" s="28"/>
      <c r="B269" s="91"/>
      <c r="C269" s="91"/>
      <c r="D269" s="33"/>
      <c r="E269" s="33"/>
      <c r="F269" s="91"/>
      <c r="G269" s="91"/>
    </row>
    <row r="270" spans="1:7">
      <c r="A270" s="28"/>
      <c r="B270" s="91"/>
      <c r="C270" s="91"/>
      <c r="D270" s="33"/>
      <c r="E270" s="33"/>
      <c r="F270" s="91"/>
      <c r="G270" s="91"/>
    </row>
    <row r="271" spans="1:7">
      <c r="A271" s="28"/>
      <c r="B271" s="91"/>
      <c r="C271" s="91"/>
      <c r="D271" s="33"/>
      <c r="E271" s="33"/>
      <c r="F271" s="91"/>
      <c r="G271" s="91"/>
    </row>
    <row r="272" spans="1:7">
      <c r="A272" s="28"/>
      <c r="B272" s="91"/>
      <c r="C272" s="91"/>
      <c r="D272" s="33"/>
      <c r="E272" s="33"/>
      <c r="F272" s="91"/>
      <c r="G272" s="91"/>
    </row>
    <row r="273" spans="1:7">
      <c r="A273" s="28"/>
      <c r="B273" s="91"/>
      <c r="C273" s="91"/>
      <c r="D273" s="33"/>
      <c r="E273" s="33"/>
      <c r="F273" s="91"/>
      <c r="G273" s="91"/>
    </row>
    <row r="274" spans="1:7">
      <c r="A274" s="28"/>
      <c r="B274" s="91"/>
      <c r="C274" s="91"/>
      <c r="D274" s="33"/>
      <c r="E274" s="33"/>
      <c r="F274" s="91"/>
      <c r="G274" s="91"/>
    </row>
    <row r="275" spans="1:7">
      <c r="A275" s="28"/>
      <c r="B275" s="91"/>
      <c r="C275" s="91"/>
      <c r="D275" s="33"/>
      <c r="E275" s="33"/>
      <c r="F275" s="91"/>
      <c r="G275" s="91"/>
    </row>
    <row r="276" spans="1:7">
      <c r="A276" s="28"/>
      <c r="B276" s="91"/>
      <c r="C276" s="91"/>
      <c r="D276" s="33"/>
      <c r="E276" s="33"/>
      <c r="F276" s="91"/>
      <c r="G276" s="91"/>
    </row>
    <row r="277" spans="1:7">
      <c r="A277" s="28"/>
      <c r="B277" s="91"/>
      <c r="C277" s="91"/>
      <c r="D277" s="33"/>
      <c r="E277" s="33"/>
      <c r="F277" s="91"/>
      <c r="G277" s="91"/>
    </row>
    <row r="278" spans="1:7">
      <c r="A278" s="28"/>
      <c r="B278" s="91"/>
      <c r="C278" s="91"/>
      <c r="D278" s="33"/>
      <c r="E278" s="33"/>
      <c r="F278" s="91"/>
      <c r="G278" s="91"/>
    </row>
    <row r="279" spans="1:7">
      <c r="A279" s="28"/>
      <c r="B279" s="91"/>
      <c r="C279" s="91"/>
      <c r="D279" s="33"/>
      <c r="E279" s="33"/>
      <c r="F279" s="91"/>
      <c r="G279" s="91"/>
    </row>
    <row r="280" spans="1:7">
      <c r="A280" s="28"/>
      <c r="B280" s="91"/>
      <c r="C280" s="91"/>
      <c r="D280" s="33"/>
      <c r="E280" s="33"/>
      <c r="F280" s="91"/>
      <c r="G280" s="91"/>
    </row>
    <row r="281" spans="1:7">
      <c r="A281" s="28"/>
      <c r="B281" s="91"/>
      <c r="C281" s="91"/>
      <c r="D281" s="33"/>
      <c r="E281" s="33"/>
      <c r="F281" s="91"/>
      <c r="G281" s="91"/>
    </row>
    <row r="282" spans="1:7">
      <c r="A282" s="28"/>
      <c r="B282" s="91"/>
      <c r="C282" s="91"/>
      <c r="D282" s="33"/>
      <c r="E282" s="33"/>
      <c r="F282" s="91"/>
      <c r="G282" s="91"/>
    </row>
    <row r="283" spans="1:7">
      <c r="A283" s="28"/>
      <c r="B283" s="91"/>
      <c r="C283" s="91"/>
      <c r="D283" s="33"/>
      <c r="E283" s="33"/>
      <c r="F283" s="91"/>
      <c r="G283" s="91"/>
    </row>
    <row r="284" spans="1:7">
      <c r="A284" s="28"/>
      <c r="B284" s="91"/>
      <c r="C284" s="91"/>
      <c r="D284" s="33"/>
      <c r="E284" s="33"/>
      <c r="F284" s="91"/>
      <c r="G284" s="91"/>
    </row>
    <row r="285" spans="1:7">
      <c r="A285" s="28"/>
      <c r="B285" s="91"/>
      <c r="C285" s="91"/>
      <c r="D285" s="33"/>
      <c r="E285" s="33"/>
      <c r="F285" s="91"/>
      <c r="G285" s="91"/>
    </row>
    <row r="286" spans="1:7">
      <c r="A286" s="28"/>
      <c r="B286" s="91"/>
      <c r="C286" s="91"/>
      <c r="D286" s="33"/>
      <c r="E286" s="33"/>
      <c r="F286" s="91"/>
      <c r="G286" s="91"/>
    </row>
    <row r="287" spans="1:7">
      <c r="A287" s="28"/>
      <c r="B287" s="91"/>
      <c r="C287" s="91"/>
      <c r="D287" s="33"/>
      <c r="E287" s="33"/>
      <c r="F287" s="91"/>
      <c r="G287" s="91"/>
    </row>
    <row r="288" spans="1:7">
      <c r="A288" s="28"/>
      <c r="B288" s="91"/>
      <c r="C288" s="91"/>
      <c r="D288" s="33"/>
      <c r="E288" s="33"/>
      <c r="F288" s="91"/>
      <c r="G288" s="91"/>
    </row>
    <row r="289" spans="1:7">
      <c r="A289" s="28"/>
      <c r="B289" s="91"/>
      <c r="C289" s="91"/>
      <c r="D289" s="33"/>
      <c r="E289" s="33"/>
      <c r="F289" s="91"/>
      <c r="G289" s="91"/>
    </row>
    <row r="290" spans="1:7">
      <c r="A290" s="28"/>
      <c r="B290" s="91"/>
      <c r="C290" s="91"/>
      <c r="D290" s="33"/>
      <c r="E290" s="33"/>
      <c r="F290" s="91"/>
      <c r="G290" s="91"/>
    </row>
    <row r="291" spans="1:7">
      <c r="A291" s="28"/>
      <c r="B291" s="91"/>
      <c r="C291" s="91"/>
      <c r="D291" s="33"/>
      <c r="E291" s="33"/>
      <c r="F291" s="91"/>
      <c r="G291" s="91"/>
    </row>
    <row r="292" spans="1:7">
      <c r="A292" s="28"/>
      <c r="B292" s="91"/>
      <c r="C292" s="91"/>
      <c r="D292" s="33"/>
      <c r="E292" s="33"/>
      <c r="F292" s="91"/>
      <c r="G292" s="91"/>
    </row>
    <row r="293" spans="1:7">
      <c r="A293" s="28"/>
      <c r="B293" s="91"/>
      <c r="C293" s="91"/>
      <c r="D293" s="33"/>
      <c r="E293" s="33"/>
      <c r="F293" s="91"/>
      <c r="G293" s="91"/>
    </row>
    <row r="294" spans="1:7">
      <c r="A294" s="28"/>
      <c r="B294" s="91"/>
      <c r="C294" s="91"/>
      <c r="D294" s="33"/>
      <c r="E294" s="33"/>
      <c r="F294" s="91"/>
      <c r="G294" s="91"/>
    </row>
    <row r="295" spans="1:7">
      <c r="A295" s="28"/>
      <c r="B295" s="91"/>
      <c r="C295" s="91"/>
      <c r="D295" s="33"/>
      <c r="E295" s="33"/>
      <c r="F295" s="91"/>
      <c r="G295" s="91"/>
    </row>
    <row r="296" spans="1:7">
      <c r="A296" s="28"/>
      <c r="B296" s="91"/>
      <c r="C296" s="91"/>
      <c r="D296" s="33"/>
      <c r="E296" s="33"/>
      <c r="F296" s="91"/>
      <c r="G296" s="91"/>
    </row>
    <row r="297" spans="1:7">
      <c r="A297" s="28"/>
      <c r="B297" s="91"/>
      <c r="C297" s="91"/>
      <c r="D297" s="33"/>
      <c r="E297" s="33"/>
      <c r="F297" s="91"/>
      <c r="G297" s="91"/>
    </row>
    <row r="298" spans="1:7">
      <c r="A298" s="28"/>
      <c r="B298" s="91"/>
      <c r="C298" s="91"/>
      <c r="D298" s="33"/>
      <c r="E298" s="33"/>
      <c r="F298" s="91"/>
      <c r="G298" s="91"/>
    </row>
    <row r="299" spans="1:7">
      <c r="A299" s="28"/>
      <c r="B299" s="91"/>
      <c r="C299" s="91"/>
      <c r="D299" s="33"/>
      <c r="E299" s="33"/>
      <c r="F299" s="91"/>
      <c r="G299" s="91"/>
    </row>
    <row r="300" spans="1:7">
      <c r="A300" s="28"/>
      <c r="B300" s="91"/>
      <c r="C300" s="91"/>
      <c r="D300" s="33"/>
      <c r="E300" s="33"/>
      <c r="F300" s="91"/>
      <c r="G300" s="91"/>
    </row>
    <row r="301" spans="1:7">
      <c r="A301" s="28"/>
      <c r="B301" s="91"/>
      <c r="C301" s="91"/>
      <c r="D301" s="33"/>
      <c r="E301" s="33"/>
      <c r="F301" s="91"/>
      <c r="G301" s="91"/>
    </row>
    <row r="302" spans="1:7">
      <c r="A302" s="28"/>
      <c r="B302" s="91"/>
      <c r="C302" s="91"/>
      <c r="D302" s="33"/>
      <c r="E302" s="33"/>
      <c r="F302" s="91"/>
      <c r="G302" s="91"/>
    </row>
    <row r="303" spans="1:7">
      <c r="A303" s="28"/>
      <c r="B303" s="91"/>
      <c r="C303" s="91"/>
      <c r="D303" s="33"/>
      <c r="E303" s="33"/>
      <c r="F303" s="91"/>
      <c r="G303" s="91"/>
    </row>
    <row r="304" spans="1:7">
      <c r="A304" s="28"/>
      <c r="B304" s="91"/>
      <c r="C304" s="91"/>
      <c r="D304" s="33"/>
      <c r="E304" s="33"/>
      <c r="F304" s="91"/>
      <c r="G304" s="91"/>
    </row>
    <row r="305" spans="1:7">
      <c r="A305" s="28"/>
      <c r="B305" s="91"/>
      <c r="C305" s="91"/>
      <c r="D305" s="33"/>
      <c r="E305" s="33"/>
      <c r="F305" s="91"/>
      <c r="G305" s="91"/>
    </row>
    <row r="306" spans="1:7">
      <c r="A306" s="28"/>
      <c r="B306" s="91"/>
      <c r="C306" s="91"/>
      <c r="D306" s="33"/>
      <c r="E306" s="33"/>
      <c r="F306" s="91"/>
      <c r="G306" s="91"/>
    </row>
    <row r="307" spans="1:7">
      <c r="A307" s="28"/>
      <c r="B307" s="91"/>
      <c r="C307" s="91"/>
      <c r="D307" s="33"/>
      <c r="E307" s="33"/>
      <c r="F307" s="91"/>
      <c r="G307" s="91"/>
    </row>
    <row r="308" spans="1:7">
      <c r="A308" s="28"/>
      <c r="B308" s="91"/>
      <c r="C308" s="91"/>
      <c r="D308" s="33"/>
      <c r="E308" s="33"/>
      <c r="F308" s="91"/>
      <c r="G308" s="91"/>
    </row>
    <row r="309" spans="1:7">
      <c r="A309" s="28"/>
      <c r="B309" s="91"/>
      <c r="C309" s="91"/>
      <c r="D309" s="33"/>
      <c r="E309" s="33"/>
      <c r="F309" s="91"/>
      <c r="G309" s="91"/>
    </row>
    <row r="310" spans="1:7">
      <c r="A310" s="28"/>
      <c r="B310" s="91"/>
      <c r="C310" s="91"/>
      <c r="D310" s="33"/>
      <c r="E310" s="33"/>
      <c r="F310" s="91"/>
      <c r="G310" s="91"/>
    </row>
    <row r="311" spans="1:7">
      <c r="A311" s="28"/>
      <c r="B311" s="91"/>
      <c r="C311" s="91"/>
      <c r="D311" s="33"/>
      <c r="E311" s="33"/>
      <c r="F311" s="91"/>
      <c r="G311" s="91"/>
    </row>
    <row r="312" spans="1:7">
      <c r="A312" s="28"/>
      <c r="B312" s="91"/>
      <c r="C312" s="91"/>
      <c r="D312" s="33"/>
      <c r="E312" s="33"/>
      <c r="F312" s="91"/>
      <c r="G312" s="91"/>
    </row>
    <row r="313" spans="1:7">
      <c r="A313" s="28"/>
      <c r="B313" s="91"/>
      <c r="C313" s="91"/>
      <c r="D313" s="33"/>
      <c r="E313" s="33"/>
      <c r="F313" s="91"/>
      <c r="G313" s="91"/>
    </row>
    <row r="314" spans="1:7">
      <c r="A314" s="28"/>
      <c r="B314" s="91"/>
      <c r="C314" s="91"/>
      <c r="D314" s="33"/>
      <c r="E314" s="33"/>
      <c r="F314" s="91"/>
      <c r="G314" s="91"/>
    </row>
    <row r="315" spans="1:7">
      <c r="A315" s="28"/>
      <c r="B315" s="91"/>
      <c r="C315" s="91"/>
      <c r="D315" s="33"/>
      <c r="E315" s="33"/>
      <c r="F315" s="91"/>
      <c r="G315" s="91"/>
    </row>
    <row r="316" spans="1:7">
      <c r="A316" s="28"/>
      <c r="B316" s="91"/>
      <c r="C316" s="91"/>
      <c r="D316" s="33"/>
      <c r="E316" s="33"/>
      <c r="F316" s="91"/>
      <c r="G316" s="91"/>
    </row>
    <row r="317" spans="1:7">
      <c r="A317" s="28"/>
      <c r="B317" s="91"/>
      <c r="C317" s="91"/>
      <c r="D317" s="33"/>
      <c r="E317" s="33"/>
      <c r="F317" s="91"/>
      <c r="G317" s="91"/>
    </row>
    <row r="318" spans="1:7">
      <c r="A318" s="28"/>
      <c r="B318" s="91"/>
      <c r="C318" s="91"/>
      <c r="D318" s="33"/>
      <c r="E318" s="33"/>
      <c r="F318" s="91"/>
      <c r="G318" s="91"/>
    </row>
    <row r="319" spans="1:7">
      <c r="A319" s="28"/>
      <c r="B319" s="91"/>
      <c r="C319" s="91"/>
      <c r="D319" s="33"/>
      <c r="E319" s="33"/>
      <c r="F319" s="91"/>
      <c r="G319" s="91"/>
    </row>
    <row r="320" spans="1:7">
      <c r="A320" s="28"/>
      <c r="B320" s="91"/>
      <c r="C320" s="91"/>
      <c r="D320" s="33"/>
      <c r="E320" s="33"/>
      <c r="F320" s="91"/>
      <c r="G320" s="91"/>
    </row>
    <row r="321" spans="1:7">
      <c r="A321" s="28"/>
      <c r="B321" s="91"/>
      <c r="C321" s="91"/>
      <c r="D321" s="33"/>
      <c r="E321" s="33"/>
      <c r="F321" s="91"/>
      <c r="G321" s="91"/>
    </row>
    <row r="322" spans="1:7">
      <c r="A322" s="28"/>
      <c r="B322" s="91"/>
      <c r="C322" s="91"/>
      <c r="D322" s="33"/>
      <c r="E322" s="33"/>
      <c r="F322" s="91"/>
      <c r="G322" s="91"/>
    </row>
    <row r="323" spans="1:7">
      <c r="A323" s="28"/>
      <c r="B323" s="91"/>
      <c r="C323" s="91"/>
      <c r="D323" s="33"/>
      <c r="E323" s="33"/>
      <c r="F323" s="91"/>
      <c r="G323" s="91"/>
    </row>
    <row r="324" spans="1:7">
      <c r="A324" s="28"/>
      <c r="B324" s="91"/>
      <c r="C324" s="91"/>
      <c r="D324" s="33"/>
      <c r="E324" s="33"/>
      <c r="F324" s="91"/>
      <c r="G324" s="91"/>
    </row>
    <row r="325" spans="1:7">
      <c r="A325" s="28"/>
      <c r="B325" s="91"/>
      <c r="C325" s="91"/>
      <c r="D325" s="33"/>
      <c r="E325" s="33"/>
      <c r="F325" s="91"/>
      <c r="G325" s="91"/>
    </row>
    <row r="326" spans="1:7">
      <c r="A326" s="28"/>
      <c r="B326" s="91"/>
      <c r="C326" s="91"/>
      <c r="D326" s="33"/>
      <c r="E326" s="33"/>
      <c r="F326" s="91"/>
      <c r="G326" s="91"/>
    </row>
    <row r="327" spans="1:7">
      <c r="A327" s="28"/>
      <c r="B327" s="91"/>
      <c r="C327" s="91"/>
      <c r="D327" s="33"/>
      <c r="E327" s="33"/>
      <c r="F327" s="91"/>
      <c r="G327" s="91"/>
    </row>
    <row r="328" spans="1:7">
      <c r="A328" s="28"/>
      <c r="B328" s="91"/>
      <c r="C328" s="91"/>
      <c r="D328" s="33"/>
      <c r="E328" s="33"/>
      <c r="F328" s="91"/>
      <c r="G328" s="91"/>
    </row>
    <row r="329" spans="1:7">
      <c r="A329" s="28"/>
      <c r="B329" s="91"/>
      <c r="C329" s="91"/>
      <c r="D329" s="33"/>
      <c r="E329" s="33"/>
      <c r="F329" s="91"/>
      <c r="G329" s="91"/>
    </row>
    <row r="330" spans="1:7">
      <c r="A330" s="28"/>
      <c r="B330" s="91"/>
      <c r="C330" s="91"/>
      <c r="D330" s="33"/>
      <c r="E330" s="33"/>
      <c r="F330" s="91"/>
      <c r="G330" s="91"/>
    </row>
    <row r="331" spans="1:7">
      <c r="A331" s="28"/>
      <c r="B331" s="91"/>
      <c r="C331" s="91"/>
      <c r="D331" s="33"/>
      <c r="E331" s="33"/>
      <c r="F331" s="91"/>
      <c r="G331" s="91"/>
    </row>
    <row r="332" spans="1:7">
      <c r="A332" s="28"/>
      <c r="B332" s="91"/>
      <c r="C332" s="91"/>
      <c r="D332" s="33"/>
      <c r="E332" s="33"/>
      <c r="F332" s="91"/>
      <c r="G332" s="91"/>
    </row>
    <row r="333" spans="1:7">
      <c r="A333" s="28"/>
      <c r="B333" s="91"/>
      <c r="C333" s="91"/>
      <c r="D333" s="33"/>
      <c r="E333" s="33"/>
      <c r="F333" s="91"/>
      <c r="G333" s="91"/>
    </row>
    <row r="334" spans="1:7">
      <c r="A334" s="28"/>
      <c r="B334" s="91"/>
      <c r="C334" s="91"/>
      <c r="D334" s="33"/>
      <c r="E334" s="33"/>
      <c r="F334" s="91"/>
      <c r="G334" s="91"/>
    </row>
    <row r="335" spans="1:7">
      <c r="A335" s="28"/>
      <c r="B335" s="91"/>
      <c r="C335" s="91"/>
      <c r="D335" s="33"/>
      <c r="E335" s="33"/>
      <c r="F335" s="91"/>
      <c r="G335" s="91"/>
    </row>
    <row r="336" spans="1:7">
      <c r="A336" s="28"/>
      <c r="B336" s="91"/>
      <c r="C336" s="91"/>
      <c r="D336" s="33"/>
      <c r="E336" s="33"/>
      <c r="F336" s="91"/>
      <c r="G336" s="91"/>
    </row>
    <row r="337" spans="1:7">
      <c r="A337" s="28"/>
      <c r="B337" s="91"/>
      <c r="C337" s="91"/>
      <c r="D337" s="33"/>
      <c r="E337" s="33"/>
      <c r="F337" s="91"/>
      <c r="G337" s="91"/>
    </row>
    <row r="338" spans="1:7">
      <c r="A338" s="28"/>
      <c r="B338" s="91"/>
      <c r="C338" s="91"/>
      <c r="D338" s="33"/>
      <c r="E338" s="33"/>
      <c r="F338" s="91"/>
      <c r="G338" s="91"/>
    </row>
    <row r="339" spans="1:7">
      <c r="A339" s="28"/>
      <c r="B339" s="91"/>
      <c r="C339" s="91"/>
      <c r="D339" s="33"/>
      <c r="E339" s="33"/>
      <c r="F339" s="91"/>
      <c r="G339" s="91"/>
    </row>
    <row r="340" spans="1:7">
      <c r="A340" s="28"/>
      <c r="B340" s="91"/>
      <c r="C340" s="91"/>
      <c r="D340" s="33"/>
      <c r="E340" s="33"/>
      <c r="F340" s="91"/>
      <c r="G340" s="91"/>
    </row>
    <row r="341" spans="1:7">
      <c r="A341" s="28"/>
      <c r="B341" s="91"/>
      <c r="C341" s="91"/>
      <c r="D341" s="33"/>
      <c r="E341" s="33"/>
      <c r="F341" s="91"/>
      <c r="G341" s="91"/>
    </row>
    <row r="342" spans="1:7">
      <c r="A342" s="28"/>
      <c r="B342" s="91"/>
      <c r="C342" s="91"/>
      <c r="D342" s="33"/>
      <c r="E342" s="33"/>
      <c r="F342" s="91"/>
      <c r="G342" s="91"/>
    </row>
    <row r="343" spans="1:7">
      <c r="A343" s="28"/>
      <c r="B343" s="91"/>
      <c r="C343" s="91"/>
      <c r="D343" s="33"/>
      <c r="E343" s="33"/>
      <c r="F343" s="91"/>
      <c r="G343" s="91"/>
    </row>
    <row r="344" spans="1:7">
      <c r="A344" s="28"/>
      <c r="B344" s="91"/>
      <c r="C344" s="91"/>
      <c r="D344" s="33"/>
      <c r="E344" s="33"/>
      <c r="F344" s="91"/>
      <c r="G344" s="91"/>
    </row>
    <row r="345" spans="1:7">
      <c r="A345" s="28"/>
      <c r="B345" s="91"/>
      <c r="C345" s="91"/>
      <c r="D345" s="33"/>
      <c r="E345" s="33"/>
      <c r="F345" s="91"/>
      <c r="G345" s="91"/>
    </row>
    <row r="346" spans="1:7">
      <c r="A346" s="28"/>
      <c r="B346" s="91"/>
      <c r="C346" s="91"/>
      <c r="D346" s="33"/>
      <c r="E346" s="33"/>
      <c r="F346" s="91"/>
      <c r="G346" s="91"/>
    </row>
    <row r="347" spans="1:7">
      <c r="A347" s="28"/>
      <c r="B347" s="91"/>
      <c r="C347" s="91"/>
      <c r="D347" s="33"/>
      <c r="E347" s="33"/>
      <c r="F347" s="91"/>
      <c r="G347" s="91"/>
    </row>
    <row r="348" spans="1:7">
      <c r="A348" s="28"/>
      <c r="B348" s="91"/>
      <c r="C348" s="91"/>
      <c r="D348" s="33"/>
      <c r="E348" s="33"/>
      <c r="F348" s="91"/>
      <c r="G348" s="91"/>
    </row>
    <row r="349" spans="1:7">
      <c r="A349" s="28"/>
      <c r="B349" s="91"/>
      <c r="C349" s="91"/>
      <c r="D349" s="33"/>
      <c r="E349" s="33"/>
      <c r="F349" s="91"/>
      <c r="G349" s="91"/>
    </row>
    <row r="350" spans="1:7">
      <c r="A350" s="28"/>
      <c r="B350" s="91"/>
      <c r="C350" s="91"/>
      <c r="D350" s="33"/>
      <c r="E350" s="33"/>
      <c r="F350" s="91"/>
      <c r="G350" s="91"/>
    </row>
    <row r="351" spans="1:7">
      <c r="A351" s="28"/>
      <c r="B351" s="91"/>
      <c r="C351" s="91"/>
      <c r="D351" s="33"/>
      <c r="E351" s="33"/>
      <c r="F351" s="91"/>
      <c r="G351" s="91"/>
    </row>
    <row r="352" spans="1:7">
      <c r="A352" s="28"/>
      <c r="B352" s="91"/>
      <c r="C352" s="91"/>
      <c r="D352" s="33"/>
      <c r="E352" s="33"/>
      <c r="F352" s="91"/>
      <c r="G352" s="91"/>
    </row>
    <row r="353" spans="1:7">
      <c r="A353" s="28"/>
      <c r="B353" s="91"/>
      <c r="C353" s="91"/>
      <c r="D353" s="33"/>
      <c r="E353" s="33"/>
      <c r="F353" s="91"/>
      <c r="G353" s="91"/>
    </row>
    <row r="354" spans="1:7">
      <c r="A354" s="28"/>
      <c r="B354" s="91"/>
      <c r="C354" s="91"/>
      <c r="D354" s="33"/>
      <c r="E354" s="33"/>
      <c r="F354" s="91"/>
      <c r="G354" s="91"/>
    </row>
    <row r="355" spans="1:7">
      <c r="A355" s="28"/>
      <c r="B355" s="91"/>
      <c r="C355" s="91"/>
      <c r="D355" s="33"/>
      <c r="E355" s="33"/>
      <c r="F355" s="91"/>
      <c r="G355" s="91"/>
    </row>
    <row r="356" spans="1:7">
      <c r="A356" s="28"/>
      <c r="B356" s="91"/>
      <c r="C356" s="91"/>
      <c r="D356" s="33"/>
      <c r="E356" s="33"/>
      <c r="F356" s="91"/>
      <c r="G356" s="91"/>
    </row>
    <row r="357" spans="1:7">
      <c r="A357" s="28"/>
      <c r="B357" s="91"/>
      <c r="C357" s="91"/>
      <c r="D357" s="33"/>
      <c r="E357" s="33"/>
      <c r="F357" s="91"/>
      <c r="G357" s="91"/>
    </row>
    <row r="358" spans="1:7">
      <c r="A358" s="28"/>
      <c r="B358" s="91"/>
      <c r="C358" s="91"/>
      <c r="D358" s="33"/>
      <c r="E358" s="33"/>
      <c r="F358" s="91"/>
      <c r="G358" s="91"/>
    </row>
    <row r="359" spans="1:7">
      <c r="A359" s="28"/>
      <c r="B359" s="91"/>
      <c r="C359" s="91"/>
      <c r="D359" s="33"/>
      <c r="E359" s="33"/>
      <c r="F359" s="91"/>
      <c r="G359" s="91"/>
    </row>
    <row r="360" spans="1:7">
      <c r="A360" s="28"/>
      <c r="B360" s="91"/>
      <c r="C360" s="91"/>
      <c r="D360" s="33"/>
      <c r="E360" s="33"/>
      <c r="F360" s="91"/>
      <c r="G360" s="91"/>
    </row>
    <row r="361" spans="1:7">
      <c r="A361" s="28"/>
      <c r="B361" s="91"/>
      <c r="C361" s="91"/>
      <c r="D361" s="33"/>
      <c r="E361" s="33"/>
      <c r="F361" s="91"/>
      <c r="G361" s="91"/>
    </row>
    <row r="362" spans="1:7">
      <c r="A362" s="28"/>
      <c r="B362" s="91"/>
      <c r="C362" s="91"/>
      <c r="D362" s="33"/>
      <c r="E362" s="33"/>
      <c r="F362" s="91"/>
      <c r="G362" s="91"/>
    </row>
    <row r="363" spans="1:7">
      <c r="A363" s="28"/>
      <c r="B363" s="91"/>
      <c r="C363" s="91"/>
      <c r="D363" s="33"/>
      <c r="E363" s="33"/>
      <c r="F363" s="91"/>
      <c r="G363" s="91"/>
    </row>
    <row r="364" spans="1:7">
      <c r="A364" s="28"/>
      <c r="B364" s="91"/>
      <c r="C364" s="91"/>
      <c r="D364" s="33"/>
      <c r="E364" s="33"/>
      <c r="F364" s="91"/>
      <c r="G364" s="91"/>
    </row>
    <row r="365" spans="1:7">
      <c r="A365" s="28"/>
      <c r="B365" s="91"/>
      <c r="C365" s="91"/>
      <c r="D365" s="33"/>
      <c r="E365" s="33"/>
      <c r="F365" s="91"/>
      <c r="G365" s="91"/>
    </row>
    <row r="366" spans="1:7">
      <c r="A366" s="28"/>
      <c r="B366" s="91"/>
      <c r="C366" s="91"/>
      <c r="D366" s="33"/>
      <c r="E366" s="33"/>
      <c r="F366" s="91"/>
      <c r="G366" s="91"/>
    </row>
    <row r="367" spans="1:7">
      <c r="A367" s="28"/>
      <c r="B367" s="91"/>
      <c r="C367" s="91"/>
      <c r="D367" s="33"/>
      <c r="E367" s="33"/>
      <c r="F367" s="91"/>
      <c r="G367" s="91"/>
    </row>
    <row r="368" spans="1:7">
      <c r="A368" s="28"/>
      <c r="B368" s="91"/>
      <c r="C368" s="91"/>
      <c r="D368" s="33"/>
      <c r="E368" s="33"/>
      <c r="F368" s="91"/>
      <c r="G368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Sheet"/>
  <dimension ref="A1:G290"/>
  <sheetViews>
    <sheetView topLeftCell="A91" workbookViewId="0">
      <selection activeCell="X31" sqref="X3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224</v>
      </c>
    </row>
    <row r="6" spans="1:7" s="9" customFormat="1" ht="11.25">
      <c r="A6" s="8" t="s">
        <v>121</v>
      </c>
      <c r="B6" s="11" t="s">
        <v>324</v>
      </c>
      <c r="G6" s="12"/>
    </row>
    <row r="7" spans="1:7" s="14" customFormat="1" ht="18">
      <c r="A7" s="13" t="s">
        <v>4</v>
      </c>
      <c r="B7" s="14" t="s">
        <v>57</v>
      </c>
      <c r="C7" s="14" t="s">
        <v>97</v>
      </c>
      <c r="D7" s="14" t="s">
        <v>125</v>
      </c>
      <c r="E7" s="14" t="s">
        <v>17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127.5">
      <c r="A12" s="22" t="s">
        <v>6</v>
      </c>
      <c r="B12" s="23" t="s">
        <v>123</v>
      </c>
      <c r="C12" s="23" t="s">
        <v>322</v>
      </c>
      <c r="D12" s="23" t="s">
        <v>323</v>
      </c>
      <c r="E12" s="23" t="s">
        <v>65</v>
      </c>
    </row>
    <row r="13" spans="1:7" s="25" customFormat="1">
      <c r="A13" s="24" t="s">
        <v>7</v>
      </c>
      <c r="B13" s="25" t="s">
        <v>124</v>
      </c>
      <c r="C13" s="25" t="s">
        <v>190</v>
      </c>
      <c r="D13" s="25" t="s">
        <v>23</v>
      </c>
      <c r="E13" s="25" t="s">
        <v>18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/>
    </row>
    <row r="15" spans="1:7" s="90" customFormat="1">
      <c r="A15" s="26" t="s">
        <v>8</v>
      </c>
      <c r="B15" s="90">
        <v>42891</v>
      </c>
      <c r="C15" s="90">
        <v>42891</v>
      </c>
      <c r="D15" s="90">
        <v>42891</v>
      </c>
      <c r="E15" s="90">
        <v>42891</v>
      </c>
    </row>
    <row r="16" spans="1:7">
      <c r="A16" s="28">
        <v>39569</v>
      </c>
      <c r="B16" s="91">
        <v>125.4</v>
      </c>
      <c r="C16" s="91">
        <v>99.7</v>
      </c>
      <c r="D16" s="91">
        <v>25.700000000000003</v>
      </c>
      <c r="E16" s="91">
        <v>9.5</v>
      </c>
      <c r="F16" s="91"/>
    </row>
    <row r="17" spans="1:6">
      <c r="A17" s="28">
        <v>39600</v>
      </c>
      <c r="B17" s="91">
        <v>133.88</v>
      </c>
      <c r="C17" s="91">
        <v>115.05</v>
      </c>
      <c r="D17" s="91">
        <v>18.829999999999998</v>
      </c>
      <c r="E17" s="91">
        <v>10.6</v>
      </c>
      <c r="F17" s="91"/>
    </row>
    <row r="18" spans="1:6">
      <c r="A18" s="28">
        <v>39630</v>
      </c>
      <c r="B18" s="91">
        <v>133.37</v>
      </c>
      <c r="C18" s="91">
        <v>116.77</v>
      </c>
      <c r="D18" s="91">
        <v>16.600000000000009</v>
      </c>
      <c r="E18" s="91">
        <v>9.09</v>
      </c>
      <c r="F18" s="91"/>
    </row>
    <row r="19" spans="1:6">
      <c r="A19" s="28">
        <v>39661</v>
      </c>
      <c r="B19" s="91">
        <v>116.67</v>
      </c>
      <c r="C19" s="91">
        <v>96.49</v>
      </c>
      <c r="D19" s="91">
        <v>20.180000000000007</v>
      </c>
      <c r="E19" s="91">
        <v>7.01</v>
      </c>
      <c r="F19" s="91"/>
    </row>
    <row r="20" spans="1:6">
      <c r="A20" s="28">
        <v>39692</v>
      </c>
      <c r="B20" s="91">
        <v>104.11</v>
      </c>
      <c r="C20" s="91">
        <v>85</v>
      </c>
      <c r="D20" s="91">
        <v>19.11</v>
      </c>
      <c r="E20" s="91">
        <v>5.89</v>
      </c>
      <c r="F20" s="91"/>
    </row>
    <row r="21" spans="1:6">
      <c r="A21" s="28">
        <v>39722</v>
      </c>
      <c r="B21" s="91">
        <v>76.61</v>
      </c>
      <c r="C21" s="91">
        <v>55.3</v>
      </c>
      <c r="D21" s="91">
        <v>21.310000000000002</v>
      </c>
      <c r="E21" s="91">
        <v>6.37</v>
      </c>
      <c r="F21" s="91"/>
    </row>
    <row r="22" spans="1:6">
      <c r="A22" s="28">
        <v>39753</v>
      </c>
      <c r="B22" s="91">
        <v>57.31</v>
      </c>
      <c r="C22" s="91">
        <v>39.36</v>
      </c>
      <c r="D22" s="91">
        <v>17.950000000000003</v>
      </c>
      <c r="E22" s="91">
        <v>6.51</v>
      </c>
      <c r="F22" s="91"/>
    </row>
    <row r="23" spans="1:6">
      <c r="A23" s="28">
        <v>39783</v>
      </c>
      <c r="B23" s="91">
        <v>41.12</v>
      </c>
      <c r="C23" s="91">
        <v>30.36</v>
      </c>
      <c r="D23" s="91">
        <v>10.759999999999998</v>
      </c>
      <c r="E23" s="91">
        <v>6.27</v>
      </c>
      <c r="F23" s="91"/>
    </row>
    <row r="24" spans="1:6">
      <c r="A24" s="28">
        <v>39814</v>
      </c>
      <c r="B24" s="91">
        <v>41.71</v>
      </c>
      <c r="C24" s="91">
        <v>34.01</v>
      </c>
      <c r="D24" s="91">
        <v>7.7000000000000028</v>
      </c>
      <c r="E24" s="91">
        <v>5.55</v>
      </c>
      <c r="F24" s="91"/>
    </row>
    <row r="25" spans="1:6">
      <c r="A25" s="28">
        <v>39845</v>
      </c>
      <c r="B25" s="91">
        <v>39.090000000000003</v>
      </c>
      <c r="C25" s="91">
        <v>32.24</v>
      </c>
      <c r="D25" s="91">
        <v>6.8500000000000014</v>
      </c>
      <c r="E25" s="91">
        <v>4.54</v>
      </c>
      <c r="F25" s="91"/>
    </row>
    <row r="26" spans="1:6">
      <c r="A26" s="28">
        <v>39873</v>
      </c>
      <c r="B26" s="91">
        <v>47.94</v>
      </c>
      <c r="C26" s="91">
        <v>41.19</v>
      </c>
      <c r="D26" s="91">
        <v>6.75</v>
      </c>
      <c r="E26" s="91">
        <v>3.97</v>
      </c>
      <c r="F26" s="91"/>
    </row>
    <row r="27" spans="1:6">
      <c r="A27" s="28">
        <v>39904</v>
      </c>
      <c r="B27" s="91">
        <v>49.65</v>
      </c>
      <c r="C27" s="91">
        <v>41.64</v>
      </c>
      <c r="D27" s="91">
        <v>8.009999999999998</v>
      </c>
      <c r="E27" s="91">
        <v>3.36</v>
      </c>
      <c r="F27" s="91"/>
    </row>
    <row r="28" spans="1:6">
      <c r="A28" s="28">
        <v>39934</v>
      </c>
      <c r="B28" s="91">
        <v>59.03</v>
      </c>
      <c r="C28" s="91">
        <v>50.66</v>
      </c>
      <c r="D28" s="91">
        <v>8.3700000000000045</v>
      </c>
      <c r="E28" s="91">
        <v>3.49</v>
      </c>
      <c r="F28" s="91"/>
    </row>
    <row r="29" spans="1:6">
      <c r="A29" s="28">
        <v>39965</v>
      </c>
      <c r="B29" s="91">
        <v>69.64</v>
      </c>
      <c r="C29" s="91">
        <v>59.11</v>
      </c>
      <c r="D29" s="91">
        <v>10.530000000000001</v>
      </c>
      <c r="E29" s="91">
        <v>3</v>
      </c>
      <c r="F29" s="91"/>
    </row>
    <row r="30" spans="1:6">
      <c r="A30" s="28">
        <v>39995</v>
      </c>
      <c r="B30" s="91">
        <v>64.150000000000006</v>
      </c>
      <c r="C30" s="91">
        <v>53.36</v>
      </c>
      <c r="D30" s="91">
        <v>10.790000000000006</v>
      </c>
      <c r="E30" s="91">
        <v>2.89</v>
      </c>
      <c r="F30" s="91"/>
    </row>
    <row r="31" spans="1:6">
      <c r="A31" s="28">
        <v>40026</v>
      </c>
      <c r="B31" s="91">
        <v>71.040000000000006</v>
      </c>
      <c r="C31" s="91">
        <v>61</v>
      </c>
      <c r="D31" s="91">
        <v>10.040000000000006</v>
      </c>
      <c r="E31" s="91">
        <v>2.59</v>
      </c>
      <c r="F31" s="91"/>
    </row>
    <row r="32" spans="1:6">
      <c r="A32" s="28">
        <v>40057</v>
      </c>
      <c r="B32" s="91">
        <v>69.41</v>
      </c>
      <c r="C32" s="91">
        <v>58.77</v>
      </c>
      <c r="D32" s="91">
        <v>10.639999999999993</v>
      </c>
      <c r="E32" s="91">
        <v>2.98</v>
      </c>
      <c r="F32" s="91"/>
    </row>
    <row r="33" spans="1:6">
      <c r="A33" s="28">
        <v>40087</v>
      </c>
      <c r="B33" s="91">
        <v>75.72</v>
      </c>
      <c r="C33" s="91">
        <v>62.43</v>
      </c>
      <c r="D33" s="91">
        <v>13.29</v>
      </c>
      <c r="E33" s="91">
        <v>4.08</v>
      </c>
      <c r="F33" s="91"/>
    </row>
    <row r="34" spans="1:6">
      <c r="A34" s="28">
        <v>40118</v>
      </c>
      <c r="B34" s="91">
        <v>77.989999999999995</v>
      </c>
      <c r="C34" s="91">
        <v>65.44</v>
      </c>
      <c r="D34" s="91">
        <v>12.549999999999997</v>
      </c>
      <c r="E34" s="91">
        <v>3.69</v>
      </c>
      <c r="F34" s="91"/>
    </row>
    <row r="35" spans="1:6">
      <c r="A35" s="28">
        <v>40148</v>
      </c>
      <c r="B35" s="91">
        <v>74.47</v>
      </c>
      <c r="C35" s="91">
        <v>65.819999999999993</v>
      </c>
      <c r="D35" s="91">
        <v>8.6500000000000057</v>
      </c>
      <c r="E35" s="91">
        <v>5.22</v>
      </c>
      <c r="F35" s="91"/>
    </row>
    <row r="36" spans="1:6">
      <c r="A36" s="28">
        <v>40179</v>
      </c>
      <c r="B36" s="91">
        <v>78.33</v>
      </c>
      <c r="C36" s="91">
        <v>69.72</v>
      </c>
      <c r="D36" s="91">
        <v>8.61</v>
      </c>
      <c r="E36" s="91">
        <v>5.3</v>
      </c>
      <c r="F36" s="91"/>
    </row>
    <row r="37" spans="1:6">
      <c r="A37" s="28">
        <v>40210</v>
      </c>
      <c r="B37" s="91">
        <v>76.39</v>
      </c>
      <c r="C37" s="91">
        <v>66.86</v>
      </c>
      <c r="D37" s="91">
        <v>9.5300000000000011</v>
      </c>
      <c r="E37" s="91">
        <v>4.95</v>
      </c>
      <c r="F37" s="91"/>
    </row>
    <row r="38" spans="1:6">
      <c r="A38" s="28">
        <v>40238</v>
      </c>
      <c r="B38" s="91">
        <v>81.2</v>
      </c>
      <c r="C38" s="91">
        <v>68.58</v>
      </c>
      <c r="D38" s="91">
        <v>12.620000000000005</v>
      </c>
      <c r="E38" s="91">
        <v>3.84</v>
      </c>
      <c r="F38" s="91"/>
    </row>
    <row r="39" spans="1:6">
      <c r="A39" s="28">
        <v>40269</v>
      </c>
      <c r="B39" s="91">
        <v>84.29</v>
      </c>
      <c r="C39" s="91">
        <v>68.45</v>
      </c>
      <c r="D39" s="91">
        <v>15.840000000000003</v>
      </c>
      <c r="E39" s="91">
        <v>3.57</v>
      </c>
      <c r="F39" s="91"/>
    </row>
    <row r="40" spans="1:6">
      <c r="A40" s="28">
        <v>40299</v>
      </c>
      <c r="B40" s="91">
        <v>73.739999999999995</v>
      </c>
      <c r="C40" s="91">
        <v>60.92</v>
      </c>
      <c r="D40" s="91">
        <v>12.819999999999993</v>
      </c>
      <c r="E40" s="91">
        <v>3.64</v>
      </c>
      <c r="F40" s="91"/>
    </row>
    <row r="41" spans="1:6">
      <c r="A41" s="28">
        <v>40330</v>
      </c>
      <c r="B41" s="91">
        <v>75.34</v>
      </c>
      <c r="C41" s="91">
        <v>62.68</v>
      </c>
      <c r="D41" s="91">
        <v>12.660000000000004</v>
      </c>
      <c r="E41" s="91">
        <v>3.89</v>
      </c>
      <c r="F41" s="91"/>
    </row>
    <row r="42" spans="1:6">
      <c r="A42" s="28">
        <v>40360</v>
      </c>
      <c r="B42" s="91">
        <v>76.319999999999993</v>
      </c>
      <c r="C42" s="91">
        <v>61.52</v>
      </c>
      <c r="D42" s="91">
        <v>14.79999999999999</v>
      </c>
      <c r="E42" s="91">
        <v>3.49</v>
      </c>
      <c r="F42" s="91"/>
    </row>
    <row r="43" spans="1:6">
      <c r="A43" s="28">
        <v>40391</v>
      </c>
      <c r="B43" s="91">
        <v>76.599999999999994</v>
      </c>
      <c r="C43" s="91">
        <v>56.89</v>
      </c>
      <c r="D43" s="91">
        <v>19.709999999999994</v>
      </c>
      <c r="E43" s="91">
        <v>3.22</v>
      </c>
      <c r="F43" s="91"/>
    </row>
    <row r="44" spans="1:6">
      <c r="A44" s="28">
        <v>40422</v>
      </c>
      <c r="B44" s="91">
        <v>75.239999999999995</v>
      </c>
      <c r="C44" s="91">
        <v>52.85</v>
      </c>
      <c r="D44" s="91">
        <v>22.389999999999993</v>
      </c>
      <c r="E44" s="91">
        <v>3.37</v>
      </c>
      <c r="F44" s="91"/>
    </row>
    <row r="45" spans="1:6">
      <c r="A45" s="28">
        <v>40452</v>
      </c>
      <c r="B45" s="91">
        <v>81.89</v>
      </c>
      <c r="C45" s="91">
        <v>66.98</v>
      </c>
      <c r="D45" s="91">
        <v>14.909999999999997</v>
      </c>
      <c r="E45" s="91">
        <v>3.13</v>
      </c>
      <c r="F45" s="91"/>
    </row>
    <row r="46" spans="1:6">
      <c r="A46" s="28">
        <v>40483</v>
      </c>
      <c r="B46" s="91">
        <v>84.25</v>
      </c>
      <c r="C46" s="91">
        <v>69.61</v>
      </c>
      <c r="D46" s="91">
        <v>14.64</v>
      </c>
      <c r="E46" s="91">
        <v>3.5</v>
      </c>
      <c r="F46" s="91"/>
    </row>
    <row r="47" spans="1:6">
      <c r="A47" s="28">
        <v>40513</v>
      </c>
      <c r="B47" s="91">
        <v>89.15</v>
      </c>
      <c r="C47" s="91">
        <v>70.55</v>
      </c>
      <c r="D47" s="91">
        <v>18.600000000000009</v>
      </c>
      <c r="E47" s="91">
        <v>3.69</v>
      </c>
      <c r="F47" s="91"/>
    </row>
    <row r="48" spans="1:6">
      <c r="A48" s="28">
        <v>40544</v>
      </c>
      <c r="B48" s="91">
        <v>89.17</v>
      </c>
      <c r="C48" s="91">
        <v>66.02</v>
      </c>
      <c r="D48" s="91">
        <v>23.150000000000006</v>
      </c>
      <c r="E48" s="91">
        <v>3.8</v>
      </c>
      <c r="F48" s="91"/>
    </row>
    <row r="49" spans="1:6">
      <c r="A49" s="28">
        <v>40575</v>
      </c>
      <c r="B49" s="91">
        <v>88.58</v>
      </c>
      <c r="C49" s="91">
        <v>65.27</v>
      </c>
      <c r="D49" s="91">
        <v>23.310000000000002</v>
      </c>
      <c r="E49" s="91">
        <v>3.39</v>
      </c>
      <c r="F49" s="91"/>
    </row>
    <row r="50" spans="1:6">
      <c r="A50" s="28">
        <v>40603</v>
      </c>
      <c r="B50" s="91">
        <v>102.86</v>
      </c>
      <c r="C50" s="91">
        <v>83.92</v>
      </c>
      <c r="D50" s="91">
        <v>18.939999999999998</v>
      </c>
      <c r="E50" s="91">
        <v>3.52</v>
      </c>
      <c r="F50" s="91"/>
    </row>
    <row r="51" spans="1:6">
      <c r="A51" s="28">
        <v>40634</v>
      </c>
      <c r="B51" s="91">
        <v>109.53</v>
      </c>
      <c r="C51" s="91">
        <v>94.22</v>
      </c>
      <c r="D51" s="91">
        <v>15.310000000000002</v>
      </c>
      <c r="E51" s="91">
        <v>3.54</v>
      </c>
      <c r="F51" s="91"/>
    </row>
    <row r="52" spans="1:6">
      <c r="A52" s="28">
        <v>40664</v>
      </c>
      <c r="B52" s="91">
        <v>100.9</v>
      </c>
      <c r="C52" s="91">
        <v>84.23</v>
      </c>
      <c r="D52" s="91">
        <v>16.670000000000002</v>
      </c>
      <c r="E52" s="91">
        <v>3.69</v>
      </c>
      <c r="F52" s="91"/>
    </row>
    <row r="53" spans="1:6">
      <c r="A53" s="28">
        <v>40695</v>
      </c>
      <c r="B53" s="91">
        <v>96.26</v>
      </c>
      <c r="C53" s="91">
        <v>76.56</v>
      </c>
      <c r="D53" s="91">
        <v>19.700000000000003</v>
      </c>
      <c r="E53" s="91">
        <v>3.78</v>
      </c>
      <c r="F53" s="91"/>
    </row>
    <row r="54" spans="1:6">
      <c r="A54" s="28">
        <v>40725</v>
      </c>
      <c r="B54" s="91">
        <v>97.3</v>
      </c>
      <c r="C54" s="91">
        <v>78.239999999999995</v>
      </c>
      <c r="D54" s="91">
        <v>19.060000000000002</v>
      </c>
      <c r="E54" s="91">
        <v>3.51</v>
      </c>
      <c r="F54" s="91"/>
    </row>
    <row r="55" spans="1:6">
      <c r="A55" s="28">
        <v>40756</v>
      </c>
      <c r="B55" s="91">
        <v>86.33</v>
      </c>
      <c r="C55" s="91">
        <v>72.540000000000006</v>
      </c>
      <c r="D55" s="91">
        <v>13.789999999999992</v>
      </c>
      <c r="E55" s="91">
        <v>3.46</v>
      </c>
      <c r="F55" s="91"/>
    </row>
    <row r="56" spans="1:6">
      <c r="A56" s="28">
        <v>40787</v>
      </c>
      <c r="B56" s="91">
        <v>85.52</v>
      </c>
      <c r="C56" s="91">
        <v>74.77</v>
      </c>
      <c r="D56" s="91">
        <v>10.75</v>
      </c>
      <c r="E56" s="91">
        <v>3.43</v>
      </c>
      <c r="F56" s="91"/>
    </row>
    <row r="57" spans="1:6">
      <c r="A57" s="28">
        <v>40817</v>
      </c>
      <c r="B57" s="91">
        <v>86.32</v>
      </c>
      <c r="C57" s="91">
        <v>75.83</v>
      </c>
      <c r="D57" s="91">
        <v>10.489999999999995</v>
      </c>
      <c r="E57" s="91">
        <v>3.19</v>
      </c>
      <c r="F57" s="91"/>
    </row>
    <row r="58" spans="1:6">
      <c r="A58" s="28">
        <v>40848</v>
      </c>
      <c r="B58" s="91">
        <v>97.16</v>
      </c>
      <c r="C58" s="91">
        <v>85.14</v>
      </c>
      <c r="D58" s="91">
        <v>12.019999999999996</v>
      </c>
      <c r="E58" s="91">
        <v>3.09</v>
      </c>
      <c r="F58" s="91"/>
    </row>
    <row r="59" spans="1:6">
      <c r="A59" s="28">
        <v>40878</v>
      </c>
      <c r="B59" s="91">
        <v>98.56</v>
      </c>
      <c r="C59" s="91">
        <v>83.7</v>
      </c>
      <c r="D59" s="91">
        <v>14.86</v>
      </c>
      <c r="E59" s="91">
        <v>2.81</v>
      </c>
      <c r="F59" s="91"/>
    </row>
    <row r="60" spans="1:6">
      <c r="A60" s="28">
        <v>40909</v>
      </c>
      <c r="B60" s="91">
        <v>100.27</v>
      </c>
      <c r="C60" s="91">
        <v>79.540000000000006</v>
      </c>
      <c r="D60" s="91">
        <v>20.72999999999999</v>
      </c>
      <c r="E60" s="91">
        <v>2.41</v>
      </c>
      <c r="F60" s="91"/>
    </row>
    <row r="61" spans="1:6">
      <c r="A61" s="28">
        <v>40940</v>
      </c>
      <c r="B61" s="91">
        <v>102.2</v>
      </c>
      <c r="C61" s="91">
        <v>72.260000000000005</v>
      </c>
      <c r="D61" s="91">
        <v>29.939999999999998</v>
      </c>
      <c r="E61" s="91">
        <v>2.0499999999999998</v>
      </c>
      <c r="F61" s="91"/>
    </row>
    <row r="62" spans="1:6">
      <c r="A62" s="28">
        <v>40969</v>
      </c>
      <c r="B62" s="91">
        <v>106.16</v>
      </c>
      <c r="C62" s="91">
        <v>75.66</v>
      </c>
      <c r="D62" s="91">
        <v>30.5</v>
      </c>
      <c r="E62" s="91">
        <v>1.71</v>
      </c>
      <c r="F62" s="91"/>
    </row>
    <row r="63" spans="1:6">
      <c r="A63" s="28">
        <v>41000</v>
      </c>
      <c r="B63" s="91">
        <v>103.32</v>
      </c>
      <c r="C63" s="91">
        <v>84.51</v>
      </c>
      <c r="D63" s="91">
        <v>18.809999999999988</v>
      </c>
      <c r="E63" s="91">
        <v>1.59</v>
      </c>
      <c r="F63" s="91"/>
    </row>
    <row r="64" spans="1:6">
      <c r="A64" s="28">
        <v>41030</v>
      </c>
      <c r="B64" s="91">
        <v>94.65</v>
      </c>
      <c r="C64" s="91">
        <v>78.06</v>
      </c>
      <c r="D64" s="91">
        <v>16.590000000000003</v>
      </c>
      <c r="E64" s="91">
        <v>1.94</v>
      </c>
      <c r="F64" s="91"/>
    </row>
    <row r="65" spans="1:6">
      <c r="A65" s="28">
        <v>41061</v>
      </c>
      <c r="B65" s="91">
        <v>82.3</v>
      </c>
      <c r="C65" s="91">
        <v>58.33</v>
      </c>
      <c r="D65" s="91">
        <v>23.97</v>
      </c>
      <c r="E65" s="91">
        <v>1.86</v>
      </c>
      <c r="F65" s="91"/>
    </row>
    <row r="66" spans="1:6">
      <c r="A66" s="28">
        <v>41091</v>
      </c>
      <c r="B66" s="91">
        <v>87.9</v>
      </c>
      <c r="C66" s="91">
        <v>67.78</v>
      </c>
      <c r="D66" s="91">
        <v>20.120000000000005</v>
      </c>
      <c r="E66" s="91">
        <v>2.2200000000000002</v>
      </c>
      <c r="F66" s="91"/>
    </row>
    <row r="67" spans="1:6">
      <c r="A67" s="28">
        <v>41122</v>
      </c>
      <c r="B67" s="91">
        <v>94.13</v>
      </c>
      <c r="C67" s="91">
        <v>78.83</v>
      </c>
      <c r="D67" s="91">
        <v>15.299999999999997</v>
      </c>
      <c r="E67" s="91">
        <v>2.08</v>
      </c>
      <c r="F67" s="91"/>
    </row>
    <row r="68" spans="1:6">
      <c r="A68" s="28">
        <v>41153</v>
      </c>
      <c r="B68" s="91">
        <v>94.51</v>
      </c>
      <c r="C68" s="91">
        <v>84.16</v>
      </c>
      <c r="D68" s="91">
        <v>10.350000000000009</v>
      </c>
      <c r="E68" s="91">
        <v>2.19</v>
      </c>
      <c r="F68" s="91"/>
    </row>
    <row r="69" spans="1:6">
      <c r="A69" s="28">
        <v>41183</v>
      </c>
      <c r="B69" s="91">
        <v>89.49</v>
      </c>
      <c r="C69" s="91">
        <v>70.92</v>
      </c>
      <c r="D69" s="91">
        <v>18.569999999999993</v>
      </c>
      <c r="E69" s="91">
        <v>2.94</v>
      </c>
      <c r="F69" s="91"/>
    </row>
    <row r="70" spans="1:6">
      <c r="A70" s="28">
        <v>41214</v>
      </c>
      <c r="B70" s="91">
        <v>86.53</v>
      </c>
      <c r="C70" s="91">
        <v>57.25</v>
      </c>
      <c r="D70" s="91">
        <v>29.28</v>
      </c>
      <c r="E70" s="91">
        <v>3.22</v>
      </c>
      <c r="F70" s="91"/>
    </row>
    <row r="71" spans="1:6">
      <c r="A71" s="28">
        <v>41244</v>
      </c>
      <c r="B71" s="91">
        <v>87.86</v>
      </c>
      <c r="C71" s="91">
        <v>54.56</v>
      </c>
      <c r="D71" s="91">
        <v>33.299999999999997</v>
      </c>
      <c r="E71" s="91">
        <v>3.01</v>
      </c>
      <c r="F71" s="91"/>
    </row>
    <row r="72" spans="1:6">
      <c r="A72" s="28">
        <v>41275</v>
      </c>
      <c r="B72" s="91">
        <v>94.76</v>
      </c>
      <c r="C72" s="91">
        <v>59.34</v>
      </c>
      <c r="D72" s="91">
        <v>35.42</v>
      </c>
      <c r="E72" s="91">
        <v>2.92</v>
      </c>
      <c r="F72" s="91"/>
    </row>
    <row r="73" spans="1:6">
      <c r="A73" s="28">
        <v>41306</v>
      </c>
      <c r="B73" s="91">
        <v>95.31</v>
      </c>
      <c r="C73" s="91">
        <v>69.28</v>
      </c>
      <c r="D73" s="91">
        <v>26.03</v>
      </c>
      <c r="E73" s="91">
        <v>2.91</v>
      </c>
      <c r="F73" s="91"/>
    </row>
    <row r="74" spans="1:6">
      <c r="A74" s="28">
        <v>41334</v>
      </c>
      <c r="B74" s="91">
        <v>92.94</v>
      </c>
      <c r="C74" s="91">
        <v>72.86</v>
      </c>
      <c r="D74" s="91">
        <v>20.079999999999998</v>
      </c>
      <c r="E74" s="91">
        <v>3.26</v>
      </c>
      <c r="F74" s="91"/>
    </row>
    <row r="75" spans="1:6">
      <c r="A75" s="28">
        <v>41365</v>
      </c>
      <c r="B75" s="91">
        <v>92.02</v>
      </c>
      <c r="C75" s="91">
        <v>77.040000000000006</v>
      </c>
      <c r="D75" s="91">
        <v>14.97999999999999</v>
      </c>
      <c r="E75" s="91">
        <v>3.52</v>
      </c>
      <c r="F75" s="91"/>
    </row>
    <row r="76" spans="1:6">
      <c r="A76" s="28">
        <v>41395</v>
      </c>
      <c r="B76" s="91">
        <v>94.51</v>
      </c>
      <c r="C76" s="91">
        <v>74.599999999999994</v>
      </c>
      <c r="D76" s="91">
        <v>19.910000000000011</v>
      </c>
      <c r="E76" s="91">
        <v>3.39</v>
      </c>
      <c r="F76" s="91"/>
    </row>
    <row r="77" spans="1:6">
      <c r="A77" s="28">
        <v>41426</v>
      </c>
      <c r="B77" s="91">
        <v>95.77</v>
      </c>
      <c r="C77" s="91">
        <v>81.12</v>
      </c>
      <c r="D77" s="91">
        <v>14.649999999999991</v>
      </c>
      <c r="E77" s="91">
        <v>3.14</v>
      </c>
      <c r="F77" s="91"/>
    </row>
    <row r="78" spans="1:6">
      <c r="A78" s="28">
        <v>41456</v>
      </c>
      <c r="B78" s="91">
        <v>104.67</v>
      </c>
      <c r="C78" s="91">
        <v>87.05</v>
      </c>
      <c r="D78" s="91">
        <v>17.620000000000005</v>
      </c>
      <c r="E78" s="91">
        <v>2.67</v>
      </c>
      <c r="F78" s="91"/>
    </row>
    <row r="79" spans="1:6">
      <c r="A79" s="28">
        <v>41487</v>
      </c>
      <c r="B79" s="91">
        <v>106.57</v>
      </c>
      <c r="C79" s="91">
        <v>83.44</v>
      </c>
      <c r="D79" s="91">
        <v>23.129999999999995</v>
      </c>
      <c r="E79" s="91">
        <v>2.2400000000000002</v>
      </c>
      <c r="F79" s="91"/>
    </row>
    <row r="80" spans="1:6">
      <c r="A80" s="28">
        <v>41518</v>
      </c>
      <c r="B80" s="91">
        <v>106.29</v>
      </c>
      <c r="C80" s="91">
        <v>78.37</v>
      </c>
      <c r="D80" s="91">
        <v>27.92</v>
      </c>
      <c r="E80" s="91">
        <v>2.09</v>
      </c>
      <c r="F80" s="91"/>
    </row>
    <row r="81" spans="1:6">
      <c r="A81" s="28">
        <v>41548</v>
      </c>
      <c r="B81" s="91">
        <v>100.54</v>
      </c>
      <c r="C81" s="91">
        <v>68.77</v>
      </c>
      <c r="D81" s="91">
        <v>31.77000000000001</v>
      </c>
      <c r="E81" s="91">
        <v>3.11</v>
      </c>
      <c r="F81" s="91"/>
    </row>
    <row r="82" spans="1:6">
      <c r="A82" s="28">
        <v>41579</v>
      </c>
      <c r="B82" s="91">
        <v>93.86</v>
      </c>
      <c r="C82" s="91">
        <v>58.38</v>
      </c>
      <c r="D82" s="91">
        <v>35.479999999999997</v>
      </c>
      <c r="E82" s="91">
        <v>3.24</v>
      </c>
      <c r="F82" s="91"/>
    </row>
    <row r="83" spans="1:6">
      <c r="A83" s="28">
        <v>41609</v>
      </c>
      <c r="B83" s="91">
        <v>97.63</v>
      </c>
      <c r="C83" s="91">
        <v>71.260000000000005</v>
      </c>
      <c r="D83" s="91">
        <v>26.36999999999999</v>
      </c>
      <c r="E83" s="91">
        <v>3.68</v>
      </c>
      <c r="F83" s="91"/>
    </row>
    <row r="84" spans="1:6">
      <c r="A84" s="28">
        <v>41640</v>
      </c>
      <c r="B84" s="91">
        <v>94.62</v>
      </c>
      <c r="C84" s="91">
        <v>76.239999999999995</v>
      </c>
      <c r="D84" s="91">
        <v>18.38000000000001</v>
      </c>
      <c r="E84" s="91">
        <v>4.08</v>
      </c>
      <c r="F84" s="91"/>
    </row>
    <row r="85" spans="1:6">
      <c r="A85" s="28">
        <v>41671</v>
      </c>
      <c r="B85" s="91">
        <v>100.82</v>
      </c>
      <c r="C85" s="91">
        <v>77.77</v>
      </c>
      <c r="D85" s="91">
        <v>23.049999999999997</v>
      </c>
      <c r="E85" s="91">
        <v>7.17</v>
      </c>
      <c r="F85" s="91"/>
    </row>
    <row r="86" spans="1:6">
      <c r="A86" s="28">
        <v>41699</v>
      </c>
      <c r="B86" s="91">
        <v>100.8</v>
      </c>
      <c r="C86" s="91">
        <v>79.27</v>
      </c>
      <c r="D86" s="91">
        <v>21.53</v>
      </c>
      <c r="E86" s="91">
        <v>4.96</v>
      </c>
      <c r="F86" s="91"/>
    </row>
    <row r="87" spans="1:6">
      <c r="A87" s="28">
        <v>41730</v>
      </c>
      <c r="B87" s="91">
        <v>102.07</v>
      </c>
      <c r="C87" s="91">
        <v>83.04</v>
      </c>
      <c r="D87" s="91">
        <v>19.029999999999987</v>
      </c>
      <c r="E87" s="91">
        <v>4.5199999999999996</v>
      </c>
      <c r="F87" s="91"/>
    </row>
    <row r="88" spans="1:6">
      <c r="A88" s="28">
        <v>41760</v>
      </c>
      <c r="B88" s="91">
        <v>102.18</v>
      </c>
      <c r="C88" s="91">
        <v>83.25</v>
      </c>
      <c r="D88" s="91">
        <v>18.930000000000007</v>
      </c>
      <c r="E88" s="91">
        <v>4.33</v>
      </c>
      <c r="F88" s="91"/>
    </row>
    <row r="89" spans="1:6">
      <c r="A89" s="28">
        <v>41791</v>
      </c>
      <c r="B89" s="91">
        <v>105.79</v>
      </c>
      <c r="C89" s="91">
        <v>85.04</v>
      </c>
      <c r="D89" s="91">
        <v>20.75</v>
      </c>
      <c r="E89" s="91">
        <v>4.46</v>
      </c>
      <c r="F89" s="91"/>
    </row>
    <row r="90" spans="1:6">
      <c r="A90" s="28">
        <v>41821</v>
      </c>
      <c r="B90" s="91">
        <v>103.59</v>
      </c>
      <c r="C90" s="91">
        <v>79.5</v>
      </c>
      <c r="D90" s="91">
        <v>24.090000000000003</v>
      </c>
      <c r="E90" s="91">
        <v>3.9</v>
      </c>
      <c r="F90" s="91"/>
    </row>
    <row r="91" spans="1:6">
      <c r="A91" s="28">
        <v>41852</v>
      </c>
      <c r="B91" s="91">
        <v>96.54</v>
      </c>
      <c r="C91" s="91">
        <v>77.63</v>
      </c>
      <c r="D91" s="91">
        <v>18.910000000000011</v>
      </c>
      <c r="E91" s="91">
        <v>3.74</v>
      </c>
      <c r="F91" s="91"/>
    </row>
    <row r="92" spans="1:6">
      <c r="A92" s="28">
        <v>41883</v>
      </c>
      <c r="B92" s="91">
        <v>93.21</v>
      </c>
      <c r="C92" s="91">
        <v>78.89</v>
      </c>
      <c r="D92" s="91">
        <v>14.319999999999993</v>
      </c>
      <c r="E92" s="91">
        <v>3.78</v>
      </c>
      <c r="F92" s="91"/>
    </row>
    <row r="93" spans="1:6">
      <c r="A93" s="28">
        <v>41913</v>
      </c>
      <c r="B93" s="91">
        <v>84.4</v>
      </c>
      <c r="C93" s="91">
        <v>70.64</v>
      </c>
      <c r="D93" s="91">
        <v>13.760000000000005</v>
      </c>
      <c r="E93" s="91">
        <v>3.5</v>
      </c>
      <c r="F93" s="91"/>
    </row>
    <row r="94" spans="1:6">
      <c r="A94" s="28">
        <v>41944</v>
      </c>
      <c r="B94" s="91">
        <v>75.790000000000006</v>
      </c>
      <c r="C94" s="91">
        <v>59.47</v>
      </c>
      <c r="D94" s="91">
        <v>16.320000000000007</v>
      </c>
      <c r="E94" s="91">
        <v>3.74</v>
      </c>
      <c r="F94" s="91"/>
    </row>
    <row r="95" spans="1:6">
      <c r="A95" s="28">
        <v>41974</v>
      </c>
      <c r="B95" s="91">
        <v>59.29</v>
      </c>
      <c r="C95" s="91">
        <v>42.79</v>
      </c>
      <c r="D95" s="91">
        <v>16.5</v>
      </c>
      <c r="E95" s="91">
        <v>3.05</v>
      </c>
      <c r="F95" s="91"/>
    </row>
    <row r="96" spans="1:6">
      <c r="A96" s="28">
        <v>42005</v>
      </c>
      <c r="B96" s="91">
        <v>47.22</v>
      </c>
      <c r="C96" s="91">
        <v>33.4</v>
      </c>
      <c r="D96" s="91">
        <v>13.82</v>
      </c>
      <c r="E96" s="91">
        <v>2.63</v>
      </c>
      <c r="F96" s="91"/>
    </row>
    <row r="97" spans="1:6">
      <c r="A97" s="28">
        <v>42036</v>
      </c>
      <c r="B97" s="91">
        <v>50.58</v>
      </c>
      <c r="C97" s="91">
        <v>37.47</v>
      </c>
      <c r="D97" s="91">
        <v>13.11</v>
      </c>
      <c r="E97" s="91">
        <v>2.64</v>
      </c>
      <c r="F97" s="91"/>
    </row>
    <row r="98" spans="1:6">
      <c r="A98" s="28">
        <v>42064</v>
      </c>
      <c r="B98" s="91">
        <v>47.82</v>
      </c>
      <c r="C98" s="91">
        <v>34.409999999999997</v>
      </c>
      <c r="D98" s="91">
        <v>13.410000000000004</v>
      </c>
      <c r="E98" s="91">
        <v>2.6</v>
      </c>
      <c r="F98" s="91"/>
    </row>
    <row r="99" spans="1:6">
      <c r="A99" s="28">
        <v>42095</v>
      </c>
      <c r="B99" s="91">
        <v>54.45</v>
      </c>
      <c r="C99" s="91">
        <v>43.27</v>
      </c>
      <c r="D99" s="91">
        <v>11.18</v>
      </c>
      <c r="E99" s="91">
        <v>2.4300000000000002</v>
      </c>
      <c r="F99" s="91"/>
    </row>
    <row r="100" spans="1:6">
      <c r="A100" s="28">
        <v>42125</v>
      </c>
      <c r="B100" s="91">
        <v>59.27</v>
      </c>
      <c r="C100" s="91">
        <v>50.81</v>
      </c>
      <c r="D100" s="91">
        <v>8.4600000000000009</v>
      </c>
      <c r="E100" s="91">
        <v>2.64</v>
      </c>
      <c r="F100" s="91"/>
    </row>
    <row r="101" spans="1:6">
      <c r="A101" s="28">
        <v>42156</v>
      </c>
      <c r="B101" s="91">
        <v>59.82</v>
      </c>
      <c r="C101" s="91">
        <v>50.93</v>
      </c>
      <c r="D101" s="91">
        <v>8.89</v>
      </c>
      <c r="E101" s="91">
        <v>2.4900000000000002</v>
      </c>
      <c r="F101" s="91"/>
    </row>
    <row r="102" spans="1:6">
      <c r="A102" s="28">
        <v>42186</v>
      </c>
      <c r="B102" s="91">
        <v>50.9</v>
      </c>
      <c r="C102" s="91">
        <v>36.498181819999999</v>
      </c>
      <c r="D102" s="91">
        <v>14.401818179999999</v>
      </c>
      <c r="E102" s="91">
        <v>2.72</v>
      </c>
      <c r="F102" s="91"/>
    </row>
    <row r="103" spans="1:6">
      <c r="A103" s="28">
        <v>42217</v>
      </c>
      <c r="B103" s="91">
        <v>42.87</v>
      </c>
      <c r="C103" s="91">
        <v>25.972380950000002</v>
      </c>
      <c r="D103" s="91">
        <v>16.897619049999996</v>
      </c>
      <c r="E103" s="91">
        <v>2.8</v>
      </c>
      <c r="F103" s="91"/>
    </row>
    <row r="104" spans="1:6">
      <c r="A104" s="28">
        <v>42248</v>
      </c>
      <c r="B104" s="91">
        <v>45.48</v>
      </c>
      <c r="C104" s="91">
        <v>31.917619999999999</v>
      </c>
      <c r="D104" s="91">
        <v>13.562379999999997</v>
      </c>
      <c r="E104" s="91">
        <v>2.74</v>
      </c>
      <c r="F104" s="91"/>
    </row>
    <row r="105" spans="1:6">
      <c r="A105" s="28">
        <v>42278</v>
      </c>
      <c r="B105" s="91">
        <v>46.22</v>
      </c>
      <c r="C105" s="91">
        <v>31.4</v>
      </c>
      <c r="D105" s="91">
        <v>14.82</v>
      </c>
      <c r="E105" s="91">
        <v>2.46</v>
      </c>
      <c r="F105" s="91"/>
    </row>
    <row r="106" spans="1:6">
      <c r="A106" s="28">
        <v>42309</v>
      </c>
      <c r="B106" s="91">
        <v>42.44</v>
      </c>
      <c r="C106" s="91">
        <v>28.26</v>
      </c>
      <c r="D106" s="91">
        <v>14.179999999999996</v>
      </c>
      <c r="E106" s="91">
        <v>2.4</v>
      </c>
      <c r="F106" s="91"/>
    </row>
    <row r="107" spans="1:6">
      <c r="A107" s="28">
        <v>42339</v>
      </c>
      <c r="B107" s="91">
        <v>37.19</v>
      </c>
      <c r="C107" s="91">
        <v>23.84</v>
      </c>
      <c r="D107" s="91">
        <v>13.349999999999998</v>
      </c>
      <c r="E107" s="91">
        <v>2.19</v>
      </c>
      <c r="F107" s="91"/>
    </row>
    <row r="108" spans="1:6">
      <c r="A108" s="28">
        <v>42370</v>
      </c>
      <c r="B108" s="91">
        <v>31.68</v>
      </c>
      <c r="C108" s="91">
        <v>17.88</v>
      </c>
      <c r="D108" s="91">
        <v>13.8</v>
      </c>
      <c r="E108" s="91">
        <v>2.2599999999999998</v>
      </c>
      <c r="F108" s="91"/>
    </row>
    <row r="109" spans="1:6">
      <c r="A109" s="28">
        <v>42401</v>
      </c>
      <c r="B109" s="91">
        <v>30.32</v>
      </c>
      <c r="C109" s="91">
        <v>16.3</v>
      </c>
      <c r="D109" s="91">
        <v>14.02</v>
      </c>
      <c r="E109" s="91">
        <v>1.71</v>
      </c>
      <c r="F109" s="91"/>
    </row>
    <row r="110" spans="1:6">
      <c r="A110" s="28">
        <v>42430</v>
      </c>
      <c r="B110" s="91">
        <v>37.549999999999997</v>
      </c>
      <c r="C110" s="91">
        <v>23.46</v>
      </c>
      <c r="D110" s="91">
        <v>14.089999999999996</v>
      </c>
      <c r="E110" s="91">
        <v>1.69</v>
      </c>
      <c r="F110" s="91"/>
    </row>
    <row r="111" spans="1:6">
      <c r="A111" s="28">
        <v>42461</v>
      </c>
      <c r="B111" s="91">
        <v>40.76</v>
      </c>
      <c r="C111" s="91">
        <v>27.88</v>
      </c>
      <c r="D111" s="91">
        <v>12.879999999999999</v>
      </c>
      <c r="E111" s="91">
        <v>1.25</v>
      </c>
      <c r="F111" s="91"/>
    </row>
    <row r="112" spans="1:6">
      <c r="A112" s="28">
        <v>42491</v>
      </c>
      <c r="B112" s="91">
        <v>46.71</v>
      </c>
      <c r="C112" s="91">
        <v>32.520000000000003</v>
      </c>
      <c r="D112" s="91">
        <v>14.189999999999998</v>
      </c>
      <c r="E112" s="91">
        <v>1.06</v>
      </c>
      <c r="F112" s="91"/>
    </row>
    <row r="113" spans="1:6">
      <c r="A113" s="28">
        <v>42522</v>
      </c>
      <c r="B113" s="91">
        <v>48.76</v>
      </c>
      <c r="C113" s="91">
        <v>36.47</v>
      </c>
      <c r="D113" s="91">
        <v>12.29</v>
      </c>
      <c r="E113" s="91">
        <v>1.28</v>
      </c>
      <c r="F113" s="91"/>
    </row>
    <row r="114" spans="1:6">
      <c r="A114" s="28">
        <v>42552</v>
      </c>
      <c r="B114" s="91">
        <v>44.65</v>
      </c>
      <c r="C114" s="91">
        <v>32.799999999999997</v>
      </c>
      <c r="D114" s="91">
        <v>11.850000000000001</v>
      </c>
      <c r="E114" s="91">
        <v>1.88</v>
      </c>
      <c r="F114" s="91"/>
    </row>
    <row r="115" spans="1:6">
      <c r="A115" s="28">
        <v>42583</v>
      </c>
      <c r="B115" s="91">
        <v>44.72</v>
      </c>
      <c r="C115" s="91">
        <v>30.9</v>
      </c>
      <c r="D115" s="91">
        <v>13.82</v>
      </c>
      <c r="E115" s="91">
        <v>2.23</v>
      </c>
      <c r="F115" s="91"/>
    </row>
    <row r="116" spans="1:6">
      <c r="A116" s="28">
        <v>42614</v>
      </c>
      <c r="B116" s="91">
        <v>43.13</v>
      </c>
      <c r="C116" s="91">
        <v>30.62</v>
      </c>
      <c r="D116" s="91">
        <v>12.510000000000002</v>
      </c>
      <c r="E116" s="91">
        <v>2.2400000000000002</v>
      </c>
      <c r="F116" s="91"/>
    </row>
    <row r="117" spans="1:6">
      <c r="A117" s="28">
        <v>42644</v>
      </c>
      <c r="B117" s="91">
        <v>49.88</v>
      </c>
      <c r="C117" s="91">
        <v>35.83</v>
      </c>
      <c r="D117" s="91">
        <v>14.050000000000004</v>
      </c>
      <c r="E117" s="91">
        <v>2.4500000000000002</v>
      </c>
      <c r="F117" s="91"/>
    </row>
    <row r="118" spans="1:6">
      <c r="A118" s="28">
        <v>42675</v>
      </c>
      <c r="B118" s="91">
        <v>43.59</v>
      </c>
      <c r="C118" s="91">
        <v>31.89</v>
      </c>
      <c r="D118" s="91">
        <v>11.700000000000003</v>
      </c>
      <c r="E118" s="91">
        <v>2.88</v>
      </c>
      <c r="F118" s="91"/>
    </row>
    <row r="119" spans="1:6">
      <c r="A119" s="28">
        <v>42705</v>
      </c>
      <c r="B119" s="91">
        <v>49.61</v>
      </c>
      <c r="C119" s="91">
        <v>37.18</v>
      </c>
      <c r="D119" s="91">
        <v>12.43</v>
      </c>
      <c r="E119" s="91">
        <v>2.63</v>
      </c>
      <c r="F119" s="91"/>
    </row>
    <row r="120" spans="1:6">
      <c r="A120" s="28">
        <v>42736</v>
      </c>
      <c r="B120" s="91">
        <v>52.5</v>
      </c>
      <c r="C120" s="91">
        <v>37.19</v>
      </c>
      <c r="D120" s="91">
        <v>15.310000000000002</v>
      </c>
      <c r="E120" s="91">
        <v>3.3</v>
      </c>
      <c r="F120" s="91"/>
    </row>
    <row r="121" spans="1:6">
      <c r="A121" s="28">
        <v>42767</v>
      </c>
      <c r="B121" s="91">
        <v>53.47</v>
      </c>
      <c r="C121" s="91">
        <v>39.14</v>
      </c>
      <c r="D121" s="91">
        <v>14.329999999999998</v>
      </c>
      <c r="E121" s="91">
        <v>2.79</v>
      </c>
      <c r="F121" s="91"/>
    </row>
    <row r="122" spans="1:6">
      <c r="A122" s="28">
        <v>42795</v>
      </c>
      <c r="B122" s="91">
        <v>49.33</v>
      </c>
      <c r="C122" s="91">
        <v>35.68</v>
      </c>
      <c r="D122" s="91">
        <v>13.649999999999999</v>
      </c>
      <c r="E122" s="91">
        <v>2.38</v>
      </c>
      <c r="F122" s="91"/>
    </row>
    <row r="123" spans="1:6">
      <c r="A123" s="28">
        <v>42826</v>
      </c>
      <c r="B123" s="91">
        <v>51.06</v>
      </c>
      <c r="C123" s="91">
        <v>36.840000000000003</v>
      </c>
      <c r="D123" s="91">
        <v>14.219999999999999</v>
      </c>
      <c r="E123" s="91">
        <v>2.4500000000000002</v>
      </c>
      <c r="F123" s="91"/>
    </row>
    <row r="124" spans="1:6">
      <c r="A124" s="28">
        <v>42856</v>
      </c>
      <c r="B124" s="91">
        <v>48.49</v>
      </c>
      <c r="C124" s="91" t="e">
        <v>#N/A</v>
      </c>
      <c r="D124" s="91" t="e">
        <v>#N/A</v>
      </c>
      <c r="E124" s="91">
        <v>2.08</v>
      </c>
      <c r="F124" s="91"/>
    </row>
    <row r="125" spans="1:6">
      <c r="A125" s="28"/>
      <c r="B125" s="91"/>
      <c r="C125" s="91"/>
      <c r="D125" s="91"/>
      <c r="E125" s="91"/>
      <c r="F125" s="91"/>
    </row>
    <row r="126" spans="1:6">
      <c r="A126" s="28"/>
      <c r="B126" s="91"/>
      <c r="C126" s="91"/>
      <c r="D126" s="91"/>
      <c r="E126" s="91"/>
      <c r="F126" s="91"/>
    </row>
    <row r="127" spans="1:6">
      <c r="A127" s="28"/>
      <c r="B127" s="91"/>
      <c r="C127" s="91"/>
      <c r="D127" s="91"/>
      <c r="E127" s="91"/>
      <c r="F127" s="91"/>
    </row>
    <row r="128" spans="1:6">
      <c r="A128" s="28"/>
      <c r="B128" s="91"/>
      <c r="C128" s="91"/>
      <c r="D128" s="91"/>
      <c r="E128" s="91"/>
      <c r="F128" s="91"/>
    </row>
    <row r="129" spans="1:6">
      <c r="A129" s="28"/>
      <c r="B129" s="91"/>
      <c r="C129" s="91"/>
      <c r="D129" s="91"/>
      <c r="E129" s="91"/>
      <c r="F129" s="91"/>
    </row>
    <row r="130" spans="1:6">
      <c r="A130" s="28"/>
      <c r="B130" s="91"/>
      <c r="C130" s="91"/>
      <c r="D130" s="91"/>
      <c r="E130" s="91"/>
      <c r="F130" s="91"/>
    </row>
    <row r="131" spans="1:6">
      <c r="A131" s="28"/>
      <c r="B131" s="91"/>
      <c r="C131" s="91"/>
      <c r="D131" s="91"/>
      <c r="E131" s="91"/>
      <c r="F131" s="91"/>
    </row>
    <row r="132" spans="1:6">
      <c r="A132" s="28"/>
      <c r="B132" s="91"/>
      <c r="C132" s="91"/>
      <c r="D132" s="91"/>
      <c r="E132" s="91"/>
      <c r="F132" s="91"/>
    </row>
    <row r="133" spans="1:6">
      <c r="A133" s="28"/>
      <c r="B133" s="91"/>
      <c r="C133" s="91"/>
      <c r="D133" s="91"/>
      <c r="E133" s="91"/>
      <c r="F133" s="91"/>
    </row>
    <row r="134" spans="1:6">
      <c r="A134" s="28"/>
      <c r="B134" s="91"/>
      <c r="C134" s="91"/>
      <c r="D134" s="91"/>
      <c r="E134" s="91"/>
      <c r="F134" s="91"/>
    </row>
    <row r="135" spans="1:6">
      <c r="A135" s="28"/>
      <c r="B135" s="91"/>
      <c r="C135" s="91"/>
      <c r="D135" s="91"/>
      <c r="E135" s="91"/>
      <c r="F135" s="91"/>
    </row>
    <row r="136" spans="1:6">
      <c r="A136" s="28"/>
      <c r="B136" s="91"/>
      <c r="C136" s="91"/>
      <c r="D136" s="91"/>
      <c r="E136" s="91"/>
      <c r="F136" s="91"/>
    </row>
    <row r="137" spans="1:6">
      <c r="A137" s="28"/>
      <c r="B137" s="91"/>
      <c r="C137" s="91"/>
      <c r="D137" s="91"/>
      <c r="E137" s="91"/>
      <c r="F137" s="91"/>
    </row>
    <row r="138" spans="1:6">
      <c r="A138" s="28"/>
      <c r="B138" s="91"/>
      <c r="C138" s="91"/>
      <c r="D138" s="91"/>
      <c r="E138" s="91"/>
      <c r="F138" s="91"/>
    </row>
    <row r="139" spans="1:6">
      <c r="A139" s="28"/>
      <c r="B139" s="91"/>
      <c r="C139" s="91"/>
      <c r="D139" s="91"/>
      <c r="E139" s="91"/>
      <c r="F139" s="91"/>
    </row>
    <row r="140" spans="1:6">
      <c r="A140" s="28"/>
      <c r="B140" s="91"/>
      <c r="C140" s="91"/>
      <c r="D140" s="91"/>
      <c r="E140" s="91"/>
      <c r="F140" s="91"/>
    </row>
    <row r="141" spans="1:6">
      <c r="A141" s="28"/>
      <c r="B141" s="91"/>
      <c r="C141" s="91"/>
      <c r="D141" s="91"/>
      <c r="E141" s="91"/>
      <c r="F141" s="91"/>
    </row>
    <row r="142" spans="1:6">
      <c r="A142" s="28"/>
      <c r="B142" s="91"/>
      <c r="C142" s="91"/>
      <c r="D142" s="91"/>
      <c r="E142" s="91"/>
      <c r="F142" s="91"/>
    </row>
    <row r="143" spans="1:6">
      <c r="A143" s="28"/>
      <c r="B143" s="91"/>
      <c r="C143" s="91"/>
      <c r="D143" s="91"/>
      <c r="E143" s="91"/>
      <c r="F143" s="91"/>
    </row>
    <row r="144" spans="1:6">
      <c r="A144" s="28"/>
      <c r="B144" s="91"/>
      <c r="C144" s="91"/>
      <c r="D144" s="91"/>
      <c r="E144" s="91"/>
      <c r="F144" s="91"/>
    </row>
    <row r="145" spans="1:6">
      <c r="A145" s="28"/>
      <c r="B145" s="91"/>
      <c r="C145" s="91"/>
      <c r="D145" s="91"/>
      <c r="E145" s="91"/>
      <c r="F145" s="91"/>
    </row>
    <row r="146" spans="1:6">
      <c r="A146" s="28"/>
      <c r="B146" s="91"/>
      <c r="C146" s="91"/>
      <c r="D146" s="91"/>
      <c r="E146" s="91"/>
      <c r="F146" s="91"/>
    </row>
    <row r="147" spans="1:6">
      <c r="A147" s="28"/>
      <c r="B147" s="91"/>
      <c r="C147" s="91"/>
      <c r="D147" s="91"/>
      <c r="E147" s="91"/>
      <c r="F147" s="91"/>
    </row>
    <row r="148" spans="1:6">
      <c r="A148" s="28"/>
      <c r="B148" s="91"/>
      <c r="C148" s="91"/>
      <c r="D148" s="91"/>
      <c r="E148" s="91"/>
      <c r="F148" s="91"/>
    </row>
    <row r="149" spans="1:6">
      <c r="A149" s="28"/>
      <c r="B149" s="91"/>
      <c r="C149" s="91"/>
      <c r="D149" s="91"/>
      <c r="E149" s="91"/>
      <c r="F149" s="91"/>
    </row>
    <row r="150" spans="1:6">
      <c r="A150" s="28"/>
      <c r="B150" s="91"/>
      <c r="C150" s="91"/>
      <c r="D150" s="91"/>
      <c r="E150" s="91"/>
      <c r="F150" s="91"/>
    </row>
    <row r="151" spans="1:6">
      <c r="A151" s="28"/>
      <c r="B151" s="91"/>
      <c r="C151" s="91"/>
      <c r="D151" s="91"/>
      <c r="E151" s="91"/>
      <c r="F151" s="91"/>
    </row>
    <row r="152" spans="1:6">
      <c r="A152" s="28"/>
      <c r="B152" s="91"/>
      <c r="C152" s="91"/>
      <c r="D152" s="91"/>
      <c r="E152" s="91"/>
      <c r="F152" s="91"/>
    </row>
    <row r="153" spans="1:6">
      <c r="A153" s="28"/>
      <c r="B153" s="91"/>
      <c r="C153" s="91"/>
      <c r="D153" s="91"/>
      <c r="E153" s="91"/>
      <c r="F153" s="91"/>
    </row>
    <row r="154" spans="1:6">
      <c r="A154" s="28"/>
      <c r="B154" s="91"/>
      <c r="C154" s="91"/>
      <c r="D154" s="91"/>
      <c r="E154" s="91"/>
      <c r="F154" s="91"/>
    </row>
    <row r="155" spans="1:6">
      <c r="A155" s="28"/>
      <c r="B155" s="91"/>
      <c r="C155" s="91"/>
      <c r="D155" s="91"/>
      <c r="E155" s="91"/>
      <c r="F155" s="91"/>
    </row>
    <row r="156" spans="1:6">
      <c r="A156" s="28"/>
      <c r="B156" s="91"/>
      <c r="C156" s="91"/>
      <c r="D156" s="91"/>
      <c r="E156" s="91"/>
      <c r="F156" s="91"/>
    </row>
    <row r="157" spans="1:6">
      <c r="A157" s="28"/>
      <c r="B157" s="91"/>
      <c r="C157" s="91"/>
      <c r="D157" s="91"/>
      <c r="E157" s="91"/>
      <c r="F157" s="91"/>
    </row>
    <row r="158" spans="1:6">
      <c r="A158" s="28"/>
      <c r="B158" s="91"/>
      <c r="C158" s="91"/>
      <c r="D158" s="91"/>
      <c r="E158" s="91"/>
      <c r="F158" s="91"/>
    </row>
    <row r="159" spans="1:6">
      <c r="A159" s="28"/>
      <c r="B159" s="91"/>
      <c r="C159" s="91"/>
      <c r="D159" s="91"/>
      <c r="E159" s="91"/>
      <c r="F159" s="91"/>
    </row>
    <row r="160" spans="1:6">
      <c r="A160" s="28"/>
      <c r="B160" s="91"/>
      <c r="C160" s="91"/>
      <c r="D160" s="91"/>
      <c r="E160" s="91"/>
      <c r="F160" s="91"/>
    </row>
    <row r="161" spans="1:6">
      <c r="A161" s="28"/>
      <c r="B161" s="91"/>
      <c r="C161" s="91"/>
      <c r="D161" s="91"/>
      <c r="E161" s="91"/>
      <c r="F161" s="91"/>
    </row>
    <row r="162" spans="1:6">
      <c r="A162" s="28"/>
      <c r="B162" s="91"/>
      <c r="C162" s="91"/>
      <c r="D162" s="91"/>
      <c r="E162" s="91"/>
      <c r="F162" s="91"/>
    </row>
    <row r="163" spans="1:6">
      <c r="A163" s="28"/>
      <c r="B163" s="91"/>
      <c r="C163" s="91"/>
      <c r="D163" s="91"/>
      <c r="E163" s="91"/>
      <c r="F163" s="91"/>
    </row>
    <row r="164" spans="1:6">
      <c r="A164" s="28"/>
      <c r="B164" s="91"/>
      <c r="C164" s="91"/>
      <c r="D164" s="91"/>
      <c r="E164" s="91"/>
      <c r="F164" s="91"/>
    </row>
    <row r="165" spans="1:6">
      <c r="A165" s="28"/>
      <c r="B165" s="91"/>
      <c r="C165" s="91"/>
      <c r="D165" s="91"/>
      <c r="E165" s="91"/>
      <c r="F165" s="91"/>
    </row>
    <row r="166" spans="1:6">
      <c r="A166" s="28"/>
      <c r="B166" s="91"/>
      <c r="C166" s="91"/>
      <c r="D166" s="91"/>
      <c r="E166" s="91"/>
      <c r="F166" s="91"/>
    </row>
    <row r="167" spans="1:6">
      <c r="A167" s="28"/>
      <c r="B167" s="91"/>
      <c r="C167" s="91"/>
      <c r="D167" s="91"/>
      <c r="E167" s="91"/>
      <c r="F167" s="91"/>
    </row>
    <row r="168" spans="1:6">
      <c r="A168" s="28"/>
      <c r="B168" s="91"/>
      <c r="C168" s="91"/>
      <c r="D168" s="91"/>
      <c r="E168" s="91"/>
      <c r="F168" s="91"/>
    </row>
    <row r="169" spans="1:6">
      <c r="A169" s="28"/>
      <c r="B169" s="91"/>
      <c r="C169" s="91"/>
      <c r="D169" s="91"/>
      <c r="E169" s="91"/>
      <c r="F169" s="91"/>
    </row>
    <row r="170" spans="1:6">
      <c r="A170" s="28"/>
      <c r="B170" s="91"/>
      <c r="C170" s="91"/>
      <c r="D170" s="91"/>
      <c r="E170" s="91"/>
      <c r="F170" s="91"/>
    </row>
    <row r="171" spans="1:6">
      <c r="A171" s="28"/>
      <c r="B171" s="91"/>
      <c r="C171" s="91"/>
      <c r="D171" s="91"/>
      <c r="E171" s="91"/>
      <c r="F171" s="91"/>
    </row>
    <row r="172" spans="1:6">
      <c r="A172" s="28"/>
      <c r="B172" s="91"/>
      <c r="C172" s="91"/>
      <c r="D172" s="91"/>
      <c r="E172" s="91"/>
      <c r="F172" s="91"/>
    </row>
    <row r="173" spans="1:6">
      <c r="A173" s="28"/>
      <c r="B173" s="91"/>
      <c r="C173" s="91"/>
      <c r="D173" s="91"/>
      <c r="E173" s="91"/>
      <c r="F173" s="91"/>
    </row>
    <row r="174" spans="1:6">
      <c r="A174" s="28"/>
      <c r="B174" s="91"/>
      <c r="C174" s="91"/>
      <c r="D174" s="91"/>
      <c r="E174" s="91"/>
      <c r="F174" s="91"/>
    </row>
    <row r="175" spans="1:6">
      <c r="A175" s="28"/>
      <c r="B175" s="91"/>
      <c r="C175" s="91"/>
      <c r="D175" s="91"/>
      <c r="E175" s="91"/>
      <c r="F175" s="91"/>
    </row>
    <row r="176" spans="1:6">
      <c r="A176" s="28"/>
      <c r="B176" s="91"/>
      <c r="C176" s="91"/>
      <c r="D176" s="91"/>
      <c r="E176" s="91"/>
      <c r="F176" s="91"/>
    </row>
    <row r="177" spans="1:6">
      <c r="A177" s="28"/>
      <c r="B177" s="91"/>
      <c r="C177" s="91"/>
      <c r="D177" s="91"/>
      <c r="E177" s="91"/>
      <c r="F177" s="91"/>
    </row>
    <row r="178" spans="1:6">
      <c r="A178" s="28"/>
      <c r="B178" s="91"/>
      <c r="C178" s="91"/>
      <c r="D178" s="91"/>
      <c r="E178" s="91"/>
      <c r="F178" s="91"/>
    </row>
    <row r="179" spans="1:6">
      <c r="A179" s="28"/>
      <c r="B179" s="91"/>
      <c r="C179" s="91"/>
      <c r="D179" s="91"/>
      <c r="E179" s="91"/>
      <c r="F179" s="91"/>
    </row>
    <row r="180" spans="1:6">
      <c r="A180" s="28"/>
      <c r="B180" s="91"/>
      <c r="C180" s="91"/>
      <c r="D180" s="91"/>
      <c r="E180" s="91"/>
      <c r="F180" s="91"/>
    </row>
    <row r="181" spans="1:6">
      <c r="A181" s="28"/>
      <c r="B181" s="91"/>
      <c r="C181" s="91"/>
      <c r="D181" s="91"/>
      <c r="E181" s="91"/>
      <c r="F181" s="91"/>
    </row>
    <row r="182" spans="1:6">
      <c r="A182" s="28"/>
      <c r="B182" s="91"/>
      <c r="C182" s="91"/>
      <c r="D182" s="91"/>
      <c r="E182" s="91"/>
      <c r="F182" s="91"/>
    </row>
    <row r="183" spans="1:6">
      <c r="A183" s="28"/>
      <c r="B183" s="91"/>
      <c r="C183" s="91"/>
      <c r="D183" s="91"/>
      <c r="E183" s="91"/>
      <c r="F183" s="91"/>
    </row>
    <row r="184" spans="1:6">
      <c r="A184" s="28"/>
      <c r="B184" s="91"/>
      <c r="C184" s="91"/>
      <c r="D184" s="91"/>
      <c r="E184" s="91"/>
      <c r="F184" s="91"/>
    </row>
    <row r="185" spans="1:6">
      <c r="A185" s="28"/>
      <c r="B185" s="91"/>
      <c r="C185" s="91"/>
      <c r="D185" s="91"/>
      <c r="E185" s="91"/>
      <c r="F185" s="91"/>
    </row>
    <row r="186" spans="1:6">
      <c r="A186" s="28"/>
      <c r="B186" s="91"/>
      <c r="C186" s="91"/>
      <c r="D186" s="91"/>
      <c r="E186" s="91"/>
      <c r="F186" s="91"/>
    </row>
    <row r="187" spans="1:6">
      <c r="A187" s="28"/>
      <c r="B187" s="91"/>
      <c r="C187" s="91"/>
      <c r="D187" s="91"/>
      <c r="E187" s="91"/>
      <c r="F187" s="91"/>
    </row>
    <row r="188" spans="1:6">
      <c r="A188" s="28"/>
      <c r="B188" s="91"/>
      <c r="C188" s="91"/>
      <c r="D188" s="91"/>
      <c r="E188" s="91"/>
      <c r="F188" s="91"/>
    </row>
    <row r="189" spans="1:6">
      <c r="A189" s="28"/>
      <c r="B189" s="91"/>
      <c r="C189" s="91"/>
      <c r="D189" s="91"/>
      <c r="E189" s="91"/>
      <c r="F189" s="91"/>
    </row>
    <row r="190" spans="1:6">
      <c r="A190" s="28"/>
      <c r="B190" s="91"/>
      <c r="C190" s="91"/>
      <c r="D190" s="91"/>
      <c r="E190" s="91"/>
      <c r="F190" s="91"/>
    </row>
    <row r="191" spans="1:6">
      <c r="A191" s="28"/>
      <c r="B191" s="91"/>
      <c r="C191" s="91"/>
      <c r="D191" s="91"/>
      <c r="E191" s="91"/>
      <c r="F191" s="91"/>
    </row>
    <row r="192" spans="1:6">
      <c r="A192" s="28"/>
      <c r="B192" s="91"/>
      <c r="C192" s="91"/>
      <c r="D192" s="91"/>
      <c r="E192" s="91"/>
      <c r="F192" s="91"/>
    </row>
    <row r="193" spans="1:6">
      <c r="A193" s="28"/>
      <c r="B193" s="91"/>
      <c r="C193" s="91"/>
      <c r="D193" s="91"/>
      <c r="E193" s="91"/>
      <c r="F193" s="91"/>
    </row>
    <row r="194" spans="1:6">
      <c r="A194" s="28"/>
      <c r="B194" s="91"/>
      <c r="C194" s="91"/>
      <c r="D194" s="91"/>
      <c r="E194" s="91"/>
      <c r="F194" s="91"/>
    </row>
    <row r="195" spans="1:6">
      <c r="A195" s="28"/>
      <c r="B195" s="91"/>
      <c r="C195" s="91"/>
      <c r="D195" s="91"/>
      <c r="E195" s="91"/>
      <c r="F195" s="91"/>
    </row>
    <row r="196" spans="1:6">
      <c r="A196" s="28"/>
      <c r="B196" s="91"/>
      <c r="C196" s="91"/>
      <c r="D196" s="91"/>
      <c r="E196" s="91"/>
      <c r="F196" s="91"/>
    </row>
    <row r="197" spans="1:6">
      <c r="A197" s="28"/>
      <c r="B197" s="91"/>
      <c r="C197" s="91"/>
      <c r="D197" s="91"/>
      <c r="E197" s="91"/>
      <c r="F197" s="91"/>
    </row>
    <row r="198" spans="1:6">
      <c r="A198" s="28"/>
      <c r="B198" s="91"/>
      <c r="C198" s="91"/>
      <c r="D198" s="91"/>
      <c r="E198" s="91"/>
      <c r="F198" s="91"/>
    </row>
    <row r="199" spans="1:6">
      <c r="A199" s="28"/>
      <c r="B199" s="91"/>
      <c r="C199" s="91"/>
      <c r="D199" s="91"/>
      <c r="E199" s="91"/>
      <c r="F199" s="91"/>
    </row>
    <row r="200" spans="1:6">
      <c r="A200" s="28"/>
      <c r="B200" s="91"/>
      <c r="C200" s="91"/>
      <c r="D200" s="91"/>
      <c r="E200" s="91"/>
      <c r="F200" s="91"/>
    </row>
    <row r="201" spans="1:6">
      <c r="A201" s="28"/>
      <c r="B201" s="91"/>
      <c r="C201" s="91"/>
      <c r="D201" s="91"/>
      <c r="E201" s="91"/>
      <c r="F201" s="91"/>
    </row>
    <row r="202" spans="1:6">
      <c r="A202" s="28"/>
      <c r="B202" s="91"/>
      <c r="C202" s="91"/>
      <c r="D202" s="91"/>
      <c r="E202" s="91"/>
      <c r="F202" s="91"/>
    </row>
    <row r="203" spans="1:6">
      <c r="A203" s="28"/>
      <c r="B203" s="91"/>
      <c r="C203" s="91"/>
      <c r="D203" s="91"/>
      <c r="E203" s="91"/>
      <c r="F203" s="91"/>
    </row>
    <row r="204" spans="1:6">
      <c r="A204" s="28"/>
      <c r="B204" s="91"/>
      <c r="C204" s="91"/>
      <c r="D204" s="91"/>
      <c r="E204" s="91"/>
      <c r="F204" s="91"/>
    </row>
    <row r="205" spans="1:6">
      <c r="A205" s="28"/>
      <c r="B205" s="91"/>
      <c r="C205" s="91"/>
      <c r="D205" s="91"/>
      <c r="E205" s="91"/>
      <c r="F205" s="91"/>
    </row>
    <row r="206" spans="1:6">
      <c r="A206" s="28"/>
      <c r="B206" s="91"/>
      <c r="C206" s="91"/>
      <c r="D206" s="91"/>
      <c r="E206" s="91"/>
      <c r="F206" s="91"/>
    </row>
    <row r="207" spans="1:6">
      <c r="A207" s="28"/>
      <c r="B207" s="91"/>
      <c r="C207" s="91"/>
      <c r="D207" s="91"/>
      <c r="E207" s="91"/>
      <c r="F207" s="91"/>
    </row>
    <row r="208" spans="1:6">
      <c r="A208" s="28"/>
      <c r="B208" s="91"/>
      <c r="C208" s="91"/>
      <c r="D208" s="91"/>
      <c r="E208" s="91"/>
      <c r="F208" s="91"/>
    </row>
    <row r="209" spans="1:6">
      <c r="A209" s="28"/>
      <c r="B209" s="91"/>
      <c r="C209" s="91"/>
      <c r="D209" s="91"/>
      <c r="E209" s="91"/>
      <c r="F209" s="91"/>
    </row>
    <row r="210" spans="1:6">
      <c r="A210" s="28"/>
      <c r="B210" s="91"/>
      <c r="C210" s="91"/>
      <c r="D210" s="91"/>
      <c r="E210" s="91"/>
      <c r="F210" s="91"/>
    </row>
    <row r="211" spans="1:6">
      <c r="A211" s="28"/>
      <c r="B211" s="91"/>
      <c r="C211" s="91"/>
      <c r="D211" s="91"/>
      <c r="E211" s="91"/>
      <c r="F211" s="91"/>
    </row>
    <row r="212" spans="1:6">
      <c r="A212" s="28"/>
      <c r="B212" s="91"/>
      <c r="C212" s="91"/>
      <c r="D212" s="91"/>
      <c r="E212" s="91"/>
      <c r="F212" s="91"/>
    </row>
    <row r="213" spans="1:6">
      <c r="A213" s="28"/>
      <c r="B213" s="91"/>
      <c r="C213" s="91"/>
      <c r="D213" s="91"/>
      <c r="E213" s="91"/>
      <c r="F213" s="91"/>
    </row>
    <row r="214" spans="1:6">
      <c r="A214" s="28"/>
      <c r="B214" s="91"/>
      <c r="C214" s="91"/>
      <c r="D214" s="91"/>
      <c r="E214" s="91"/>
      <c r="F214" s="91"/>
    </row>
    <row r="215" spans="1:6">
      <c r="A215" s="28"/>
      <c r="B215" s="91"/>
      <c r="C215" s="91"/>
      <c r="D215" s="91"/>
      <c r="E215" s="91"/>
      <c r="F215" s="91"/>
    </row>
    <row r="216" spans="1:6">
      <c r="A216" s="28"/>
      <c r="B216" s="91"/>
      <c r="C216" s="91"/>
      <c r="D216" s="91"/>
      <c r="E216" s="91"/>
      <c r="F216" s="91"/>
    </row>
    <row r="217" spans="1:6">
      <c r="A217" s="28"/>
      <c r="B217" s="91"/>
      <c r="C217" s="91"/>
      <c r="D217" s="91"/>
      <c r="E217" s="91"/>
      <c r="F217" s="91"/>
    </row>
    <row r="218" spans="1:6">
      <c r="A218" s="28"/>
      <c r="B218" s="91"/>
      <c r="C218" s="91"/>
      <c r="D218" s="91"/>
      <c r="E218" s="91"/>
      <c r="F218" s="91"/>
    </row>
    <row r="219" spans="1:6">
      <c r="A219" s="28"/>
      <c r="B219" s="91"/>
      <c r="C219" s="91"/>
      <c r="D219" s="91"/>
      <c r="E219" s="91"/>
      <c r="F219" s="91"/>
    </row>
    <row r="220" spans="1:6">
      <c r="A220" s="28"/>
      <c r="B220" s="91"/>
      <c r="C220" s="91"/>
      <c r="D220" s="91"/>
      <c r="E220" s="91"/>
      <c r="F220" s="91"/>
    </row>
    <row r="221" spans="1:6">
      <c r="A221" s="28"/>
      <c r="B221" s="91"/>
      <c r="C221" s="91"/>
      <c r="D221" s="91"/>
      <c r="E221" s="91"/>
      <c r="F221" s="91"/>
    </row>
    <row r="222" spans="1:6">
      <c r="A222" s="28"/>
      <c r="B222" s="91"/>
      <c r="C222" s="91"/>
      <c r="D222" s="91"/>
      <c r="E222" s="91"/>
      <c r="F222" s="91"/>
    </row>
    <row r="223" spans="1:6">
      <c r="A223" s="28"/>
      <c r="B223" s="91"/>
      <c r="C223" s="91"/>
      <c r="D223" s="91"/>
      <c r="E223" s="91"/>
      <c r="F223" s="91"/>
    </row>
    <row r="224" spans="1:6">
      <c r="A224" s="28"/>
      <c r="B224" s="91"/>
      <c r="C224" s="91"/>
      <c r="D224" s="91"/>
      <c r="E224" s="91"/>
      <c r="F224" s="91"/>
    </row>
    <row r="225" spans="1:6">
      <c r="A225" s="28"/>
      <c r="B225" s="91"/>
      <c r="C225" s="91"/>
      <c r="D225" s="91"/>
      <c r="E225" s="91"/>
      <c r="F225" s="91"/>
    </row>
    <row r="226" spans="1:6">
      <c r="A226" s="28"/>
      <c r="B226" s="91"/>
      <c r="C226" s="91"/>
      <c r="D226" s="91"/>
      <c r="E226" s="91"/>
      <c r="F226" s="91"/>
    </row>
    <row r="227" spans="1:6">
      <c r="A227" s="28"/>
      <c r="B227" s="91"/>
      <c r="C227" s="91"/>
      <c r="D227" s="91"/>
      <c r="E227" s="91"/>
      <c r="F227" s="91"/>
    </row>
    <row r="228" spans="1:6">
      <c r="A228" s="28"/>
      <c r="B228" s="91"/>
      <c r="C228" s="91"/>
      <c r="D228" s="91"/>
      <c r="E228" s="91"/>
      <c r="F228" s="91"/>
    </row>
    <row r="229" spans="1:6">
      <c r="A229" s="28"/>
      <c r="B229" s="91"/>
      <c r="C229" s="91"/>
      <c r="D229" s="91"/>
      <c r="E229" s="91"/>
      <c r="F229" s="91"/>
    </row>
    <row r="230" spans="1:6">
      <c r="A230" s="28"/>
      <c r="B230" s="91"/>
      <c r="C230" s="91"/>
      <c r="D230" s="91"/>
      <c r="E230" s="91"/>
      <c r="F230" s="91"/>
    </row>
    <row r="231" spans="1:6">
      <c r="A231" s="28"/>
      <c r="B231" s="91"/>
      <c r="C231" s="91"/>
      <c r="D231" s="91"/>
      <c r="E231" s="91"/>
      <c r="F231" s="91"/>
    </row>
    <row r="232" spans="1:6">
      <c r="A232" s="28"/>
      <c r="B232" s="91"/>
      <c r="C232" s="91"/>
      <c r="D232" s="91"/>
      <c r="E232" s="91"/>
      <c r="F232" s="91"/>
    </row>
    <row r="233" spans="1:6">
      <c r="A233" s="28"/>
      <c r="B233" s="91"/>
      <c r="C233" s="91"/>
      <c r="D233" s="91"/>
      <c r="E233" s="91"/>
      <c r="F233" s="91"/>
    </row>
    <row r="234" spans="1:6">
      <c r="A234" s="28"/>
      <c r="B234" s="91"/>
      <c r="C234" s="91"/>
      <c r="D234" s="91"/>
      <c r="E234" s="91"/>
      <c r="F234" s="91"/>
    </row>
    <row r="235" spans="1:6">
      <c r="A235" s="28"/>
      <c r="B235" s="91"/>
      <c r="C235" s="91"/>
      <c r="D235" s="91"/>
      <c r="E235" s="91"/>
      <c r="F235" s="91"/>
    </row>
    <row r="236" spans="1:6">
      <c r="A236" s="28"/>
      <c r="B236" s="91"/>
      <c r="C236" s="91"/>
      <c r="D236" s="91"/>
      <c r="E236" s="91"/>
      <c r="F236" s="91"/>
    </row>
    <row r="237" spans="1:6">
      <c r="A237" s="28"/>
      <c r="B237" s="91"/>
      <c r="C237" s="91"/>
      <c r="D237" s="91"/>
      <c r="E237" s="91"/>
      <c r="F237" s="91"/>
    </row>
    <row r="238" spans="1:6">
      <c r="A238" s="28"/>
      <c r="B238" s="91"/>
      <c r="C238" s="91"/>
      <c r="D238" s="91"/>
      <c r="E238" s="91"/>
      <c r="F238" s="91"/>
    </row>
    <row r="239" spans="1:6">
      <c r="A239" s="28"/>
      <c r="B239" s="91"/>
      <c r="C239" s="91"/>
      <c r="D239" s="91"/>
      <c r="E239" s="91"/>
      <c r="F239" s="91"/>
    </row>
    <row r="240" spans="1:6">
      <c r="A240" s="28"/>
      <c r="B240" s="91"/>
      <c r="C240" s="91"/>
      <c r="D240" s="91"/>
      <c r="E240" s="91"/>
      <c r="F240" s="91"/>
    </row>
    <row r="241" spans="1:6">
      <c r="A241" s="28"/>
      <c r="B241" s="91"/>
      <c r="C241" s="91"/>
      <c r="D241" s="91"/>
      <c r="E241" s="91"/>
      <c r="F241" s="91"/>
    </row>
    <row r="242" spans="1:6">
      <c r="A242" s="28"/>
      <c r="B242" s="91"/>
      <c r="C242" s="91"/>
      <c r="D242" s="91"/>
      <c r="E242" s="91"/>
      <c r="F242" s="91"/>
    </row>
    <row r="243" spans="1:6">
      <c r="A243" s="28"/>
      <c r="B243" s="91"/>
      <c r="C243" s="91"/>
      <c r="D243" s="91"/>
      <c r="E243" s="91"/>
      <c r="F243" s="91"/>
    </row>
    <row r="244" spans="1:6">
      <c r="A244" s="28"/>
      <c r="B244" s="91"/>
      <c r="C244" s="91"/>
      <c r="D244" s="91"/>
      <c r="E244" s="91"/>
      <c r="F244" s="91"/>
    </row>
    <row r="245" spans="1:6">
      <c r="A245" s="28"/>
      <c r="B245" s="91"/>
      <c r="C245" s="91"/>
      <c r="D245" s="91"/>
      <c r="E245" s="91"/>
      <c r="F245" s="91"/>
    </row>
    <row r="246" spans="1:6">
      <c r="A246" s="28"/>
      <c r="B246" s="91"/>
      <c r="C246" s="91"/>
      <c r="D246" s="91"/>
      <c r="E246" s="91"/>
      <c r="F246" s="91"/>
    </row>
    <row r="247" spans="1:6">
      <c r="A247" s="28"/>
      <c r="B247" s="91"/>
      <c r="C247" s="91"/>
      <c r="D247" s="91"/>
      <c r="E247" s="91"/>
      <c r="F247" s="91"/>
    </row>
    <row r="248" spans="1:6">
      <c r="A248" s="28"/>
      <c r="B248" s="91"/>
      <c r="C248" s="91"/>
      <c r="D248" s="91"/>
      <c r="E248" s="91"/>
      <c r="F248" s="91"/>
    </row>
    <row r="249" spans="1:6">
      <c r="A249" s="28"/>
      <c r="B249" s="91"/>
      <c r="C249" s="91"/>
      <c r="D249" s="91"/>
      <c r="E249" s="91"/>
      <c r="F249" s="91"/>
    </row>
    <row r="250" spans="1:6">
      <c r="A250" s="28"/>
      <c r="B250" s="91"/>
      <c r="C250" s="91"/>
      <c r="D250" s="91"/>
      <c r="E250" s="91"/>
      <c r="F250" s="91"/>
    </row>
    <row r="251" spans="1:6">
      <c r="A251" s="28"/>
      <c r="B251" s="91"/>
      <c r="C251" s="91"/>
      <c r="D251" s="91"/>
      <c r="E251" s="91"/>
      <c r="F251" s="91"/>
    </row>
    <row r="252" spans="1:6">
      <c r="A252" s="28"/>
      <c r="B252" s="91"/>
      <c r="C252" s="91"/>
      <c r="D252" s="91"/>
      <c r="E252" s="91"/>
      <c r="F252" s="91"/>
    </row>
    <row r="253" spans="1:6">
      <c r="A253" s="28"/>
      <c r="B253" s="91"/>
      <c r="C253" s="91"/>
      <c r="D253" s="91"/>
      <c r="E253" s="91"/>
      <c r="F253" s="91"/>
    </row>
    <row r="254" spans="1:6">
      <c r="A254" s="28"/>
      <c r="B254" s="91"/>
      <c r="C254" s="91"/>
      <c r="D254" s="91"/>
      <c r="E254" s="91"/>
      <c r="F254" s="91"/>
    </row>
    <row r="255" spans="1:6">
      <c r="A255" s="28"/>
      <c r="B255" s="91"/>
      <c r="C255" s="91"/>
      <c r="D255" s="91"/>
      <c r="E255" s="91"/>
      <c r="F255" s="91"/>
    </row>
    <row r="256" spans="1:6">
      <c r="A256" s="28"/>
      <c r="B256" s="91"/>
      <c r="C256" s="91"/>
      <c r="D256" s="91"/>
      <c r="E256" s="91"/>
      <c r="F256" s="91"/>
    </row>
    <row r="257" spans="1:6">
      <c r="A257" s="28"/>
      <c r="B257" s="91"/>
      <c r="C257" s="91"/>
      <c r="D257" s="91"/>
      <c r="E257" s="91"/>
      <c r="F257" s="91"/>
    </row>
    <row r="258" spans="1:6">
      <c r="A258" s="28"/>
      <c r="B258" s="91"/>
      <c r="C258" s="91"/>
      <c r="D258" s="91"/>
      <c r="E258" s="91"/>
      <c r="F258" s="91"/>
    </row>
    <row r="259" spans="1:6">
      <c r="A259" s="28"/>
      <c r="B259" s="91"/>
      <c r="C259" s="91"/>
      <c r="D259" s="91"/>
      <c r="E259" s="91"/>
      <c r="F259" s="91"/>
    </row>
    <row r="260" spans="1:6">
      <c r="A260" s="28"/>
      <c r="B260" s="91"/>
      <c r="C260" s="91"/>
      <c r="D260" s="91"/>
      <c r="E260" s="91"/>
      <c r="F260" s="91"/>
    </row>
    <row r="261" spans="1:6">
      <c r="A261" s="28"/>
      <c r="B261" s="91"/>
      <c r="C261" s="91"/>
      <c r="D261" s="91"/>
      <c r="E261" s="91"/>
      <c r="F261" s="91"/>
    </row>
    <row r="262" spans="1:6">
      <c r="A262" s="28"/>
      <c r="B262" s="91"/>
      <c r="C262" s="91"/>
      <c r="D262" s="91"/>
      <c r="E262" s="91"/>
      <c r="F262" s="91"/>
    </row>
    <row r="263" spans="1:6">
      <c r="A263" s="28"/>
      <c r="B263" s="91"/>
      <c r="C263" s="91"/>
      <c r="D263" s="91"/>
      <c r="E263" s="91"/>
      <c r="F263" s="91"/>
    </row>
    <row r="264" spans="1:6">
      <c r="A264" s="28"/>
      <c r="B264" s="91"/>
      <c r="C264" s="91"/>
      <c r="D264" s="91"/>
      <c r="E264" s="91"/>
      <c r="F264" s="91"/>
    </row>
    <row r="265" spans="1:6">
      <c r="A265" s="28"/>
      <c r="B265" s="91"/>
      <c r="C265" s="91"/>
      <c r="D265" s="91"/>
      <c r="E265" s="91"/>
      <c r="F265" s="91"/>
    </row>
    <row r="266" spans="1:6">
      <c r="A266" s="28"/>
      <c r="B266" s="91"/>
      <c r="C266" s="91"/>
      <c r="D266" s="91"/>
      <c r="E266" s="91"/>
      <c r="F266" s="91"/>
    </row>
    <row r="267" spans="1:6">
      <c r="A267" s="28"/>
      <c r="B267" s="91"/>
      <c r="C267" s="91"/>
      <c r="D267" s="91"/>
      <c r="E267" s="91"/>
      <c r="F267" s="91"/>
    </row>
    <row r="268" spans="1:6">
      <c r="A268" s="28"/>
      <c r="B268" s="91"/>
      <c r="C268" s="91"/>
      <c r="D268" s="91"/>
      <c r="E268" s="91"/>
      <c r="F268" s="91"/>
    </row>
    <row r="269" spans="1:6">
      <c r="A269" s="28"/>
      <c r="B269" s="91"/>
      <c r="C269" s="91"/>
      <c r="D269" s="91"/>
      <c r="E269" s="91"/>
      <c r="F269" s="91"/>
    </row>
    <row r="270" spans="1:6">
      <c r="A270" s="28"/>
      <c r="B270" s="91"/>
      <c r="C270" s="91"/>
      <c r="D270" s="91"/>
      <c r="E270" s="91"/>
      <c r="F270" s="91"/>
    </row>
    <row r="271" spans="1:6">
      <c r="A271" s="28"/>
      <c r="B271" s="91"/>
      <c r="C271" s="91"/>
      <c r="D271" s="91"/>
      <c r="E271" s="91"/>
      <c r="F271" s="91"/>
    </row>
    <row r="272" spans="1:6">
      <c r="A272" s="28"/>
      <c r="B272" s="91"/>
      <c r="C272" s="91"/>
      <c r="D272" s="91"/>
      <c r="E272" s="91"/>
      <c r="F272" s="91"/>
    </row>
    <row r="273" spans="1:6">
      <c r="A273" s="28"/>
      <c r="B273" s="91"/>
      <c r="C273" s="91"/>
      <c r="D273" s="91"/>
      <c r="E273" s="91"/>
      <c r="F273" s="91"/>
    </row>
    <row r="274" spans="1:6">
      <c r="A274" s="28"/>
      <c r="B274" s="91"/>
      <c r="C274" s="91"/>
      <c r="D274" s="91"/>
      <c r="E274" s="91"/>
      <c r="F274" s="91"/>
    </row>
    <row r="275" spans="1:6">
      <c r="A275" s="28"/>
      <c r="B275" s="91"/>
      <c r="C275" s="91"/>
      <c r="D275" s="91"/>
      <c r="E275" s="91"/>
      <c r="F275" s="91"/>
    </row>
    <row r="276" spans="1:6">
      <c r="A276" s="28"/>
      <c r="B276" s="91"/>
      <c r="C276" s="91"/>
      <c r="D276" s="91"/>
      <c r="E276" s="91"/>
      <c r="F276" s="91"/>
    </row>
    <row r="277" spans="1:6">
      <c r="A277" s="28"/>
      <c r="B277" s="91"/>
      <c r="C277" s="91"/>
      <c r="D277" s="91"/>
      <c r="E277" s="91"/>
      <c r="F277" s="91"/>
    </row>
    <row r="278" spans="1:6">
      <c r="A278" s="28"/>
      <c r="B278" s="91"/>
      <c r="C278" s="91"/>
      <c r="D278" s="91"/>
      <c r="E278" s="91"/>
      <c r="F278" s="91"/>
    </row>
    <row r="279" spans="1:6">
      <c r="A279" s="28"/>
      <c r="B279" s="91"/>
      <c r="C279" s="91"/>
      <c r="D279" s="91"/>
      <c r="E279" s="91"/>
      <c r="F279" s="91"/>
    </row>
    <row r="280" spans="1:6">
      <c r="A280" s="28"/>
      <c r="B280" s="91"/>
      <c r="C280" s="91"/>
      <c r="D280" s="91"/>
      <c r="E280" s="91"/>
      <c r="F280" s="91"/>
    </row>
    <row r="281" spans="1:6">
      <c r="A281" s="28"/>
      <c r="B281" s="91"/>
      <c r="C281" s="91"/>
      <c r="D281" s="91"/>
      <c r="E281" s="91"/>
      <c r="F281" s="91"/>
    </row>
    <row r="282" spans="1:6">
      <c r="A282" s="28"/>
      <c r="B282" s="91"/>
      <c r="C282" s="91"/>
      <c r="D282" s="91"/>
      <c r="E282" s="91"/>
      <c r="F282" s="91"/>
    </row>
    <row r="283" spans="1:6">
      <c r="A283" s="28"/>
      <c r="B283" s="91"/>
      <c r="C283" s="91"/>
      <c r="D283" s="91"/>
      <c r="E283" s="91"/>
      <c r="F283" s="91"/>
    </row>
    <row r="284" spans="1:6">
      <c r="A284" s="28"/>
      <c r="B284" s="91"/>
      <c r="C284" s="91"/>
      <c r="D284" s="91"/>
      <c r="E284" s="91"/>
      <c r="F284" s="91"/>
    </row>
    <row r="285" spans="1:6">
      <c r="A285" s="28"/>
      <c r="B285" s="91"/>
      <c r="C285" s="91"/>
      <c r="D285" s="91"/>
      <c r="E285" s="91"/>
      <c r="F285" s="91"/>
    </row>
    <row r="286" spans="1:6">
      <c r="A286" s="28"/>
      <c r="B286" s="91"/>
      <c r="C286" s="91"/>
      <c r="D286" s="91"/>
      <c r="E286" s="91"/>
      <c r="F286" s="91"/>
    </row>
    <row r="287" spans="1:6">
      <c r="A287" s="28"/>
      <c r="B287" s="91"/>
      <c r="C287" s="91"/>
      <c r="D287" s="91"/>
      <c r="E287" s="91"/>
      <c r="F287" s="91"/>
    </row>
    <row r="288" spans="1:6">
      <c r="A288" s="28"/>
      <c r="B288" s="91"/>
      <c r="C288" s="91"/>
      <c r="D288" s="91"/>
      <c r="E288" s="91"/>
      <c r="F288" s="91"/>
    </row>
    <row r="289" spans="1:6">
      <c r="A289" s="28"/>
      <c r="B289" s="91"/>
      <c r="C289" s="91"/>
      <c r="D289" s="91"/>
      <c r="E289" s="91"/>
      <c r="F289" s="91"/>
    </row>
    <row r="290" spans="1:6">
      <c r="A290" s="28"/>
      <c r="B290" s="91"/>
      <c r="C290" s="91"/>
      <c r="D290" s="91"/>
      <c r="E290" s="91"/>
      <c r="F290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Sheet"/>
  <dimension ref="A1:G1004"/>
  <sheetViews>
    <sheetView workbookViewId="0">
      <selection activeCell="X31" sqref="X3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122</v>
      </c>
    </row>
    <row r="6" spans="1:7" s="9" customFormat="1" ht="11.25">
      <c r="A6" s="8"/>
      <c r="B6" s="11"/>
      <c r="G6" s="12"/>
    </row>
    <row r="7" spans="1:7" s="14" customFormat="1" ht="11.25">
      <c r="A7" s="13" t="s">
        <v>4</v>
      </c>
      <c r="B7" s="14" t="s">
        <v>19</v>
      </c>
      <c r="C7" s="14" t="s">
        <v>232</v>
      </c>
      <c r="D7" s="14" t="s">
        <v>244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38.25">
      <c r="A12" s="22" t="s">
        <v>6</v>
      </c>
      <c r="B12" s="23" t="s">
        <v>238</v>
      </c>
      <c r="C12" s="23" t="s">
        <v>233</v>
      </c>
      <c r="D12" s="23" t="s">
        <v>245</v>
      </c>
    </row>
    <row r="13" spans="1:7" s="25" customFormat="1">
      <c r="A13" s="24" t="s">
        <v>7</v>
      </c>
      <c r="B13" s="25" t="s">
        <v>14</v>
      </c>
      <c r="C13" s="25" t="s">
        <v>14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</row>
    <row r="15" spans="1:7" s="90" customFormat="1">
      <c r="A15" s="26" t="s">
        <v>8</v>
      </c>
      <c r="B15" s="90">
        <v>42891</v>
      </c>
      <c r="C15" s="90">
        <v>42891</v>
      </c>
      <c r="D15" s="90">
        <v>42891</v>
      </c>
    </row>
    <row r="16" spans="1:7">
      <c r="A16" s="28">
        <v>12785</v>
      </c>
      <c r="B16" s="91">
        <v>5.5</v>
      </c>
      <c r="C16" s="91">
        <v>2.5</v>
      </c>
      <c r="D16" s="91" t="e">
        <v>#N/A</v>
      </c>
    </row>
    <row r="17" spans="1:4">
      <c r="A17" s="28">
        <v>12816</v>
      </c>
      <c r="B17" s="91">
        <v>5.5</v>
      </c>
      <c r="C17" s="91">
        <v>2.5</v>
      </c>
      <c r="D17" s="91" t="e">
        <v>#N/A</v>
      </c>
    </row>
    <row r="18" spans="1:4">
      <c r="A18" s="28">
        <v>12844</v>
      </c>
      <c r="B18" s="91">
        <v>5.5</v>
      </c>
      <c r="C18" s="91">
        <v>2.5</v>
      </c>
      <c r="D18" s="91" t="e">
        <v>#N/A</v>
      </c>
    </row>
    <row r="19" spans="1:4">
      <c r="A19" s="28">
        <v>12875</v>
      </c>
      <c r="B19" s="91">
        <v>5.5</v>
      </c>
      <c r="C19" s="91">
        <v>2.5</v>
      </c>
      <c r="D19" s="91" t="e">
        <v>#N/A</v>
      </c>
    </row>
    <row r="20" spans="1:4">
      <c r="A20" s="28">
        <v>12905</v>
      </c>
      <c r="B20" s="91">
        <v>5.5</v>
      </c>
      <c r="C20" s="91">
        <v>2.5</v>
      </c>
      <c r="D20" s="91" t="e">
        <v>#N/A</v>
      </c>
    </row>
    <row r="21" spans="1:4">
      <c r="A21" s="28">
        <v>12936</v>
      </c>
      <c r="B21" s="91">
        <v>5.5</v>
      </c>
      <c r="C21" s="91">
        <v>2.5</v>
      </c>
      <c r="D21" s="91" t="e">
        <v>#N/A</v>
      </c>
    </row>
    <row r="22" spans="1:4">
      <c r="A22" s="28">
        <v>12966</v>
      </c>
      <c r="B22" s="91">
        <v>5.5</v>
      </c>
      <c r="C22" s="91">
        <v>2.5</v>
      </c>
      <c r="D22" s="91" t="e">
        <v>#N/A</v>
      </c>
    </row>
    <row r="23" spans="1:4">
      <c r="A23" s="28">
        <v>12997</v>
      </c>
      <c r="B23" s="91">
        <v>5.5</v>
      </c>
      <c r="C23" s="91">
        <v>2.5</v>
      </c>
      <c r="D23" s="91" t="e">
        <v>#N/A</v>
      </c>
    </row>
    <row r="24" spans="1:4">
      <c r="A24" s="28">
        <v>13028</v>
      </c>
      <c r="B24" s="91">
        <v>5.5</v>
      </c>
      <c r="C24" s="91">
        <v>2.5</v>
      </c>
      <c r="D24" s="91" t="e">
        <v>#N/A</v>
      </c>
    </row>
    <row r="25" spans="1:4">
      <c r="A25" s="28">
        <v>13058</v>
      </c>
      <c r="B25" s="91">
        <v>5.5</v>
      </c>
      <c r="C25" s="91">
        <v>2.5</v>
      </c>
      <c r="D25" s="91" t="e">
        <v>#N/A</v>
      </c>
    </row>
    <row r="26" spans="1:4">
      <c r="A26" s="28">
        <v>13089</v>
      </c>
      <c r="B26" s="91">
        <v>5.5</v>
      </c>
      <c r="C26" s="91">
        <v>2.5</v>
      </c>
      <c r="D26" s="91" t="e">
        <v>#N/A</v>
      </c>
    </row>
    <row r="27" spans="1:4">
      <c r="A27" s="28">
        <v>13119</v>
      </c>
      <c r="B27" s="91">
        <v>5.5</v>
      </c>
      <c r="C27" s="91">
        <v>2.5</v>
      </c>
      <c r="D27" s="91" t="e">
        <v>#N/A</v>
      </c>
    </row>
    <row r="28" spans="1:4">
      <c r="A28" s="28">
        <v>13150</v>
      </c>
      <c r="B28" s="91">
        <v>5.5</v>
      </c>
      <c r="C28" s="91">
        <v>2.5</v>
      </c>
      <c r="D28" s="91" t="e">
        <v>#N/A</v>
      </c>
    </row>
    <row r="29" spans="1:4">
      <c r="A29" s="28">
        <v>13181</v>
      </c>
      <c r="B29" s="91">
        <v>5.5</v>
      </c>
      <c r="C29" s="91">
        <v>2.5</v>
      </c>
      <c r="D29" s="91" t="e">
        <v>#N/A</v>
      </c>
    </row>
    <row r="30" spans="1:4">
      <c r="A30" s="28">
        <v>13210</v>
      </c>
      <c r="B30" s="91">
        <v>5.5</v>
      </c>
      <c r="C30" s="91">
        <v>2.5</v>
      </c>
      <c r="D30" s="91" t="e">
        <v>#N/A</v>
      </c>
    </row>
    <row r="31" spans="1:4">
      <c r="A31" s="28">
        <v>13241</v>
      </c>
      <c r="B31" s="91">
        <v>5.5</v>
      </c>
      <c r="C31" s="91">
        <v>2.5</v>
      </c>
      <c r="D31" s="91" t="e">
        <v>#N/A</v>
      </c>
    </row>
    <row r="32" spans="1:4">
      <c r="A32" s="28">
        <v>13271</v>
      </c>
      <c r="B32" s="91">
        <v>5.5</v>
      </c>
      <c r="C32" s="91">
        <v>2.5</v>
      </c>
      <c r="D32" s="91" t="e">
        <v>#N/A</v>
      </c>
    </row>
    <row r="33" spans="1:4">
      <c r="A33" s="28">
        <v>13302</v>
      </c>
      <c r="B33" s="91">
        <v>5</v>
      </c>
      <c r="C33" s="91">
        <v>2.5</v>
      </c>
      <c r="D33" s="91" t="e">
        <v>#N/A</v>
      </c>
    </row>
    <row r="34" spans="1:4">
      <c r="A34" s="28">
        <v>13332</v>
      </c>
      <c r="B34" s="91">
        <v>5</v>
      </c>
      <c r="C34" s="91">
        <v>2.5</v>
      </c>
      <c r="D34" s="91" t="e">
        <v>#N/A</v>
      </c>
    </row>
    <row r="35" spans="1:4">
      <c r="A35" s="28">
        <v>13363</v>
      </c>
      <c r="B35" s="91">
        <v>5</v>
      </c>
      <c r="C35" s="91">
        <v>2.5</v>
      </c>
      <c r="D35" s="91" t="e">
        <v>#N/A</v>
      </c>
    </row>
    <row r="36" spans="1:4">
      <c r="A36" s="28">
        <v>13394</v>
      </c>
      <c r="B36" s="91">
        <v>5</v>
      </c>
      <c r="C36" s="91">
        <v>2.5</v>
      </c>
      <c r="D36" s="91" t="e">
        <v>#N/A</v>
      </c>
    </row>
    <row r="37" spans="1:4">
      <c r="A37" s="28">
        <v>13424</v>
      </c>
      <c r="B37" s="91">
        <v>5</v>
      </c>
      <c r="C37" s="91">
        <v>2.5</v>
      </c>
      <c r="D37" s="91" t="e">
        <v>#N/A</v>
      </c>
    </row>
    <row r="38" spans="1:4">
      <c r="A38" s="28">
        <v>13455</v>
      </c>
      <c r="B38" s="91">
        <v>5</v>
      </c>
      <c r="C38" s="91">
        <v>2.5</v>
      </c>
      <c r="D38" s="91" t="e">
        <v>#N/A</v>
      </c>
    </row>
    <row r="39" spans="1:4">
      <c r="A39" s="28">
        <v>13485</v>
      </c>
      <c r="B39" s="91">
        <v>5</v>
      </c>
      <c r="C39" s="91">
        <v>2.5</v>
      </c>
      <c r="D39" s="91" t="e">
        <v>#N/A</v>
      </c>
    </row>
    <row r="40" spans="1:4">
      <c r="A40" s="28">
        <v>13516</v>
      </c>
      <c r="B40" s="91">
        <v>5</v>
      </c>
      <c r="C40" s="91">
        <v>2.5</v>
      </c>
      <c r="D40" s="91" t="e">
        <v>#N/A</v>
      </c>
    </row>
    <row r="41" spans="1:4">
      <c r="A41" s="28">
        <v>13547</v>
      </c>
      <c r="B41" s="91">
        <v>5</v>
      </c>
      <c r="C41" s="91">
        <v>2.5</v>
      </c>
      <c r="D41" s="91" t="e">
        <v>#N/A</v>
      </c>
    </row>
    <row r="42" spans="1:4">
      <c r="A42" s="28">
        <v>13575</v>
      </c>
      <c r="B42" s="91">
        <v>5</v>
      </c>
      <c r="C42" s="91">
        <v>2.5</v>
      </c>
      <c r="D42" s="91" t="e">
        <v>#N/A</v>
      </c>
    </row>
    <row r="43" spans="1:4">
      <c r="A43" s="28">
        <v>13606</v>
      </c>
      <c r="B43" s="91">
        <v>5</v>
      </c>
      <c r="C43" s="91">
        <v>2.5</v>
      </c>
      <c r="D43" s="91" t="e">
        <v>#N/A</v>
      </c>
    </row>
    <row r="44" spans="1:4">
      <c r="A44" s="28">
        <v>13636</v>
      </c>
      <c r="B44" s="91">
        <v>5</v>
      </c>
      <c r="C44" s="91">
        <v>2.5</v>
      </c>
      <c r="D44" s="91" t="e">
        <v>#N/A</v>
      </c>
    </row>
    <row r="45" spans="1:4">
      <c r="A45" s="28">
        <v>13667</v>
      </c>
      <c r="B45" s="91">
        <v>5</v>
      </c>
      <c r="C45" s="91">
        <v>2.5</v>
      </c>
      <c r="D45" s="91" t="e">
        <v>#N/A</v>
      </c>
    </row>
    <row r="46" spans="1:4">
      <c r="A46" s="28">
        <v>13697</v>
      </c>
      <c r="B46" s="91">
        <v>5</v>
      </c>
      <c r="C46" s="91">
        <v>2.5</v>
      </c>
      <c r="D46" s="91" t="e">
        <v>#N/A</v>
      </c>
    </row>
    <row r="47" spans="1:4">
      <c r="A47" s="28">
        <v>13728</v>
      </c>
      <c r="B47" s="91">
        <v>5</v>
      </c>
      <c r="C47" s="91">
        <v>2.5</v>
      </c>
      <c r="D47" s="91" t="e">
        <v>#N/A</v>
      </c>
    </row>
    <row r="48" spans="1:4">
      <c r="A48" s="28">
        <v>13759</v>
      </c>
      <c r="B48" s="91">
        <v>5</v>
      </c>
      <c r="C48" s="91">
        <v>2.5</v>
      </c>
      <c r="D48" s="91" t="e">
        <v>#N/A</v>
      </c>
    </row>
    <row r="49" spans="1:4">
      <c r="A49" s="28">
        <v>13789</v>
      </c>
      <c r="B49" s="91">
        <v>5</v>
      </c>
      <c r="C49" s="91">
        <v>2.5</v>
      </c>
      <c r="D49" s="91" t="e">
        <v>#N/A</v>
      </c>
    </row>
    <row r="50" spans="1:4">
      <c r="A50" s="28">
        <v>13820</v>
      </c>
      <c r="B50" s="91">
        <v>5</v>
      </c>
      <c r="C50" s="91">
        <v>2.5</v>
      </c>
      <c r="D50" s="91" t="e">
        <v>#N/A</v>
      </c>
    </row>
    <row r="51" spans="1:4">
      <c r="A51" s="28">
        <v>13850</v>
      </c>
      <c r="B51" s="91">
        <v>5</v>
      </c>
      <c r="C51" s="91">
        <v>2.5</v>
      </c>
      <c r="D51" s="91" t="e">
        <v>#N/A</v>
      </c>
    </row>
    <row r="52" spans="1:4">
      <c r="A52" s="28">
        <v>13881</v>
      </c>
      <c r="B52" s="91">
        <v>5</v>
      </c>
      <c r="C52" s="91">
        <v>2.5</v>
      </c>
      <c r="D52" s="91" t="e">
        <v>#N/A</v>
      </c>
    </row>
    <row r="53" spans="1:4">
      <c r="A53" s="28">
        <v>13912</v>
      </c>
      <c r="B53" s="91">
        <v>5</v>
      </c>
      <c r="C53" s="91">
        <v>2.5</v>
      </c>
      <c r="D53" s="91" t="e">
        <v>#N/A</v>
      </c>
    </row>
    <row r="54" spans="1:4">
      <c r="A54" s="28">
        <v>13940</v>
      </c>
      <c r="B54" s="91">
        <v>5</v>
      </c>
      <c r="C54" s="91">
        <v>2.5</v>
      </c>
      <c r="D54" s="91" t="e">
        <v>#N/A</v>
      </c>
    </row>
    <row r="55" spans="1:4">
      <c r="A55" s="28">
        <v>13971</v>
      </c>
      <c r="B55" s="91">
        <v>5</v>
      </c>
      <c r="C55" s="91">
        <v>2.5</v>
      </c>
      <c r="D55" s="91" t="e">
        <v>#N/A</v>
      </c>
    </row>
    <row r="56" spans="1:4">
      <c r="A56" s="28">
        <v>14001</v>
      </c>
      <c r="B56" s="91">
        <v>5</v>
      </c>
      <c r="C56" s="91">
        <v>2.5</v>
      </c>
      <c r="D56" s="91" t="e">
        <v>#N/A</v>
      </c>
    </row>
    <row r="57" spans="1:4">
      <c r="A57" s="28">
        <v>14032</v>
      </c>
      <c r="B57" s="91">
        <v>5</v>
      </c>
      <c r="C57" s="91">
        <v>2.5</v>
      </c>
      <c r="D57" s="91" t="e">
        <v>#N/A</v>
      </c>
    </row>
    <row r="58" spans="1:4">
      <c r="A58" s="28">
        <v>14062</v>
      </c>
      <c r="B58" s="91">
        <v>5</v>
      </c>
      <c r="C58" s="91">
        <v>2.5</v>
      </c>
      <c r="D58" s="91" t="e">
        <v>#N/A</v>
      </c>
    </row>
    <row r="59" spans="1:4">
      <c r="A59" s="28">
        <v>14093</v>
      </c>
      <c r="B59" s="91">
        <v>5</v>
      </c>
      <c r="C59" s="91">
        <v>2.5</v>
      </c>
      <c r="D59" s="91" t="e">
        <v>#N/A</v>
      </c>
    </row>
    <row r="60" spans="1:4">
      <c r="A60" s="28">
        <v>14124</v>
      </c>
      <c r="B60" s="91">
        <v>5</v>
      </c>
      <c r="C60" s="91">
        <v>2.5</v>
      </c>
      <c r="D60" s="91" t="e">
        <v>#N/A</v>
      </c>
    </row>
    <row r="61" spans="1:4">
      <c r="A61" s="28">
        <v>14154</v>
      </c>
      <c r="B61" s="91">
        <v>5</v>
      </c>
      <c r="C61" s="91">
        <v>2.5</v>
      </c>
      <c r="D61" s="91" t="e">
        <v>#N/A</v>
      </c>
    </row>
    <row r="62" spans="1:4">
      <c r="A62" s="28">
        <v>14185</v>
      </c>
      <c r="B62" s="91">
        <v>5</v>
      </c>
      <c r="C62" s="91">
        <v>2.5</v>
      </c>
      <c r="D62" s="91" t="e">
        <v>#N/A</v>
      </c>
    </row>
    <row r="63" spans="1:4">
      <c r="A63" s="28">
        <v>14215</v>
      </c>
      <c r="B63" s="91">
        <v>5</v>
      </c>
      <c r="C63" s="91">
        <v>2.5</v>
      </c>
      <c r="D63" s="91" t="e">
        <v>#N/A</v>
      </c>
    </row>
    <row r="64" spans="1:4">
      <c r="A64" s="28">
        <v>14246</v>
      </c>
      <c r="B64" s="91">
        <v>5</v>
      </c>
      <c r="C64" s="91">
        <v>2.5</v>
      </c>
      <c r="D64" s="91" t="e">
        <v>#N/A</v>
      </c>
    </row>
    <row r="65" spans="1:4">
      <c r="A65" s="28">
        <v>14277</v>
      </c>
      <c r="B65" s="91">
        <v>5</v>
      </c>
      <c r="C65" s="91">
        <v>2.5</v>
      </c>
      <c r="D65" s="91" t="e">
        <v>#N/A</v>
      </c>
    </row>
    <row r="66" spans="1:4">
      <c r="A66" s="28">
        <v>14305</v>
      </c>
      <c r="B66" s="91">
        <v>5</v>
      </c>
      <c r="C66" s="91">
        <v>2.5</v>
      </c>
      <c r="D66" s="91" t="e">
        <v>#N/A</v>
      </c>
    </row>
    <row r="67" spans="1:4">
      <c r="A67" s="28">
        <v>14336</v>
      </c>
      <c r="B67" s="91">
        <v>5</v>
      </c>
      <c r="C67" s="91">
        <v>2.5</v>
      </c>
      <c r="D67" s="91" t="e">
        <v>#N/A</v>
      </c>
    </row>
    <row r="68" spans="1:4">
      <c r="A68" s="28">
        <v>14366</v>
      </c>
      <c r="B68" s="91">
        <v>5</v>
      </c>
      <c r="C68" s="91">
        <v>2.5</v>
      </c>
      <c r="D68" s="91" t="e">
        <v>#N/A</v>
      </c>
    </row>
    <row r="69" spans="1:4">
      <c r="A69" s="28">
        <v>14397</v>
      </c>
      <c r="B69" s="91">
        <v>5</v>
      </c>
      <c r="C69" s="91">
        <v>2.5</v>
      </c>
      <c r="D69" s="91" t="e">
        <v>#N/A</v>
      </c>
    </row>
    <row r="70" spans="1:4">
      <c r="A70" s="28">
        <v>14427</v>
      </c>
      <c r="B70" s="91">
        <v>5</v>
      </c>
      <c r="C70" s="91">
        <v>2.5</v>
      </c>
      <c r="D70" s="91" t="e">
        <v>#N/A</v>
      </c>
    </row>
    <row r="71" spans="1:4">
      <c r="A71" s="28">
        <v>14458</v>
      </c>
      <c r="B71" s="91">
        <v>5</v>
      </c>
      <c r="C71" s="91">
        <v>2.5</v>
      </c>
      <c r="D71" s="91" t="e">
        <v>#N/A</v>
      </c>
    </row>
    <row r="72" spans="1:4">
      <c r="A72" s="28">
        <v>14489</v>
      </c>
      <c r="B72" s="91">
        <v>5</v>
      </c>
      <c r="C72" s="91">
        <v>2.5</v>
      </c>
      <c r="D72" s="91" t="e">
        <v>#N/A</v>
      </c>
    </row>
    <row r="73" spans="1:4">
      <c r="A73" s="28">
        <v>14519</v>
      </c>
      <c r="B73" s="91">
        <v>5</v>
      </c>
      <c r="C73" s="91">
        <v>2.5</v>
      </c>
      <c r="D73" s="91" t="e">
        <v>#N/A</v>
      </c>
    </row>
    <row r="74" spans="1:4">
      <c r="A74" s="28">
        <v>14550</v>
      </c>
      <c r="B74" s="91">
        <v>5</v>
      </c>
      <c r="C74" s="91">
        <v>2.5</v>
      </c>
      <c r="D74" s="91" t="e">
        <v>#N/A</v>
      </c>
    </row>
    <row r="75" spans="1:4">
      <c r="A75" s="28">
        <v>14580</v>
      </c>
      <c r="B75" s="91">
        <v>5</v>
      </c>
      <c r="C75" s="91">
        <v>2.5</v>
      </c>
      <c r="D75" s="91" t="e">
        <v>#N/A</v>
      </c>
    </row>
    <row r="76" spans="1:4">
      <c r="A76" s="28">
        <v>14611</v>
      </c>
      <c r="B76" s="91">
        <v>5</v>
      </c>
      <c r="C76" s="91">
        <v>2.5</v>
      </c>
      <c r="D76" s="91" t="e">
        <v>#N/A</v>
      </c>
    </row>
    <row r="77" spans="1:4">
      <c r="A77" s="28">
        <v>14642</v>
      </c>
      <c r="B77" s="91">
        <v>5</v>
      </c>
      <c r="C77" s="91">
        <v>2.5</v>
      </c>
      <c r="D77" s="91" t="e">
        <v>#N/A</v>
      </c>
    </row>
    <row r="78" spans="1:4">
      <c r="A78" s="28">
        <v>14671</v>
      </c>
      <c r="B78" s="91">
        <v>5</v>
      </c>
      <c r="C78" s="91">
        <v>2.5</v>
      </c>
      <c r="D78" s="91" t="e">
        <v>#N/A</v>
      </c>
    </row>
    <row r="79" spans="1:4">
      <c r="A79" s="28">
        <v>14702</v>
      </c>
      <c r="B79" s="91">
        <v>5</v>
      </c>
      <c r="C79" s="91">
        <v>2.5</v>
      </c>
      <c r="D79" s="91" t="e">
        <v>#N/A</v>
      </c>
    </row>
    <row r="80" spans="1:4">
      <c r="A80" s="28">
        <v>14732</v>
      </c>
      <c r="B80" s="91">
        <v>5</v>
      </c>
      <c r="C80" s="91">
        <v>2.5</v>
      </c>
      <c r="D80" s="91" t="e">
        <v>#N/A</v>
      </c>
    </row>
    <row r="81" spans="1:4">
      <c r="A81" s="28">
        <v>14763</v>
      </c>
      <c r="B81" s="91">
        <v>5</v>
      </c>
      <c r="C81" s="91">
        <v>2.5</v>
      </c>
      <c r="D81" s="91" t="e">
        <v>#N/A</v>
      </c>
    </row>
    <row r="82" spans="1:4">
      <c r="A82" s="28">
        <v>14793</v>
      </c>
      <c r="B82" s="91">
        <v>5</v>
      </c>
      <c r="C82" s="91">
        <v>2.5</v>
      </c>
      <c r="D82" s="91" t="e">
        <v>#N/A</v>
      </c>
    </row>
    <row r="83" spans="1:4">
      <c r="A83" s="28">
        <v>14824</v>
      </c>
      <c r="B83" s="91">
        <v>5</v>
      </c>
      <c r="C83" s="91">
        <v>2.5</v>
      </c>
      <c r="D83" s="91" t="e">
        <v>#N/A</v>
      </c>
    </row>
    <row r="84" spans="1:4">
      <c r="A84" s="28">
        <v>14855</v>
      </c>
      <c r="B84" s="91">
        <v>5</v>
      </c>
      <c r="C84" s="91">
        <v>2.5</v>
      </c>
      <c r="D84" s="91" t="e">
        <v>#N/A</v>
      </c>
    </row>
    <row r="85" spans="1:4">
      <c r="A85" s="28">
        <v>14885</v>
      </c>
      <c r="B85" s="91">
        <v>5</v>
      </c>
      <c r="C85" s="91">
        <v>2.5</v>
      </c>
      <c r="D85" s="91" t="e">
        <v>#N/A</v>
      </c>
    </row>
    <row r="86" spans="1:4">
      <c r="A86" s="28">
        <v>14916</v>
      </c>
      <c r="B86" s="91">
        <v>5</v>
      </c>
      <c r="C86" s="91">
        <v>2.5</v>
      </c>
      <c r="D86" s="91" t="e">
        <v>#N/A</v>
      </c>
    </row>
    <row r="87" spans="1:4">
      <c r="A87" s="28">
        <v>14946</v>
      </c>
      <c r="B87" s="91">
        <v>5</v>
      </c>
      <c r="C87" s="91">
        <v>2.5</v>
      </c>
      <c r="D87" s="91" t="e">
        <v>#N/A</v>
      </c>
    </row>
    <row r="88" spans="1:4">
      <c r="A88" s="28">
        <v>14977</v>
      </c>
      <c r="B88" s="91">
        <v>5</v>
      </c>
      <c r="C88" s="91">
        <v>2.5</v>
      </c>
      <c r="D88" s="91" t="e">
        <v>#N/A</v>
      </c>
    </row>
    <row r="89" spans="1:4">
      <c r="A89" s="28">
        <v>15008</v>
      </c>
      <c r="B89" s="91">
        <v>5</v>
      </c>
      <c r="C89" s="91">
        <v>2.5</v>
      </c>
      <c r="D89" s="91" t="e">
        <v>#N/A</v>
      </c>
    </row>
    <row r="90" spans="1:4">
      <c r="A90" s="28">
        <v>15036</v>
      </c>
      <c r="B90" s="91">
        <v>5</v>
      </c>
      <c r="C90" s="91">
        <v>2.5</v>
      </c>
      <c r="D90" s="91" t="e">
        <v>#N/A</v>
      </c>
    </row>
    <row r="91" spans="1:4">
      <c r="A91" s="28">
        <v>15067</v>
      </c>
      <c r="B91" s="91">
        <v>5</v>
      </c>
      <c r="C91" s="91">
        <v>2.5</v>
      </c>
      <c r="D91" s="91" t="e">
        <v>#N/A</v>
      </c>
    </row>
    <row r="92" spans="1:4">
      <c r="A92" s="28">
        <v>15097</v>
      </c>
      <c r="B92" s="91">
        <v>5</v>
      </c>
      <c r="C92" s="91">
        <v>2.5</v>
      </c>
      <c r="D92" s="91" t="e">
        <v>#N/A</v>
      </c>
    </row>
    <row r="93" spans="1:4">
      <c r="A93" s="28">
        <v>15128</v>
      </c>
      <c r="B93" s="91">
        <v>5</v>
      </c>
      <c r="C93" s="91">
        <v>2.5</v>
      </c>
      <c r="D93" s="91" t="e">
        <v>#N/A</v>
      </c>
    </row>
    <row r="94" spans="1:4">
      <c r="A94" s="28">
        <v>15158</v>
      </c>
      <c r="B94" s="91">
        <v>5</v>
      </c>
      <c r="C94" s="91">
        <v>2.5</v>
      </c>
      <c r="D94" s="91" t="e">
        <v>#N/A</v>
      </c>
    </row>
    <row r="95" spans="1:4">
      <c r="A95" s="28">
        <v>15189</v>
      </c>
      <c r="B95" s="91">
        <v>5</v>
      </c>
      <c r="C95" s="91">
        <v>2.5</v>
      </c>
      <c r="D95" s="91" t="e">
        <v>#N/A</v>
      </c>
    </row>
    <row r="96" spans="1:4">
      <c r="A96" s="28">
        <v>15220</v>
      </c>
      <c r="B96" s="91">
        <v>5</v>
      </c>
      <c r="C96" s="91">
        <v>2.5</v>
      </c>
      <c r="D96" s="91" t="e">
        <v>#N/A</v>
      </c>
    </row>
    <row r="97" spans="1:4">
      <c r="A97" s="28">
        <v>15250</v>
      </c>
      <c r="B97" s="91">
        <v>5</v>
      </c>
      <c r="C97" s="91">
        <v>2.5</v>
      </c>
      <c r="D97" s="91" t="e">
        <v>#N/A</v>
      </c>
    </row>
    <row r="98" spans="1:4">
      <c r="A98" s="28">
        <v>15281</v>
      </c>
      <c r="B98" s="91">
        <v>5</v>
      </c>
      <c r="C98" s="91">
        <v>2.5</v>
      </c>
      <c r="D98" s="91" t="e">
        <v>#N/A</v>
      </c>
    </row>
    <row r="99" spans="1:4">
      <c r="A99" s="28">
        <v>15311</v>
      </c>
      <c r="B99" s="91">
        <v>5</v>
      </c>
      <c r="C99" s="91">
        <v>2.5</v>
      </c>
      <c r="D99" s="91" t="e">
        <v>#N/A</v>
      </c>
    </row>
    <row r="100" spans="1:4">
      <c r="A100" s="28">
        <v>15342</v>
      </c>
      <c r="B100" s="91">
        <v>5</v>
      </c>
      <c r="C100" s="91">
        <v>2.5</v>
      </c>
      <c r="D100" s="91" t="e">
        <v>#N/A</v>
      </c>
    </row>
    <row r="101" spans="1:4">
      <c r="A101" s="28">
        <v>15373</v>
      </c>
      <c r="B101" s="91">
        <v>5</v>
      </c>
      <c r="C101" s="91">
        <v>2.5</v>
      </c>
      <c r="D101" s="91" t="e">
        <v>#N/A</v>
      </c>
    </row>
    <row r="102" spans="1:4">
      <c r="A102" s="28">
        <v>15401</v>
      </c>
      <c r="B102" s="91">
        <v>5</v>
      </c>
      <c r="C102" s="91">
        <v>2.5</v>
      </c>
      <c r="D102" s="91" t="e">
        <v>#N/A</v>
      </c>
    </row>
    <row r="103" spans="1:4">
      <c r="A103" s="28">
        <v>15432</v>
      </c>
      <c r="B103" s="91">
        <v>5</v>
      </c>
      <c r="C103" s="91">
        <v>2.5</v>
      </c>
      <c r="D103" s="91" t="e">
        <v>#N/A</v>
      </c>
    </row>
    <row r="104" spans="1:4">
      <c r="A104" s="28">
        <v>15462</v>
      </c>
      <c r="B104" s="91">
        <v>5</v>
      </c>
      <c r="C104" s="91">
        <v>2.5</v>
      </c>
      <c r="D104" s="91" t="e">
        <v>#N/A</v>
      </c>
    </row>
    <row r="105" spans="1:4">
      <c r="A105" s="28">
        <v>15493</v>
      </c>
      <c r="B105" s="91">
        <v>5</v>
      </c>
      <c r="C105" s="91">
        <v>2.5</v>
      </c>
      <c r="D105" s="91" t="e">
        <v>#N/A</v>
      </c>
    </row>
    <row r="106" spans="1:4">
      <c r="A106" s="28">
        <v>15523</v>
      </c>
      <c r="B106" s="91">
        <v>5</v>
      </c>
      <c r="C106" s="91">
        <v>2.5</v>
      </c>
      <c r="D106" s="91" t="e">
        <v>#N/A</v>
      </c>
    </row>
    <row r="107" spans="1:4">
      <c r="A107" s="28">
        <v>15554</v>
      </c>
      <c r="B107" s="91">
        <v>5</v>
      </c>
      <c r="C107" s="91">
        <v>2.5</v>
      </c>
      <c r="D107" s="91" t="e">
        <v>#N/A</v>
      </c>
    </row>
    <row r="108" spans="1:4">
      <c r="A108" s="28">
        <v>15585</v>
      </c>
      <c r="B108" s="91">
        <v>5</v>
      </c>
      <c r="C108" s="91">
        <v>2.5</v>
      </c>
      <c r="D108" s="91" t="e">
        <v>#N/A</v>
      </c>
    </row>
    <row r="109" spans="1:4">
      <c r="A109" s="28">
        <v>15615</v>
      </c>
      <c r="B109" s="91">
        <v>5</v>
      </c>
      <c r="C109" s="91">
        <v>2.5</v>
      </c>
      <c r="D109" s="91" t="e">
        <v>#N/A</v>
      </c>
    </row>
    <row r="110" spans="1:4">
      <c r="A110" s="28">
        <v>15646</v>
      </c>
      <c r="B110" s="91">
        <v>5</v>
      </c>
      <c r="C110" s="91">
        <v>2.5</v>
      </c>
      <c r="D110" s="91" t="e">
        <v>#N/A</v>
      </c>
    </row>
    <row r="111" spans="1:4">
      <c r="A111" s="28">
        <v>15676</v>
      </c>
      <c r="B111" s="91">
        <v>5</v>
      </c>
      <c r="C111" s="91">
        <v>2.5</v>
      </c>
      <c r="D111" s="91" t="e">
        <v>#N/A</v>
      </c>
    </row>
    <row r="112" spans="1:4">
      <c r="A112" s="28">
        <v>15707</v>
      </c>
      <c r="B112" s="91">
        <v>5</v>
      </c>
      <c r="C112" s="91">
        <v>2.5</v>
      </c>
      <c r="D112" s="91" t="e">
        <v>#N/A</v>
      </c>
    </row>
    <row r="113" spans="1:4">
      <c r="A113" s="28">
        <v>15738</v>
      </c>
      <c r="B113" s="91">
        <v>5</v>
      </c>
      <c r="C113" s="91">
        <v>2.5</v>
      </c>
      <c r="D113" s="91" t="e">
        <v>#N/A</v>
      </c>
    </row>
    <row r="114" spans="1:4">
      <c r="A114" s="28">
        <v>15766</v>
      </c>
      <c r="B114" s="91">
        <v>5</v>
      </c>
      <c r="C114" s="91">
        <v>2.5</v>
      </c>
      <c r="D114" s="91" t="e">
        <v>#N/A</v>
      </c>
    </row>
    <row r="115" spans="1:4">
      <c r="A115" s="28">
        <v>15797</v>
      </c>
      <c r="B115" s="91">
        <v>5</v>
      </c>
      <c r="C115" s="91">
        <v>2.5</v>
      </c>
      <c r="D115" s="91" t="e">
        <v>#N/A</v>
      </c>
    </row>
    <row r="116" spans="1:4">
      <c r="A116" s="28">
        <v>15827</v>
      </c>
      <c r="B116" s="91">
        <v>5</v>
      </c>
      <c r="C116" s="91">
        <v>2.5</v>
      </c>
      <c r="D116" s="91" t="e">
        <v>#N/A</v>
      </c>
    </row>
    <row r="117" spans="1:4">
      <c r="A117" s="28">
        <v>15858</v>
      </c>
      <c r="B117" s="91">
        <v>5</v>
      </c>
      <c r="C117" s="91">
        <v>2.5</v>
      </c>
      <c r="D117" s="91" t="e">
        <v>#N/A</v>
      </c>
    </row>
    <row r="118" spans="1:4">
      <c r="A118" s="28">
        <v>15888</v>
      </c>
      <c r="B118" s="91">
        <v>5</v>
      </c>
      <c r="C118" s="91">
        <v>2.5</v>
      </c>
      <c r="D118" s="91" t="e">
        <v>#N/A</v>
      </c>
    </row>
    <row r="119" spans="1:4">
      <c r="A119" s="28">
        <v>15919</v>
      </c>
      <c r="B119" s="91">
        <v>5</v>
      </c>
      <c r="C119" s="91">
        <v>2.5</v>
      </c>
      <c r="D119" s="91" t="e">
        <v>#N/A</v>
      </c>
    </row>
    <row r="120" spans="1:4">
      <c r="A120" s="28">
        <v>15950</v>
      </c>
      <c r="B120" s="91">
        <v>5</v>
      </c>
      <c r="C120" s="91">
        <v>2.5</v>
      </c>
      <c r="D120" s="91" t="e">
        <v>#N/A</v>
      </c>
    </row>
    <row r="121" spans="1:4">
      <c r="A121" s="28">
        <v>15980</v>
      </c>
      <c r="B121" s="91">
        <v>5</v>
      </c>
      <c r="C121" s="91">
        <v>2.5</v>
      </c>
      <c r="D121" s="91" t="e">
        <v>#N/A</v>
      </c>
    </row>
    <row r="122" spans="1:4">
      <c r="A122" s="28">
        <v>16011</v>
      </c>
      <c r="B122" s="91">
        <v>5</v>
      </c>
      <c r="C122" s="91">
        <v>2.5</v>
      </c>
      <c r="D122" s="91" t="e">
        <v>#N/A</v>
      </c>
    </row>
    <row r="123" spans="1:4">
      <c r="A123" s="28">
        <v>16041</v>
      </c>
      <c r="B123" s="91">
        <v>5</v>
      </c>
      <c r="C123" s="91">
        <v>2.5</v>
      </c>
      <c r="D123" s="91" t="e">
        <v>#N/A</v>
      </c>
    </row>
    <row r="124" spans="1:4">
      <c r="A124" s="28">
        <v>16072</v>
      </c>
      <c r="B124" s="91">
        <v>5</v>
      </c>
      <c r="C124" s="91">
        <v>2.5</v>
      </c>
      <c r="D124" s="91" t="e">
        <v>#N/A</v>
      </c>
    </row>
    <row r="125" spans="1:4">
      <c r="A125" s="28">
        <v>16103</v>
      </c>
      <c r="B125" s="91">
        <v>5</v>
      </c>
      <c r="C125" s="91">
        <v>1.5</v>
      </c>
      <c r="D125" s="91" t="e">
        <v>#N/A</v>
      </c>
    </row>
    <row r="126" spans="1:4">
      <c r="A126" s="28">
        <v>16132</v>
      </c>
      <c r="B126" s="91">
        <v>5</v>
      </c>
      <c r="C126" s="91">
        <v>1.5</v>
      </c>
      <c r="D126" s="91" t="e">
        <v>#N/A</v>
      </c>
    </row>
    <row r="127" spans="1:4">
      <c r="A127" s="28">
        <v>16163</v>
      </c>
      <c r="B127" s="91">
        <v>5</v>
      </c>
      <c r="C127" s="91">
        <v>1.5</v>
      </c>
      <c r="D127" s="91" t="e">
        <v>#N/A</v>
      </c>
    </row>
    <row r="128" spans="1:4">
      <c r="A128" s="28">
        <v>16193</v>
      </c>
      <c r="B128" s="91">
        <v>5</v>
      </c>
      <c r="C128" s="91">
        <v>1.5</v>
      </c>
      <c r="D128" s="91" t="e">
        <v>#N/A</v>
      </c>
    </row>
    <row r="129" spans="1:4">
      <c r="A129" s="28">
        <v>16224</v>
      </c>
      <c r="B129" s="91">
        <v>5</v>
      </c>
      <c r="C129" s="91">
        <v>1.5</v>
      </c>
      <c r="D129" s="91" t="e">
        <v>#N/A</v>
      </c>
    </row>
    <row r="130" spans="1:4">
      <c r="A130" s="28">
        <v>16254</v>
      </c>
      <c r="B130" s="91">
        <v>5</v>
      </c>
      <c r="C130" s="91">
        <v>1.5</v>
      </c>
      <c r="D130" s="91" t="e">
        <v>#N/A</v>
      </c>
    </row>
    <row r="131" spans="1:4">
      <c r="A131" s="28">
        <v>16285</v>
      </c>
      <c r="B131" s="91">
        <v>5</v>
      </c>
      <c r="C131" s="91">
        <v>1.5</v>
      </c>
      <c r="D131" s="91" t="e">
        <v>#N/A</v>
      </c>
    </row>
    <row r="132" spans="1:4">
      <c r="A132" s="28">
        <v>16316</v>
      </c>
      <c r="B132" s="91">
        <v>5</v>
      </c>
      <c r="C132" s="91">
        <v>1.5</v>
      </c>
      <c r="D132" s="91" t="e">
        <v>#N/A</v>
      </c>
    </row>
    <row r="133" spans="1:4">
      <c r="A133" s="28">
        <v>16346</v>
      </c>
      <c r="B133" s="91">
        <v>5</v>
      </c>
      <c r="C133" s="91">
        <v>1.5</v>
      </c>
      <c r="D133" s="91" t="e">
        <v>#N/A</v>
      </c>
    </row>
    <row r="134" spans="1:4">
      <c r="A134" s="28">
        <v>16377</v>
      </c>
      <c r="B134" s="91">
        <v>4.5</v>
      </c>
      <c r="C134" s="91">
        <v>1.5</v>
      </c>
      <c r="D134" s="91" t="e">
        <v>#N/A</v>
      </c>
    </row>
    <row r="135" spans="1:4">
      <c r="A135" s="28">
        <v>16407</v>
      </c>
      <c r="B135" s="91">
        <v>4.5</v>
      </c>
      <c r="C135" s="91">
        <v>1.5</v>
      </c>
      <c r="D135" s="91" t="e">
        <v>#N/A</v>
      </c>
    </row>
    <row r="136" spans="1:4">
      <c r="A136" s="28">
        <v>16438</v>
      </c>
      <c r="B136" s="91">
        <v>4.5</v>
      </c>
      <c r="C136" s="91">
        <v>1.5</v>
      </c>
      <c r="D136" s="91" t="e">
        <v>#N/A</v>
      </c>
    </row>
    <row r="137" spans="1:4">
      <c r="A137" s="28">
        <v>16469</v>
      </c>
      <c r="B137" s="91">
        <v>4.5</v>
      </c>
      <c r="C137" s="91">
        <v>1.5</v>
      </c>
      <c r="D137" s="91" t="e">
        <v>#N/A</v>
      </c>
    </row>
    <row r="138" spans="1:4">
      <c r="A138" s="28">
        <v>16497</v>
      </c>
      <c r="B138" s="91">
        <v>4.5</v>
      </c>
      <c r="C138" s="91">
        <v>1.5</v>
      </c>
      <c r="D138" s="91" t="e">
        <v>#N/A</v>
      </c>
    </row>
    <row r="139" spans="1:4">
      <c r="A139" s="28">
        <v>16528</v>
      </c>
      <c r="B139" s="91">
        <v>4.5</v>
      </c>
      <c r="C139" s="91">
        <v>1.5</v>
      </c>
      <c r="D139" s="91" t="e">
        <v>#N/A</v>
      </c>
    </row>
    <row r="140" spans="1:4">
      <c r="A140" s="28">
        <v>16558</v>
      </c>
      <c r="B140" s="91">
        <v>4.5</v>
      </c>
      <c r="C140" s="91">
        <v>1.5</v>
      </c>
      <c r="D140" s="91" t="e">
        <v>#N/A</v>
      </c>
    </row>
    <row r="141" spans="1:4">
      <c r="A141" s="28">
        <v>16589</v>
      </c>
      <c r="B141" s="91">
        <v>4.5</v>
      </c>
      <c r="C141" s="91">
        <v>1.5</v>
      </c>
      <c r="D141" s="91" t="e">
        <v>#N/A</v>
      </c>
    </row>
    <row r="142" spans="1:4">
      <c r="A142" s="28">
        <v>16619</v>
      </c>
      <c r="B142" s="91">
        <v>4.5</v>
      </c>
      <c r="C142" s="91">
        <v>1.5</v>
      </c>
      <c r="D142" s="91" t="e">
        <v>#N/A</v>
      </c>
    </row>
    <row r="143" spans="1:4">
      <c r="A143" s="28">
        <v>16650</v>
      </c>
      <c r="B143" s="91">
        <v>4.5</v>
      </c>
      <c r="C143" s="91">
        <v>1.5</v>
      </c>
      <c r="D143" s="91" t="e">
        <v>#N/A</v>
      </c>
    </row>
    <row r="144" spans="1:4">
      <c r="A144" s="28">
        <v>16681</v>
      </c>
      <c r="B144" s="91">
        <v>4.5</v>
      </c>
      <c r="C144" s="91">
        <v>1.5</v>
      </c>
      <c r="D144" s="91" t="e">
        <v>#N/A</v>
      </c>
    </row>
    <row r="145" spans="1:4">
      <c r="A145" s="28">
        <v>16711</v>
      </c>
      <c r="B145" s="91">
        <v>4.5</v>
      </c>
      <c r="C145" s="91">
        <v>1.5</v>
      </c>
      <c r="D145" s="91" t="e">
        <v>#N/A</v>
      </c>
    </row>
    <row r="146" spans="1:4">
      <c r="A146" s="28">
        <v>16742</v>
      </c>
      <c r="B146" s="91">
        <v>4.5</v>
      </c>
      <c r="C146" s="91">
        <v>1.5</v>
      </c>
      <c r="D146" s="91" t="e">
        <v>#N/A</v>
      </c>
    </row>
    <row r="147" spans="1:4">
      <c r="A147" s="28">
        <v>16772</v>
      </c>
      <c r="B147" s="91">
        <v>4.5</v>
      </c>
      <c r="C147" s="91">
        <v>1.5</v>
      </c>
      <c r="D147" s="91" t="e">
        <v>#N/A</v>
      </c>
    </row>
    <row r="148" spans="1:4">
      <c r="A148" s="28">
        <v>16803</v>
      </c>
      <c r="B148" s="91">
        <v>4.5</v>
      </c>
      <c r="C148" s="91">
        <v>1.5</v>
      </c>
      <c r="D148" s="91" t="e">
        <v>#N/A</v>
      </c>
    </row>
    <row r="149" spans="1:4">
      <c r="A149" s="28">
        <v>16834</v>
      </c>
      <c r="B149" s="91">
        <v>4.5</v>
      </c>
      <c r="C149" s="91">
        <v>1.5</v>
      </c>
      <c r="D149" s="91" t="e">
        <v>#N/A</v>
      </c>
    </row>
    <row r="150" spans="1:4">
      <c r="A150" s="28">
        <v>16862</v>
      </c>
      <c r="B150" s="91">
        <v>4.5</v>
      </c>
      <c r="C150" s="91">
        <v>1.5</v>
      </c>
      <c r="D150" s="91" t="e">
        <v>#N/A</v>
      </c>
    </row>
    <row r="151" spans="1:4">
      <c r="A151" s="28">
        <v>16893</v>
      </c>
      <c r="B151" s="91">
        <v>4.5</v>
      </c>
      <c r="C151" s="91">
        <v>1.5</v>
      </c>
      <c r="D151" s="91" t="e">
        <v>#N/A</v>
      </c>
    </row>
    <row r="152" spans="1:4">
      <c r="A152" s="28">
        <v>16923</v>
      </c>
      <c r="B152" s="91">
        <v>4.5</v>
      </c>
      <c r="C152" s="91">
        <v>1.5</v>
      </c>
      <c r="D152" s="91" t="e">
        <v>#N/A</v>
      </c>
    </row>
    <row r="153" spans="1:4">
      <c r="A153" s="28">
        <v>16954</v>
      </c>
      <c r="B153" s="91">
        <v>4.5</v>
      </c>
      <c r="C153" s="91">
        <v>1.5</v>
      </c>
      <c r="D153" s="91" t="e">
        <v>#N/A</v>
      </c>
    </row>
    <row r="154" spans="1:4">
      <c r="A154" s="28">
        <v>16984</v>
      </c>
      <c r="B154" s="91">
        <v>4.5</v>
      </c>
      <c r="C154" s="91">
        <v>1.5</v>
      </c>
      <c r="D154" s="91" t="e">
        <v>#N/A</v>
      </c>
    </row>
    <row r="155" spans="1:4">
      <c r="A155" s="28">
        <v>17015</v>
      </c>
      <c r="B155" s="91">
        <v>4.5</v>
      </c>
      <c r="C155" s="91">
        <v>1.5</v>
      </c>
      <c r="D155" s="91" t="e">
        <v>#N/A</v>
      </c>
    </row>
    <row r="156" spans="1:4">
      <c r="A156" s="28">
        <v>17046</v>
      </c>
      <c r="B156" s="91">
        <v>4.5</v>
      </c>
      <c r="C156" s="91">
        <v>1.5</v>
      </c>
      <c r="D156" s="91" t="e">
        <v>#N/A</v>
      </c>
    </row>
    <row r="157" spans="1:4">
      <c r="A157" s="28">
        <v>17076</v>
      </c>
      <c r="B157" s="91">
        <v>4.5</v>
      </c>
      <c r="C157" s="91">
        <v>1.5</v>
      </c>
      <c r="D157" s="91" t="e">
        <v>#N/A</v>
      </c>
    </row>
    <row r="158" spans="1:4">
      <c r="A158" s="28">
        <v>17107</v>
      </c>
      <c r="B158" s="91">
        <v>4.5</v>
      </c>
      <c r="C158" s="91">
        <v>1.5</v>
      </c>
      <c r="D158" s="91" t="e">
        <v>#N/A</v>
      </c>
    </row>
    <row r="159" spans="1:4">
      <c r="A159" s="28">
        <v>17137</v>
      </c>
      <c r="B159" s="91">
        <v>4.5</v>
      </c>
      <c r="C159" s="91">
        <v>1.5</v>
      </c>
      <c r="D159" s="91" t="e">
        <v>#N/A</v>
      </c>
    </row>
    <row r="160" spans="1:4">
      <c r="A160" s="28">
        <v>17168</v>
      </c>
      <c r="B160" s="91">
        <v>4.5</v>
      </c>
      <c r="C160" s="91">
        <v>1.5</v>
      </c>
      <c r="D160" s="91" t="e">
        <v>#N/A</v>
      </c>
    </row>
    <row r="161" spans="1:4">
      <c r="A161" s="28">
        <v>17199</v>
      </c>
      <c r="B161" s="91">
        <v>4.5</v>
      </c>
      <c r="C161" s="91">
        <v>1.5</v>
      </c>
      <c r="D161" s="91" t="e">
        <v>#N/A</v>
      </c>
    </row>
    <row r="162" spans="1:4">
      <c r="A162" s="28">
        <v>17227</v>
      </c>
      <c r="B162" s="91">
        <v>4.5</v>
      </c>
      <c r="C162" s="91">
        <v>1.5</v>
      </c>
      <c r="D162" s="91" t="e">
        <v>#N/A</v>
      </c>
    </row>
    <row r="163" spans="1:4">
      <c r="A163" s="28">
        <v>17258</v>
      </c>
      <c r="B163" s="91">
        <v>4.5</v>
      </c>
      <c r="C163" s="91">
        <v>1.5</v>
      </c>
      <c r="D163" s="91" t="e">
        <v>#N/A</v>
      </c>
    </row>
    <row r="164" spans="1:4">
      <c r="A164" s="28">
        <v>17288</v>
      </c>
      <c r="B164" s="91">
        <v>4.5</v>
      </c>
      <c r="C164" s="91">
        <v>1.5</v>
      </c>
      <c r="D164" s="91" t="e">
        <v>#N/A</v>
      </c>
    </row>
    <row r="165" spans="1:4">
      <c r="A165" s="28">
        <v>17319</v>
      </c>
      <c r="B165" s="91">
        <v>4.5</v>
      </c>
      <c r="C165" s="91">
        <v>1.5</v>
      </c>
      <c r="D165" s="91" t="e">
        <v>#N/A</v>
      </c>
    </row>
    <row r="166" spans="1:4">
      <c r="A166" s="28">
        <v>17349</v>
      </c>
      <c r="B166" s="91">
        <v>4.5</v>
      </c>
      <c r="C166" s="91">
        <v>1.5</v>
      </c>
      <c r="D166" s="91" t="e">
        <v>#N/A</v>
      </c>
    </row>
    <row r="167" spans="1:4">
      <c r="A167" s="28">
        <v>17380</v>
      </c>
      <c r="B167" s="91">
        <v>4.5</v>
      </c>
      <c r="C167" s="91">
        <v>1.5</v>
      </c>
      <c r="D167" s="91" t="e">
        <v>#N/A</v>
      </c>
    </row>
    <row r="168" spans="1:4">
      <c r="A168" s="28">
        <v>17411</v>
      </c>
      <c r="B168" s="91">
        <v>4.5</v>
      </c>
      <c r="C168" s="91">
        <v>1.5</v>
      </c>
      <c r="D168" s="91" t="e">
        <v>#N/A</v>
      </c>
    </row>
    <row r="169" spans="1:4">
      <c r="A169" s="28">
        <v>17441</v>
      </c>
      <c r="B169" s="91">
        <v>4.5</v>
      </c>
      <c r="C169" s="91">
        <v>1.5</v>
      </c>
      <c r="D169" s="91" t="e">
        <v>#N/A</v>
      </c>
    </row>
    <row r="170" spans="1:4">
      <c r="A170" s="28">
        <v>17472</v>
      </c>
      <c r="B170" s="91">
        <v>4.5</v>
      </c>
      <c r="C170" s="91">
        <v>1.5</v>
      </c>
      <c r="D170" s="91" t="e">
        <v>#N/A</v>
      </c>
    </row>
    <row r="171" spans="1:4">
      <c r="A171" s="28">
        <v>17502</v>
      </c>
      <c r="B171" s="91">
        <v>4.5</v>
      </c>
      <c r="C171" s="91">
        <v>1.5</v>
      </c>
      <c r="D171" s="91" t="e">
        <v>#N/A</v>
      </c>
    </row>
    <row r="172" spans="1:4">
      <c r="A172" s="28">
        <v>17533</v>
      </c>
      <c r="B172" s="91">
        <v>4.5</v>
      </c>
      <c r="C172" s="91">
        <v>1.5</v>
      </c>
      <c r="D172" s="91" t="e">
        <v>#N/A</v>
      </c>
    </row>
    <row r="173" spans="1:4">
      <c r="A173" s="28">
        <v>17564</v>
      </c>
      <c r="B173" s="91">
        <v>4.5</v>
      </c>
      <c r="C173" s="91">
        <v>1.5</v>
      </c>
      <c r="D173" s="91" t="e">
        <v>#N/A</v>
      </c>
    </row>
    <row r="174" spans="1:4">
      <c r="A174" s="28">
        <v>17593</v>
      </c>
      <c r="B174" s="91">
        <v>4.5</v>
      </c>
      <c r="C174" s="91">
        <v>1.5</v>
      </c>
      <c r="D174" s="91" t="e">
        <v>#N/A</v>
      </c>
    </row>
    <row r="175" spans="1:4">
      <c r="A175" s="28">
        <v>17624</v>
      </c>
      <c r="B175" s="91">
        <v>4.5</v>
      </c>
      <c r="C175" s="91">
        <v>1.5</v>
      </c>
      <c r="D175" s="91" t="e">
        <v>#N/A</v>
      </c>
    </row>
    <row r="176" spans="1:4">
      <c r="A176" s="28">
        <v>17654</v>
      </c>
      <c r="B176" s="91">
        <v>4.5</v>
      </c>
      <c r="C176" s="91">
        <v>1.5</v>
      </c>
      <c r="D176" s="91" t="e">
        <v>#N/A</v>
      </c>
    </row>
    <row r="177" spans="1:4">
      <c r="A177" s="28">
        <v>17685</v>
      </c>
      <c r="B177" s="91">
        <v>4.5</v>
      </c>
      <c r="C177" s="91">
        <v>1.5</v>
      </c>
      <c r="D177" s="91" t="e">
        <v>#N/A</v>
      </c>
    </row>
    <row r="178" spans="1:4">
      <c r="A178" s="28">
        <v>17715</v>
      </c>
      <c r="B178" s="91">
        <v>4.5</v>
      </c>
      <c r="C178" s="91">
        <v>1.5</v>
      </c>
      <c r="D178" s="91" t="e">
        <v>#N/A</v>
      </c>
    </row>
    <row r="179" spans="1:4">
      <c r="A179" s="28">
        <v>17746</v>
      </c>
      <c r="B179" s="91">
        <v>4.5</v>
      </c>
      <c r="C179" s="91">
        <v>1.5</v>
      </c>
      <c r="D179" s="91" t="e">
        <v>#N/A</v>
      </c>
    </row>
    <row r="180" spans="1:4">
      <c r="A180" s="28">
        <v>17777</v>
      </c>
      <c r="B180" s="91">
        <v>4.5</v>
      </c>
      <c r="C180" s="91">
        <v>1.5</v>
      </c>
      <c r="D180" s="91" t="e">
        <v>#N/A</v>
      </c>
    </row>
    <row r="181" spans="1:4">
      <c r="A181" s="28">
        <v>17807</v>
      </c>
      <c r="B181" s="91">
        <v>4.5</v>
      </c>
      <c r="C181" s="91">
        <v>1.5</v>
      </c>
      <c r="D181" s="91" t="e">
        <v>#N/A</v>
      </c>
    </row>
    <row r="182" spans="1:4">
      <c r="A182" s="28">
        <v>17838</v>
      </c>
      <c r="B182" s="91">
        <v>4.5</v>
      </c>
      <c r="C182" s="91">
        <v>1.5</v>
      </c>
      <c r="D182" s="91" t="e">
        <v>#N/A</v>
      </c>
    </row>
    <row r="183" spans="1:4">
      <c r="A183" s="28">
        <v>17868</v>
      </c>
      <c r="B183" s="91">
        <v>4.5</v>
      </c>
      <c r="C183" s="91">
        <v>1.5</v>
      </c>
      <c r="D183" s="91" t="e">
        <v>#N/A</v>
      </c>
    </row>
    <row r="184" spans="1:4">
      <c r="A184" s="28">
        <v>17899</v>
      </c>
      <c r="B184" s="91">
        <v>4.5</v>
      </c>
      <c r="C184" s="91">
        <v>1.5</v>
      </c>
      <c r="D184" s="91" t="e">
        <v>#N/A</v>
      </c>
    </row>
    <row r="185" spans="1:4">
      <c r="A185" s="28">
        <v>17930</v>
      </c>
      <c r="B185" s="91">
        <v>4.5</v>
      </c>
      <c r="C185" s="91">
        <v>1.5</v>
      </c>
      <c r="D185" s="91" t="e">
        <v>#N/A</v>
      </c>
    </row>
    <row r="186" spans="1:4">
      <c r="A186" s="28">
        <v>17958</v>
      </c>
      <c r="B186" s="91">
        <v>4.5</v>
      </c>
      <c r="C186" s="91">
        <v>1.5</v>
      </c>
      <c r="D186" s="91" t="e">
        <v>#N/A</v>
      </c>
    </row>
    <row r="187" spans="1:4">
      <c r="A187" s="28">
        <v>17989</v>
      </c>
      <c r="B187" s="91">
        <v>4.5</v>
      </c>
      <c r="C187" s="91">
        <v>1.5</v>
      </c>
      <c r="D187" s="91" t="e">
        <v>#N/A</v>
      </c>
    </row>
    <row r="188" spans="1:4">
      <c r="A188" s="28">
        <v>18019</v>
      </c>
      <c r="B188" s="91">
        <v>4.5</v>
      </c>
      <c r="C188" s="91">
        <v>1.5</v>
      </c>
      <c r="D188" s="91" t="e">
        <v>#N/A</v>
      </c>
    </row>
    <row r="189" spans="1:4">
      <c r="A189" s="28">
        <v>18050</v>
      </c>
      <c r="B189" s="91">
        <v>4.5</v>
      </c>
      <c r="C189" s="91">
        <v>1.5</v>
      </c>
      <c r="D189" s="91" t="e">
        <v>#N/A</v>
      </c>
    </row>
    <row r="190" spans="1:4">
      <c r="A190" s="28">
        <v>18080</v>
      </c>
      <c r="B190" s="91">
        <v>4.5</v>
      </c>
      <c r="C190" s="91">
        <v>1.5</v>
      </c>
      <c r="D190" s="91" t="e">
        <v>#N/A</v>
      </c>
    </row>
    <row r="191" spans="1:4">
      <c r="A191" s="28">
        <v>18111</v>
      </c>
      <c r="B191" s="91">
        <v>4.5</v>
      </c>
      <c r="C191" s="91">
        <v>1.5</v>
      </c>
      <c r="D191" s="91" t="e">
        <v>#N/A</v>
      </c>
    </row>
    <row r="192" spans="1:4">
      <c r="A192" s="28">
        <v>18142</v>
      </c>
      <c r="B192" s="91">
        <v>4.5</v>
      </c>
      <c r="C192" s="91">
        <v>1.5</v>
      </c>
      <c r="D192" s="91" t="e">
        <v>#N/A</v>
      </c>
    </row>
    <row r="193" spans="1:4">
      <c r="A193" s="28">
        <v>18172</v>
      </c>
      <c r="B193" s="91">
        <v>4.5</v>
      </c>
      <c r="C193" s="91">
        <v>1.5</v>
      </c>
      <c r="D193" s="91" t="e">
        <v>#N/A</v>
      </c>
    </row>
    <row r="194" spans="1:4">
      <c r="A194" s="28">
        <v>18203</v>
      </c>
      <c r="B194" s="91">
        <v>4.5</v>
      </c>
      <c r="C194" s="91">
        <v>1.5</v>
      </c>
      <c r="D194" s="91" t="e">
        <v>#N/A</v>
      </c>
    </row>
    <row r="195" spans="1:4">
      <c r="A195" s="28">
        <v>18233</v>
      </c>
      <c r="B195" s="91">
        <v>4.5</v>
      </c>
      <c r="C195" s="91">
        <v>1.5</v>
      </c>
      <c r="D195" s="91" t="e">
        <v>#N/A</v>
      </c>
    </row>
    <row r="196" spans="1:4">
      <c r="A196" s="28">
        <v>18264</v>
      </c>
      <c r="B196" s="91">
        <v>4.5</v>
      </c>
      <c r="C196" s="91">
        <v>1.5</v>
      </c>
      <c r="D196" s="91" t="e">
        <v>#N/A</v>
      </c>
    </row>
    <row r="197" spans="1:4">
      <c r="A197" s="28">
        <v>18295</v>
      </c>
      <c r="B197" s="91">
        <v>4.5</v>
      </c>
      <c r="C197" s="91">
        <v>1.5</v>
      </c>
      <c r="D197" s="91" t="e">
        <v>#N/A</v>
      </c>
    </row>
    <row r="198" spans="1:4">
      <c r="A198" s="28">
        <v>18323</v>
      </c>
      <c r="B198" s="91">
        <v>4.5</v>
      </c>
      <c r="C198" s="91">
        <v>1.5</v>
      </c>
      <c r="D198" s="91" t="e">
        <v>#N/A</v>
      </c>
    </row>
    <row r="199" spans="1:4">
      <c r="A199" s="28">
        <v>18354</v>
      </c>
      <c r="B199" s="91">
        <v>4.5</v>
      </c>
      <c r="C199" s="91">
        <v>1.5</v>
      </c>
      <c r="D199" s="91" t="e">
        <v>#N/A</v>
      </c>
    </row>
    <row r="200" spans="1:4">
      <c r="A200" s="28">
        <v>18384</v>
      </c>
      <c r="B200" s="91">
        <v>4.5</v>
      </c>
      <c r="C200" s="91">
        <v>1.5</v>
      </c>
      <c r="D200" s="91" t="e">
        <v>#N/A</v>
      </c>
    </row>
    <row r="201" spans="1:4">
      <c r="A201" s="28">
        <v>18415</v>
      </c>
      <c r="B201" s="91">
        <v>4.5</v>
      </c>
      <c r="C201" s="91">
        <v>1.5</v>
      </c>
      <c r="D201" s="91" t="e">
        <v>#N/A</v>
      </c>
    </row>
    <row r="202" spans="1:4">
      <c r="A202" s="28">
        <v>18445</v>
      </c>
      <c r="B202" s="91">
        <v>4.5</v>
      </c>
      <c r="C202" s="91">
        <v>1.5</v>
      </c>
      <c r="D202" s="91" t="e">
        <v>#N/A</v>
      </c>
    </row>
    <row r="203" spans="1:4">
      <c r="A203" s="28">
        <v>18476</v>
      </c>
      <c r="B203" s="91">
        <v>4.5</v>
      </c>
      <c r="C203" s="91">
        <v>1.5</v>
      </c>
      <c r="D203" s="91" t="e">
        <v>#N/A</v>
      </c>
    </row>
    <row r="204" spans="1:4">
      <c r="A204" s="28">
        <v>18507</v>
      </c>
      <c r="B204" s="91">
        <v>4.5</v>
      </c>
      <c r="C204" s="91">
        <v>1.5</v>
      </c>
      <c r="D204" s="91" t="e">
        <v>#N/A</v>
      </c>
    </row>
    <row r="205" spans="1:4">
      <c r="A205" s="28">
        <v>18537</v>
      </c>
      <c r="B205" s="91">
        <v>4.5</v>
      </c>
      <c r="C205" s="91">
        <v>2</v>
      </c>
      <c r="D205" s="91" t="e">
        <v>#N/A</v>
      </c>
    </row>
    <row r="206" spans="1:4">
      <c r="A206" s="28">
        <v>18568</v>
      </c>
      <c r="B206" s="91">
        <v>4.5</v>
      </c>
      <c r="C206" s="91">
        <v>2</v>
      </c>
      <c r="D206" s="91" t="e">
        <v>#N/A</v>
      </c>
    </row>
    <row r="207" spans="1:4">
      <c r="A207" s="28">
        <v>18598</v>
      </c>
      <c r="B207" s="91">
        <v>4.5</v>
      </c>
      <c r="C207" s="91">
        <v>2</v>
      </c>
      <c r="D207" s="91" t="e">
        <v>#N/A</v>
      </c>
    </row>
    <row r="208" spans="1:4">
      <c r="A208" s="28">
        <v>18629</v>
      </c>
      <c r="B208" s="91">
        <v>4.5</v>
      </c>
      <c r="C208" s="91">
        <v>2</v>
      </c>
      <c r="D208" s="91" t="e">
        <v>#N/A</v>
      </c>
    </row>
    <row r="209" spans="1:4">
      <c r="A209" s="28">
        <v>18660</v>
      </c>
      <c r="B209" s="91">
        <v>4.5</v>
      </c>
      <c r="C209" s="91">
        <v>2</v>
      </c>
      <c r="D209" s="91" t="e">
        <v>#N/A</v>
      </c>
    </row>
    <row r="210" spans="1:4">
      <c r="A210" s="28">
        <v>18688</v>
      </c>
      <c r="B210" s="91">
        <v>4.5</v>
      </c>
      <c r="C210" s="91">
        <v>2</v>
      </c>
      <c r="D210" s="91" t="e">
        <v>#N/A</v>
      </c>
    </row>
    <row r="211" spans="1:4">
      <c r="A211" s="28">
        <v>18719</v>
      </c>
      <c r="B211" s="91">
        <v>4.5</v>
      </c>
      <c r="C211" s="91">
        <v>2</v>
      </c>
      <c r="D211" s="91" t="e">
        <v>#N/A</v>
      </c>
    </row>
    <row r="212" spans="1:4">
      <c r="A212" s="28">
        <v>18749</v>
      </c>
      <c r="B212" s="91">
        <v>4.5</v>
      </c>
      <c r="C212" s="91">
        <v>2</v>
      </c>
      <c r="D212" s="91" t="e">
        <v>#N/A</v>
      </c>
    </row>
    <row r="213" spans="1:4">
      <c r="A213" s="28">
        <v>18780</v>
      </c>
      <c r="B213" s="91">
        <v>4.5</v>
      </c>
      <c r="C213" s="91">
        <v>2</v>
      </c>
      <c r="D213" s="91" t="e">
        <v>#N/A</v>
      </c>
    </row>
    <row r="214" spans="1:4">
      <c r="A214" s="28">
        <v>18810</v>
      </c>
      <c r="B214" s="91">
        <v>4.5</v>
      </c>
      <c r="C214" s="91">
        <v>2</v>
      </c>
      <c r="D214" s="91" t="e">
        <v>#N/A</v>
      </c>
    </row>
    <row r="215" spans="1:4">
      <c r="A215" s="28">
        <v>18841</v>
      </c>
      <c r="B215" s="91">
        <v>4.5</v>
      </c>
      <c r="C215" s="91">
        <v>2</v>
      </c>
      <c r="D215" s="91" t="e">
        <v>#N/A</v>
      </c>
    </row>
    <row r="216" spans="1:4">
      <c r="A216" s="28">
        <v>18872</v>
      </c>
      <c r="B216" s="91">
        <v>4.5</v>
      </c>
      <c r="C216" s="91">
        <v>2</v>
      </c>
      <c r="D216" s="91" t="e">
        <v>#N/A</v>
      </c>
    </row>
    <row r="217" spans="1:4">
      <c r="A217" s="28">
        <v>18902</v>
      </c>
      <c r="B217" s="91">
        <v>4.5</v>
      </c>
      <c r="C217" s="91">
        <v>2</v>
      </c>
      <c r="D217" s="91" t="e">
        <v>#N/A</v>
      </c>
    </row>
    <row r="218" spans="1:4">
      <c r="A218" s="28">
        <v>18933</v>
      </c>
      <c r="B218" s="91">
        <v>4.5</v>
      </c>
      <c r="C218" s="91">
        <v>2</v>
      </c>
      <c r="D218" s="91" t="e">
        <v>#N/A</v>
      </c>
    </row>
    <row r="219" spans="1:4">
      <c r="A219" s="28">
        <v>18963</v>
      </c>
      <c r="B219" s="91">
        <v>4.5</v>
      </c>
      <c r="C219" s="91">
        <v>2</v>
      </c>
      <c r="D219" s="91" t="e">
        <v>#N/A</v>
      </c>
    </row>
    <row r="220" spans="1:4">
      <c r="A220" s="28">
        <v>18994</v>
      </c>
      <c r="B220" s="91">
        <v>4.5</v>
      </c>
      <c r="C220" s="91">
        <v>2</v>
      </c>
      <c r="D220" s="91" t="e">
        <v>#N/A</v>
      </c>
    </row>
    <row r="221" spans="1:4">
      <c r="A221" s="28">
        <v>19025</v>
      </c>
      <c r="B221" s="91">
        <v>4.5</v>
      </c>
      <c r="C221" s="91">
        <v>2</v>
      </c>
      <c r="D221" s="91" t="e">
        <v>#N/A</v>
      </c>
    </row>
    <row r="222" spans="1:4">
      <c r="A222" s="28">
        <v>19054</v>
      </c>
      <c r="B222" s="91">
        <v>4.5</v>
      </c>
      <c r="C222" s="91">
        <v>2</v>
      </c>
      <c r="D222" s="91" t="e">
        <v>#N/A</v>
      </c>
    </row>
    <row r="223" spans="1:4">
      <c r="A223" s="28">
        <v>19085</v>
      </c>
      <c r="B223" s="91">
        <v>4.5</v>
      </c>
      <c r="C223" s="91">
        <v>2</v>
      </c>
      <c r="D223" s="91" t="e">
        <v>#N/A</v>
      </c>
    </row>
    <row r="224" spans="1:4">
      <c r="A224" s="28">
        <v>19115</v>
      </c>
      <c r="B224" s="91">
        <v>4.5</v>
      </c>
      <c r="C224" s="91">
        <v>2</v>
      </c>
      <c r="D224" s="91" t="e">
        <v>#N/A</v>
      </c>
    </row>
    <row r="225" spans="1:4">
      <c r="A225" s="28">
        <v>19146</v>
      </c>
      <c r="B225" s="91">
        <v>4.5</v>
      </c>
      <c r="C225" s="91">
        <v>2</v>
      </c>
      <c r="D225" s="91" t="e">
        <v>#N/A</v>
      </c>
    </row>
    <row r="226" spans="1:4">
      <c r="A226" s="28">
        <v>19176</v>
      </c>
      <c r="B226" s="91">
        <v>4.5</v>
      </c>
      <c r="C226" s="91">
        <v>2</v>
      </c>
      <c r="D226" s="91" t="e">
        <v>#N/A</v>
      </c>
    </row>
    <row r="227" spans="1:4">
      <c r="A227" s="28">
        <v>19207</v>
      </c>
      <c r="B227" s="91">
        <v>4.5</v>
      </c>
      <c r="C227" s="91">
        <v>2</v>
      </c>
      <c r="D227" s="91" t="e">
        <v>#N/A</v>
      </c>
    </row>
    <row r="228" spans="1:4">
      <c r="A228" s="28">
        <v>19238</v>
      </c>
      <c r="B228" s="91">
        <v>4.5</v>
      </c>
      <c r="C228" s="91">
        <v>2</v>
      </c>
      <c r="D228" s="91" t="e">
        <v>#N/A</v>
      </c>
    </row>
    <row r="229" spans="1:4">
      <c r="A229" s="28">
        <v>19268</v>
      </c>
      <c r="B229" s="91">
        <v>4.5</v>
      </c>
      <c r="C229" s="91">
        <v>2</v>
      </c>
      <c r="D229" s="91" t="e">
        <v>#N/A</v>
      </c>
    </row>
    <row r="230" spans="1:4">
      <c r="A230" s="28">
        <v>19299</v>
      </c>
      <c r="B230" s="91">
        <v>4.5</v>
      </c>
      <c r="C230" s="91">
        <v>2</v>
      </c>
      <c r="D230" s="91" t="e">
        <v>#N/A</v>
      </c>
    </row>
    <row r="231" spans="1:4">
      <c r="A231" s="28">
        <v>19329</v>
      </c>
      <c r="B231" s="91">
        <v>4.5</v>
      </c>
      <c r="C231" s="91">
        <v>2</v>
      </c>
      <c r="D231" s="91" t="e">
        <v>#N/A</v>
      </c>
    </row>
    <row r="232" spans="1:4">
      <c r="A232" s="28">
        <v>19360</v>
      </c>
      <c r="B232" s="91">
        <v>4.5</v>
      </c>
      <c r="C232" s="91">
        <v>2</v>
      </c>
      <c r="D232" s="91" t="e">
        <v>#N/A</v>
      </c>
    </row>
    <row r="233" spans="1:4">
      <c r="A233" s="28">
        <v>19391</v>
      </c>
      <c r="B233" s="91">
        <v>4.5</v>
      </c>
      <c r="C233" s="91">
        <v>2</v>
      </c>
      <c r="D233" s="91" t="e">
        <v>#N/A</v>
      </c>
    </row>
    <row r="234" spans="1:4">
      <c r="A234" s="28">
        <v>19419</v>
      </c>
      <c r="B234" s="91">
        <v>4.5</v>
      </c>
      <c r="C234" s="91">
        <v>2</v>
      </c>
      <c r="D234" s="91" t="e">
        <v>#N/A</v>
      </c>
    </row>
    <row r="235" spans="1:4">
      <c r="A235" s="28">
        <v>19450</v>
      </c>
      <c r="B235" s="91">
        <v>4.5</v>
      </c>
      <c r="C235" s="91">
        <v>2</v>
      </c>
      <c r="D235" s="91" t="e">
        <v>#N/A</v>
      </c>
    </row>
    <row r="236" spans="1:4">
      <c r="A236" s="28">
        <v>19480</v>
      </c>
      <c r="B236" s="91">
        <v>4.5</v>
      </c>
      <c r="C236" s="91">
        <v>2</v>
      </c>
      <c r="D236" s="91" t="e">
        <v>#N/A</v>
      </c>
    </row>
    <row r="237" spans="1:4">
      <c r="A237" s="28">
        <v>19511</v>
      </c>
      <c r="B237" s="91">
        <v>4.5</v>
      </c>
      <c r="C237" s="91">
        <v>2</v>
      </c>
      <c r="D237" s="91" t="e">
        <v>#N/A</v>
      </c>
    </row>
    <row r="238" spans="1:4">
      <c r="A238" s="28">
        <v>19541</v>
      </c>
      <c r="B238" s="91">
        <v>4.5</v>
      </c>
      <c r="C238" s="91">
        <v>2</v>
      </c>
      <c r="D238" s="91" t="e">
        <v>#N/A</v>
      </c>
    </row>
    <row r="239" spans="1:4">
      <c r="A239" s="28">
        <v>19572</v>
      </c>
      <c r="B239" s="91">
        <v>4.5</v>
      </c>
      <c r="C239" s="91">
        <v>2</v>
      </c>
      <c r="D239" s="91" t="e">
        <v>#N/A</v>
      </c>
    </row>
    <row r="240" spans="1:4">
      <c r="A240" s="28">
        <v>19603</v>
      </c>
      <c r="B240" s="91">
        <v>4.5</v>
      </c>
      <c r="C240" s="91">
        <v>2</v>
      </c>
      <c r="D240" s="91" t="e">
        <v>#N/A</v>
      </c>
    </row>
    <row r="241" spans="1:4">
      <c r="A241" s="28">
        <v>19633</v>
      </c>
      <c r="B241" s="91">
        <v>4.5</v>
      </c>
      <c r="C241" s="91">
        <v>2</v>
      </c>
      <c r="D241" s="91" t="e">
        <v>#N/A</v>
      </c>
    </row>
    <row r="242" spans="1:4">
      <c r="A242" s="28">
        <v>19664</v>
      </c>
      <c r="B242" s="91">
        <v>4.5</v>
      </c>
      <c r="C242" s="91">
        <v>2</v>
      </c>
      <c r="D242" s="91" t="e">
        <v>#N/A</v>
      </c>
    </row>
    <row r="243" spans="1:4">
      <c r="A243" s="28">
        <v>19694</v>
      </c>
      <c r="B243" s="91">
        <v>4.5</v>
      </c>
      <c r="C243" s="91">
        <v>2</v>
      </c>
      <c r="D243" s="91" t="e">
        <v>#N/A</v>
      </c>
    </row>
    <row r="244" spans="1:4">
      <c r="A244" s="28">
        <v>19725</v>
      </c>
      <c r="B244" s="91">
        <v>4.5</v>
      </c>
      <c r="C244" s="91">
        <v>2</v>
      </c>
      <c r="D244" s="91" t="e">
        <v>#N/A</v>
      </c>
    </row>
    <row r="245" spans="1:4">
      <c r="A245" s="28">
        <v>19756</v>
      </c>
      <c r="B245" s="91">
        <v>4.5</v>
      </c>
      <c r="C245" s="91">
        <v>2</v>
      </c>
      <c r="D245" s="91" t="e">
        <v>#N/A</v>
      </c>
    </row>
    <row r="246" spans="1:4">
      <c r="A246" s="28">
        <v>19784</v>
      </c>
      <c r="B246" s="91">
        <v>4.5</v>
      </c>
      <c r="C246" s="91">
        <v>2</v>
      </c>
      <c r="D246" s="91" t="e">
        <v>#N/A</v>
      </c>
    </row>
    <row r="247" spans="1:4">
      <c r="A247" s="28">
        <v>19815</v>
      </c>
      <c r="B247" s="91">
        <v>4.5</v>
      </c>
      <c r="C247" s="91">
        <v>2</v>
      </c>
      <c r="D247" s="91" t="e">
        <v>#N/A</v>
      </c>
    </row>
    <row r="248" spans="1:4">
      <c r="A248" s="28">
        <v>19845</v>
      </c>
      <c r="B248" s="91">
        <v>4.5</v>
      </c>
      <c r="C248" s="91">
        <v>2</v>
      </c>
      <c r="D248" s="91" t="e">
        <v>#N/A</v>
      </c>
    </row>
    <row r="249" spans="1:4">
      <c r="A249" s="28">
        <v>19876</v>
      </c>
      <c r="B249" s="91">
        <v>4.5</v>
      </c>
      <c r="C249" s="91">
        <v>2</v>
      </c>
      <c r="D249" s="91" t="e">
        <v>#N/A</v>
      </c>
    </row>
    <row r="250" spans="1:4">
      <c r="A250" s="28">
        <v>19906</v>
      </c>
      <c r="B250" s="91">
        <v>4.5</v>
      </c>
      <c r="C250" s="91">
        <v>2</v>
      </c>
      <c r="D250" s="91" t="e">
        <v>#N/A</v>
      </c>
    </row>
    <row r="251" spans="1:4">
      <c r="A251" s="28">
        <v>19937</v>
      </c>
      <c r="B251" s="91">
        <v>4.5</v>
      </c>
      <c r="C251" s="91">
        <v>2</v>
      </c>
      <c r="D251" s="91" t="e">
        <v>#N/A</v>
      </c>
    </row>
    <row r="252" spans="1:4">
      <c r="A252" s="28">
        <v>19968</v>
      </c>
      <c r="B252" s="91">
        <v>4.5</v>
      </c>
      <c r="C252" s="91">
        <v>2</v>
      </c>
      <c r="D252" s="91" t="e">
        <v>#N/A</v>
      </c>
    </row>
    <row r="253" spans="1:4">
      <c r="A253" s="28">
        <v>19998</v>
      </c>
      <c r="B253" s="91">
        <v>4.5</v>
      </c>
      <c r="C253" s="91">
        <v>2</v>
      </c>
      <c r="D253" s="91" t="e">
        <v>#N/A</v>
      </c>
    </row>
    <row r="254" spans="1:4">
      <c r="A254" s="28">
        <v>20029</v>
      </c>
      <c r="B254" s="91">
        <v>4.5</v>
      </c>
      <c r="C254" s="91">
        <v>2</v>
      </c>
      <c r="D254" s="91" t="e">
        <v>#N/A</v>
      </c>
    </row>
    <row r="255" spans="1:4">
      <c r="A255" s="28">
        <v>20059</v>
      </c>
      <c r="B255" s="91">
        <v>4.5</v>
      </c>
      <c r="C255" s="91">
        <v>2</v>
      </c>
      <c r="D255" s="91" t="e">
        <v>#N/A</v>
      </c>
    </row>
    <row r="256" spans="1:4">
      <c r="A256" s="28">
        <v>20090</v>
      </c>
      <c r="B256" s="91">
        <v>4.5</v>
      </c>
      <c r="C256" s="91">
        <v>2</v>
      </c>
      <c r="D256" s="91" t="e">
        <v>#N/A</v>
      </c>
    </row>
    <row r="257" spans="1:4">
      <c r="A257" s="28">
        <v>20121</v>
      </c>
      <c r="B257" s="91">
        <v>4.5</v>
      </c>
      <c r="C257" s="91">
        <v>1.5</v>
      </c>
      <c r="D257" s="91" t="e">
        <v>#N/A</v>
      </c>
    </row>
    <row r="258" spans="1:4">
      <c r="A258" s="28">
        <v>20149</v>
      </c>
      <c r="B258" s="91">
        <v>4.5</v>
      </c>
      <c r="C258" s="91">
        <v>1.5</v>
      </c>
      <c r="D258" s="91" t="e">
        <v>#N/A</v>
      </c>
    </row>
    <row r="259" spans="1:4">
      <c r="A259" s="28">
        <v>20180</v>
      </c>
      <c r="B259" s="91">
        <v>4.5</v>
      </c>
      <c r="C259" s="91">
        <v>1.5</v>
      </c>
      <c r="D259" s="91" t="e">
        <v>#N/A</v>
      </c>
    </row>
    <row r="260" spans="1:4">
      <c r="A260" s="28">
        <v>20210</v>
      </c>
      <c r="B260" s="91">
        <v>4.5</v>
      </c>
      <c r="C260" s="91">
        <v>1.5</v>
      </c>
      <c r="D260" s="91" t="e">
        <v>#N/A</v>
      </c>
    </row>
    <row r="261" spans="1:4">
      <c r="A261" s="28">
        <v>20241</v>
      </c>
      <c r="B261" s="91">
        <v>4.5</v>
      </c>
      <c r="C261" s="91">
        <v>1.5</v>
      </c>
      <c r="D261" s="91" t="e">
        <v>#N/A</v>
      </c>
    </row>
    <row r="262" spans="1:4">
      <c r="A262" s="28">
        <v>20271</v>
      </c>
      <c r="B262" s="91">
        <v>4.5</v>
      </c>
      <c r="C262" s="91">
        <v>1.5</v>
      </c>
      <c r="D262" s="91" t="e">
        <v>#N/A</v>
      </c>
    </row>
    <row r="263" spans="1:4">
      <c r="A263" s="28">
        <v>20302</v>
      </c>
      <c r="B263" s="91">
        <v>4.5</v>
      </c>
      <c r="C263" s="91">
        <v>2</v>
      </c>
      <c r="D263" s="91" t="e">
        <v>#N/A</v>
      </c>
    </row>
    <row r="264" spans="1:4">
      <c r="A264" s="28">
        <v>20333</v>
      </c>
      <c r="B264" s="91">
        <v>4.5</v>
      </c>
      <c r="C264" s="91">
        <v>2</v>
      </c>
      <c r="D264" s="91" t="e">
        <v>#N/A</v>
      </c>
    </row>
    <row r="265" spans="1:4">
      <c r="A265" s="28">
        <v>20363</v>
      </c>
      <c r="B265" s="91">
        <v>4.5</v>
      </c>
      <c r="C265" s="91">
        <v>2.25</v>
      </c>
      <c r="D265" s="91" t="e">
        <v>#N/A</v>
      </c>
    </row>
    <row r="266" spans="1:4">
      <c r="A266" s="28">
        <v>20394</v>
      </c>
      <c r="B266" s="91">
        <v>4.5</v>
      </c>
      <c r="C266" s="91">
        <v>2.75</v>
      </c>
      <c r="D266" s="91" t="e">
        <v>#N/A</v>
      </c>
    </row>
    <row r="267" spans="1:4">
      <c r="A267" s="28">
        <v>20424</v>
      </c>
      <c r="B267" s="91">
        <v>4.5</v>
      </c>
      <c r="C267" s="91">
        <v>2.75</v>
      </c>
      <c r="D267" s="91" t="e">
        <v>#N/A</v>
      </c>
    </row>
    <row r="268" spans="1:4">
      <c r="A268" s="28">
        <v>20455</v>
      </c>
      <c r="B268" s="91">
        <v>4.5</v>
      </c>
      <c r="C268" s="91">
        <v>2.75</v>
      </c>
      <c r="D268" s="91" t="e">
        <v>#N/A</v>
      </c>
    </row>
    <row r="269" spans="1:4">
      <c r="A269" s="28">
        <v>20486</v>
      </c>
      <c r="B269" s="91">
        <v>4.5</v>
      </c>
      <c r="C269" s="91">
        <v>2.75</v>
      </c>
      <c r="D269" s="91" t="e">
        <v>#N/A</v>
      </c>
    </row>
    <row r="270" spans="1:4">
      <c r="A270" s="28">
        <v>20515</v>
      </c>
      <c r="B270" s="91">
        <v>4.5</v>
      </c>
      <c r="C270" s="91">
        <v>2.75</v>
      </c>
      <c r="D270" s="91" t="e">
        <v>#N/A</v>
      </c>
    </row>
    <row r="271" spans="1:4">
      <c r="A271" s="28">
        <v>20546</v>
      </c>
      <c r="B271" s="91">
        <v>5</v>
      </c>
      <c r="C271" s="91">
        <v>3</v>
      </c>
      <c r="D271" s="91" t="e">
        <v>#N/A</v>
      </c>
    </row>
    <row r="272" spans="1:4">
      <c r="A272" s="28">
        <v>20576</v>
      </c>
      <c r="B272" s="91">
        <v>5</v>
      </c>
      <c r="C272" s="91">
        <v>3</v>
      </c>
      <c r="D272" s="91" t="e">
        <v>#N/A</v>
      </c>
    </row>
    <row r="273" spans="1:4">
      <c r="A273" s="28">
        <v>20607</v>
      </c>
      <c r="B273" s="91">
        <v>5</v>
      </c>
      <c r="C273" s="91">
        <v>3</v>
      </c>
      <c r="D273" s="91" t="e">
        <v>#N/A</v>
      </c>
    </row>
    <row r="274" spans="1:4">
      <c r="A274" s="28">
        <v>20637</v>
      </c>
      <c r="B274" s="91">
        <v>5</v>
      </c>
      <c r="C274" s="91">
        <v>3</v>
      </c>
      <c r="D274" s="91" t="e">
        <v>#N/A</v>
      </c>
    </row>
    <row r="275" spans="1:4">
      <c r="A275" s="28">
        <v>20668</v>
      </c>
      <c r="B275" s="91">
        <v>5.25</v>
      </c>
      <c r="C275" s="91">
        <v>3.25</v>
      </c>
      <c r="D275" s="91" t="e">
        <v>#N/A</v>
      </c>
    </row>
    <row r="276" spans="1:4">
      <c r="A276" s="28">
        <v>20699</v>
      </c>
      <c r="B276" s="91">
        <v>5.25</v>
      </c>
      <c r="C276" s="91">
        <v>3.25</v>
      </c>
      <c r="D276" s="91" t="e">
        <v>#N/A</v>
      </c>
    </row>
    <row r="277" spans="1:4">
      <c r="A277" s="28">
        <v>20729</v>
      </c>
      <c r="B277" s="91">
        <v>5.5</v>
      </c>
      <c r="C277" s="91">
        <v>3.5</v>
      </c>
      <c r="D277" s="91" t="e">
        <v>#N/A</v>
      </c>
    </row>
    <row r="278" spans="1:4">
      <c r="A278" s="28">
        <v>20760</v>
      </c>
      <c r="B278" s="91">
        <v>5.5</v>
      </c>
      <c r="C278" s="91">
        <v>3.69</v>
      </c>
      <c r="D278" s="91" t="e">
        <v>#N/A</v>
      </c>
    </row>
    <row r="279" spans="1:4">
      <c r="A279" s="28">
        <v>20790</v>
      </c>
      <c r="B279" s="91">
        <v>5.5</v>
      </c>
      <c r="C279" s="91">
        <v>3.89</v>
      </c>
      <c r="D279" s="91" t="e">
        <v>#N/A</v>
      </c>
    </row>
    <row r="280" spans="1:4">
      <c r="A280" s="28">
        <v>20821</v>
      </c>
      <c r="B280" s="91">
        <v>5.5</v>
      </c>
      <c r="C280" s="91">
        <v>3.97</v>
      </c>
      <c r="D280" s="91" t="e">
        <v>#N/A</v>
      </c>
    </row>
    <row r="281" spans="1:4">
      <c r="A281" s="28">
        <v>20852</v>
      </c>
      <c r="B281" s="91">
        <v>5.5</v>
      </c>
      <c r="C281" s="91">
        <v>4.0599999999999996</v>
      </c>
      <c r="D281" s="91" t="e">
        <v>#N/A</v>
      </c>
    </row>
    <row r="282" spans="1:4">
      <c r="A282" s="28">
        <v>20880</v>
      </c>
      <c r="B282" s="91">
        <v>5.5</v>
      </c>
      <c r="C282" s="91">
        <v>3.94</v>
      </c>
      <c r="D282" s="91" t="e">
        <v>#N/A</v>
      </c>
    </row>
    <row r="283" spans="1:4">
      <c r="A283" s="28">
        <v>20911</v>
      </c>
      <c r="B283" s="91">
        <v>5.5</v>
      </c>
      <c r="C283" s="91">
        <v>3.98</v>
      </c>
      <c r="D283" s="91" t="e">
        <v>#N/A</v>
      </c>
    </row>
    <row r="284" spans="1:4">
      <c r="A284" s="28">
        <v>20941</v>
      </c>
      <c r="B284" s="91">
        <v>5.5</v>
      </c>
      <c r="C284" s="91">
        <v>4.01</v>
      </c>
      <c r="D284" s="91" t="e">
        <v>#N/A</v>
      </c>
    </row>
    <row r="285" spans="1:4">
      <c r="A285" s="28">
        <v>20972</v>
      </c>
      <c r="B285" s="91">
        <v>5.5</v>
      </c>
      <c r="C285" s="91">
        <v>4.05</v>
      </c>
      <c r="D285" s="91" t="e">
        <v>#N/A</v>
      </c>
    </row>
    <row r="286" spans="1:4">
      <c r="A286" s="28">
        <v>21002</v>
      </c>
      <c r="B286" s="91">
        <v>5.5</v>
      </c>
      <c r="C286" s="91">
        <v>4.05</v>
      </c>
      <c r="D286" s="91" t="e">
        <v>#N/A</v>
      </c>
    </row>
    <row r="287" spans="1:4">
      <c r="A287" s="28">
        <v>21033</v>
      </c>
      <c r="B287" s="91">
        <v>5.75</v>
      </c>
      <c r="C287" s="91">
        <v>4.33</v>
      </c>
      <c r="D287" s="91" t="e">
        <v>#N/A</v>
      </c>
    </row>
    <row r="288" spans="1:4">
      <c r="A288" s="28">
        <v>21064</v>
      </c>
      <c r="B288" s="91">
        <v>5.75</v>
      </c>
      <c r="C288" s="91">
        <v>4.18</v>
      </c>
      <c r="D288" s="91" t="e">
        <v>#N/A</v>
      </c>
    </row>
    <row r="289" spans="1:4">
      <c r="A289" s="28">
        <v>21094</v>
      </c>
      <c r="B289" s="91">
        <v>5.75</v>
      </c>
      <c r="C289" s="91">
        <v>4.08</v>
      </c>
      <c r="D289" s="91" t="e">
        <v>#N/A</v>
      </c>
    </row>
    <row r="290" spans="1:4">
      <c r="A290" s="28">
        <v>21125</v>
      </c>
      <c r="B290" s="91">
        <v>5.75</v>
      </c>
      <c r="C290" s="91">
        <v>3.76</v>
      </c>
      <c r="D290" s="91" t="e">
        <v>#N/A</v>
      </c>
    </row>
    <row r="291" spans="1:4">
      <c r="A291" s="28">
        <v>21155</v>
      </c>
      <c r="B291" s="91">
        <v>5.5</v>
      </c>
      <c r="C291" s="91">
        <v>3.87</v>
      </c>
      <c r="D291" s="91" t="e">
        <v>#N/A</v>
      </c>
    </row>
    <row r="292" spans="1:4">
      <c r="A292" s="28">
        <v>21186</v>
      </c>
      <c r="B292" s="91">
        <v>5.5</v>
      </c>
      <c r="C292" s="91">
        <v>3.83</v>
      </c>
      <c r="D292" s="91" t="e">
        <v>#N/A</v>
      </c>
    </row>
    <row r="293" spans="1:4">
      <c r="A293" s="28">
        <v>21217</v>
      </c>
      <c r="B293" s="91">
        <v>5.25</v>
      </c>
      <c r="C293" s="91">
        <v>3.28</v>
      </c>
      <c r="D293" s="91" t="e">
        <v>#N/A</v>
      </c>
    </row>
    <row r="294" spans="1:4">
      <c r="A294" s="28">
        <v>21245</v>
      </c>
      <c r="B294" s="91">
        <v>5.25</v>
      </c>
      <c r="C294" s="91">
        <v>2.64</v>
      </c>
      <c r="D294" s="91" t="e">
        <v>#N/A</v>
      </c>
    </row>
    <row r="295" spans="1:4">
      <c r="A295" s="28">
        <v>21276</v>
      </c>
      <c r="B295" s="91">
        <v>5.25</v>
      </c>
      <c r="C295" s="91">
        <v>1.62</v>
      </c>
      <c r="D295" s="91" t="e">
        <v>#N/A</v>
      </c>
    </row>
    <row r="296" spans="1:4">
      <c r="A296" s="28">
        <v>21306</v>
      </c>
      <c r="B296" s="91">
        <v>5.25</v>
      </c>
      <c r="C296" s="91">
        <v>1.78</v>
      </c>
      <c r="D296" s="91" t="e">
        <v>#N/A</v>
      </c>
    </row>
    <row r="297" spans="1:4">
      <c r="A297" s="28">
        <v>21337</v>
      </c>
      <c r="B297" s="91">
        <v>5.25</v>
      </c>
      <c r="C297" s="91">
        <v>1.97</v>
      </c>
      <c r="D297" s="91" t="e">
        <v>#N/A</v>
      </c>
    </row>
    <row r="298" spans="1:4">
      <c r="A298" s="28">
        <v>21367</v>
      </c>
      <c r="B298" s="91">
        <v>5.25</v>
      </c>
      <c r="C298" s="91">
        <v>1.22</v>
      </c>
      <c r="D298" s="91" t="e">
        <v>#N/A</v>
      </c>
    </row>
    <row r="299" spans="1:4">
      <c r="A299" s="28">
        <v>21398</v>
      </c>
      <c r="B299" s="91">
        <v>5.25</v>
      </c>
      <c r="C299" s="91">
        <v>1.51</v>
      </c>
      <c r="D299" s="91" t="e">
        <v>#N/A</v>
      </c>
    </row>
    <row r="300" spans="1:4">
      <c r="A300" s="28">
        <v>21429</v>
      </c>
      <c r="B300" s="91">
        <v>5.25</v>
      </c>
      <c r="C300" s="91">
        <v>2.42</v>
      </c>
      <c r="D300" s="91" t="e">
        <v>#N/A</v>
      </c>
    </row>
    <row r="301" spans="1:4">
      <c r="A301" s="28">
        <v>21459</v>
      </c>
      <c r="B301" s="91">
        <v>5.25</v>
      </c>
      <c r="C301" s="91">
        <v>2.73</v>
      </c>
      <c r="D301" s="91" t="e">
        <v>#N/A</v>
      </c>
    </row>
    <row r="302" spans="1:4">
      <c r="A302" s="28">
        <v>21490</v>
      </c>
      <c r="B302" s="91">
        <v>5.25</v>
      </c>
      <c r="C302" s="91">
        <v>3.25</v>
      </c>
      <c r="D302" s="91" t="e">
        <v>#N/A</v>
      </c>
    </row>
    <row r="303" spans="1:4">
      <c r="A303" s="28">
        <v>21520</v>
      </c>
      <c r="B303" s="91">
        <v>5.25</v>
      </c>
      <c r="C303" s="91">
        <v>3.74</v>
      </c>
      <c r="D303" s="91" t="e">
        <v>#N/A</v>
      </c>
    </row>
    <row r="304" spans="1:4">
      <c r="A304" s="28">
        <v>21551</v>
      </c>
      <c r="B304" s="91">
        <v>5.25</v>
      </c>
      <c r="C304" s="91">
        <v>3.71</v>
      </c>
      <c r="D304" s="91" t="e">
        <v>#N/A</v>
      </c>
    </row>
    <row r="305" spans="1:4">
      <c r="A305" s="28">
        <v>21582</v>
      </c>
      <c r="B305" s="91">
        <v>5.25</v>
      </c>
      <c r="C305" s="91">
        <v>4.03</v>
      </c>
      <c r="D305" s="91" t="e">
        <v>#N/A</v>
      </c>
    </row>
    <row r="306" spans="1:4">
      <c r="A306" s="28">
        <v>21610</v>
      </c>
      <c r="B306" s="91">
        <v>5.5</v>
      </c>
      <c r="C306" s="91">
        <v>4.55</v>
      </c>
      <c r="D306" s="91" t="e">
        <v>#N/A</v>
      </c>
    </row>
    <row r="307" spans="1:4">
      <c r="A307" s="28">
        <v>21641</v>
      </c>
      <c r="B307" s="91">
        <v>5.75</v>
      </c>
      <c r="C307" s="91">
        <v>4.97</v>
      </c>
      <c r="D307" s="91" t="e">
        <v>#N/A</v>
      </c>
    </row>
    <row r="308" spans="1:4">
      <c r="A308" s="28">
        <v>21671</v>
      </c>
      <c r="B308" s="91">
        <v>5.75</v>
      </c>
      <c r="C308" s="91">
        <v>5.3</v>
      </c>
      <c r="D308" s="91" t="e">
        <v>#N/A</v>
      </c>
    </row>
    <row r="309" spans="1:4">
      <c r="A309" s="28">
        <v>21702</v>
      </c>
      <c r="B309" s="91">
        <v>5.75</v>
      </c>
      <c r="C309" s="91">
        <v>5.47</v>
      </c>
      <c r="D309" s="91" t="e">
        <v>#N/A</v>
      </c>
    </row>
    <row r="310" spans="1:4">
      <c r="A310" s="28">
        <v>21732</v>
      </c>
      <c r="B310" s="91">
        <v>5.75</v>
      </c>
      <c r="C310" s="91">
        <v>5.66</v>
      </c>
      <c r="D310" s="91" t="e">
        <v>#N/A</v>
      </c>
    </row>
    <row r="311" spans="1:4">
      <c r="A311" s="28">
        <v>21763</v>
      </c>
      <c r="B311" s="91">
        <v>5.75</v>
      </c>
      <c r="C311" s="91">
        <v>6.29</v>
      </c>
      <c r="D311" s="91" t="e">
        <v>#N/A</v>
      </c>
    </row>
    <row r="312" spans="1:4">
      <c r="A312" s="28">
        <v>21794</v>
      </c>
      <c r="B312" s="91">
        <v>5.75</v>
      </c>
      <c r="C312" s="91">
        <v>5.85</v>
      </c>
      <c r="D312" s="91" t="e">
        <v>#N/A</v>
      </c>
    </row>
    <row r="313" spans="1:4">
      <c r="A313" s="28">
        <v>21824</v>
      </c>
      <c r="B313" s="91">
        <v>5.75</v>
      </c>
      <c r="C313" s="91">
        <v>5.18</v>
      </c>
      <c r="D313" s="91" t="e">
        <v>#N/A</v>
      </c>
    </row>
    <row r="314" spans="1:4">
      <c r="A314" s="28">
        <v>21855</v>
      </c>
      <c r="B314" s="91">
        <v>5.75</v>
      </c>
      <c r="C314" s="91">
        <v>5.16</v>
      </c>
      <c r="D314" s="91" t="e">
        <v>#N/A</v>
      </c>
    </row>
    <row r="315" spans="1:4">
      <c r="A315" s="28">
        <v>21885</v>
      </c>
      <c r="B315" s="91">
        <v>5.75</v>
      </c>
      <c r="C315" s="91">
        <v>5.37</v>
      </c>
      <c r="D315" s="91" t="e">
        <v>#N/A</v>
      </c>
    </row>
    <row r="316" spans="1:4">
      <c r="A316" s="28">
        <v>21916</v>
      </c>
      <c r="B316" s="91">
        <v>5.75</v>
      </c>
      <c r="C316" s="91">
        <v>4.91</v>
      </c>
      <c r="D316" s="91" t="e">
        <v>#N/A</v>
      </c>
    </row>
    <row r="317" spans="1:4">
      <c r="A317" s="28">
        <v>21947</v>
      </c>
      <c r="B317" s="91">
        <v>5.75</v>
      </c>
      <c r="C317" s="91">
        <v>4.87</v>
      </c>
      <c r="D317" s="91" t="e">
        <v>#N/A</v>
      </c>
    </row>
    <row r="318" spans="1:4">
      <c r="A318" s="28">
        <v>21976</v>
      </c>
      <c r="B318" s="91">
        <v>5.75</v>
      </c>
      <c r="C318" s="91">
        <v>3.66</v>
      </c>
      <c r="D318" s="91" t="e">
        <v>#N/A</v>
      </c>
    </row>
    <row r="319" spans="1:4">
      <c r="A319" s="28">
        <v>22007</v>
      </c>
      <c r="B319" s="91">
        <v>5.75</v>
      </c>
      <c r="C319" s="91">
        <v>3.75</v>
      </c>
      <c r="D319" s="91" t="e">
        <v>#N/A</v>
      </c>
    </row>
    <row r="320" spans="1:4">
      <c r="A320" s="28">
        <v>22037</v>
      </c>
      <c r="B320" s="91">
        <v>5.75</v>
      </c>
      <c r="C320" s="91">
        <v>3.24</v>
      </c>
      <c r="D320" s="91" t="e">
        <v>#N/A</v>
      </c>
    </row>
    <row r="321" spans="1:4">
      <c r="A321" s="28">
        <v>22068</v>
      </c>
      <c r="B321" s="91">
        <v>5.75</v>
      </c>
      <c r="C321" s="91">
        <v>3.32</v>
      </c>
      <c r="D321" s="91" t="e">
        <v>#N/A</v>
      </c>
    </row>
    <row r="322" spans="1:4">
      <c r="A322" s="28">
        <v>22098</v>
      </c>
      <c r="B322" s="91">
        <v>5.75</v>
      </c>
      <c r="C322" s="91">
        <v>3.44</v>
      </c>
      <c r="D322" s="91" t="e">
        <v>#N/A</v>
      </c>
    </row>
    <row r="323" spans="1:4">
      <c r="A323" s="28">
        <v>22129</v>
      </c>
      <c r="B323" s="91">
        <v>5.75</v>
      </c>
      <c r="C323" s="91">
        <v>2.5</v>
      </c>
      <c r="D323" s="91" t="e">
        <v>#N/A</v>
      </c>
    </row>
    <row r="324" spans="1:4">
      <c r="A324" s="28">
        <v>22160</v>
      </c>
      <c r="B324" s="91">
        <v>5.75</v>
      </c>
      <c r="C324" s="91">
        <v>1.93</v>
      </c>
      <c r="D324" s="91" t="e">
        <v>#N/A</v>
      </c>
    </row>
    <row r="325" spans="1:4">
      <c r="A325" s="28">
        <v>22190</v>
      </c>
      <c r="B325" s="91">
        <v>5.75</v>
      </c>
      <c r="C325" s="91">
        <v>3.12</v>
      </c>
      <c r="D325" s="91" t="e">
        <v>#N/A</v>
      </c>
    </row>
    <row r="326" spans="1:4">
      <c r="A326" s="28">
        <v>22221</v>
      </c>
      <c r="B326" s="91">
        <v>5.75</v>
      </c>
      <c r="C326" s="91">
        <v>4.0199999999999996</v>
      </c>
      <c r="D326" s="91" t="e">
        <v>#N/A</v>
      </c>
    </row>
    <row r="327" spans="1:4">
      <c r="A327" s="28">
        <v>22251</v>
      </c>
      <c r="B327" s="91">
        <v>5.75</v>
      </c>
      <c r="C327" s="91">
        <v>3.71</v>
      </c>
      <c r="D327" s="91" t="e">
        <v>#N/A</v>
      </c>
    </row>
    <row r="328" spans="1:4">
      <c r="A328" s="28">
        <v>22282</v>
      </c>
      <c r="B328" s="91">
        <v>5.75</v>
      </c>
      <c r="C328" s="91">
        <v>3.47</v>
      </c>
      <c r="D328" s="91" t="e">
        <v>#N/A</v>
      </c>
    </row>
    <row r="329" spans="1:4">
      <c r="A329" s="28">
        <v>22313</v>
      </c>
      <c r="B329" s="91">
        <v>5.75</v>
      </c>
      <c r="C329" s="91">
        <v>3.11</v>
      </c>
      <c r="D329" s="91" t="e">
        <v>#N/A</v>
      </c>
    </row>
    <row r="330" spans="1:4">
      <c r="A330" s="28">
        <v>22341</v>
      </c>
      <c r="B330" s="91">
        <v>5.75</v>
      </c>
      <c r="C330" s="91">
        <v>3.46</v>
      </c>
      <c r="D330" s="91" t="e">
        <v>#N/A</v>
      </c>
    </row>
    <row r="331" spans="1:4">
      <c r="A331" s="28">
        <v>22372</v>
      </c>
      <c r="B331" s="91">
        <v>5.75</v>
      </c>
      <c r="C331" s="91">
        <v>3.57</v>
      </c>
      <c r="D331" s="91" t="e">
        <v>#N/A</v>
      </c>
    </row>
    <row r="332" spans="1:4">
      <c r="A332" s="28">
        <v>22402</v>
      </c>
      <c r="B332" s="91">
        <v>5.75</v>
      </c>
      <c r="C332" s="91">
        <v>3.42</v>
      </c>
      <c r="D332" s="91" t="e">
        <v>#N/A</v>
      </c>
    </row>
    <row r="333" spans="1:4">
      <c r="A333" s="28">
        <v>22433</v>
      </c>
      <c r="B333" s="91">
        <v>5.5</v>
      </c>
      <c r="C333" s="91">
        <v>2.8</v>
      </c>
      <c r="D333" s="91" t="e">
        <v>#N/A</v>
      </c>
    </row>
    <row r="334" spans="1:4">
      <c r="A334" s="28">
        <v>22463</v>
      </c>
      <c r="B334" s="91">
        <v>5.5</v>
      </c>
      <c r="C334" s="91">
        <v>2.88</v>
      </c>
      <c r="D334" s="91" t="e">
        <v>#N/A</v>
      </c>
    </row>
    <row r="335" spans="1:4">
      <c r="A335" s="28">
        <v>22494</v>
      </c>
      <c r="B335" s="91">
        <v>5.5</v>
      </c>
      <c r="C335" s="91">
        <v>2.76</v>
      </c>
      <c r="D335" s="91" t="e">
        <v>#N/A</v>
      </c>
    </row>
    <row r="336" spans="1:4">
      <c r="A336" s="28">
        <v>22525</v>
      </c>
      <c r="B336" s="91">
        <v>5.5</v>
      </c>
      <c r="C336" s="91">
        <v>2.67</v>
      </c>
      <c r="D336" s="91" t="e">
        <v>#N/A</v>
      </c>
    </row>
    <row r="337" spans="1:4">
      <c r="A337" s="28">
        <v>22555</v>
      </c>
      <c r="B337" s="91">
        <v>5.5</v>
      </c>
      <c r="C337" s="91">
        <v>2.74</v>
      </c>
      <c r="D337" s="91" t="e">
        <v>#N/A</v>
      </c>
    </row>
    <row r="338" spans="1:4">
      <c r="A338" s="28">
        <v>22586</v>
      </c>
      <c r="B338" s="91">
        <v>5.5</v>
      </c>
      <c r="C338" s="91">
        <v>2.67</v>
      </c>
      <c r="D338" s="91" t="e">
        <v>#N/A</v>
      </c>
    </row>
    <row r="339" spans="1:4">
      <c r="A339" s="28">
        <v>22616</v>
      </c>
      <c r="B339" s="91">
        <v>5.5</v>
      </c>
      <c r="C339" s="91">
        <v>3.18</v>
      </c>
      <c r="D339" s="91" t="e">
        <v>#N/A</v>
      </c>
    </row>
    <row r="340" spans="1:4">
      <c r="A340" s="28">
        <v>22647</v>
      </c>
      <c r="B340" s="91">
        <v>5.5</v>
      </c>
      <c r="C340" s="91">
        <v>3.35</v>
      </c>
      <c r="D340" s="91" t="e">
        <v>#N/A</v>
      </c>
    </row>
    <row r="341" spans="1:4">
      <c r="A341" s="28">
        <v>22678</v>
      </c>
      <c r="B341" s="91">
        <v>5.5</v>
      </c>
      <c r="C341" s="91">
        <v>3.42</v>
      </c>
      <c r="D341" s="91" t="e">
        <v>#N/A</v>
      </c>
    </row>
    <row r="342" spans="1:4">
      <c r="A342" s="28">
        <v>22706</v>
      </c>
      <c r="B342" s="91">
        <v>5.5</v>
      </c>
      <c r="C342" s="91">
        <v>3.35</v>
      </c>
      <c r="D342" s="91" t="e">
        <v>#N/A</v>
      </c>
    </row>
    <row r="343" spans="1:4">
      <c r="A343" s="28">
        <v>22737</v>
      </c>
      <c r="B343" s="91">
        <v>5.5</v>
      </c>
      <c r="C343" s="91">
        <v>3.35</v>
      </c>
      <c r="D343" s="91" t="e">
        <v>#N/A</v>
      </c>
    </row>
    <row r="344" spans="1:4">
      <c r="A344" s="28">
        <v>22767</v>
      </c>
      <c r="B344" s="91">
        <v>5.5</v>
      </c>
      <c r="C344" s="91">
        <v>3.75</v>
      </c>
      <c r="D344" s="91" t="e">
        <v>#N/A</v>
      </c>
    </row>
    <row r="345" spans="1:4">
      <c r="A345" s="28">
        <v>22798</v>
      </c>
      <c r="B345" s="91">
        <v>5.5</v>
      </c>
      <c r="C345" s="91">
        <v>6</v>
      </c>
      <c r="D345" s="91" t="e">
        <v>#N/A</v>
      </c>
    </row>
    <row r="346" spans="1:4">
      <c r="A346" s="28">
        <v>22828</v>
      </c>
      <c r="B346" s="91">
        <v>6</v>
      </c>
      <c r="C346" s="91">
        <v>6</v>
      </c>
      <c r="D346" s="91" t="e">
        <v>#N/A</v>
      </c>
    </row>
    <row r="347" spans="1:4">
      <c r="A347" s="28">
        <v>22859</v>
      </c>
      <c r="B347" s="91">
        <v>6</v>
      </c>
      <c r="C347" s="91">
        <v>6</v>
      </c>
      <c r="D347" s="91" t="e">
        <v>#N/A</v>
      </c>
    </row>
    <row r="348" spans="1:4">
      <c r="A348" s="28">
        <v>22890</v>
      </c>
      <c r="B348" s="91">
        <v>6</v>
      </c>
      <c r="C348" s="91">
        <v>5.5</v>
      </c>
      <c r="D348" s="91" t="e">
        <v>#N/A</v>
      </c>
    </row>
    <row r="349" spans="1:4">
      <c r="A349" s="28">
        <v>22920</v>
      </c>
      <c r="B349" s="91">
        <v>6</v>
      </c>
      <c r="C349" s="91">
        <v>5</v>
      </c>
      <c r="D349" s="91" t="e">
        <v>#N/A</v>
      </c>
    </row>
    <row r="350" spans="1:4">
      <c r="A350" s="28">
        <v>22951</v>
      </c>
      <c r="B350" s="91">
        <v>5.75</v>
      </c>
      <c r="C350" s="91">
        <v>4</v>
      </c>
      <c r="D350" s="91" t="e">
        <v>#N/A</v>
      </c>
    </row>
    <row r="351" spans="1:4">
      <c r="A351" s="28">
        <v>22981</v>
      </c>
      <c r="B351" s="91">
        <v>5.75</v>
      </c>
      <c r="C351" s="91">
        <v>4</v>
      </c>
      <c r="D351" s="91" t="e">
        <v>#N/A</v>
      </c>
    </row>
    <row r="352" spans="1:4">
      <c r="A352" s="28">
        <v>23012</v>
      </c>
      <c r="B352" s="91">
        <v>5.75</v>
      </c>
      <c r="C352" s="91">
        <v>4</v>
      </c>
      <c r="D352" s="91" t="e">
        <v>#N/A</v>
      </c>
    </row>
    <row r="353" spans="1:4">
      <c r="A353" s="28">
        <v>23043</v>
      </c>
      <c r="B353" s="91">
        <v>5.75</v>
      </c>
      <c r="C353" s="91">
        <v>4</v>
      </c>
      <c r="D353" s="91" t="e">
        <v>#N/A</v>
      </c>
    </row>
    <row r="354" spans="1:4">
      <c r="A354" s="28">
        <v>23071</v>
      </c>
      <c r="B354" s="91">
        <v>5.75</v>
      </c>
      <c r="C354" s="91">
        <v>4</v>
      </c>
      <c r="D354" s="91" t="e">
        <v>#N/A</v>
      </c>
    </row>
    <row r="355" spans="1:4">
      <c r="A355" s="28">
        <v>23102</v>
      </c>
      <c r="B355" s="91">
        <v>5.75</v>
      </c>
      <c r="C355" s="91">
        <v>4</v>
      </c>
      <c r="D355" s="91" t="e">
        <v>#N/A</v>
      </c>
    </row>
    <row r="356" spans="1:4">
      <c r="A356" s="28">
        <v>23132</v>
      </c>
      <c r="B356" s="91">
        <v>5.75</v>
      </c>
      <c r="C356" s="91">
        <v>3.5</v>
      </c>
      <c r="D356" s="91" t="e">
        <v>#N/A</v>
      </c>
    </row>
    <row r="357" spans="1:4">
      <c r="A357" s="28">
        <v>23163</v>
      </c>
      <c r="B357" s="91">
        <v>5.75</v>
      </c>
      <c r="C357" s="91">
        <v>3.5</v>
      </c>
      <c r="D357" s="91" t="e">
        <v>#N/A</v>
      </c>
    </row>
    <row r="358" spans="1:4">
      <c r="A358" s="28">
        <v>23193</v>
      </c>
      <c r="B358" s="91">
        <v>5.75</v>
      </c>
      <c r="C358" s="91">
        <v>3.5</v>
      </c>
      <c r="D358" s="91" t="e">
        <v>#N/A</v>
      </c>
    </row>
    <row r="359" spans="1:4">
      <c r="A359" s="28">
        <v>23224</v>
      </c>
      <c r="B359" s="91">
        <v>5.75</v>
      </c>
      <c r="C359" s="91">
        <v>4</v>
      </c>
      <c r="D359" s="91" t="e">
        <v>#N/A</v>
      </c>
    </row>
    <row r="360" spans="1:4">
      <c r="A360" s="28">
        <v>23255</v>
      </c>
      <c r="B360" s="91">
        <v>5.75</v>
      </c>
      <c r="C360" s="91">
        <v>4</v>
      </c>
      <c r="D360" s="91" t="e">
        <v>#N/A</v>
      </c>
    </row>
    <row r="361" spans="1:4">
      <c r="A361" s="28">
        <v>23285</v>
      </c>
      <c r="B361" s="91">
        <v>5.75</v>
      </c>
      <c r="C361" s="91">
        <v>4</v>
      </c>
      <c r="D361" s="91" t="e">
        <v>#N/A</v>
      </c>
    </row>
    <row r="362" spans="1:4">
      <c r="A362" s="28">
        <v>23316</v>
      </c>
      <c r="B362" s="91">
        <v>5.75</v>
      </c>
      <c r="C362" s="91">
        <v>4</v>
      </c>
      <c r="D362" s="91" t="e">
        <v>#N/A</v>
      </c>
    </row>
    <row r="363" spans="1:4">
      <c r="A363" s="28">
        <v>23346</v>
      </c>
      <c r="B363" s="91">
        <v>5.75</v>
      </c>
      <c r="C363" s="91">
        <v>4</v>
      </c>
      <c r="D363" s="91" t="e">
        <v>#N/A</v>
      </c>
    </row>
    <row r="364" spans="1:4">
      <c r="A364" s="28">
        <v>23377</v>
      </c>
      <c r="B364" s="91">
        <v>5.75</v>
      </c>
      <c r="C364" s="91">
        <v>4</v>
      </c>
      <c r="D364" s="91" t="e">
        <v>#N/A</v>
      </c>
    </row>
    <row r="365" spans="1:4">
      <c r="A365" s="28">
        <v>23408</v>
      </c>
      <c r="B365" s="91">
        <v>5.75</v>
      </c>
      <c r="C365" s="91">
        <v>4</v>
      </c>
      <c r="D365" s="91" t="e">
        <v>#N/A</v>
      </c>
    </row>
    <row r="366" spans="1:4">
      <c r="A366" s="28">
        <v>23437</v>
      </c>
      <c r="B366" s="91">
        <v>5.75</v>
      </c>
      <c r="C366" s="91">
        <v>4</v>
      </c>
      <c r="D366" s="91" t="e">
        <v>#N/A</v>
      </c>
    </row>
    <row r="367" spans="1:4">
      <c r="A367" s="28">
        <v>23468</v>
      </c>
      <c r="B367" s="91">
        <v>5.75</v>
      </c>
      <c r="C367" s="91">
        <v>4</v>
      </c>
      <c r="D367" s="91" t="e">
        <v>#N/A</v>
      </c>
    </row>
    <row r="368" spans="1:4">
      <c r="A368" s="28">
        <v>23498</v>
      </c>
      <c r="B368" s="91">
        <v>5.75</v>
      </c>
      <c r="C368" s="91">
        <v>4</v>
      </c>
      <c r="D368" s="91" t="e">
        <v>#N/A</v>
      </c>
    </row>
    <row r="369" spans="1:4">
      <c r="A369" s="28">
        <v>23529</v>
      </c>
      <c r="B369" s="91">
        <v>5.75</v>
      </c>
      <c r="C369" s="91">
        <v>4</v>
      </c>
      <c r="D369" s="91" t="e">
        <v>#N/A</v>
      </c>
    </row>
    <row r="370" spans="1:4">
      <c r="A370" s="28">
        <v>23559</v>
      </c>
      <c r="B370" s="91">
        <v>5.75</v>
      </c>
      <c r="C370" s="91">
        <v>4</v>
      </c>
      <c r="D370" s="91" t="e">
        <v>#N/A</v>
      </c>
    </row>
    <row r="371" spans="1:4">
      <c r="A371" s="28">
        <v>23590</v>
      </c>
      <c r="B371" s="91">
        <v>5.75</v>
      </c>
      <c r="C371" s="91">
        <v>4</v>
      </c>
      <c r="D371" s="91" t="e">
        <v>#N/A</v>
      </c>
    </row>
    <row r="372" spans="1:4">
      <c r="A372" s="28">
        <v>23621</v>
      </c>
      <c r="B372" s="91">
        <v>5.75</v>
      </c>
      <c r="C372" s="91">
        <v>4</v>
      </c>
      <c r="D372" s="91" t="e">
        <v>#N/A</v>
      </c>
    </row>
    <row r="373" spans="1:4">
      <c r="A373" s="28">
        <v>23651</v>
      </c>
      <c r="B373" s="91">
        <v>5.75</v>
      </c>
      <c r="C373" s="91">
        <v>4</v>
      </c>
      <c r="D373" s="91" t="e">
        <v>#N/A</v>
      </c>
    </row>
    <row r="374" spans="1:4">
      <c r="A374" s="28">
        <v>23682</v>
      </c>
      <c r="B374" s="91">
        <v>5.75</v>
      </c>
      <c r="C374" s="91">
        <v>4.25</v>
      </c>
      <c r="D374" s="91" t="e">
        <v>#N/A</v>
      </c>
    </row>
    <row r="375" spans="1:4">
      <c r="A375" s="28">
        <v>23712</v>
      </c>
      <c r="B375" s="91">
        <v>5.75</v>
      </c>
      <c r="C375" s="91">
        <v>4.25</v>
      </c>
      <c r="D375" s="91" t="e">
        <v>#N/A</v>
      </c>
    </row>
    <row r="376" spans="1:4">
      <c r="A376" s="28">
        <v>23743</v>
      </c>
      <c r="B376" s="91">
        <v>5.75</v>
      </c>
      <c r="C376" s="91">
        <v>4.25</v>
      </c>
      <c r="D376" s="91" t="e">
        <v>#N/A</v>
      </c>
    </row>
    <row r="377" spans="1:4">
      <c r="A377" s="28">
        <v>23774</v>
      </c>
      <c r="B377" s="91">
        <v>5.75</v>
      </c>
      <c r="C377" s="91">
        <v>4.25</v>
      </c>
      <c r="D377" s="91" t="e">
        <v>#N/A</v>
      </c>
    </row>
    <row r="378" spans="1:4">
      <c r="A378" s="28">
        <v>23802</v>
      </c>
      <c r="B378" s="91">
        <v>5.75</v>
      </c>
      <c r="C378" s="91">
        <v>4.25</v>
      </c>
      <c r="D378" s="91" t="e">
        <v>#N/A</v>
      </c>
    </row>
    <row r="379" spans="1:4">
      <c r="A379" s="28">
        <v>23833</v>
      </c>
      <c r="B379" s="91">
        <v>5.75</v>
      </c>
      <c r="C379" s="91">
        <v>4.25</v>
      </c>
      <c r="D379" s="91" t="e">
        <v>#N/A</v>
      </c>
    </row>
    <row r="380" spans="1:4">
      <c r="A380" s="28">
        <v>23863</v>
      </c>
      <c r="B380" s="91">
        <v>5.75</v>
      </c>
      <c r="C380" s="91">
        <v>4.25</v>
      </c>
      <c r="D380" s="91" t="e">
        <v>#N/A</v>
      </c>
    </row>
    <row r="381" spans="1:4">
      <c r="A381" s="28">
        <v>23894</v>
      </c>
      <c r="B381" s="91">
        <v>5.75</v>
      </c>
      <c r="C381" s="91">
        <v>4.25</v>
      </c>
      <c r="D381" s="91" t="e">
        <v>#N/A</v>
      </c>
    </row>
    <row r="382" spans="1:4">
      <c r="A382" s="28">
        <v>23924</v>
      </c>
      <c r="B382" s="91">
        <v>5.75</v>
      </c>
      <c r="C382" s="91">
        <v>4.25</v>
      </c>
      <c r="D382" s="91" t="e">
        <v>#N/A</v>
      </c>
    </row>
    <row r="383" spans="1:4">
      <c r="A383" s="28">
        <v>23955</v>
      </c>
      <c r="B383" s="91">
        <v>5.75</v>
      </c>
      <c r="C383" s="91">
        <v>4.25</v>
      </c>
      <c r="D383" s="91" t="e">
        <v>#N/A</v>
      </c>
    </row>
    <row r="384" spans="1:4">
      <c r="A384" s="28">
        <v>23986</v>
      </c>
      <c r="B384" s="91">
        <v>5.75</v>
      </c>
      <c r="C384" s="91">
        <v>4.25</v>
      </c>
      <c r="D384" s="91" t="e">
        <v>#N/A</v>
      </c>
    </row>
    <row r="385" spans="1:4">
      <c r="A385" s="28">
        <v>24016</v>
      </c>
      <c r="B385" s="91">
        <v>5.75</v>
      </c>
      <c r="C385" s="91">
        <v>4.25</v>
      </c>
      <c r="D385" s="91" t="e">
        <v>#N/A</v>
      </c>
    </row>
    <row r="386" spans="1:4">
      <c r="A386" s="28">
        <v>24047</v>
      </c>
      <c r="B386" s="91">
        <v>5.75</v>
      </c>
      <c r="C386" s="91">
        <v>4.25</v>
      </c>
      <c r="D386" s="91" t="e">
        <v>#N/A</v>
      </c>
    </row>
    <row r="387" spans="1:4">
      <c r="A387" s="28">
        <v>24077</v>
      </c>
      <c r="B387" s="91">
        <v>6</v>
      </c>
      <c r="C387" s="91">
        <v>4.75</v>
      </c>
      <c r="D387" s="91" t="e">
        <v>#N/A</v>
      </c>
    </row>
    <row r="388" spans="1:4">
      <c r="A388" s="28">
        <v>24108</v>
      </c>
      <c r="B388" s="91">
        <v>6</v>
      </c>
      <c r="C388" s="91">
        <v>4.75</v>
      </c>
      <c r="D388" s="91" t="e">
        <v>#N/A</v>
      </c>
    </row>
    <row r="389" spans="1:4">
      <c r="A389" s="28">
        <v>24139</v>
      </c>
      <c r="B389" s="91">
        <v>6</v>
      </c>
      <c r="C389" s="91">
        <v>4.75</v>
      </c>
      <c r="D389" s="91" t="e">
        <v>#N/A</v>
      </c>
    </row>
    <row r="390" spans="1:4">
      <c r="A390" s="28">
        <v>24167</v>
      </c>
      <c r="B390" s="91">
        <v>6</v>
      </c>
      <c r="C390" s="91">
        <v>5.25</v>
      </c>
      <c r="D390" s="91" t="e">
        <v>#N/A</v>
      </c>
    </row>
    <row r="391" spans="1:4">
      <c r="A391" s="28">
        <v>24198</v>
      </c>
      <c r="B391" s="91">
        <v>6</v>
      </c>
      <c r="C391" s="91">
        <v>5.25</v>
      </c>
      <c r="D391" s="91" t="e">
        <v>#N/A</v>
      </c>
    </row>
    <row r="392" spans="1:4">
      <c r="A392" s="28">
        <v>24228</v>
      </c>
      <c r="B392" s="91">
        <v>6</v>
      </c>
      <c r="C392" s="91">
        <v>5.25</v>
      </c>
      <c r="D392" s="91" t="e">
        <v>#N/A</v>
      </c>
    </row>
    <row r="393" spans="1:4">
      <c r="A393" s="28">
        <v>24259</v>
      </c>
      <c r="B393" s="91">
        <v>6</v>
      </c>
      <c r="C393" s="91">
        <v>5.25</v>
      </c>
      <c r="D393" s="91" t="e">
        <v>#N/A</v>
      </c>
    </row>
    <row r="394" spans="1:4">
      <c r="A394" s="28">
        <v>24289</v>
      </c>
      <c r="B394" s="91">
        <v>6</v>
      </c>
      <c r="C394" s="91">
        <v>5.25</v>
      </c>
      <c r="D394" s="91" t="e">
        <v>#N/A</v>
      </c>
    </row>
    <row r="395" spans="1:4">
      <c r="A395" s="28">
        <v>24320</v>
      </c>
      <c r="B395" s="91">
        <v>6</v>
      </c>
      <c r="C395" s="91">
        <v>5.25</v>
      </c>
      <c r="D395" s="91" t="e">
        <v>#N/A</v>
      </c>
    </row>
    <row r="396" spans="1:4">
      <c r="A396" s="28">
        <v>24351</v>
      </c>
      <c r="B396" s="91">
        <v>6</v>
      </c>
      <c r="C396" s="91">
        <v>5.25</v>
      </c>
      <c r="D396" s="91" t="e">
        <v>#N/A</v>
      </c>
    </row>
    <row r="397" spans="1:4">
      <c r="A397" s="28">
        <v>24381</v>
      </c>
      <c r="B397" s="91">
        <v>6</v>
      </c>
      <c r="C397" s="91">
        <v>5.25</v>
      </c>
      <c r="D397" s="91" t="e">
        <v>#N/A</v>
      </c>
    </row>
    <row r="398" spans="1:4">
      <c r="A398" s="28">
        <v>24412</v>
      </c>
      <c r="B398" s="91">
        <v>6</v>
      </c>
      <c r="C398" s="91">
        <v>5.25</v>
      </c>
      <c r="D398" s="91" t="e">
        <v>#N/A</v>
      </c>
    </row>
    <row r="399" spans="1:4">
      <c r="A399" s="28">
        <v>24442</v>
      </c>
      <c r="B399" s="91">
        <v>6</v>
      </c>
      <c r="C399" s="91">
        <v>5.25</v>
      </c>
      <c r="D399" s="91" t="e">
        <v>#N/A</v>
      </c>
    </row>
    <row r="400" spans="1:4">
      <c r="A400" s="28">
        <v>24473</v>
      </c>
      <c r="B400" s="91">
        <v>6</v>
      </c>
      <c r="C400" s="91">
        <v>5.25</v>
      </c>
      <c r="D400" s="91" t="e">
        <v>#N/A</v>
      </c>
    </row>
    <row r="401" spans="1:4">
      <c r="A401" s="28">
        <v>24504</v>
      </c>
      <c r="B401" s="91">
        <v>6</v>
      </c>
      <c r="C401" s="91">
        <v>5</v>
      </c>
      <c r="D401" s="91" t="e">
        <v>#N/A</v>
      </c>
    </row>
    <row r="402" spans="1:4">
      <c r="A402" s="28">
        <v>24532</v>
      </c>
      <c r="B402" s="91">
        <v>6</v>
      </c>
      <c r="C402" s="91">
        <v>5</v>
      </c>
      <c r="D402" s="91" t="e">
        <v>#N/A</v>
      </c>
    </row>
    <row r="403" spans="1:4">
      <c r="A403" s="28">
        <v>24563</v>
      </c>
      <c r="B403" s="91">
        <v>5.75</v>
      </c>
      <c r="C403" s="91">
        <v>4.5</v>
      </c>
      <c r="D403" s="91" t="e">
        <v>#N/A</v>
      </c>
    </row>
    <row r="404" spans="1:4">
      <c r="A404" s="28">
        <v>24593</v>
      </c>
      <c r="B404" s="91">
        <v>5.75</v>
      </c>
      <c r="C404" s="91">
        <v>4.5</v>
      </c>
      <c r="D404" s="91" t="e">
        <v>#N/A</v>
      </c>
    </row>
    <row r="405" spans="1:4">
      <c r="A405" s="28">
        <v>24624</v>
      </c>
      <c r="B405" s="91">
        <v>5.75</v>
      </c>
      <c r="C405" s="91">
        <v>4.5</v>
      </c>
      <c r="D405" s="91" t="e">
        <v>#N/A</v>
      </c>
    </row>
    <row r="406" spans="1:4">
      <c r="A406" s="28">
        <v>24654</v>
      </c>
      <c r="B406" s="91">
        <v>5.75</v>
      </c>
      <c r="C406" s="91">
        <v>4.5</v>
      </c>
      <c r="D406" s="91" t="e">
        <v>#N/A</v>
      </c>
    </row>
    <row r="407" spans="1:4">
      <c r="A407" s="28">
        <v>24685</v>
      </c>
      <c r="B407" s="91">
        <v>5.75</v>
      </c>
      <c r="C407" s="91">
        <v>4.5</v>
      </c>
      <c r="D407" s="91" t="e">
        <v>#N/A</v>
      </c>
    </row>
    <row r="408" spans="1:4">
      <c r="A408" s="28">
        <v>24716</v>
      </c>
      <c r="B408" s="91">
        <v>5.75</v>
      </c>
      <c r="C408" s="91">
        <v>5</v>
      </c>
      <c r="D408" s="91" t="e">
        <v>#N/A</v>
      </c>
    </row>
    <row r="409" spans="1:4">
      <c r="A409" s="28">
        <v>24746</v>
      </c>
      <c r="B409" s="91">
        <v>6</v>
      </c>
      <c r="C409" s="91">
        <v>5</v>
      </c>
      <c r="D409" s="91" t="e">
        <v>#N/A</v>
      </c>
    </row>
    <row r="410" spans="1:4">
      <c r="A410" s="28">
        <v>24777</v>
      </c>
      <c r="B410" s="91">
        <v>6</v>
      </c>
      <c r="C410" s="91">
        <v>6</v>
      </c>
      <c r="D410" s="91" t="e">
        <v>#N/A</v>
      </c>
    </row>
    <row r="411" spans="1:4">
      <c r="A411" s="28">
        <v>24807</v>
      </c>
      <c r="B411" s="91">
        <v>6.5</v>
      </c>
      <c r="C411" s="91">
        <v>6</v>
      </c>
      <c r="D411" s="91" t="e">
        <v>#N/A</v>
      </c>
    </row>
    <row r="412" spans="1:4">
      <c r="A412" s="28">
        <v>24838</v>
      </c>
      <c r="B412" s="91">
        <v>6.5</v>
      </c>
      <c r="C412" s="91">
        <v>7</v>
      </c>
      <c r="D412" s="91" t="e">
        <v>#N/A</v>
      </c>
    </row>
    <row r="413" spans="1:4">
      <c r="A413" s="28">
        <v>24869</v>
      </c>
      <c r="B413" s="91">
        <v>7</v>
      </c>
      <c r="C413" s="91">
        <v>7</v>
      </c>
      <c r="D413" s="91" t="e">
        <v>#N/A</v>
      </c>
    </row>
    <row r="414" spans="1:4">
      <c r="A414" s="28">
        <v>24898</v>
      </c>
      <c r="B414" s="91">
        <v>7</v>
      </c>
      <c r="C414" s="91">
        <v>7.5</v>
      </c>
      <c r="D414" s="91" t="e">
        <v>#N/A</v>
      </c>
    </row>
    <row r="415" spans="1:4">
      <c r="A415" s="28">
        <v>24929</v>
      </c>
      <c r="B415" s="91">
        <v>7</v>
      </c>
      <c r="C415" s="91">
        <v>7.5</v>
      </c>
      <c r="D415" s="91" t="e">
        <v>#N/A</v>
      </c>
    </row>
    <row r="416" spans="1:4">
      <c r="A416" s="28">
        <v>24959</v>
      </c>
      <c r="B416" s="91">
        <v>7.25</v>
      </c>
      <c r="C416" s="91">
        <v>7.5</v>
      </c>
      <c r="D416" s="91" t="e">
        <v>#N/A</v>
      </c>
    </row>
    <row r="417" spans="1:4">
      <c r="A417" s="28">
        <v>24990</v>
      </c>
      <c r="B417" s="91">
        <v>7.25</v>
      </c>
      <c r="C417" s="91">
        <v>7.5</v>
      </c>
      <c r="D417" s="91" t="e">
        <v>#N/A</v>
      </c>
    </row>
    <row r="418" spans="1:4">
      <c r="A418" s="28">
        <v>25020</v>
      </c>
      <c r="B418" s="91">
        <v>7</v>
      </c>
      <c r="C418" s="91">
        <v>6.5</v>
      </c>
      <c r="D418" s="91" t="e">
        <v>#N/A</v>
      </c>
    </row>
    <row r="419" spans="1:4">
      <c r="A419" s="28">
        <v>25051</v>
      </c>
      <c r="B419" s="91">
        <v>7</v>
      </c>
      <c r="C419" s="91">
        <v>6.5</v>
      </c>
      <c r="D419" s="91" t="e">
        <v>#N/A</v>
      </c>
    </row>
    <row r="420" spans="1:4">
      <c r="A420" s="28">
        <v>25082</v>
      </c>
      <c r="B420" s="91">
        <v>6.75</v>
      </c>
      <c r="C420" s="91">
        <v>6</v>
      </c>
      <c r="D420" s="91" t="e">
        <v>#N/A</v>
      </c>
    </row>
    <row r="421" spans="1:4">
      <c r="A421" s="28">
        <v>25112</v>
      </c>
      <c r="B421" s="91">
        <v>6.75</v>
      </c>
      <c r="C421" s="91">
        <v>6</v>
      </c>
      <c r="D421" s="91" t="e">
        <v>#N/A</v>
      </c>
    </row>
    <row r="422" spans="1:4">
      <c r="A422" s="28">
        <v>25143</v>
      </c>
      <c r="B422" s="91">
        <v>6.75</v>
      </c>
      <c r="C422" s="91">
        <v>6</v>
      </c>
      <c r="D422" s="91" t="e">
        <v>#N/A</v>
      </c>
    </row>
    <row r="423" spans="1:4">
      <c r="A423" s="28">
        <v>25173</v>
      </c>
      <c r="B423" s="91">
        <v>6.75</v>
      </c>
      <c r="C423" s="91">
        <v>6.5</v>
      </c>
      <c r="D423" s="91" t="e">
        <v>#N/A</v>
      </c>
    </row>
    <row r="424" spans="1:4">
      <c r="A424" s="28">
        <v>25204</v>
      </c>
      <c r="B424" s="91">
        <v>7</v>
      </c>
      <c r="C424" s="91">
        <v>6.5</v>
      </c>
      <c r="D424" s="91" t="e">
        <v>#N/A</v>
      </c>
    </row>
    <row r="425" spans="1:4">
      <c r="A425" s="28">
        <v>25235</v>
      </c>
      <c r="B425" s="91">
        <v>7</v>
      </c>
      <c r="C425" s="91">
        <v>6.5</v>
      </c>
      <c r="D425" s="91" t="e">
        <v>#N/A</v>
      </c>
    </row>
    <row r="426" spans="1:4">
      <c r="A426" s="28">
        <v>25263</v>
      </c>
      <c r="B426" s="91">
        <v>7.5</v>
      </c>
      <c r="C426" s="91">
        <v>7</v>
      </c>
      <c r="D426" s="91" t="e">
        <v>#N/A</v>
      </c>
    </row>
    <row r="427" spans="1:4">
      <c r="A427" s="28">
        <v>25294</v>
      </c>
      <c r="B427" s="91">
        <v>7.5</v>
      </c>
      <c r="C427" s="91">
        <v>7</v>
      </c>
      <c r="D427" s="91" t="e">
        <v>#N/A</v>
      </c>
    </row>
    <row r="428" spans="1:4">
      <c r="A428" s="28">
        <v>25324</v>
      </c>
      <c r="B428" s="91">
        <v>7.5</v>
      </c>
      <c r="C428" s="91">
        <v>7</v>
      </c>
      <c r="D428" s="91" t="e">
        <v>#N/A</v>
      </c>
    </row>
    <row r="429" spans="1:4">
      <c r="A429" s="28">
        <v>25355</v>
      </c>
      <c r="B429" s="91">
        <v>8</v>
      </c>
      <c r="C429" s="91">
        <v>7.5</v>
      </c>
      <c r="D429" s="91" t="e">
        <v>#N/A</v>
      </c>
    </row>
    <row r="430" spans="1:4">
      <c r="A430" s="28">
        <v>25385</v>
      </c>
      <c r="B430" s="91">
        <v>8.5</v>
      </c>
      <c r="C430" s="91">
        <v>8</v>
      </c>
      <c r="D430" s="91" t="e">
        <v>#N/A</v>
      </c>
    </row>
    <row r="431" spans="1:4">
      <c r="A431" s="28">
        <v>25416</v>
      </c>
      <c r="B431" s="91">
        <v>8.5</v>
      </c>
      <c r="C431" s="91">
        <v>8</v>
      </c>
      <c r="D431" s="91" t="e">
        <v>#N/A</v>
      </c>
    </row>
    <row r="432" spans="1:4">
      <c r="A432" s="28">
        <v>25447</v>
      </c>
      <c r="B432" s="91">
        <v>8.5</v>
      </c>
      <c r="C432" s="91">
        <v>8</v>
      </c>
      <c r="D432" s="91" t="e">
        <v>#N/A</v>
      </c>
    </row>
    <row r="433" spans="1:4">
      <c r="A433" s="28">
        <v>25477</v>
      </c>
      <c r="B433" s="91">
        <v>8.5</v>
      </c>
      <c r="C433" s="91">
        <v>8</v>
      </c>
      <c r="D433" s="91" t="e">
        <v>#N/A</v>
      </c>
    </row>
    <row r="434" spans="1:4">
      <c r="A434" s="28">
        <v>25508</v>
      </c>
      <c r="B434" s="91">
        <v>8.5</v>
      </c>
      <c r="C434" s="91">
        <v>8</v>
      </c>
      <c r="D434" s="91" t="e">
        <v>#N/A</v>
      </c>
    </row>
    <row r="435" spans="1:4">
      <c r="A435" s="28">
        <v>25538</v>
      </c>
      <c r="B435" s="91">
        <v>8.5</v>
      </c>
      <c r="C435" s="91">
        <v>8</v>
      </c>
      <c r="D435" s="91" t="e">
        <v>#N/A</v>
      </c>
    </row>
    <row r="436" spans="1:4">
      <c r="A436" s="28">
        <v>25569</v>
      </c>
      <c r="B436" s="91">
        <v>8.5</v>
      </c>
      <c r="C436" s="91">
        <v>8</v>
      </c>
      <c r="D436" s="91" t="e">
        <v>#N/A</v>
      </c>
    </row>
    <row r="437" spans="1:4">
      <c r="A437" s="28">
        <v>25600</v>
      </c>
      <c r="B437" s="91">
        <v>8.5</v>
      </c>
      <c r="C437" s="91">
        <v>8</v>
      </c>
      <c r="D437" s="91" t="e">
        <v>#N/A</v>
      </c>
    </row>
    <row r="438" spans="1:4">
      <c r="A438" s="28">
        <v>25628</v>
      </c>
      <c r="B438" s="91">
        <v>8.5</v>
      </c>
      <c r="C438" s="91">
        <v>8</v>
      </c>
      <c r="D438" s="91" t="e">
        <v>#N/A</v>
      </c>
    </row>
    <row r="439" spans="1:4">
      <c r="A439" s="28">
        <v>25659</v>
      </c>
      <c r="B439" s="91">
        <v>8.5</v>
      </c>
      <c r="C439" s="91">
        <v>8</v>
      </c>
      <c r="D439" s="91" t="e">
        <v>#N/A</v>
      </c>
    </row>
    <row r="440" spans="1:4">
      <c r="A440" s="28">
        <v>25689</v>
      </c>
      <c r="B440" s="91">
        <v>8.5</v>
      </c>
      <c r="C440" s="91">
        <v>7.5</v>
      </c>
      <c r="D440" s="91" t="e">
        <v>#N/A</v>
      </c>
    </row>
    <row r="441" spans="1:4">
      <c r="A441" s="28">
        <v>25720</v>
      </c>
      <c r="B441" s="91">
        <v>8.5</v>
      </c>
      <c r="C441" s="91">
        <v>7</v>
      </c>
      <c r="D441" s="91" t="e">
        <v>#N/A</v>
      </c>
    </row>
    <row r="442" spans="1:4">
      <c r="A442" s="28">
        <v>25750</v>
      </c>
      <c r="B442" s="91">
        <v>8</v>
      </c>
      <c r="C442" s="91">
        <v>7</v>
      </c>
      <c r="D442" s="91" t="e">
        <v>#N/A</v>
      </c>
    </row>
    <row r="443" spans="1:4">
      <c r="A443" s="28">
        <v>25781</v>
      </c>
      <c r="B443" s="91">
        <v>8</v>
      </c>
      <c r="C443" s="91">
        <v>7</v>
      </c>
      <c r="D443" s="91" t="e">
        <v>#N/A</v>
      </c>
    </row>
    <row r="444" spans="1:4">
      <c r="A444" s="28">
        <v>25812</v>
      </c>
      <c r="B444" s="91">
        <v>8</v>
      </c>
      <c r="C444" s="91">
        <v>6.5</v>
      </c>
      <c r="D444" s="91" t="e">
        <v>#N/A</v>
      </c>
    </row>
    <row r="445" spans="1:4">
      <c r="A445" s="28">
        <v>25842</v>
      </c>
      <c r="B445" s="91">
        <v>8</v>
      </c>
      <c r="C445" s="91">
        <v>6.5</v>
      </c>
      <c r="D445" s="91" t="e">
        <v>#N/A</v>
      </c>
    </row>
    <row r="446" spans="1:4">
      <c r="A446" s="28">
        <v>25873</v>
      </c>
      <c r="B446" s="91">
        <v>7.5</v>
      </c>
      <c r="C446" s="91">
        <v>6</v>
      </c>
      <c r="D446" s="91" t="e">
        <v>#N/A</v>
      </c>
    </row>
    <row r="447" spans="1:4">
      <c r="A447" s="28">
        <v>25903</v>
      </c>
      <c r="B447" s="91">
        <v>7.5</v>
      </c>
      <c r="C447" s="91">
        <v>6</v>
      </c>
      <c r="D447" s="91" t="e">
        <v>#N/A</v>
      </c>
    </row>
    <row r="448" spans="1:4">
      <c r="A448" s="28">
        <v>25934</v>
      </c>
      <c r="B448" s="91">
        <v>7</v>
      </c>
      <c r="C448" s="91">
        <v>6</v>
      </c>
      <c r="D448" s="91" t="e">
        <v>#N/A</v>
      </c>
    </row>
    <row r="449" spans="1:4">
      <c r="A449" s="28">
        <v>25965</v>
      </c>
      <c r="B449" s="91">
        <v>7</v>
      </c>
      <c r="C449" s="91">
        <v>5.25</v>
      </c>
      <c r="D449" s="91" t="e">
        <v>#N/A</v>
      </c>
    </row>
    <row r="450" spans="1:4">
      <c r="A450" s="28">
        <v>25993</v>
      </c>
      <c r="B450" s="91">
        <v>6.5</v>
      </c>
      <c r="C450" s="91">
        <v>5.25</v>
      </c>
      <c r="D450" s="91" t="e">
        <v>#N/A</v>
      </c>
    </row>
    <row r="451" spans="1:4">
      <c r="A451" s="28">
        <v>26024</v>
      </c>
      <c r="B451" s="91">
        <v>6.5</v>
      </c>
      <c r="C451" s="91">
        <v>5.25</v>
      </c>
      <c r="D451" s="91" t="e">
        <v>#N/A</v>
      </c>
    </row>
    <row r="452" spans="1:4">
      <c r="A452" s="28">
        <v>26054</v>
      </c>
      <c r="B452" s="91">
        <v>6.5</v>
      </c>
      <c r="C452" s="91">
        <v>5.25</v>
      </c>
      <c r="D452" s="91" t="e">
        <v>#N/A</v>
      </c>
    </row>
    <row r="453" spans="1:4">
      <c r="A453" s="28">
        <v>26085</v>
      </c>
      <c r="B453" s="91">
        <v>6.5</v>
      </c>
      <c r="C453" s="91">
        <v>5.25</v>
      </c>
      <c r="D453" s="91" t="e">
        <v>#N/A</v>
      </c>
    </row>
    <row r="454" spans="1:4">
      <c r="A454" s="28">
        <v>26115</v>
      </c>
      <c r="B454" s="91">
        <v>6.5</v>
      </c>
      <c r="C454" s="91">
        <v>5.25</v>
      </c>
      <c r="D454" s="91" t="e">
        <v>#N/A</v>
      </c>
    </row>
    <row r="455" spans="1:4">
      <c r="A455" s="28">
        <v>26146</v>
      </c>
      <c r="B455" s="91">
        <v>6.5</v>
      </c>
      <c r="C455" s="91">
        <v>5.25</v>
      </c>
      <c r="D455" s="91" t="e">
        <v>#N/A</v>
      </c>
    </row>
    <row r="456" spans="1:4">
      <c r="A456" s="28">
        <v>26177</v>
      </c>
      <c r="B456" s="91">
        <v>6.5</v>
      </c>
      <c r="C456" s="91">
        <v>5.25</v>
      </c>
      <c r="D456" s="91" t="e">
        <v>#N/A</v>
      </c>
    </row>
    <row r="457" spans="1:4">
      <c r="A457" s="28">
        <v>26207</v>
      </c>
      <c r="B457" s="91">
        <v>6.25</v>
      </c>
      <c r="C457" s="91">
        <v>4.75</v>
      </c>
      <c r="D457" s="91" t="e">
        <v>#N/A</v>
      </c>
    </row>
    <row r="458" spans="1:4">
      <c r="A458" s="28">
        <v>26238</v>
      </c>
      <c r="B458" s="91">
        <v>6</v>
      </c>
      <c r="C458" s="91">
        <v>4.75</v>
      </c>
      <c r="D458" s="91" t="e">
        <v>#N/A</v>
      </c>
    </row>
    <row r="459" spans="1:4">
      <c r="A459" s="28">
        <v>26268</v>
      </c>
      <c r="B459" s="91">
        <v>6</v>
      </c>
      <c r="C459" s="91">
        <v>4.75</v>
      </c>
      <c r="D459" s="91" t="e">
        <v>#N/A</v>
      </c>
    </row>
    <row r="460" spans="1:4">
      <c r="A460" s="28">
        <v>26299</v>
      </c>
      <c r="B460" s="91">
        <v>6</v>
      </c>
      <c r="C460" s="91">
        <v>4.75</v>
      </c>
      <c r="D460" s="91" t="e">
        <v>#N/A</v>
      </c>
    </row>
    <row r="461" spans="1:4">
      <c r="A461" s="28">
        <v>26330</v>
      </c>
      <c r="B461" s="91">
        <v>6</v>
      </c>
      <c r="C461" s="91">
        <v>4.75</v>
      </c>
      <c r="D461" s="91" t="e">
        <v>#N/A</v>
      </c>
    </row>
    <row r="462" spans="1:4">
      <c r="A462" s="28">
        <v>26359</v>
      </c>
      <c r="B462" s="91">
        <v>6</v>
      </c>
      <c r="C462" s="91">
        <v>4.75</v>
      </c>
      <c r="D462" s="91" t="e">
        <v>#N/A</v>
      </c>
    </row>
    <row r="463" spans="1:4">
      <c r="A463" s="28">
        <v>26390</v>
      </c>
      <c r="B463" s="91">
        <v>6</v>
      </c>
      <c r="C463" s="91">
        <v>4.75</v>
      </c>
      <c r="D463" s="91" t="e">
        <v>#N/A</v>
      </c>
    </row>
    <row r="464" spans="1:4">
      <c r="A464" s="28">
        <v>26420</v>
      </c>
      <c r="B464" s="91">
        <v>6</v>
      </c>
      <c r="C464" s="91">
        <v>4.75</v>
      </c>
      <c r="D464" s="91" t="e">
        <v>#N/A</v>
      </c>
    </row>
    <row r="465" spans="1:4">
      <c r="A465" s="28">
        <v>26451</v>
      </c>
      <c r="B465" s="91">
        <v>6</v>
      </c>
      <c r="C465" s="91">
        <v>4.75</v>
      </c>
      <c r="D465" s="91" t="e">
        <v>#N/A</v>
      </c>
    </row>
    <row r="466" spans="1:4">
      <c r="A466" s="28">
        <v>26481</v>
      </c>
      <c r="B466" s="91">
        <v>6</v>
      </c>
      <c r="C466" s="91">
        <v>4.75</v>
      </c>
      <c r="D466" s="91" t="e">
        <v>#N/A</v>
      </c>
    </row>
    <row r="467" spans="1:4">
      <c r="A467" s="28">
        <v>26512</v>
      </c>
      <c r="B467" s="91">
        <v>6</v>
      </c>
      <c r="C467" s="91">
        <v>4.75</v>
      </c>
      <c r="D467" s="91" t="e">
        <v>#N/A</v>
      </c>
    </row>
    <row r="468" spans="1:4">
      <c r="A468" s="28">
        <v>26543</v>
      </c>
      <c r="B468" s="91">
        <v>6</v>
      </c>
      <c r="C468" s="91">
        <v>4.75</v>
      </c>
      <c r="D468" s="91" t="e">
        <v>#N/A</v>
      </c>
    </row>
    <row r="469" spans="1:4">
      <c r="A469" s="28">
        <v>26573</v>
      </c>
      <c r="B469" s="91">
        <v>6</v>
      </c>
      <c r="C469" s="91">
        <v>4.75</v>
      </c>
      <c r="D469" s="91" t="e">
        <v>#N/A</v>
      </c>
    </row>
    <row r="470" spans="1:4">
      <c r="A470" s="28">
        <v>26604</v>
      </c>
      <c r="B470" s="91">
        <v>6</v>
      </c>
      <c r="C470" s="91">
        <v>4.75</v>
      </c>
      <c r="D470" s="91" t="e">
        <v>#N/A</v>
      </c>
    </row>
    <row r="471" spans="1:4">
      <c r="A471" s="28">
        <v>26634</v>
      </c>
      <c r="B471" s="91">
        <v>6</v>
      </c>
      <c r="C471" s="91">
        <v>4.75</v>
      </c>
      <c r="D471" s="91" t="e">
        <v>#N/A</v>
      </c>
    </row>
    <row r="472" spans="1:4">
      <c r="A472" s="28">
        <v>26665</v>
      </c>
      <c r="B472" s="91">
        <v>6</v>
      </c>
      <c r="C472" s="91">
        <v>4.75</v>
      </c>
      <c r="D472" s="91" t="e">
        <v>#N/A</v>
      </c>
    </row>
    <row r="473" spans="1:4">
      <c r="A473" s="28">
        <v>26696</v>
      </c>
      <c r="B473" s="91">
        <v>6</v>
      </c>
      <c r="C473" s="91">
        <v>4.75</v>
      </c>
      <c r="D473" s="91" t="e">
        <v>#N/A</v>
      </c>
    </row>
    <row r="474" spans="1:4">
      <c r="A474" s="28">
        <v>26724</v>
      </c>
      <c r="B474" s="91">
        <v>6</v>
      </c>
      <c r="C474" s="91">
        <v>4.75</v>
      </c>
      <c r="D474" s="91" t="e">
        <v>#N/A</v>
      </c>
    </row>
    <row r="475" spans="1:4">
      <c r="A475" s="28">
        <v>26755</v>
      </c>
      <c r="B475" s="91">
        <v>6.5</v>
      </c>
      <c r="C475" s="91">
        <v>5.25</v>
      </c>
      <c r="D475" s="91" t="e">
        <v>#N/A</v>
      </c>
    </row>
    <row r="476" spans="1:4">
      <c r="A476" s="28">
        <v>26785</v>
      </c>
      <c r="B476" s="91">
        <v>7</v>
      </c>
      <c r="C476" s="91">
        <v>5.75</v>
      </c>
      <c r="D476" s="91" t="e">
        <v>#N/A</v>
      </c>
    </row>
    <row r="477" spans="1:4">
      <c r="A477" s="28">
        <v>26816</v>
      </c>
      <c r="B477" s="91">
        <v>7.75</v>
      </c>
      <c r="C477" s="91">
        <v>6.25</v>
      </c>
      <c r="D477" s="91" t="e">
        <v>#N/A</v>
      </c>
    </row>
    <row r="478" spans="1:4">
      <c r="A478" s="28">
        <v>26846</v>
      </c>
      <c r="B478" s="91">
        <v>7.75</v>
      </c>
      <c r="C478" s="91">
        <v>6.25</v>
      </c>
      <c r="D478" s="91" t="e">
        <v>#N/A</v>
      </c>
    </row>
    <row r="479" spans="1:4">
      <c r="A479" s="28">
        <v>26877</v>
      </c>
      <c r="B479" s="91">
        <v>8.25</v>
      </c>
      <c r="C479" s="91">
        <v>6.75</v>
      </c>
      <c r="D479" s="91" t="e">
        <v>#N/A</v>
      </c>
    </row>
    <row r="480" spans="1:4">
      <c r="A480" s="28">
        <v>26908</v>
      </c>
      <c r="B480" s="91">
        <v>9</v>
      </c>
      <c r="C480" s="91">
        <v>7.25</v>
      </c>
      <c r="D480" s="91" t="e">
        <v>#N/A</v>
      </c>
    </row>
    <row r="481" spans="1:4">
      <c r="A481" s="28">
        <v>26938</v>
      </c>
      <c r="B481" s="91">
        <v>9</v>
      </c>
      <c r="C481" s="91">
        <v>7.25</v>
      </c>
      <c r="D481" s="91" t="e">
        <v>#N/A</v>
      </c>
    </row>
    <row r="482" spans="1:4">
      <c r="A482" s="28">
        <v>26969</v>
      </c>
      <c r="B482" s="91">
        <v>9</v>
      </c>
      <c r="C482" s="91">
        <v>7.25</v>
      </c>
      <c r="D482" s="91" t="e">
        <v>#N/A</v>
      </c>
    </row>
    <row r="483" spans="1:4">
      <c r="A483" s="28">
        <v>26999</v>
      </c>
      <c r="B483" s="91">
        <v>9.5</v>
      </c>
      <c r="C483" s="91">
        <v>7.25</v>
      </c>
      <c r="D483" s="91" t="e">
        <v>#N/A</v>
      </c>
    </row>
    <row r="484" spans="1:4">
      <c r="A484" s="28">
        <v>27030</v>
      </c>
      <c r="B484" s="91">
        <v>9.5</v>
      </c>
      <c r="C484" s="91">
        <v>7.25</v>
      </c>
      <c r="D484" s="91" t="e">
        <v>#N/A</v>
      </c>
    </row>
    <row r="485" spans="1:4">
      <c r="A485" s="28">
        <v>27061</v>
      </c>
      <c r="B485" s="91">
        <v>9.5</v>
      </c>
      <c r="C485" s="91">
        <v>7.25</v>
      </c>
      <c r="D485" s="91" t="e">
        <v>#N/A</v>
      </c>
    </row>
    <row r="486" spans="1:4">
      <c r="A486" s="28">
        <v>27089</v>
      </c>
      <c r="B486" s="91">
        <v>9.5</v>
      </c>
      <c r="C486" s="91">
        <v>7.25</v>
      </c>
      <c r="D486" s="91" t="e">
        <v>#N/A</v>
      </c>
    </row>
    <row r="487" spans="1:4">
      <c r="A487" s="28">
        <v>27120</v>
      </c>
      <c r="B487" s="91">
        <v>10.5</v>
      </c>
      <c r="C487" s="91">
        <v>8.25</v>
      </c>
      <c r="D487" s="91" t="e">
        <v>#N/A</v>
      </c>
    </row>
    <row r="488" spans="1:4">
      <c r="A488" s="28">
        <v>27150</v>
      </c>
      <c r="B488" s="91">
        <v>11</v>
      </c>
      <c r="C488" s="91">
        <v>8.75</v>
      </c>
      <c r="D488" s="91" t="e">
        <v>#N/A</v>
      </c>
    </row>
    <row r="489" spans="1:4">
      <c r="A489" s="28">
        <v>27181</v>
      </c>
      <c r="B489" s="91">
        <v>11</v>
      </c>
      <c r="C489" s="91">
        <v>8.75</v>
      </c>
      <c r="D489" s="91" t="e">
        <v>#N/A</v>
      </c>
    </row>
    <row r="490" spans="1:4">
      <c r="A490" s="28">
        <v>27211</v>
      </c>
      <c r="B490" s="91">
        <v>11.5</v>
      </c>
      <c r="C490" s="91">
        <v>9.25</v>
      </c>
      <c r="D490" s="91" t="e">
        <v>#N/A</v>
      </c>
    </row>
    <row r="491" spans="1:4">
      <c r="A491" s="28">
        <v>27242</v>
      </c>
      <c r="B491" s="91">
        <v>11.5</v>
      </c>
      <c r="C491" s="91">
        <v>9.25</v>
      </c>
      <c r="D491" s="91" t="e">
        <v>#N/A</v>
      </c>
    </row>
    <row r="492" spans="1:4">
      <c r="A492" s="28">
        <v>27273</v>
      </c>
      <c r="B492" s="91">
        <v>11.5</v>
      </c>
      <c r="C492" s="91">
        <v>9.25</v>
      </c>
      <c r="D492" s="91" t="e">
        <v>#N/A</v>
      </c>
    </row>
    <row r="493" spans="1:4">
      <c r="A493" s="28">
        <v>27303</v>
      </c>
      <c r="B493" s="91">
        <v>11.5</v>
      </c>
      <c r="C493" s="91">
        <v>9.25</v>
      </c>
      <c r="D493" s="91" t="e">
        <v>#N/A</v>
      </c>
    </row>
    <row r="494" spans="1:4">
      <c r="A494" s="28">
        <v>27334</v>
      </c>
      <c r="B494" s="91">
        <v>11</v>
      </c>
      <c r="C494" s="91">
        <v>8.75</v>
      </c>
      <c r="D494" s="91" t="e">
        <v>#N/A</v>
      </c>
    </row>
    <row r="495" spans="1:4">
      <c r="A495" s="28">
        <v>27364</v>
      </c>
      <c r="B495" s="91">
        <v>11</v>
      </c>
      <c r="C495" s="91">
        <v>8.75</v>
      </c>
      <c r="D495" s="91" t="e">
        <v>#N/A</v>
      </c>
    </row>
    <row r="496" spans="1:4">
      <c r="A496" s="28">
        <v>27395</v>
      </c>
      <c r="B496" s="91">
        <v>10.5</v>
      </c>
      <c r="C496" s="91">
        <v>8.25</v>
      </c>
      <c r="D496" s="91" t="e">
        <v>#N/A</v>
      </c>
    </row>
    <row r="497" spans="1:4">
      <c r="A497" s="28">
        <v>27426</v>
      </c>
      <c r="B497" s="91">
        <v>9.5</v>
      </c>
      <c r="C497" s="91">
        <v>8.25</v>
      </c>
      <c r="D497" s="91" t="e">
        <v>#N/A</v>
      </c>
    </row>
    <row r="498" spans="1:4">
      <c r="A498" s="28">
        <v>27454</v>
      </c>
      <c r="B498" s="91">
        <v>9</v>
      </c>
      <c r="C498" s="91">
        <v>8.25</v>
      </c>
      <c r="D498" s="91" t="e">
        <v>#N/A</v>
      </c>
    </row>
    <row r="499" spans="1:4">
      <c r="A499" s="28">
        <v>27485</v>
      </c>
      <c r="B499" s="91">
        <v>9</v>
      </c>
      <c r="C499" s="91">
        <v>8.25</v>
      </c>
      <c r="D499" s="91" t="e">
        <v>#N/A</v>
      </c>
    </row>
    <row r="500" spans="1:4">
      <c r="A500" s="28">
        <v>27515</v>
      </c>
      <c r="B500" s="91">
        <v>9</v>
      </c>
      <c r="C500" s="91">
        <v>8.25</v>
      </c>
      <c r="D500" s="91" t="e">
        <v>#N/A</v>
      </c>
    </row>
    <row r="501" spans="1:4">
      <c r="A501" s="28">
        <v>27546</v>
      </c>
      <c r="B501" s="91">
        <v>9</v>
      </c>
      <c r="C501" s="91">
        <v>8.25</v>
      </c>
      <c r="D501" s="91" t="e">
        <v>#N/A</v>
      </c>
    </row>
    <row r="502" spans="1:4">
      <c r="A502" s="28">
        <v>27576</v>
      </c>
      <c r="B502" s="91">
        <v>9</v>
      </c>
      <c r="C502" s="91">
        <v>8.25</v>
      </c>
      <c r="D502" s="91" t="e">
        <v>#N/A</v>
      </c>
    </row>
    <row r="503" spans="1:4">
      <c r="A503" s="28">
        <v>27607</v>
      </c>
      <c r="B503" s="91">
        <v>9</v>
      </c>
      <c r="C503" s="91">
        <v>8.25</v>
      </c>
      <c r="D503" s="91" t="e">
        <v>#N/A</v>
      </c>
    </row>
    <row r="504" spans="1:4">
      <c r="A504" s="28">
        <v>27638</v>
      </c>
      <c r="B504" s="91">
        <v>9.75</v>
      </c>
      <c r="C504" s="91">
        <v>9</v>
      </c>
      <c r="D504" s="91" t="e">
        <v>#N/A</v>
      </c>
    </row>
    <row r="505" spans="1:4">
      <c r="A505" s="28">
        <v>27668</v>
      </c>
      <c r="B505" s="91">
        <v>9.75</v>
      </c>
      <c r="C505" s="91">
        <v>9</v>
      </c>
      <c r="D505" s="91" t="e">
        <v>#N/A</v>
      </c>
    </row>
    <row r="506" spans="1:4">
      <c r="A506" s="28">
        <v>27699</v>
      </c>
      <c r="B506" s="91">
        <v>9.75</v>
      </c>
      <c r="C506" s="91">
        <v>9</v>
      </c>
      <c r="D506" s="91" t="e">
        <v>#N/A</v>
      </c>
    </row>
    <row r="507" spans="1:4">
      <c r="A507" s="28">
        <v>27729</v>
      </c>
      <c r="B507" s="91">
        <v>9.75</v>
      </c>
      <c r="C507" s="91">
        <v>9</v>
      </c>
      <c r="D507" s="91" t="e">
        <v>#N/A</v>
      </c>
    </row>
    <row r="508" spans="1:4">
      <c r="A508" s="28">
        <v>27760</v>
      </c>
      <c r="B508" s="91">
        <v>9.75</v>
      </c>
      <c r="C508" s="91">
        <v>9</v>
      </c>
      <c r="D508" s="91" t="e">
        <v>#N/A</v>
      </c>
    </row>
    <row r="509" spans="1:4">
      <c r="A509" s="28">
        <v>27791</v>
      </c>
      <c r="B509" s="91">
        <v>9.75</v>
      </c>
      <c r="C509" s="91">
        <v>9</v>
      </c>
      <c r="D509" s="91" t="e">
        <v>#N/A</v>
      </c>
    </row>
    <row r="510" spans="1:4">
      <c r="A510" s="28">
        <v>27820</v>
      </c>
      <c r="B510" s="91">
        <v>10.25</v>
      </c>
      <c r="C510" s="91">
        <v>9.5</v>
      </c>
      <c r="D510" s="91" t="e">
        <v>#N/A</v>
      </c>
    </row>
    <row r="511" spans="1:4">
      <c r="A511" s="28">
        <v>27851</v>
      </c>
      <c r="B511" s="91">
        <v>10.25</v>
      </c>
      <c r="C511" s="91">
        <v>9.5</v>
      </c>
      <c r="D511" s="91" t="e">
        <v>#N/A</v>
      </c>
    </row>
    <row r="512" spans="1:4">
      <c r="A512" s="28">
        <v>27881</v>
      </c>
      <c r="B512" s="91">
        <v>10.25</v>
      </c>
      <c r="C512" s="91">
        <v>9.5</v>
      </c>
      <c r="D512" s="91" t="e">
        <v>#N/A</v>
      </c>
    </row>
    <row r="513" spans="1:4">
      <c r="A513" s="28">
        <v>27912</v>
      </c>
      <c r="B513" s="91">
        <v>10.25</v>
      </c>
      <c r="C513" s="91">
        <v>9.5</v>
      </c>
      <c r="D513" s="91" t="e">
        <v>#N/A</v>
      </c>
    </row>
    <row r="514" spans="1:4">
      <c r="A514" s="28">
        <v>27942</v>
      </c>
      <c r="B514" s="91">
        <v>10.25</v>
      </c>
      <c r="C514" s="91">
        <v>9.5</v>
      </c>
      <c r="D514" s="91" t="e">
        <v>#N/A</v>
      </c>
    </row>
    <row r="515" spans="1:4">
      <c r="A515" s="28">
        <v>27973</v>
      </c>
      <c r="B515" s="91">
        <v>10.25</v>
      </c>
      <c r="C515" s="91">
        <v>9.5</v>
      </c>
      <c r="D515" s="91" t="e">
        <v>#N/A</v>
      </c>
    </row>
    <row r="516" spans="1:4">
      <c r="A516" s="28">
        <v>28004</v>
      </c>
      <c r="B516" s="91">
        <v>10.25</v>
      </c>
      <c r="C516" s="91">
        <v>9.5</v>
      </c>
      <c r="D516" s="91" t="e">
        <v>#N/A</v>
      </c>
    </row>
    <row r="517" spans="1:4">
      <c r="A517" s="28">
        <v>28034</v>
      </c>
      <c r="B517" s="91">
        <v>10.25</v>
      </c>
      <c r="C517" s="91">
        <v>9.5</v>
      </c>
      <c r="D517" s="91" t="e">
        <v>#N/A</v>
      </c>
    </row>
    <row r="518" spans="1:4">
      <c r="A518" s="28">
        <v>28065</v>
      </c>
      <c r="B518" s="91">
        <v>9.75</v>
      </c>
      <c r="C518" s="91">
        <v>9</v>
      </c>
      <c r="D518" s="91" t="e">
        <v>#N/A</v>
      </c>
    </row>
    <row r="519" spans="1:4">
      <c r="A519" s="28">
        <v>28095</v>
      </c>
      <c r="B519" s="91">
        <v>9.25</v>
      </c>
      <c r="C519" s="91">
        <v>8.5</v>
      </c>
      <c r="D519" s="91" t="e">
        <v>#N/A</v>
      </c>
    </row>
    <row r="520" spans="1:4">
      <c r="A520" s="28">
        <v>28126</v>
      </c>
      <c r="B520" s="91">
        <v>9.25</v>
      </c>
      <c r="C520" s="91">
        <v>8.5</v>
      </c>
      <c r="D520" s="91" t="e">
        <v>#N/A</v>
      </c>
    </row>
    <row r="521" spans="1:4">
      <c r="A521" s="28">
        <v>28157</v>
      </c>
      <c r="B521" s="91">
        <v>8.75</v>
      </c>
      <c r="C521" s="91">
        <v>8</v>
      </c>
      <c r="D521" s="91" t="e">
        <v>#N/A</v>
      </c>
    </row>
    <row r="522" spans="1:4">
      <c r="A522" s="28">
        <v>28185</v>
      </c>
      <c r="B522" s="91">
        <v>8.75</v>
      </c>
      <c r="C522" s="91">
        <v>8</v>
      </c>
      <c r="D522" s="91" t="e">
        <v>#N/A</v>
      </c>
    </row>
    <row r="523" spans="1:4">
      <c r="A523" s="28">
        <v>28216</v>
      </c>
      <c r="B523" s="91">
        <v>8.75</v>
      </c>
      <c r="C523" s="91">
        <v>8</v>
      </c>
      <c r="D523" s="91" t="e">
        <v>#N/A</v>
      </c>
    </row>
    <row r="524" spans="1:4">
      <c r="A524" s="28">
        <v>28246</v>
      </c>
      <c r="B524" s="91">
        <v>8.75</v>
      </c>
      <c r="C524" s="91">
        <v>7.5</v>
      </c>
      <c r="D524" s="91" t="e">
        <v>#N/A</v>
      </c>
    </row>
    <row r="525" spans="1:4">
      <c r="A525" s="28">
        <v>28277</v>
      </c>
      <c r="B525" s="91">
        <v>8.25</v>
      </c>
      <c r="C525" s="91">
        <v>7.5</v>
      </c>
      <c r="D525" s="91" t="e">
        <v>#N/A</v>
      </c>
    </row>
    <row r="526" spans="1:4">
      <c r="A526" s="28">
        <v>28307</v>
      </c>
      <c r="B526" s="91">
        <v>8.25</v>
      </c>
      <c r="C526" s="91">
        <v>7.5</v>
      </c>
      <c r="D526" s="91" t="e">
        <v>#N/A</v>
      </c>
    </row>
    <row r="527" spans="1:4">
      <c r="A527" s="28">
        <v>28338</v>
      </c>
      <c r="B527" s="91">
        <v>8.25</v>
      </c>
      <c r="C527" s="91">
        <v>7.5</v>
      </c>
      <c r="D527" s="91" t="e">
        <v>#N/A</v>
      </c>
    </row>
    <row r="528" spans="1:4">
      <c r="A528" s="28">
        <v>28369</v>
      </c>
      <c r="B528" s="91">
        <v>8.25</v>
      </c>
      <c r="C528" s="91">
        <v>7.5</v>
      </c>
      <c r="D528" s="91" t="e">
        <v>#N/A</v>
      </c>
    </row>
    <row r="529" spans="1:4">
      <c r="A529" s="28">
        <v>28399</v>
      </c>
      <c r="B529" s="91">
        <v>8.25</v>
      </c>
      <c r="C529" s="91">
        <v>7.5</v>
      </c>
      <c r="D529" s="91" t="e">
        <v>#N/A</v>
      </c>
    </row>
    <row r="530" spans="1:4">
      <c r="A530" s="28">
        <v>28430</v>
      </c>
      <c r="B530" s="91">
        <v>8.25</v>
      </c>
      <c r="C530" s="91">
        <v>7.5</v>
      </c>
      <c r="D530" s="91" t="e">
        <v>#N/A</v>
      </c>
    </row>
    <row r="531" spans="1:4">
      <c r="A531" s="28">
        <v>28460</v>
      </c>
      <c r="B531" s="91">
        <v>8.25</v>
      </c>
      <c r="C531" s="91">
        <v>7.5</v>
      </c>
      <c r="D531" s="91" t="e">
        <v>#N/A</v>
      </c>
    </row>
    <row r="532" spans="1:4">
      <c r="A532" s="28">
        <v>28491</v>
      </c>
      <c r="B532" s="91">
        <v>8.25</v>
      </c>
      <c r="C532" s="91">
        <v>7.5</v>
      </c>
      <c r="D532" s="91" t="e">
        <v>#N/A</v>
      </c>
    </row>
    <row r="533" spans="1:4">
      <c r="A533" s="28">
        <v>28522</v>
      </c>
      <c r="B533" s="91">
        <v>8.25</v>
      </c>
      <c r="C533" s="91">
        <v>7.5</v>
      </c>
      <c r="D533" s="91" t="e">
        <v>#N/A</v>
      </c>
    </row>
    <row r="534" spans="1:4">
      <c r="A534" s="28">
        <v>28550</v>
      </c>
      <c r="B534" s="91">
        <v>8.75</v>
      </c>
      <c r="C534" s="91">
        <v>8</v>
      </c>
      <c r="D534" s="91" t="e">
        <v>#N/A</v>
      </c>
    </row>
    <row r="535" spans="1:4">
      <c r="A535" s="28">
        <v>28581</v>
      </c>
      <c r="B535" s="91">
        <v>9.25</v>
      </c>
      <c r="C535" s="91">
        <v>8.5</v>
      </c>
      <c r="D535" s="91" t="e">
        <v>#N/A</v>
      </c>
    </row>
    <row r="536" spans="1:4">
      <c r="A536" s="28">
        <v>28611</v>
      </c>
      <c r="B536" s="91">
        <v>9.25</v>
      </c>
      <c r="C536" s="91">
        <v>8.5</v>
      </c>
      <c r="D536" s="91" t="e">
        <v>#N/A</v>
      </c>
    </row>
    <row r="537" spans="1:4">
      <c r="A537" s="28">
        <v>28642</v>
      </c>
      <c r="B537" s="91">
        <v>9.25</v>
      </c>
      <c r="C537" s="91">
        <v>8.5</v>
      </c>
      <c r="D537" s="91" t="e">
        <v>#N/A</v>
      </c>
    </row>
    <row r="538" spans="1:4">
      <c r="A538" s="28">
        <v>28672</v>
      </c>
      <c r="B538" s="91">
        <v>9.25</v>
      </c>
      <c r="C538" s="91">
        <v>9</v>
      </c>
      <c r="D538" s="91" t="e">
        <v>#N/A</v>
      </c>
    </row>
    <row r="539" spans="1:4">
      <c r="A539" s="28">
        <v>28703</v>
      </c>
      <c r="B539" s="91">
        <v>9.75</v>
      </c>
      <c r="C539" s="91">
        <v>9</v>
      </c>
      <c r="D539" s="91" t="e">
        <v>#N/A</v>
      </c>
    </row>
    <row r="540" spans="1:4">
      <c r="A540" s="28">
        <v>28734</v>
      </c>
      <c r="B540" s="91">
        <v>10.25</v>
      </c>
      <c r="C540" s="91">
        <v>9.5</v>
      </c>
      <c r="D540" s="91" t="e">
        <v>#N/A</v>
      </c>
    </row>
    <row r="541" spans="1:4">
      <c r="A541" s="28">
        <v>28764</v>
      </c>
      <c r="B541" s="91">
        <v>11</v>
      </c>
      <c r="C541" s="91">
        <v>10.25</v>
      </c>
      <c r="D541" s="91" t="e">
        <v>#N/A</v>
      </c>
    </row>
    <row r="542" spans="1:4">
      <c r="A542" s="28">
        <v>28795</v>
      </c>
      <c r="B542" s="91">
        <v>11.5</v>
      </c>
      <c r="C542" s="91">
        <v>10.75</v>
      </c>
      <c r="D542" s="91" t="e">
        <v>#N/A</v>
      </c>
    </row>
    <row r="543" spans="1:4">
      <c r="A543" s="28">
        <v>28825</v>
      </c>
      <c r="B543" s="91">
        <v>11.5</v>
      </c>
      <c r="C543" s="91">
        <v>10.75</v>
      </c>
      <c r="D543" s="91" t="e">
        <v>#N/A</v>
      </c>
    </row>
    <row r="544" spans="1:4">
      <c r="A544" s="28">
        <v>28856</v>
      </c>
      <c r="B544" s="91">
        <v>12</v>
      </c>
      <c r="C544" s="91">
        <v>11.25</v>
      </c>
      <c r="D544" s="91" t="e">
        <v>#N/A</v>
      </c>
    </row>
    <row r="545" spans="1:4">
      <c r="A545" s="28">
        <v>28887</v>
      </c>
      <c r="B545" s="91">
        <v>12</v>
      </c>
      <c r="C545" s="91">
        <v>11.25</v>
      </c>
      <c r="D545" s="91" t="e">
        <v>#N/A</v>
      </c>
    </row>
    <row r="546" spans="1:4">
      <c r="A546" s="28">
        <v>28915</v>
      </c>
      <c r="B546" s="91">
        <v>12</v>
      </c>
      <c r="C546" s="91">
        <v>11.25</v>
      </c>
      <c r="D546" s="91" t="e">
        <v>#N/A</v>
      </c>
    </row>
    <row r="547" spans="1:4">
      <c r="A547" s="28">
        <v>28946</v>
      </c>
      <c r="B547" s="91">
        <v>12</v>
      </c>
      <c r="C547" s="91">
        <v>11.25</v>
      </c>
      <c r="D547" s="91" t="e">
        <v>#N/A</v>
      </c>
    </row>
    <row r="548" spans="1:4">
      <c r="A548" s="28">
        <v>28976</v>
      </c>
      <c r="B548" s="91">
        <v>12</v>
      </c>
      <c r="C548" s="91">
        <v>11.25</v>
      </c>
      <c r="D548" s="91" t="e">
        <v>#N/A</v>
      </c>
    </row>
    <row r="549" spans="1:4">
      <c r="A549" s="28">
        <v>29007</v>
      </c>
      <c r="B549" s="91">
        <v>12</v>
      </c>
      <c r="C549" s="91">
        <v>11.25</v>
      </c>
      <c r="D549" s="91" t="e">
        <v>#N/A</v>
      </c>
    </row>
    <row r="550" spans="1:4">
      <c r="A550" s="28">
        <v>29037</v>
      </c>
      <c r="B550" s="91">
        <v>12.5</v>
      </c>
      <c r="C550" s="91">
        <v>11.75</v>
      </c>
      <c r="D550" s="91" t="e">
        <v>#N/A</v>
      </c>
    </row>
    <row r="551" spans="1:4">
      <c r="A551" s="28">
        <v>29068</v>
      </c>
      <c r="B551" s="91">
        <v>12.5</v>
      </c>
      <c r="C551" s="91">
        <v>11.75</v>
      </c>
      <c r="D551" s="91" t="e">
        <v>#N/A</v>
      </c>
    </row>
    <row r="552" spans="1:4">
      <c r="A552" s="28">
        <v>29099</v>
      </c>
      <c r="B552" s="91">
        <v>13</v>
      </c>
      <c r="C552" s="91">
        <v>12.25</v>
      </c>
      <c r="D552" s="91" t="e">
        <v>#N/A</v>
      </c>
    </row>
    <row r="553" spans="1:4">
      <c r="A553" s="28">
        <v>29129</v>
      </c>
      <c r="B553" s="91">
        <v>14.75</v>
      </c>
      <c r="C553" s="91">
        <v>14</v>
      </c>
      <c r="D553" s="91" t="e">
        <v>#N/A</v>
      </c>
    </row>
    <row r="554" spans="1:4">
      <c r="A554" s="28">
        <v>29160</v>
      </c>
      <c r="B554" s="91">
        <v>15</v>
      </c>
      <c r="C554" s="91">
        <v>14</v>
      </c>
      <c r="D554" s="91" t="e">
        <v>#N/A</v>
      </c>
    </row>
    <row r="555" spans="1:4">
      <c r="A555" s="28">
        <v>29190</v>
      </c>
      <c r="B555" s="91">
        <v>15</v>
      </c>
      <c r="C555" s="91">
        <v>14</v>
      </c>
      <c r="D555" s="91" t="e">
        <v>#N/A</v>
      </c>
    </row>
    <row r="556" spans="1:4">
      <c r="A556" s="28">
        <v>29221</v>
      </c>
      <c r="B556" s="91">
        <v>15</v>
      </c>
      <c r="C556" s="91">
        <v>14</v>
      </c>
      <c r="D556" s="91" t="e">
        <v>#N/A</v>
      </c>
    </row>
    <row r="557" spans="1:4">
      <c r="A557" s="28">
        <v>29252</v>
      </c>
      <c r="B557" s="91">
        <v>15</v>
      </c>
      <c r="C557" s="91">
        <v>14</v>
      </c>
      <c r="D557" s="91" t="e">
        <v>#N/A</v>
      </c>
    </row>
    <row r="558" spans="1:4">
      <c r="A558" s="28">
        <v>29281</v>
      </c>
      <c r="B558" s="91">
        <v>15.75</v>
      </c>
      <c r="C558" s="91">
        <v>14.79</v>
      </c>
      <c r="D558" s="91" t="e">
        <v>#N/A</v>
      </c>
    </row>
    <row r="559" spans="1:4">
      <c r="A559" s="28">
        <v>29312</v>
      </c>
      <c r="B559" s="91">
        <v>16.75</v>
      </c>
      <c r="C559" s="91">
        <v>15.67</v>
      </c>
      <c r="D559" s="91" t="e">
        <v>#N/A</v>
      </c>
    </row>
    <row r="560" spans="1:4">
      <c r="A560" s="28">
        <v>29342</v>
      </c>
      <c r="B560" s="91">
        <v>13.75</v>
      </c>
      <c r="C560" s="91">
        <v>11.83</v>
      </c>
      <c r="D560" s="91" t="e">
        <v>#N/A</v>
      </c>
    </row>
    <row r="561" spans="1:4">
      <c r="A561" s="28">
        <v>29373</v>
      </c>
      <c r="B561" s="91">
        <v>13.25</v>
      </c>
      <c r="C561" s="91">
        <v>10.67</v>
      </c>
      <c r="D561" s="91" t="e">
        <v>#N/A</v>
      </c>
    </row>
    <row r="562" spans="1:4">
      <c r="A562" s="28">
        <v>29403</v>
      </c>
      <c r="B562" s="91">
        <v>12.25</v>
      </c>
      <c r="C562" s="91">
        <v>10.18</v>
      </c>
      <c r="D562" s="91" t="e">
        <v>#N/A</v>
      </c>
    </row>
    <row r="563" spans="1:4">
      <c r="A563" s="28">
        <v>29434</v>
      </c>
      <c r="B563" s="91">
        <v>12.25</v>
      </c>
      <c r="C563" s="91">
        <v>10.45</v>
      </c>
      <c r="D563" s="91" t="e">
        <v>#N/A</v>
      </c>
    </row>
    <row r="564" spans="1:4">
      <c r="A564" s="28">
        <v>29465</v>
      </c>
      <c r="B564" s="91">
        <v>12.25</v>
      </c>
      <c r="C564" s="91">
        <v>11.02</v>
      </c>
      <c r="D564" s="91" t="e">
        <v>#N/A</v>
      </c>
    </row>
    <row r="565" spans="1:4">
      <c r="A565" s="28">
        <v>29495</v>
      </c>
      <c r="B565" s="91">
        <v>12.75</v>
      </c>
      <c r="C565" s="91">
        <v>11.76</v>
      </c>
      <c r="D565" s="91" t="e">
        <v>#N/A</v>
      </c>
    </row>
    <row r="566" spans="1:4">
      <c r="A566" s="28">
        <v>29526</v>
      </c>
      <c r="B566" s="91">
        <v>13.75</v>
      </c>
      <c r="C566" s="91">
        <v>13.06</v>
      </c>
      <c r="D566" s="91" t="e">
        <v>#N/A</v>
      </c>
    </row>
    <row r="567" spans="1:4">
      <c r="A567" s="28">
        <v>29556</v>
      </c>
      <c r="B567" s="91">
        <v>18.25</v>
      </c>
      <c r="C567" s="91">
        <v>17.260000000000002</v>
      </c>
      <c r="D567" s="91" t="e">
        <v>#N/A</v>
      </c>
    </row>
    <row r="568" spans="1:4">
      <c r="A568" s="28">
        <v>29587</v>
      </c>
      <c r="B568" s="91">
        <v>18.25</v>
      </c>
      <c r="C568" s="91">
        <v>17</v>
      </c>
      <c r="D568" s="91" t="e">
        <v>#N/A</v>
      </c>
    </row>
    <row r="569" spans="1:4">
      <c r="A569" s="28">
        <v>29618</v>
      </c>
      <c r="B569" s="91">
        <v>18.25</v>
      </c>
      <c r="C569" s="91">
        <v>17.14</v>
      </c>
      <c r="D569" s="91" t="e">
        <v>#N/A</v>
      </c>
    </row>
    <row r="570" spans="1:4">
      <c r="A570" s="28">
        <v>29646</v>
      </c>
      <c r="B570" s="91">
        <v>17.75</v>
      </c>
      <c r="C570" s="91">
        <v>16.59</v>
      </c>
      <c r="D570" s="91" t="e">
        <v>#N/A</v>
      </c>
    </row>
    <row r="571" spans="1:4">
      <c r="A571" s="28">
        <v>29677</v>
      </c>
      <c r="B571" s="91">
        <v>18.25</v>
      </c>
      <c r="C571" s="91">
        <v>17.399999999999999</v>
      </c>
      <c r="D571" s="91" t="e">
        <v>#N/A</v>
      </c>
    </row>
    <row r="572" spans="1:4">
      <c r="A572" s="28">
        <v>29707</v>
      </c>
      <c r="B572" s="91">
        <v>19.5</v>
      </c>
      <c r="C572" s="91">
        <v>19.059999999999999</v>
      </c>
      <c r="D572" s="91" t="e">
        <v>#N/A</v>
      </c>
    </row>
    <row r="573" spans="1:4">
      <c r="A573" s="28">
        <v>29738</v>
      </c>
      <c r="B573" s="91">
        <v>20</v>
      </c>
      <c r="C573" s="91">
        <v>19.07</v>
      </c>
      <c r="D573" s="91" t="e">
        <v>#N/A</v>
      </c>
    </row>
    <row r="574" spans="1:4">
      <c r="A574" s="28">
        <v>29768</v>
      </c>
      <c r="B574" s="91">
        <v>21</v>
      </c>
      <c r="C574" s="91">
        <v>19.89</v>
      </c>
      <c r="D574" s="91" t="e">
        <v>#N/A</v>
      </c>
    </row>
    <row r="575" spans="1:4">
      <c r="A575" s="28">
        <v>29799</v>
      </c>
      <c r="B575" s="91">
        <v>22.75</v>
      </c>
      <c r="C575" s="91">
        <v>21.03</v>
      </c>
      <c r="D575" s="91" t="e">
        <v>#N/A</v>
      </c>
    </row>
    <row r="576" spans="1:4">
      <c r="A576" s="28">
        <v>29830</v>
      </c>
      <c r="B576" s="91">
        <v>21.25</v>
      </c>
      <c r="C576" s="91">
        <v>19.63</v>
      </c>
      <c r="D576" s="91" t="e">
        <v>#N/A</v>
      </c>
    </row>
    <row r="577" spans="1:4">
      <c r="A577" s="28">
        <v>29860</v>
      </c>
      <c r="B577" s="91">
        <v>20</v>
      </c>
      <c r="C577" s="91">
        <v>18.3</v>
      </c>
      <c r="D577" s="91" t="e">
        <v>#N/A</v>
      </c>
    </row>
    <row r="578" spans="1:4">
      <c r="A578" s="28">
        <v>29891</v>
      </c>
      <c r="B578" s="91">
        <v>17.25</v>
      </c>
      <c r="C578" s="91">
        <v>15.4</v>
      </c>
      <c r="D578" s="91" t="e">
        <v>#N/A</v>
      </c>
    </row>
    <row r="579" spans="1:4">
      <c r="A579" s="28">
        <v>29921</v>
      </c>
      <c r="B579" s="91">
        <v>17.25</v>
      </c>
      <c r="C579" s="91">
        <v>14.66</v>
      </c>
      <c r="D579" s="91" t="e">
        <v>#N/A</v>
      </c>
    </row>
    <row r="580" spans="1:4">
      <c r="A580" s="28">
        <v>29952</v>
      </c>
      <c r="B580" s="91">
        <v>16.5</v>
      </c>
      <c r="C580" s="91">
        <v>14.72</v>
      </c>
      <c r="D580" s="91" t="e">
        <v>#N/A</v>
      </c>
    </row>
    <row r="581" spans="1:4">
      <c r="A581" s="28">
        <v>29983</v>
      </c>
      <c r="B581" s="91">
        <v>16.5</v>
      </c>
      <c r="C581" s="91">
        <v>14.74</v>
      </c>
      <c r="D581" s="91" t="e">
        <v>#N/A</v>
      </c>
    </row>
    <row r="582" spans="1:4">
      <c r="A582" s="28">
        <v>30011</v>
      </c>
      <c r="B582" s="91">
        <v>17</v>
      </c>
      <c r="C582" s="91">
        <v>15.11</v>
      </c>
      <c r="D582" s="91" t="e">
        <v>#N/A</v>
      </c>
    </row>
    <row r="583" spans="1:4">
      <c r="A583" s="28">
        <v>30042</v>
      </c>
      <c r="B583" s="91">
        <v>17</v>
      </c>
      <c r="C583" s="91">
        <v>15.32</v>
      </c>
      <c r="D583" s="91" t="e">
        <v>#N/A</v>
      </c>
    </row>
    <row r="584" spans="1:4">
      <c r="A584" s="28">
        <v>30072</v>
      </c>
      <c r="B584" s="91">
        <v>17</v>
      </c>
      <c r="C584" s="91">
        <v>15.32</v>
      </c>
      <c r="D584" s="91" t="e">
        <v>#N/A</v>
      </c>
    </row>
    <row r="585" spans="1:4">
      <c r="A585" s="28">
        <v>30103</v>
      </c>
      <c r="B585" s="91">
        <v>18.25</v>
      </c>
      <c r="C585" s="91">
        <v>16.579999999999998</v>
      </c>
      <c r="D585" s="91" t="e">
        <v>#N/A</v>
      </c>
    </row>
    <row r="586" spans="1:4">
      <c r="A586" s="28">
        <v>30133</v>
      </c>
      <c r="B586" s="91">
        <v>17.25</v>
      </c>
      <c r="C586" s="91">
        <v>15.6</v>
      </c>
      <c r="D586" s="91" t="e">
        <v>#N/A</v>
      </c>
    </row>
    <row r="587" spans="1:4">
      <c r="A587" s="28">
        <v>30164</v>
      </c>
      <c r="B587" s="91">
        <v>16</v>
      </c>
      <c r="C587" s="91">
        <v>14.26</v>
      </c>
      <c r="D587" s="91" t="e">
        <v>#N/A</v>
      </c>
    </row>
    <row r="588" spans="1:4">
      <c r="A588" s="28">
        <v>30195</v>
      </c>
      <c r="B588" s="91">
        <v>15</v>
      </c>
      <c r="C588" s="91">
        <v>13.18</v>
      </c>
      <c r="D588" s="91" t="e">
        <v>#N/A</v>
      </c>
    </row>
    <row r="589" spans="1:4">
      <c r="A589" s="28">
        <v>30225</v>
      </c>
      <c r="B589" s="91">
        <v>13.75</v>
      </c>
      <c r="C589" s="91">
        <v>11.53</v>
      </c>
      <c r="D589" s="91" t="e">
        <v>#N/A</v>
      </c>
    </row>
    <row r="590" spans="1:4">
      <c r="A590" s="28">
        <v>30256</v>
      </c>
      <c r="B590" s="91">
        <v>13</v>
      </c>
      <c r="C590" s="91">
        <v>10.87</v>
      </c>
      <c r="D590" s="91" t="e">
        <v>#N/A</v>
      </c>
    </row>
    <row r="591" spans="1:4">
      <c r="A591" s="28">
        <v>30286</v>
      </c>
      <c r="B591" s="91">
        <v>12.5</v>
      </c>
      <c r="C591" s="91">
        <v>10.26</v>
      </c>
      <c r="D591" s="91" t="e">
        <v>#N/A</v>
      </c>
    </row>
    <row r="592" spans="1:4">
      <c r="A592" s="28">
        <v>30317</v>
      </c>
      <c r="B592" s="91">
        <v>12</v>
      </c>
      <c r="C592" s="91">
        <v>9.81</v>
      </c>
      <c r="D592" s="91" t="e">
        <v>#N/A</v>
      </c>
    </row>
    <row r="593" spans="1:4">
      <c r="A593" s="28">
        <v>30348</v>
      </c>
      <c r="B593" s="91">
        <v>11.5</v>
      </c>
      <c r="C593" s="91">
        <v>9.43</v>
      </c>
      <c r="D593" s="91" t="e">
        <v>#N/A</v>
      </c>
    </row>
    <row r="594" spans="1:4">
      <c r="A594" s="28">
        <v>30376</v>
      </c>
      <c r="B594" s="91">
        <v>11.5</v>
      </c>
      <c r="C594" s="91">
        <v>9.42</v>
      </c>
      <c r="D594" s="91" t="e">
        <v>#N/A</v>
      </c>
    </row>
    <row r="595" spans="1:4">
      <c r="A595" s="28">
        <v>30407</v>
      </c>
      <c r="B595" s="91">
        <v>11</v>
      </c>
      <c r="C595" s="91">
        <v>9.4600000000000009</v>
      </c>
      <c r="D595" s="91" t="e">
        <v>#N/A</v>
      </c>
    </row>
    <row r="596" spans="1:4">
      <c r="A596" s="28">
        <v>30437</v>
      </c>
      <c r="B596" s="91">
        <v>11</v>
      </c>
      <c r="C596" s="91">
        <v>9.3800000000000008</v>
      </c>
      <c r="D596" s="91" t="e">
        <v>#N/A</v>
      </c>
    </row>
    <row r="597" spans="1:4">
      <c r="A597" s="28">
        <v>30468</v>
      </c>
      <c r="B597" s="91">
        <v>11</v>
      </c>
      <c r="C597" s="91">
        <v>9.42</v>
      </c>
      <c r="D597" s="91" t="e">
        <v>#N/A</v>
      </c>
    </row>
    <row r="598" spans="1:4">
      <c r="A598" s="28">
        <v>30498</v>
      </c>
      <c r="B598" s="91">
        <v>11</v>
      </c>
      <c r="C598" s="91">
        <v>9.51</v>
      </c>
      <c r="D598" s="91" t="e">
        <v>#N/A</v>
      </c>
    </row>
    <row r="599" spans="1:4">
      <c r="A599" s="28">
        <v>30529</v>
      </c>
      <c r="B599" s="91">
        <v>11</v>
      </c>
      <c r="C599" s="91">
        <v>9.57</v>
      </c>
      <c r="D599" s="91" t="e">
        <v>#N/A</v>
      </c>
    </row>
    <row r="600" spans="1:4">
      <c r="A600" s="28">
        <v>30560</v>
      </c>
      <c r="B600" s="91">
        <v>11</v>
      </c>
      <c r="C600" s="91">
        <v>9.52</v>
      </c>
      <c r="D600" s="91" t="e">
        <v>#N/A</v>
      </c>
    </row>
    <row r="601" spans="1:4">
      <c r="A601" s="28">
        <v>30590</v>
      </c>
      <c r="B601" s="91">
        <v>11</v>
      </c>
      <c r="C601" s="91">
        <v>9.4499999999999993</v>
      </c>
      <c r="D601" s="91" t="e">
        <v>#N/A</v>
      </c>
    </row>
    <row r="602" spans="1:4">
      <c r="A602" s="28">
        <v>30621</v>
      </c>
      <c r="B602" s="91">
        <v>11</v>
      </c>
      <c r="C602" s="91">
        <v>9.6300000000000008</v>
      </c>
      <c r="D602" s="91" t="e">
        <v>#N/A</v>
      </c>
    </row>
    <row r="603" spans="1:4">
      <c r="A603" s="28">
        <v>30651</v>
      </c>
      <c r="B603" s="91">
        <v>11</v>
      </c>
      <c r="C603" s="91">
        <v>10.039999999999999</v>
      </c>
      <c r="D603" s="91" t="e">
        <v>#N/A</v>
      </c>
    </row>
    <row r="604" spans="1:4">
      <c r="A604" s="28">
        <v>30682</v>
      </c>
      <c r="B604" s="91">
        <v>11</v>
      </c>
      <c r="C604" s="91">
        <v>9.98</v>
      </c>
      <c r="D604" s="91" t="e">
        <v>#N/A</v>
      </c>
    </row>
    <row r="605" spans="1:4">
      <c r="A605" s="28">
        <v>30713</v>
      </c>
      <c r="B605" s="91">
        <v>11</v>
      </c>
      <c r="C605" s="91">
        <v>10.039999999999999</v>
      </c>
      <c r="D605" s="91" t="e">
        <v>#N/A</v>
      </c>
    </row>
    <row r="606" spans="1:4">
      <c r="A606" s="28">
        <v>30742</v>
      </c>
      <c r="B606" s="91">
        <v>11.5</v>
      </c>
      <c r="C606" s="91">
        <v>10.76</v>
      </c>
      <c r="D606" s="91" t="e">
        <v>#N/A</v>
      </c>
    </row>
    <row r="607" spans="1:4">
      <c r="A607" s="28">
        <v>30773</v>
      </c>
      <c r="B607" s="91">
        <v>11.5</v>
      </c>
      <c r="C607" s="91">
        <v>10.82</v>
      </c>
      <c r="D607" s="91" t="e">
        <v>#N/A</v>
      </c>
    </row>
    <row r="608" spans="1:4">
      <c r="A608" s="28">
        <v>30803</v>
      </c>
      <c r="B608" s="91">
        <v>12</v>
      </c>
      <c r="C608" s="91">
        <v>11.6</v>
      </c>
      <c r="D608" s="91" t="e">
        <v>#N/A</v>
      </c>
    </row>
    <row r="609" spans="1:4">
      <c r="A609" s="28">
        <v>30834</v>
      </c>
      <c r="B609" s="91">
        <v>12.5</v>
      </c>
      <c r="C609" s="91">
        <v>11.98</v>
      </c>
      <c r="D609" s="91" t="e">
        <v>#N/A</v>
      </c>
    </row>
    <row r="610" spans="1:4">
      <c r="A610" s="28">
        <v>30864</v>
      </c>
      <c r="B610" s="91">
        <v>13.5</v>
      </c>
      <c r="C610" s="91">
        <v>13.24</v>
      </c>
      <c r="D610" s="91" t="e">
        <v>#N/A</v>
      </c>
    </row>
    <row r="611" spans="1:4">
      <c r="A611" s="28">
        <v>30895</v>
      </c>
      <c r="B611" s="91">
        <v>13</v>
      </c>
      <c r="C611" s="91">
        <v>12.39</v>
      </c>
      <c r="D611" s="91" t="e">
        <v>#N/A</v>
      </c>
    </row>
    <row r="612" spans="1:4">
      <c r="A612" s="28">
        <v>30926</v>
      </c>
      <c r="B612" s="91">
        <v>13</v>
      </c>
      <c r="C612" s="91">
        <v>12.28</v>
      </c>
      <c r="D612" s="91" t="e">
        <v>#N/A</v>
      </c>
    </row>
    <row r="613" spans="1:4">
      <c r="A613" s="28">
        <v>30956</v>
      </c>
      <c r="B613" s="91">
        <v>12.5</v>
      </c>
      <c r="C613" s="91">
        <v>11.71</v>
      </c>
      <c r="D613" s="91" t="e">
        <v>#N/A</v>
      </c>
    </row>
    <row r="614" spans="1:4">
      <c r="A614" s="28">
        <v>30987</v>
      </c>
      <c r="B614" s="91">
        <v>12</v>
      </c>
      <c r="C614" s="91">
        <v>10.78</v>
      </c>
      <c r="D614" s="91" t="e">
        <v>#N/A</v>
      </c>
    </row>
    <row r="615" spans="1:4">
      <c r="A615" s="28">
        <v>31017</v>
      </c>
      <c r="B615" s="91">
        <v>11.25</v>
      </c>
      <c r="C615" s="91">
        <v>10.16</v>
      </c>
      <c r="D615" s="91" t="e">
        <v>#N/A</v>
      </c>
    </row>
    <row r="616" spans="1:4">
      <c r="A616" s="28">
        <v>31048</v>
      </c>
      <c r="B616" s="91">
        <v>11</v>
      </c>
      <c r="C616" s="91">
        <v>9.66</v>
      </c>
      <c r="D616" s="91" t="e">
        <v>#N/A</v>
      </c>
    </row>
    <row r="617" spans="1:4">
      <c r="A617" s="28">
        <v>31079</v>
      </c>
      <c r="B617" s="91">
        <v>11.5</v>
      </c>
      <c r="C617" s="91">
        <v>10.95</v>
      </c>
      <c r="D617" s="91" t="e">
        <v>#N/A</v>
      </c>
    </row>
    <row r="618" spans="1:4">
      <c r="A618" s="28">
        <v>31107</v>
      </c>
      <c r="B618" s="91">
        <v>11.75</v>
      </c>
      <c r="C618" s="91">
        <v>11.18</v>
      </c>
      <c r="D618" s="91" t="e">
        <v>#N/A</v>
      </c>
    </row>
    <row r="619" spans="1:4">
      <c r="A619" s="28">
        <v>31138</v>
      </c>
      <c r="B619" s="91">
        <v>10.75</v>
      </c>
      <c r="C619" s="91">
        <v>9.75</v>
      </c>
      <c r="D619" s="91" t="e">
        <v>#N/A</v>
      </c>
    </row>
    <row r="620" spans="1:4">
      <c r="A620" s="28">
        <v>31168</v>
      </c>
      <c r="B620" s="91">
        <v>10.5</v>
      </c>
      <c r="C620" s="91">
        <v>9.59</v>
      </c>
      <c r="D620" s="91" t="e">
        <v>#N/A</v>
      </c>
    </row>
    <row r="621" spans="1:4">
      <c r="A621" s="28">
        <v>31199</v>
      </c>
      <c r="B621" s="91">
        <v>10.5</v>
      </c>
      <c r="C621" s="91">
        <v>9.57</v>
      </c>
      <c r="D621" s="91" t="e">
        <v>#N/A</v>
      </c>
    </row>
    <row r="622" spans="1:4">
      <c r="A622" s="28">
        <v>31229</v>
      </c>
      <c r="B622" s="91">
        <v>10.5</v>
      </c>
      <c r="C622" s="91">
        <v>9.31</v>
      </c>
      <c r="D622" s="91" t="e">
        <v>#N/A</v>
      </c>
    </row>
    <row r="623" spans="1:4">
      <c r="A623" s="28">
        <v>31260</v>
      </c>
      <c r="B623" s="91">
        <v>10.25</v>
      </c>
      <c r="C623" s="91">
        <v>9.1999999999999993</v>
      </c>
      <c r="D623" s="91" t="e">
        <v>#N/A</v>
      </c>
    </row>
    <row r="624" spans="1:4">
      <c r="A624" s="28">
        <v>31291</v>
      </c>
      <c r="B624" s="91">
        <v>10.25</v>
      </c>
      <c r="C624" s="91">
        <v>9.31</v>
      </c>
      <c r="D624" s="91" t="e">
        <v>#N/A</v>
      </c>
    </row>
    <row r="625" spans="1:4">
      <c r="A625" s="28">
        <v>31321</v>
      </c>
      <c r="B625" s="91">
        <v>10</v>
      </c>
      <c r="C625" s="91">
        <v>8.77</v>
      </c>
      <c r="D625" s="91" t="e">
        <v>#N/A</v>
      </c>
    </row>
    <row r="626" spans="1:4">
      <c r="A626" s="28">
        <v>31352</v>
      </c>
      <c r="B626" s="91">
        <v>10</v>
      </c>
      <c r="C626" s="91">
        <v>8.98</v>
      </c>
      <c r="D626" s="91" t="e">
        <v>#N/A</v>
      </c>
    </row>
    <row r="627" spans="1:4">
      <c r="A627" s="28">
        <v>31382</v>
      </c>
      <c r="B627" s="91">
        <v>10</v>
      </c>
      <c r="C627" s="91">
        <v>9.49</v>
      </c>
      <c r="D627" s="91" t="e">
        <v>#N/A</v>
      </c>
    </row>
    <row r="628" spans="1:4">
      <c r="A628" s="28">
        <v>31413</v>
      </c>
      <c r="B628" s="91">
        <v>11</v>
      </c>
      <c r="C628" s="91">
        <v>10.33</v>
      </c>
      <c r="D628" s="91" t="e">
        <v>#N/A</v>
      </c>
    </row>
    <row r="629" spans="1:4">
      <c r="A629" s="28">
        <v>31444</v>
      </c>
      <c r="B629" s="91">
        <v>13</v>
      </c>
      <c r="C629" s="91">
        <v>11.84</v>
      </c>
      <c r="D629" s="91" t="e">
        <v>#N/A</v>
      </c>
    </row>
    <row r="630" spans="1:4">
      <c r="A630" s="28">
        <v>31472</v>
      </c>
      <c r="B630" s="91">
        <v>12</v>
      </c>
      <c r="C630" s="91">
        <v>10.44</v>
      </c>
      <c r="D630" s="91" t="e">
        <v>#N/A</v>
      </c>
    </row>
    <row r="631" spans="1:4">
      <c r="A631" s="28">
        <v>31503</v>
      </c>
      <c r="B631" s="91">
        <v>11.25</v>
      </c>
      <c r="C631" s="91">
        <v>9.27</v>
      </c>
      <c r="D631" s="91" t="e">
        <v>#N/A</v>
      </c>
    </row>
    <row r="632" spans="1:4">
      <c r="A632" s="28">
        <v>31533</v>
      </c>
      <c r="B632" s="91">
        <v>10.25</v>
      </c>
      <c r="C632" s="91">
        <v>8.43</v>
      </c>
      <c r="D632" s="91" t="e">
        <v>#N/A</v>
      </c>
    </row>
    <row r="633" spans="1:4">
      <c r="A633" s="28">
        <v>31564</v>
      </c>
      <c r="B633" s="91">
        <v>10.25</v>
      </c>
      <c r="C633" s="91">
        <v>8.84</v>
      </c>
      <c r="D633" s="91" t="e">
        <v>#N/A</v>
      </c>
    </row>
    <row r="634" spans="1:4">
      <c r="A634" s="28">
        <v>31594</v>
      </c>
      <c r="B634" s="91">
        <v>9.75</v>
      </c>
      <c r="C634" s="91">
        <v>8.6300000000000008</v>
      </c>
      <c r="D634" s="91" t="e">
        <v>#N/A</v>
      </c>
    </row>
    <row r="635" spans="1:4">
      <c r="A635" s="28">
        <v>31625</v>
      </c>
      <c r="B635" s="91">
        <v>9.75</v>
      </c>
      <c r="C635" s="91">
        <v>8.58</v>
      </c>
      <c r="D635" s="91" t="e">
        <v>#N/A</v>
      </c>
    </row>
    <row r="636" spans="1:4">
      <c r="A636" s="28">
        <v>31656</v>
      </c>
      <c r="B636" s="91">
        <v>9.75</v>
      </c>
      <c r="C636" s="91">
        <v>8.6300000000000008</v>
      </c>
      <c r="D636" s="91" t="e">
        <v>#N/A</v>
      </c>
    </row>
    <row r="637" spans="1:4">
      <c r="A637" s="28">
        <v>31686</v>
      </c>
      <c r="B637" s="91">
        <v>9.75</v>
      </c>
      <c r="C637" s="91">
        <v>8.6199999999999992</v>
      </c>
      <c r="D637" s="91" t="e">
        <v>#N/A</v>
      </c>
    </row>
    <row r="638" spans="1:4">
      <c r="A638" s="28">
        <v>31717</v>
      </c>
      <c r="B638" s="91">
        <v>9.75</v>
      </c>
      <c r="C638" s="91">
        <v>8.4700000000000006</v>
      </c>
      <c r="D638" s="91" t="e">
        <v>#N/A</v>
      </c>
    </row>
    <row r="639" spans="1:4">
      <c r="A639" s="28">
        <v>31747</v>
      </c>
      <c r="B639" s="91">
        <v>9.75</v>
      </c>
      <c r="C639" s="91">
        <v>8.49</v>
      </c>
      <c r="D639" s="91" t="e">
        <v>#N/A</v>
      </c>
    </row>
    <row r="640" spans="1:4">
      <c r="A640" s="28">
        <v>31778</v>
      </c>
      <c r="B640" s="91">
        <v>9.25</v>
      </c>
      <c r="C640" s="91">
        <v>7.74</v>
      </c>
      <c r="D640" s="91" t="e">
        <v>#N/A</v>
      </c>
    </row>
    <row r="641" spans="1:4">
      <c r="A641" s="28">
        <v>31809</v>
      </c>
      <c r="B641" s="91">
        <v>9.25</v>
      </c>
      <c r="C641" s="91">
        <v>7.59</v>
      </c>
      <c r="D641" s="91" t="e">
        <v>#N/A</v>
      </c>
    </row>
    <row r="642" spans="1:4">
      <c r="A642" s="28">
        <v>31837</v>
      </c>
      <c r="B642" s="91">
        <v>8.75</v>
      </c>
      <c r="C642" s="91">
        <v>7.14</v>
      </c>
      <c r="D642" s="91" t="e">
        <v>#N/A</v>
      </c>
    </row>
    <row r="643" spans="1:4">
      <c r="A643" s="28">
        <v>31868</v>
      </c>
      <c r="B643" s="91">
        <v>9.25</v>
      </c>
      <c r="C643" s="91">
        <v>8.26</v>
      </c>
      <c r="D643" s="91" t="e">
        <v>#N/A</v>
      </c>
    </row>
    <row r="644" spans="1:4">
      <c r="A644" s="28">
        <v>31898</v>
      </c>
      <c r="B644" s="91">
        <v>9.5</v>
      </c>
      <c r="C644" s="91">
        <v>8.5399999999999991</v>
      </c>
      <c r="D644" s="91" t="e">
        <v>#N/A</v>
      </c>
    </row>
    <row r="645" spans="1:4">
      <c r="A645" s="28">
        <v>31929</v>
      </c>
      <c r="B645" s="91">
        <v>9.5</v>
      </c>
      <c r="C645" s="91">
        <v>8.59</v>
      </c>
      <c r="D645" s="91" t="e">
        <v>#N/A</v>
      </c>
    </row>
    <row r="646" spans="1:4">
      <c r="A646" s="28">
        <v>31959</v>
      </c>
      <c r="B646" s="91">
        <v>9.5</v>
      </c>
      <c r="C646" s="91">
        <v>8.76</v>
      </c>
      <c r="D646" s="91" t="e">
        <v>#N/A</v>
      </c>
    </row>
    <row r="647" spans="1:4">
      <c r="A647" s="28">
        <v>31990</v>
      </c>
      <c r="B647" s="91">
        <v>10</v>
      </c>
      <c r="C647" s="91">
        <v>9.24</v>
      </c>
      <c r="D647" s="91" t="e">
        <v>#N/A</v>
      </c>
    </row>
    <row r="648" spans="1:4">
      <c r="A648" s="28">
        <v>32021</v>
      </c>
      <c r="B648" s="91">
        <v>10</v>
      </c>
      <c r="C648" s="91">
        <v>9.57</v>
      </c>
      <c r="D648" s="91" t="e">
        <v>#N/A</v>
      </c>
    </row>
    <row r="649" spans="1:4">
      <c r="A649" s="28">
        <v>32051</v>
      </c>
      <c r="B649" s="91">
        <v>9.75</v>
      </c>
      <c r="C649" s="91">
        <v>8.26</v>
      </c>
      <c r="D649" s="91" t="e">
        <v>#N/A</v>
      </c>
    </row>
    <row r="650" spans="1:4">
      <c r="A650" s="28">
        <v>32082</v>
      </c>
      <c r="B650" s="91">
        <v>9.75</v>
      </c>
      <c r="C650" s="91">
        <v>8.48</v>
      </c>
      <c r="D650" s="91" t="e">
        <v>#N/A</v>
      </c>
    </row>
    <row r="651" spans="1:4">
      <c r="A651" s="28">
        <v>32112</v>
      </c>
      <c r="B651" s="91">
        <v>9.75</v>
      </c>
      <c r="C651" s="91">
        <v>8.66</v>
      </c>
      <c r="D651" s="91" t="e">
        <v>#N/A</v>
      </c>
    </row>
    <row r="652" spans="1:4">
      <c r="A652" s="28">
        <v>32143</v>
      </c>
      <c r="B652" s="91">
        <v>9.75</v>
      </c>
      <c r="C652" s="91">
        <v>8.6300000000000008</v>
      </c>
      <c r="D652" s="91" t="e">
        <v>#N/A</v>
      </c>
    </row>
    <row r="653" spans="1:4">
      <c r="A653" s="28">
        <v>32174</v>
      </c>
      <c r="B653" s="91">
        <v>9.75</v>
      </c>
      <c r="C653" s="91">
        <v>8.58</v>
      </c>
      <c r="D653" s="91" t="e">
        <v>#N/A</v>
      </c>
    </row>
    <row r="654" spans="1:4">
      <c r="A654" s="28">
        <v>32203</v>
      </c>
      <c r="B654" s="91">
        <v>9.75</v>
      </c>
      <c r="C654" s="91">
        <v>8.7799999999999994</v>
      </c>
      <c r="D654" s="91" t="e">
        <v>#N/A</v>
      </c>
    </row>
    <row r="655" spans="1:4">
      <c r="A655" s="28">
        <v>32234</v>
      </c>
      <c r="B655" s="91">
        <v>10.25</v>
      </c>
      <c r="C655" s="91">
        <v>9.06</v>
      </c>
      <c r="D655" s="91" t="e">
        <v>#N/A</v>
      </c>
    </row>
    <row r="656" spans="1:4">
      <c r="A656" s="28">
        <v>32264</v>
      </c>
      <c r="B656" s="91">
        <v>10.25</v>
      </c>
      <c r="C656" s="91">
        <v>9.1199999999999992</v>
      </c>
      <c r="D656" s="91" t="e">
        <v>#N/A</v>
      </c>
    </row>
    <row r="657" spans="1:4">
      <c r="A657" s="28">
        <v>32295</v>
      </c>
      <c r="B657" s="91">
        <v>10.75</v>
      </c>
      <c r="C657" s="91">
        <v>9.44</v>
      </c>
      <c r="D657" s="91" t="e">
        <v>#N/A</v>
      </c>
    </row>
    <row r="658" spans="1:4">
      <c r="A658" s="28">
        <v>32325</v>
      </c>
      <c r="B658" s="91">
        <v>10.75</v>
      </c>
      <c r="C658" s="91">
        <v>9.5299999999999994</v>
      </c>
      <c r="D658" s="91" t="e">
        <v>#N/A</v>
      </c>
    </row>
    <row r="659" spans="1:4">
      <c r="A659" s="28">
        <v>32356</v>
      </c>
      <c r="B659" s="91">
        <v>11.25</v>
      </c>
      <c r="C659" s="91">
        <v>10.029999999999999</v>
      </c>
      <c r="D659" s="91" t="e">
        <v>#N/A</v>
      </c>
    </row>
    <row r="660" spans="1:4">
      <c r="A660" s="28">
        <v>32387</v>
      </c>
      <c r="B660" s="91">
        <v>11.75</v>
      </c>
      <c r="C660" s="91">
        <v>10.54</v>
      </c>
      <c r="D660" s="91" t="e">
        <v>#N/A</v>
      </c>
    </row>
    <row r="661" spans="1:4">
      <c r="A661" s="28">
        <v>32417</v>
      </c>
      <c r="B661" s="91">
        <v>11.75</v>
      </c>
      <c r="C661" s="91">
        <v>10.51</v>
      </c>
      <c r="D661" s="91" t="e">
        <v>#N/A</v>
      </c>
    </row>
    <row r="662" spans="1:4">
      <c r="A662" s="28">
        <v>32448</v>
      </c>
      <c r="B662" s="91">
        <v>11.75</v>
      </c>
      <c r="C662" s="91">
        <v>10.84</v>
      </c>
      <c r="D662" s="91" t="e">
        <v>#N/A</v>
      </c>
    </row>
    <row r="663" spans="1:4">
      <c r="A663" s="28">
        <v>32478</v>
      </c>
      <c r="B663" s="91">
        <v>12.25</v>
      </c>
      <c r="C663" s="91">
        <v>11.17</v>
      </c>
      <c r="D663" s="91" t="e">
        <v>#N/A</v>
      </c>
    </row>
    <row r="664" spans="1:4">
      <c r="A664" s="28">
        <v>32509</v>
      </c>
      <c r="B664" s="91">
        <v>12.25</v>
      </c>
      <c r="C664" s="91">
        <v>11.54</v>
      </c>
      <c r="D664" s="91" t="e">
        <v>#N/A</v>
      </c>
    </row>
    <row r="665" spans="1:4">
      <c r="A665" s="28">
        <v>32540</v>
      </c>
      <c r="B665" s="91">
        <v>12.75</v>
      </c>
      <c r="C665" s="91">
        <v>11.7</v>
      </c>
      <c r="D665" s="91" t="e">
        <v>#N/A</v>
      </c>
    </row>
    <row r="666" spans="1:4">
      <c r="A666" s="28">
        <v>32568</v>
      </c>
      <c r="B666" s="91">
        <v>13.5</v>
      </c>
      <c r="C666" s="91">
        <v>12.4</v>
      </c>
      <c r="D666" s="91" t="e">
        <v>#N/A</v>
      </c>
    </row>
    <row r="667" spans="1:4">
      <c r="A667" s="28">
        <v>32599</v>
      </c>
      <c r="B667" s="91">
        <v>13.5</v>
      </c>
      <c r="C667" s="91">
        <v>12.61</v>
      </c>
      <c r="D667" s="91" t="e">
        <v>#N/A</v>
      </c>
    </row>
    <row r="668" spans="1:4">
      <c r="A668" s="28">
        <v>32629</v>
      </c>
      <c r="B668" s="91">
        <v>13.5</v>
      </c>
      <c r="C668" s="91">
        <v>12.4</v>
      </c>
      <c r="D668" s="91" t="e">
        <v>#N/A</v>
      </c>
    </row>
    <row r="669" spans="1:4">
      <c r="A669" s="28">
        <v>32660</v>
      </c>
      <c r="B669" s="91">
        <v>13.5</v>
      </c>
      <c r="C669" s="91">
        <v>12.31</v>
      </c>
      <c r="D669" s="91" t="e">
        <v>#N/A</v>
      </c>
    </row>
    <row r="670" spans="1:4">
      <c r="A670" s="28">
        <v>32690</v>
      </c>
      <c r="B670" s="91">
        <v>13.5</v>
      </c>
      <c r="C670" s="91">
        <v>12.32</v>
      </c>
      <c r="D670" s="91" t="e">
        <v>#N/A</v>
      </c>
    </row>
    <row r="671" spans="1:4">
      <c r="A671" s="28">
        <v>32721</v>
      </c>
      <c r="B671" s="91">
        <v>13.5</v>
      </c>
      <c r="C671" s="91">
        <v>12.4</v>
      </c>
      <c r="D671" s="91" t="e">
        <v>#N/A</v>
      </c>
    </row>
    <row r="672" spans="1:4">
      <c r="A672" s="28">
        <v>32752</v>
      </c>
      <c r="B672" s="91">
        <v>13.5</v>
      </c>
      <c r="C672" s="91">
        <v>12.47</v>
      </c>
      <c r="D672" s="91" t="e">
        <v>#N/A</v>
      </c>
    </row>
    <row r="673" spans="1:4">
      <c r="A673" s="28">
        <v>32782</v>
      </c>
      <c r="B673" s="91">
        <v>13.5</v>
      </c>
      <c r="C673" s="91">
        <v>12.43</v>
      </c>
      <c r="D673" s="91" t="e">
        <v>#N/A</v>
      </c>
    </row>
    <row r="674" spans="1:4">
      <c r="A674" s="28">
        <v>32813</v>
      </c>
      <c r="B674" s="91">
        <v>13.5</v>
      </c>
      <c r="C674" s="91">
        <v>12.47</v>
      </c>
      <c r="D674" s="91" t="e">
        <v>#N/A</v>
      </c>
    </row>
    <row r="675" spans="1:4">
      <c r="A675" s="28">
        <v>32843</v>
      </c>
      <c r="B675" s="91">
        <v>13.5</v>
      </c>
      <c r="C675" s="91">
        <v>12.47</v>
      </c>
      <c r="D675" s="91" t="e">
        <v>#N/A</v>
      </c>
    </row>
    <row r="676" spans="1:4">
      <c r="A676" s="28">
        <v>32874</v>
      </c>
      <c r="B676" s="91">
        <v>13.5</v>
      </c>
      <c r="C676" s="91">
        <v>12.29</v>
      </c>
      <c r="D676" s="91" t="e">
        <v>#N/A</v>
      </c>
    </row>
    <row r="677" spans="1:4">
      <c r="A677" s="28">
        <v>32905</v>
      </c>
      <c r="B677" s="91">
        <v>14.25</v>
      </c>
      <c r="C677" s="91">
        <v>13.25</v>
      </c>
      <c r="D677" s="91" t="e">
        <v>#N/A</v>
      </c>
    </row>
    <row r="678" spans="1:4">
      <c r="A678" s="28">
        <v>32933</v>
      </c>
      <c r="B678" s="91">
        <v>14.25</v>
      </c>
      <c r="C678" s="91">
        <v>13.38</v>
      </c>
      <c r="D678" s="91" t="e">
        <v>#N/A</v>
      </c>
    </row>
    <row r="679" spans="1:4">
      <c r="A679" s="28">
        <v>32964</v>
      </c>
      <c r="B679" s="91">
        <v>14.75</v>
      </c>
      <c r="C679" s="91">
        <v>13.77</v>
      </c>
      <c r="D679" s="91" t="e">
        <v>#N/A</v>
      </c>
    </row>
    <row r="680" spans="1:4">
      <c r="A680" s="28">
        <v>32994</v>
      </c>
      <c r="B680" s="91">
        <v>14.75</v>
      </c>
      <c r="C680" s="91">
        <v>14.05</v>
      </c>
      <c r="D680" s="91" t="e">
        <v>#N/A</v>
      </c>
    </row>
    <row r="681" spans="1:4">
      <c r="A681" s="28">
        <v>33025</v>
      </c>
      <c r="B681" s="91">
        <v>14.75</v>
      </c>
      <c r="C681" s="91">
        <v>13.9</v>
      </c>
      <c r="D681" s="91" t="e">
        <v>#N/A</v>
      </c>
    </row>
    <row r="682" spans="1:4">
      <c r="A682" s="28">
        <v>33055</v>
      </c>
      <c r="B682" s="91">
        <v>14.75</v>
      </c>
      <c r="C682" s="91">
        <v>13.59</v>
      </c>
      <c r="D682" s="91" t="e">
        <v>#N/A</v>
      </c>
    </row>
    <row r="683" spans="1:4">
      <c r="A683" s="28">
        <v>33086</v>
      </c>
      <c r="B683" s="91">
        <v>14.25</v>
      </c>
      <c r="C683" s="91">
        <v>13.01</v>
      </c>
      <c r="D683" s="91" t="e">
        <v>#N/A</v>
      </c>
    </row>
    <row r="684" spans="1:4">
      <c r="A684" s="28">
        <v>33117</v>
      </c>
      <c r="B684" s="91">
        <v>13.75</v>
      </c>
      <c r="C684" s="91">
        <v>12.61</v>
      </c>
      <c r="D684" s="91" t="e">
        <v>#N/A</v>
      </c>
    </row>
    <row r="685" spans="1:4">
      <c r="A685" s="28">
        <v>33147</v>
      </c>
      <c r="B685" s="91">
        <v>13.75</v>
      </c>
      <c r="C685" s="91">
        <v>12.66</v>
      </c>
      <c r="D685" s="91" t="e">
        <v>#N/A</v>
      </c>
    </row>
    <row r="686" spans="1:4">
      <c r="A686" s="28">
        <v>33178</v>
      </c>
      <c r="B686" s="91">
        <v>13.25</v>
      </c>
      <c r="C686" s="91">
        <v>12.25</v>
      </c>
      <c r="D686" s="91" t="e">
        <v>#N/A</v>
      </c>
    </row>
    <row r="687" spans="1:4">
      <c r="A687" s="28">
        <v>33208</v>
      </c>
      <c r="B687" s="91">
        <v>12.75</v>
      </c>
      <c r="C687" s="91">
        <v>11.78</v>
      </c>
      <c r="D687" s="91" t="e">
        <v>#N/A</v>
      </c>
    </row>
    <row r="688" spans="1:4">
      <c r="A688" s="28">
        <v>33239</v>
      </c>
      <c r="B688" s="91">
        <v>12.25</v>
      </c>
      <c r="C688" s="91">
        <v>10.88</v>
      </c>
      <c r="D688" s="91">
        <v>0.873</v>
      </c>
    </row>
    <row r="689" spans="1:4">
      <c r="A689" s="28">
        <v>33270</v>
      </c>
      <c r="B689" s="91">
        <v>11.25</v>
      </c>
      <c r="C689" s="91">
        <v>10.02</v>
      </c>
      <c r="D689" s="91">
        <v>0.873</v>
      </c>
    </row>
    <row r="690" spans="1:4">
      <c r="A690" s="28">
        <v>33298</v>
      </c>
      <c r="B690" s="91">
        <v>11.25</v>
      </c>
      <c r="C690" s="91">
        <v>9.92</v>
      </c>
      <c r="D690" s="91">
        <v>0.873</v>
      </c>
    </row>
    <row r="691" spans="1:4">
      <c r="A691" s="28">
        <v>33329</v>
      </c>
      <c r="B691" s="91">
        <v>10.75</v>
      </c>
      <c r="C691" s="91">
        <v>9.66</v>
      </c>
      <c r="D691" s="91">
        <v>0.873</v>
      </c>
    </row>
    <row r="692" spans="1:4">
      <c r="A692" s="28">
        <v>33359</v>
      </c>
      <c r="B692" s="91">
        <v>9.75</v>
      </c>
      <c r="C692" s="91">
        <v>9.07</v>
      </c>
      <c r="D692" s="91">
        <v>0.873</v>
      </c>
    </row>
    <row r="693" spans="1:4">
      <c r="A693" s="28">
        <v>33390</v>
      </c>
      <c r="B693" s="91">
        <v>9.75</v>
      </c>
      <c r="C693" s="91">
        <v>8.91</v>
      </c>
      <c r="D693" s="91">
        <v>0.873</v>
      </c>
    </row>
    <row r="694" spans="1:4">
      <c r="A694" s="28">
        <v>33420</v>
      </c>
      <c r="B694" s="91">
        <v>9.75</v>
      </c>
      <c r="C694" s="91">
        <v>8.94</v>
      </c>
      <c r="D694" s="91">
        <v>0.873</v>
      </c>
    </row>
    <row r="695" spans="1:4">
      <c r="A695" s="28">
        <v>33451</v>
      </c>
      <c r="B695" s="91">
        <v>9.75</v>
      </c>
      <c r="C695" s="91">
        <v>8.8000000000000007</v>
      </c>
      <c r="D695" s="91">
        <v>0.873</v>
      </c>
    </row>
    <row r="696" spans="1:4">
      <c r="A696" s="28">
        <v>33482</v>
      </c>
      <c r="B696" s="91">
        <v>9.5</v>
      </c>
      <c r="C696" s="91">
        <v>8.68</v>
      </c>
      <c r="D696" s="91">
        <v>0.873</v>
      </c>
    </row>
    <row r="697" spans="1:4">
      <c r="A697" s="28">
        <v>33512</v>
      </c>
      <c r="B697" s="91">
        <v>8.75</v>
      </c>
      <c r="C697" s="91">
        <v>8.17</v>
      </c>
      <c r="D697" s="91">
        <v>0.873</v>
      </c>
    </row>
    <row r="698" spans="1:4">
      <c r="A698" s="28">
        <v>33543</v>
      </c>
      <c r="B698" s="91">
        <v>8.5</v>
      </c>
      <c r="C698" s="91">
        <v>7.69</v>
      </c>
      <c r="D698" s="91">
        <v>0.873</v>
      </c>
    </row>
    <row r="699" spans="1:4">
      <c r="A699" s="28">
        <v>33573</v>
      </c>
      <c r="B699" s="91">
        <v>8</v>
      </c>
      <c r="C699" s="91">
        <v>7.67</v>
      </c>
      <c r="D699" s="91">
        <v>0.873</v>
      </c>
    </row>
    <row r="700" spans="1:4">
      <c r="A700" s="28">
        <v>33604</v>
      </c>
      <c r="B700" s="91">
        <v>7.5</v>
      </c>
      <c r="C700" s="91">
        <v>7.08</v>
      </c>
      <c r="D700" s="91">
        <v>0.82699999999999996</v>
      </c>
    </row>
    <row r="701" spans="1:4">
      <c r="A701" s="28">
        <v>33635</v>
      </c>
      <c r="B701" s="91">
        <v>7.5</v>
      </c>
      <c r="C701" s="91">
        <v>7.56</v>
      </c>
      <c r="D701" s="91">
        <v>0.82699999999999996</v>
      </c>
    </row>
    <row r="702" spans="1:4">
      <c r="A702" s="28">
        <v>33664</v>
      </c>
      <c r="B702" s="91">
        <v>8.25</v>
      </c>
      <c r="C702" s="91">
        <v>7.65</v>
      </c>
      <c r="D702" s="91">
        <v>0.82699999999999996</v>
      </c>
    </row>
    <row r="703" spans="1:4">
      <c r="A703" s="28">
        <v>33695</v>
      </c>
      <c r="B703" s="91">
        <v>7.75</v>
      </c>
      <c r="C703" s="91">
        <v>6.85</v>
      </c>
      <c r="D703" s="91">
        <v>0.82699999999999996</v>
      </c>
    </row>
    <row r="704" spans="1:4">
      <c r="A704" s="28">
        <v>33725</v>
      </c>
      <c r="B704" s="91">
        <v>7.5</v>
      </c>
      <c r="C704" s="91">
        <v>6.5</v>
      </c>
      <c r="D704" s="91">
        <v>0.82699999999999996</v>
      </c>
    </row>
    <row r="705" spans="1:4">
      <c r="A705" s="28">
        <v>33756</v>
      </c>
      <c r="B705" s="91">
        <v>7</v>
      </c>
      <c r="C705" s="91">
        <v>5.91</v>
      </c>
      <c r="D705" s="91">
        <v>0.82699999999999996</v>
      </c>
    </row>
    <row r="706" spans="1:4">
      <c r="A706" s="28">
        <v>33786</v>
      </c>
      <c r="B706" s="91">
        <v>6.75</v>
      </c>
      <c r="C706" s="91">
        <v>5.5</v>
      </c>
      <c r="D706" s="91">
        <v>0.82699999999999996</v>
      </c>
    </row>
    <row r="707" spans="1:4">
      <c r="A707" s="28">
        <v>33817</v>
      </c>
      <c r="B707" s="91">
        <v>6.5</v>
      </c>
      <c r="C707" s="91">
        <v>5.1100000000000003</v>
      </c>
      <c r="D707" s="91">
        <v>0.82699999999999996</v>
      </c>
    </row>
    <row r="708" spans="1:4">
      <c r="A708" s="28">
        <v>33848</v>
      </c>
      <c r="B708" s="91">
        <v>6.25</v>
      </c>
      <c r="C708" s="91">
        <v>5.69</v>
      </c>
      <c r="D708" s="91">
        <v>0.82699999999999996</v>
      </c>
    </row>
    <row r="709" spans="1:4">
      <c r="A709" s="28">
        <v>33878</v>
      </c>
      <c r="B709" s="91">
        <v>7.75</v>
      </c>
      <c r="C709" s="91">
        <v>7.37</v>
      </c>
      <c r="D709" s="91">
        <v>0.82699999999999996</v>
      </c>
    </row>
    <row r="710" spans="1:4">
      <c r="A710" s="28">
        <v>33909</v>
      </c>
      <c r="B710" s="91">
        <v>9.75</v>
      </c>
      <c r="C710" s="91">
        <v>8.82</v>
      </c>
      <c r="D710" s="91">
        <v>0.82699999999999996</v>
      </c>
    </row>
    <row r="711" spans="1:4">
      <c r="A711" s="28">
        <v>33939</v>
      </c>
      <c r="B711" s="91">
        <v>7.25</v>
      </c>
      <c r="C711" s="91">
        <v>7.36</v>
      </c>
      <c r="D711" s="91">
        <v>0.82699999999999996</v>
      </c>
    </row>
    <row r="712" spans="1:4">
      <c r="A712" s="28">
        <v>33970</v>
      </c>
      <c r="B712" s="91">
        <v>6.75</v>
      </c>
      <c r="C712" s="91">
        <v>6.81</v>
      </c>
      <c r="D712" s="91">
        <v>0.77500000000000002</v>
      </c>
    </row>
    <row r="713" spans="1:4">
      <c r="A713" s="28">
        <v>34001</v>
      </c>
      <c r="B713" s="91">
        <v>6.5</v>
      </c>
      <c r="C713" s="91">
        <v>6.09</v>
      </c>
      <c r="D713" s="91">
        <v>0.77500000000000002</v>
      </c>
    </row>
    <row r="714" spans="1:4">
      <c r="A714" s="28">
        <v>34029</v>
      </c>
      <c r="B714" s="91">
        <v>6</v>
      </c>
      <c r="C714" s="91">
        <v>5.36</v>
      </c>
      <c r="D714" s="91">
        <v>0.77500000000000002</v>
      </c>
    </row>
    <row r="715" spans="1:4">
      <c r="A715" s="28">
        <v>34060</v>
      </c>
      <c r="B715" s="91">
        <v>6</v>
      </c>
      <c r="C715" s="91">
        <v>5.6</v>
      </c>
      <c r="D715" s="91">
        <v>0.77500000000000002</v>
      </c>
    </row>
    <row r="716" spans="1:4">
      <c r="A716" s="28">
        <v>34090</v>
      </c>
      <c r="B716" s="91">
        <v>6</v>
      </c>
      <c r="C716" s="91">
        <v>5.0999999999999996</v>
      </c>
      <c r="D716" s="91">
        <v>0.77500000000000002</v>
      </c>
    </row>
    <row r="717" spans="1:4">
      <c r="A717" s="28">
        <v>34121</v>
      </c>
      <c r="B717" s="91">
        <v>6</v>
      </c>
      <c r="C717" s="91">
        <v>4.79</v>
      </c>
      <c r="D717" s="91">
        <v>0.77500000000000002</v>
      </c>
    </row>
    <row r="718" spans="1:4">
      <c r="A718" s="28">
        <v>34151</v>
      </c>
      <c r="B718" s="91">
        <v>5.75</v>
      </c>
      <c r="C718" s="91">
        <v>4.41</v>
      </c>
      <c r="D718" s="91">
        <v>0.77500000000000002</v>
      </c>
    </row>
    <row r="719" spans="1:4">
      <c r="A719" s="28">
        <v>34182</v>
      </c>
      <c r="B719" s="91">
        <v>5.75</v>
      </c>
      <c r="C719" s="91">
        <v>4.9000000000000004</v>
      </c>
      <c r="D719" s="91">
        <v>0.77500000000000002</v>
      </c>
    </row>
    <row r="720" spans="1:4">
      <c r="A720" s="28">
        <v>34213</v>
      </c>
      <c r="B720" s="91">
        <v>5.75</v>
      </c>
      <c r="C720" s="91">
        <v>4.9000000000000004</v>
      </c>
      <c r="D720" s="91">
        <v>0.77500000000000002</v>
      </c>
    </row>
    <row r="721" spans="1:4">
      <c r="A721" s="28">
        <v>34243</v>
      </c>
      <c r="B721" s="91">
        <v>5.75</v>
      </c>
      <c r="C721" s="91">
        <v>4.63</v>
      </c>
      <c r="D721" s="91">
        <v>0.77500000000000002</v>
      </c>
    </row>
    <row r="722" spans="1:4">
      <c r="A722" s="28">
        <v>34274</v>
      </c>
      <c r="B722" s="91">
        <v>5.5</v>
      </c>
      <c r="C722" s="91">
        <v>4.3600000000000003</v>
      </c>
      <c r="D722" s="91">
        <v>0.77500000000000002</v>
      </c>
    </row>
    <row r="723" spans="1:4">
      <c r="A723" s="28">
        <v>34304</v>
      </c>
      <c r="B723" s="91">
        <v>5.5</v>
      </c>
      <c r="C723" s="91">
        <v>4.1100000000000003</v>
      </c>
      <c r="D723" s="91">
        <v>0.77500000000000002</v>
      </c>
    </row>
    <row r="724" spans="1:4">
      <c r="A724" s="28">
        <v>34335</v>
      </c>
      <c r="B724" s="91">
        <v>5.5</v>
      </c>
      <c r="C724" s="91">
        <v>3.88</v>
      </c>
      <c r="D724" s="91">
        <v>0.73199999999999998</v>
      </c>
    </row>
    <row r="725" spans="1:4">
      <c r="A725" s="28">
        <v>34366</v>
      </c>
      <c r="B725" s="91">
        <v>5.5</v>
      </c>
      <c r="C725" s="91">
        <v>4.0999999999999996</v>
      </c>
      <c r="D725" s="91">
        <v>0.73199999999999998</v>
      </c>
    </row>
    <row r="726" spans="1:4">
      <c r="A726" s="28">
        <v>34394</v>
      </c>
      <c r="B726" s="91">
        <v>6.25</v>
      </c>
      <c r="C726" s="91">
        <v>5.64</v>
      </c>
      <c r="D726" s="91">
        <v>0.73199999999999998</v>
      </c>
    </row>
    <row r="727" spans="1:4">
      <c r="A727" s="28">
        <v>34425</v>
      </c>
      <c r="B727" s="91">
        <v>6.75</v>
      </c>
      <c r="C727" s="91">
        <v>6.07</v>
      </c>
      <c r="D727" s="91">
        <v>0.73199999999999998</v>
      </c>
    </row>
    <row r="728" spans="1:4">
      <c r="A728" s="28">
        <v>34455</v>
      </c>
      <c r="B728" s="91">
        <v>6.75</v>
      </c>
      <c r="C728" s="91">
        <v>6.31</v>
      </c>
      <c r="D728" s="91">
        <v>0.73199999999999998</v>
      </c>
    </row>
    <row r="729" spans="1:4">
      <c r="A729" s="28">
        <v>34486</v>
      </c>
      <c r="B729" s="91">
        <v>8</v>
      </c>
      <c r="C729" s="91">
        <v>6.92</v>
      </c>
      <c r="D729" s="91">
        <v>0.73199999999999998</v>
      </c>
    </row>
    <row r="730" spans="1:4">
      <c r="A730" s="28">
        <v>34516</v>
      </c>
      <c r="B730" s="91">
        <v>7.5</v>
      </c>
      <c r="C730" s="91">
        <v>6.04</v>
      </c>
      <c r="D730" s="91">
        <v>0.73199999999999998</v>
      </c>
    </row>
    <row r="731" spans="1:4">
      <c r="A731" s="28">
        <v>34547</v>
      </c>
      <c r="B731" s="91">
        <v>7.25</v>
      </c>
      <c r="C731" s="91">
        <v>5.6</v>
      </c>
      <c r="D731" s="91">
        <v>0.73199999999999998</v>
      </c>
    </row>
    <row r="732" spans="1:4">
      <c r="A732" s="28">
        <v>34578</v>
      </c>
      <c r="B732" s="91">
        <v>7</v>
      </c>
      <c r="C732" s="91">
        <v>5.54</v>
      </c>
      <c r="D732" s="91">
        <v>0.73199999999999998</v>
      </c>
    </row>
    <row r="733" spans="1:4">
      <c r="A733" s="28">
        <v>34608</v>
      </c>
      <c r="B733" s="91">
        <v>7</v>
      </c>
      <c r="C733" s="91">
        <v>5.62</v>
      </c>
      <c r="D733" s="91">
        <v>0.73199999999999998</v>
      </c>
    </row>
    <row r="734" spans="1:4">
      <c r="A734" s="28">
        <v>34639</v>
      </c>
      <c r="B734" s="91">
        <v>7</v>
      </c>
      <c r="C734" s="91">
        <v>6.04</v>
      </c>
      <c r="D734" s="91">
        <v>0.73199999999999998</v>
      </c>
    </row>
    <row r="735" spans="1:4">
      <c r="A735" s="28">
        <v>34669</v>
      </c>
      <c r="B735" s="91">
        <v>8</v>
      </c>
      <c r="C735" s="91">
        <v>7.43</v>
      </c>
      <c r="D735" s="91">
        <v>0.73199999999999998</v>
      </c>
    </row>
    <row r="736" spans="1:4">
      <c r="A736" s="28">
        <v>34700</v>
      </c>
      <c r="B736" s="91">
        <v>9.25</v>
      </c>
      <c r="C736" s="91">
        <v>8.3800000000000008</v>
      </c>
      <c r="D736" s="91">
        <v>0.72899999999999998</v>
      </c>
    </row>
    <row r="737" spans="1:4">
      <c r="A737" s="28">
        <v>34731</v>
      </c>
      <c r="B737" s="91">
        <v>9.5</v>
      </c>
      <c r="C737" s="91">
        <v>8.3800000000000008</v>
      </c>
      <c r="D737" s="91">
        <v>0.72899999999999998</v>
      </c>
    </row>
    <row r="738" spans="1:4">
      <c r="A738" s="28">
        <v>34759</v>
      </c>
      <c r="B738" s="91">
        <v>9.75</v>
      </c>
      <c r="C738" s="91">
        <v>8.4700000000000006</v>
      </c>
      <c r="D738" s="91">
        <v>0.72899999999999998</v>
      </c>
    </row>
    <row r="739" spans="1:4">
      <c r="A739" s="28">
        <v>34790</v>
      </c>
      <c r="B739" s="91">
        <v>9.75</v>
      </c>
      <c r="C739" s="91">
        <v>8.17</v>
      </c>
      <c r="D739" s="91">
        <v>0.72899999999999998</v>
      </c>
    </row>
    <row r="740" spans="1:4">
      <c r="A740" s="28">
        <v>34820</v>
      </c>
      <c r="B740" s="91">
        <v>9.25</v>
      </c>
      <c r="C740" s="91">
        <v>7.64</v>
      </c>
      <c r="D740" s="91">
        <v>0.72899999999999998</v>
      </c>
    </row>
    <row r="741" spans="1:4">
      <c r="A741" s="28">
        <v>34851</v>
      </c>
      <c r="B741" s="91">
        <v>8.75</v>
      </c>
      <c r="C741" s="91">
        <v>6.97</v>
      </c>
      <c r="D741" s="91">
        <v>0.72899999999999998</v>
      </c>
    </row>
    <row r="742" spans="1:4">
      <c r="A742" s="28">
        <v>34881</v>
      </c>
      <c r="B742" s="91">
        <v>8.25</v>
      </c>
      <c r="C742" s="91">
        <v>6.87</v>
      </c>
      <c r="D742" s="91">
        <v>0.72899999999999998</v>
      </c>
    </row>
    <row r="743" spans="1:4">
      <c r="A743" s="28">
        <v>34912</v>
      </c>
      <c r="B743" s="91">
        <v>8</v>
      </c>
      <c r="C743" s="91">
        <v>6.59</v>
      </c>
      <c r="D743" s="91">
        <v>0.72899999999999998</v>
      </c>
    </row>
    <row r="744" spans="1:4">
      <c r="A744" s="28">
        <v>34943</v>
      </c>
      <c r="B744" s="91">
        <v>8</v>
      </c>
      <c r="C744" s="91">
        <v>6.71</v>
      </c>
      <c r="D744" s="91">
        <v>0.72899999999999998</v>
      </c>
    </row>
    <row r="745" spans="1:4">
      <c r="A745" s="28">
        <v>34973</v>
      </c>
      <c r="B745" s="91">
        <v>8</v>
      </c>
      <c r="C745" s="91">
        <v>7.65</v>
      </c>
      <c r="D745" s="91">
        <v>0.72899999999999998</v>
      </c>
    </row>
    <row r="746" spans="1:4">
      <c r="A746" s="28">
        <v>35004</v>
      </c>
      <c r="B746" s="91">
        <v>7.75</v>
      </c>
      <c r="C746" s="91">
        <v>6.07</v>
      </c>
      <c r="D746" s="91">
        <v>0.72899999999999998</v>
      </c>
    </row>
    <row r="747" spans="1:4">
      <c r="A747" s="28">
        <v>35034</v>
      </c>
      <c r="B747" s="91">
        <v>7.5</v>
      </c>
      <c r="C747" s="91">
        <v>5.79</v>
      </c>
      <c r="D747" s="91">
        <v>0.72899999999999998</v>
      </c>
    </row>
    <row r="748" spans="1:4">
      <c r="A748" s="28">
        <v>35065</v>
      </c>
      <c r="B748" s="91">
        <v>7.25</v>
      </c>
      <c r="C748" s="91">
        <v>5.37</v>
      </c>
      <c r="D748" s="91">
        <v>0.73299999999999998</v>
      </c>
    </row>
    <row r="749" spans="1:4">
      <c r="A749" s="28">
        <v>35096</v>
      </c>
      <c r="B749" s="91">
        <v>7</v>
      </c>
      <c r="C749" s="91">
        <v>5.5</v>
      </c>
      <c r="D749" s="91">
        <v>0.73299999999999998</v>
      </c>
    </row>
    <row r="750" spans="1:4">
      <c r="A750" s="28">
        <v>35125</v>
      </c>
      <c r="B750" s="91">
        <v>6.75</v>
      </c>
      <c r="C750" s="91">
        <v>5.25</v>
      </c>
      <c r="D750" s="91">
        <v>0.73299999999999998</v>
      </c>
    </row>
    <row r="751" spans="1:4">
      <c r="A751" s="28">
        <v>35156</v>
      </c>
      <c r="B751" s="91">
        <v>6.5</v>
      </c>
      <c r="C751" s="91">
        <v>5</v>
      </c>
      <c r="D751" s="91">
        <v>0.73299999999999998</v>
      </c>
    </row>
    <row r="752" spans="1:4">
      <c r="A752" s="28">
        <v>35186</v>
      </c>
      <c r="B752" s="91">
        <v>6.5</v>
      </c>
      <c r="C752" s="91">
        <v>5</v>
      </c>
      <c r="D752" s="91">
        <v>0.73299999999999998</v>
      </c>
    </row>
    <row r="753" spans="1:5">
      <c r="A753" s="28">
        <v>35217</v>
      </c>
      <c r="B753" s="91">
        <v>6.5</v>
      </c>
      <c r="C753" s="91">
        <v>5</v>
      </c>
      <c r="D753" s="91">
        <v>0.73299999999999998</v>
      </c>
    </row>
    <row r="754" spans="1:5">
      <c r="A754" s="28">
        <v>35247</v>
      </c>
      <c r="B754" s="91">
        <v>6.25</v>
      </c>
      <c r="C754" s="91">
        <v>4.75</v>
      </c>
      <c r="D754" s="91">
        <v>0.73299999999999998</v>
      </c>
    </row>
    <row r="755" spans="1:5">
      <c r="A755" s="28">
        <v>35278</v>
      </c>
      <c r="B755" s="91">
        <v>5.75</v>
      </c>
      <c r="C755" s="91">
        <v>4.25</v>
      </c>
      <c r="D755" s="91">
        <v>0.73299999999999998</v>
      </c>
    </row>
    <row r="756" spans="1:5">
      <c r="A756" s="28">
        <v>35309</v>
      </c>
      <c r="B756" s="91">
        <v>5.75</v>
      </c>
      <c r="C756" s="91">
        <v>4.25</v>
      </c>
      <c r="D756" s="91">
        <v>0.73299999999999998</v>
      </c>
    </row>
    <row r="757" spans="1:5">
      <c r="A757" s="28">
        <v>35339</v>
      </c>
      <c r="B757" s="91">
        <v>5</v>
      </c>
      <c r="C757" s="91">
        <v>3.5</v>
      </c>
      <c r="D757" s="91">
        <v>0.73299999999999998</v>
      </c>
    </row>
    <row r="758" spans="1:5">
      <c r="A758" s="28">
        <v>35370</v>
      </c>
      <c r="B758" s="91">
        <v>4.75</v>
      </c>
      <c r="C758" s="91">
        <v>3.25</v>
      </c>
      <c r="D758" s="91">
        <v>0.73299999999999998</v>
      </c>
    </row>
    <row r="759" spans="1:5">
      <c r="A759" s="28">
        <v>35400</v>
      </c>
      <c r="B759" s="91">
        <v>4.75</v>
      </c>
      <c r="C759" s="91">
        <v>3.25</v>
      </c>
      <c r="D759" s="91">
        <v>0.73299999999999998</v>
      </c>
    </row>
    <row r="760" spans="1:5" ht="15">
      <c r="A760" s="28">
        <v>35431</v>
      </c>
      <c r="B760" s="91">
        <v>4.75</v>
      </c>
      <c r="C760" s="91">
        <v>3.25</v>
      </c>
      <c r="D760" s="91">
        <v>1.3486136399999999</v>
      </c>
      <c r="E760" s="457"/>
    </row>
    <row r="761" spans="1:5" ht="15">
      <c r="A761" s="28">
        <v>35462</v>
      </c>
      <c r="B761" s="91">
        <v>4.75</v>
      </c>
      <c r="C761" s="91">
        <v>3.25</v>
      </c>
      <c r="D761" s="91">
        <v>1.3552</v>
      </c>
      <c r="E761" s="457"/>
    </row>
    <row r="762" spans="1:5" ht="15">
      <c r="A762" s="28">
        <v>35490</v>
      </c>
      <c r="B762" s="91">
        <v>4.75</v>
      </c>
      <c r="C762" s="91">
        <v>3.25</v>
      </c>
      <c r="D762" s="91">
        <v>1.3718349999999999</v>
      </c>
      <c r="E762" s="457"/>
    </row>
    <row r="763" spans="1:5" ht="15">
      <c r="A763" s="28">
        <v>35521</v>
      </c>
      <c r="B763" s="91">
        <v>4.75</v>
      </c>
      <c r="C763" s="91">
        <v>3.25</v>
      </c>
      <c r="D763" s="91">
        <v>1.39398182</v>
      </c>
      <c r="E763" s="457"/>
    </row>
    <row r="764" spans="1:5" ht="15">
      <c r="A764" s="28">
        <v>35551</v>
      </c>
      <c r="B764" s="91">
        <v>4.75</v>
      </c>
      <c r="C764" s="91">
        <v>3.25</v>
      </c>
      <c r="D764" s="91">
        <v>1.3804714300000001</v>
      </c>
      <c r="E764" s="457"/>
    </row>
    <row r="765" spans="1:5" ht="15">
      <c r="A765" s="28">
        <v>35582</v>
      </c>
      <c r="B765" s="91">
        <v>4.75</v>
      </c>
      <c r="C765" s="91">
        <v>3.25</v>
      </c>
      <c r="D765" s="91">
        <v>1.38398095</v>
      </c>
      <c r="E765" s="457"/>
    </row>
    <row r="766" spans="1:5" ht="15">
      <c r="A766" s="28">
        <v>35612</v>
      </c>
      <c r="B766" s="91">
        <v>4.75</v>
      </c>
      <c r="C766" s="91">
        <v>3.5</v>
      </c>
      <c r="D766" s="91">
        <v>1.3771045500000001</v>
      </c>
      <c r="E766" s="457"/>
    </row>
    <row r="767" spans="1:5" ht="15">
      <c r="A767" s="28">
        <v>35643</v>
      </c>
      <c r="B767" s="91">
        <v>4.75</v>
      </c>
      <c r="C767" s="91">
        <v>3.5</v>
      </c>
      <c r="D767" s="91">
        <v>1.39045</v>
      </c>
      <c r="E767" s="457"/>
    </row>
    <row r="768" spans="1:5" ht="15">
      <c r="A768" s="28">
        <v>35674</v>
      </c>
      <c r="B768" s="91">
        <v>4.75</v>
      </c>
      <c r="C768" s="91">
        <v>3.5</v>
      </c>
      <c r="D768" s="91">
        <v>1.3869095199999999</v>
      </c>
      <c r="E768" s="457"/>
    </row>
    <row r="769" spans="1:5" ht="15">
      <c r="A769" s="28">
        <v>35704</v>
      </c>
      <c r="B769" s="91">
        <v>5.25</v>
      </c>
      <c r="C769" s="91">
        <v>3.75</v>
      </c>
      <c r="D769" s="91">
        <v>1.3866772700000001</v>
      </c>
      <c r="E769" s="457"/>
    </row>
    <row r="770" spans="1:5" ht="15">
      <c r="A770" s="28">
        <v>35735</v>
      </c>
      <c r="B770" s="91">
        <v>5.5</v>
      </c>
      <c r="C770" s="91">
        <v>4</v>
      </c>
      <c r="D770" s="91">
        <v>1.4132526299999999</v>
      </c>
      <c r="E770" s="457"/>
    </row>
    <row r="771" spans="1:5" ht="15">
      <c r="A771" s="28">
        <v>35765</v>
      </c>
      <c r="B771" s="91">
        <v>6</v>
      </c>
      <c r="C771" s="91">
        <v>4.5</v>
      </c>
      <c r="D771" s="91">
        <v>1.4267000000000001</v>
      </c>
      <c r="E771" s="457"/>
    </row>
    <row r="772" spans="1:5" ht="15">
      <c r="A772" s="28">
        <v>35796</v>
      </c>
      <c r="B772" s="91">
        <v>6</v>
      </c>
      <c r="C772" s="91">
        <v>4.5</v>
      </c>
      <c r="D772" s="91">
        <v>1.44080952</v>
      </c>
      <c r="E772" s="457"/>
    </row>
    <row r="773" spans="1:5" ht="15">
      <c r="A773" s="28">
        <v>35827</v>
      </c>
      <c r="B773" s="91">
        <v>6.5</v>
      </c>
      <c r="C773" s="91">
        <v>5</v>
      </c>
      <c r="D773" s="91">
        <v>1.43397</v>
      </c>
      <c r="E773" s="457"/>
    </row>
    <row r="774" spans="1:5" ht="15">
      <c r="A774" s="28">
        <v>35855</v>
      </c>
      <c r="B774" s="91">
        <v>6.5</v>
      </c>
      <c r="C774" s="91">
        <v>5</v>
      </c>
      <c r="D774" s="91">
        <v>1.4162772699999999</v>
      </c>
      <c r="E774" s="457"/>
    </row>
    <row r="775" spans="1:5" ht="15">
      <c r="A775" s="28">
        <v>35886</v>
      </c>
      <c r="B775" s="91">
        <v>6.5</v>
      </c>
      <c r="C775" s="91">
        <v>5</v>
      </c>
      <c r="D775" s="91">
        <v>1.4298095200000001</v>
      </c>
      <c r="E775" s="457"/>
    </row>
    <row r="776" spans="1:5" ht="15">
      <c r="A776" s="28">
        <v>35916</v>
      </c>
      <c r="B776" s="91">
        <v>6.5</v>
      </c>
      <c r="C776" s="91">
        <v>5</v>
      </c>
      <c r="D776" s="91">
        <v>1.444995</v>
      </c>
      <c r="E776" s="457"/>
    </row>
    <row r="777" spans="1:5" ht="15">
      <c r="A777" s="28">
        <v>35947</v>
      </c>
      <c r="B777" s="91">
        <v>6.5</v>
      </c>
      <c r="C777" s="91">
        <v>5</v>
      </c>
      <c r="D777" s="91">
        <v>1.4653045499999999</v>
      </c>
      <c r="E777" s="457"/>
    </row>
    <row r="778" spans="1:5" ht="15">
      <c r="A778" s="28">
        <v>35977</v>
      </c>
      <c r="B778" s="91">
        <v>6.5</v>
      </c>
      <c r="C778" s="91">
        <v>5</v>
      </c>
      <c r="D778" s="91">
        <v>1.4876272699999999</v>
      </c>
      <c r="E778" s="457"/>
    </row>
    <row r="779" spans="1:5" ht="15">
      <c r="A779" s="28">
        <v>36008</v>
      </c>
      <c r="B779" s="91">
        <v>6.5</v>
      </c>
      <c r="C779" s="91">
        <v>5</v>
      </c>
      <c r="D779" s="91">
        <v>1.53529</v>
      </c>
      <c r="E779" s="457"/>
    </row>
    <row r="780" spans="1:5" ht="15">
      <c r="A780" s="28">
        <v>36039</v>
      </c>
      <c r="B780" s="91">
        <v>7.25</v>
      </c>
      <c r="C780" s="91">
        <v>5.75</v>
      </c>
      <c r="D780" s="91">
        <v>1.52134762</v>
      </c>
      <c r="E780" s="457"/>
    </row>
    <row r="781" spans="1:5" ht="15">
      <c r="A781" s="28">
        <v>36069</v>
      </c>
      <c r="B781" s="91">
        <v>7</v>
      </c>
      <c r="C781" s="91">
        <v>5.5</v>
      </c>
      <c r="D781" s="91">
        <v>1.5450428599999999</v>
      </c>
      <c r="E781" s="457"/>
    </row>
    <row r="782" spans="1:5" ht="15">
      <c r="A782" s="28">
        <v>36100</v>
      </c>
      <c r="B782" s="91">
        <v>6.75</v>
      </c>
      <c r="C782" s="91">
        <v>5.25</v>
      </c>
      <c r="D782" s="91">
        <v>1.5393699999999999</v>
      </c>
      <c r="E782" s="457"/>
    </row>
    <row r="783" spans="1:5" ht="15">
      <c r="A783" s="28">
        <v>36130</v>
      </c>
      <c r="B783" s="91">
        <v>6.75</v>
      </c>
      <c r="C783" s="91">
        <v>5.25</v>
      </c>
      <c r="D783" s="91">
        <v>1.5422190499999999</v>
      </c>
      <c r="E783" s="457"/>
    </row>
    <row r="784" spans="1:5" ht="15">
      <c r="A784" s="28">
        <v>36161</v>
      </c>
      <c r="B784" s="91">
        <v>6.75</v>
      </c>
      <c r="C784" s="91">
        <v>5.25</v>
      </c>
      <c r="D784" s="91">
        <v>1.5192049999999999</v>
      </c>
      <c r="E784" s="457"/>
    </row>
    <row r="785" spans="1:5" ht="15">
      <c r="A785" s="28">
        <v>36192</v>
      </c>
      <c r="B785" s="91">
        <v>6.75</v>
      </c>
      <c r="C785" s="91">
        <v>5.25</v>
      </c>
      <c r="D785" s="91">
        <v>1.4972749999999999</v>
      </c>
      <c r="E785" s="457"/>
    </row>
    <row r="786" spans="1:5" ht="15">
      <c r="A786" s="28">
        <v>36220</v>
      </c>
      <c r="B786" s="91">
        <v>6.75</v>
      </c>
      <c r="C786" s="91">
        <v>5</v>
      </c>
      <c r="D786" s="91">
        <v>1.5175000000000001</v>
      </c>
      <c r="E786" s="457"/>
    </row>
    <row r="787" spans="1:5" ht="15">
      <c r="A787" s="28">
        <v>36251</v>
      </c>
      <c r="B787" s="91">
        <v>6.5</v>
      </c>
      <c r="C787" s="91">
        <v>5</v>
      </c>
      <c r="D787" s="91">
        <v>1.48737619</v>
      </c>
      <c r="E787" s="457"/>
    </row>
    <row r="788" spans="1:5" ht="15">
      <c r="A788" s="28">
        <v>36281</v>
      </c>
      <c r="B788" s="91">
        <v>6.25</v>
      </c>
      <c r="C788" s="91">
        <v>4.75</v>
      </c>
      <c r="D788" s="91">
        <v>1.462045</v>
      </c>
      <c r="E788" s="457"/>
    </row>
    <row r="789" spans="1:5" ht="15">
      <c r="A789" s="28">
        <v>36312</v>
      </c>
      <c r="B789" s="91">
        <v>6.25</v>
      </c>
      <c r="C789" s="91">
        <v>4.75</v>
      </c>
      <c r="D789" s="91">
        <v>1.46909545</v>
      </c>
      <c r="E789" s="457"/>
    </row>
    <row r="790" spans="1:5" ht="15">
      <c r="A790" s="28">
        <v>36342</v>
      </c>
      <c r="B790" s="91">
        <v>6.25</v>
      </c>
      <c r="C790" s="91">
        <v>4.75</v>
      </c>
      <c r="D790" s="91">
        <v>1.48878095</v>
      </c>
      <c r="E790" s="457"/>
    </row>
    <row r="791" spans="1:5" ht="15">
      <c r="A791" s="28">
        <v>36373</v>
      </c>
      <c r="B791" s="91">
        <v>6.25</v>
      </c>
      <c r="C791" s="91">
        <v>4.75</v>
      </c>
      <c r="D791" s="91">
        <v>1.4923476200000001</v>
      </c>
      <c r="E791" s="457"/>
    </row>
    <row r="792" spans="1:5" ht="15">
      <c r="A792" s="28">
        <v>36404</v>
      </c>
      <c r="B792" s="91">
        <v>6.25</v>
      </c>
      <c r="C792" s="91">
        <v>4.75</v>
      </c>
      <c r="D792" s="91">
        <v>1.47682381</v>
      </c>
      <c r="E792" s="457"/>
    </row>
    <row r="793" spans="1:5" ht="15">
      <c r="A793" s="28">
        <v>36434</v>
      </c>
      <c r="B793" s="91">
        <v>6.25</v>
      </c>
      <c r="C793" s="91">
        <v>4.75</v>
      </c>
      <c r="D793" s="91">
        <v>1.4773050000000001</v>
      </c>
      <c r="E793" s="457"/>
    </row>
    <row r="794" spans="1:5" ht="15">
      <c r="A794" s="28">
        <v>36465</v>
      </c>
      <c r="B794" s="91">
        <v>6.5</v>
      </c>
      <c r="C794" s="91">
        <v>5</v>
      </c>
      <c r="D794" s="91">
        <v>1.4674523799999999</v>
      </c>
      <c r="E794" s="457"/>
    </row>
    <row r="795" spans="1:5" ht="15">
      <c r="A795" s="28">
        <v>36495</v>
      </c>
      <c r="B795" s="91">
        <v>6.5</v>
      </c>
      <c r="C795" s="91">
        <v>5</v>
      </c>
      <c r="D795" s="91">
        <v>1.4732523799999999</v>
      </c>
      <c r="E795" s="457"/>
    </row>
    <row r="796" spans="1:5" ht="15">
      <c r="A796" s="28">
        <v>36526</v>
      </c>
      <c r="B796" s="91">
        <v>6.5</v>
      </c>
      <c r="C796" s="91">
        <v>5</v>
      </c>
      <c r="D796" s="91">
        <v>1.4489300000000001</v>
      </c>
      <c r="E796" s="457"/>
    </row>
    <row r="797" spans="1:5" ht="15">
      <c r="A797" s="28">
        <v>36557</v>
      </c>
      <c r="B797" s="91">
        <v>6.75</v>
      </c>
      <c r="C797" s="91">
        <v>5.25</v>
      </c>
      <c r="D797" s="91">
        <v>1.4510666699999999</v>
      </c>
      <c r="E797" s="457"/>
    </row>
    <row r="798" spans="1:5" ht="15">
      <c r="A798" s="28">
        <v>36586</v>
      </c>
      <c r="B798" s="91">
        <v>7</v>
      </c>
      <c r="C798" s="91">
        <v>5.5</v>
      </c>
      <c r="D798" s="91">
        <v>1.4605826099999999</v>
      </c>
      <c r="E798" s="457"/>
    </row>
    <row r="799" spans="1:5" ht="15">
      <c r="A799" s="28">
        <v>36617</v>
      </c>
      <c r="B799" s="91">
        <v>7</v>
      </c>
      <c r="C799" s="91">
        <v>5.5</v>
      </c>
      <c r="D799" s="91">
        <v>1.4684157900000001</v>
      </c>
      <c r="E799" s="457"/>
    </row>
    <row r="800" spans="1:5" ht="15">
      <c r="A800" s="28">
        <v>36647</v>
      </c>
      <c r="B800" s="91">
        <v>7.5</v>
      </c>
      <c r="C800" s="91">
        <v>6</v>
      </c>
      <c r="D800" s="91">
        <v>1.49546818</v>
      </c>
      <c r="E800" s="457"/>
    </row>
    <row r="801" spans="1:5" ht="15">
      <c r="A801" s="28">
        <v>36678</v>
      </c>
      <c r="B801" s="91">
        <v>7.5</v>
      </c>
      <c r="C801" s="91">
        <v>6</v>
      </c>
      <c r="D801" s="91">
        <v>1.47684091</v>
      </c>
      <c r="E801" s="457"/>
    </row>
    <row r="802" spans="1:5" ht="15">
      <c r="A802" s="28">
        <v>36708</v>
      </c>
      <c r="B802" s="91">
        <v>7.5</v>
      </c>
      <c r="C802" s="91">
        <v>6</v>
      </c>
      <c r="D802" s="91">
        <v>1.4778549999999999</v>
      </c>
      <c r="E802" s="457"/>
    </row>
    <row r="803" spans="1:5" ht="15">
      <c r="A803" s="28">
        <v>36739</v>
      </c>
      <c r="B803" s="91">
        <v>7.5</v>
      </c>
      <c r="C803" s="91">
        <v>6</v>
      </c>
      <c r="D803" s="91">
        <v>1.48245</v>
      </c>
      <c r="E803" s="457"/>
    </row>
    <row r="804" spans="1:5" ht="15">
      <c r="A804" s="28">
        <v>36770</v>
      </c>
      <c r="B804" s="91">
        <v>7.5</v>
      </c>
      <c r="C804" s="91">
        <v>6</v>
      </c>
      <c r="D804" s="91">
        <v>1.486165</v>
      </c>
      <c r="E804" s="457"/>
    </row>
    <row r="805" spans="1:5" ht="15">
      <c r="A805" s="28">
        <v>36800</v>
      </c>
      <c r="B805" s="91">
        <v>7.5</v>
      </c>
      <c r="C805" s="91">
        <v>6</v>
      </c>
      <c r="D805" s="91">
        <v>1.51229524</v>
      </c>
      <c r="E805" s="457"/>
    </row>
    <row r="806" spans="1:5" ht="15">
      <c r="A806" s="28">
        <v>36831</v>
      </c>
      <c r="B806" s="91">
        <v>7.5</v>
      </c>
      <c r="C806" s="91">
        <v>6</v>
      </c>
      <c r="D806" s="91">
        <v>1.5422238100000001</v>
      </c>
      <c r="E806" s="457"/>
    </row>
    <row r="807" spans="1:5" ht="15">
      <c r="A807" s="28">
        <v>36861</v>
      </c>
      <c r="B807" s="91">
        <v>7.5</v>
      </c>
      <c r="C807" s="91">
        <v>6</v>
      </c>
      <c r="D807" s="91">
        <v>1.5224368399999999</v>
      </c>
      <c r="E807" s="457"/>
    </row>
    <row r="808" spans="1:5" ht="15">
      <c r="A808" s="28">
        <v>36892</v>
      </c>
      <c r="B808" s="91">
        <v>7.25</v>
      </c>
      <c r="C808" s="91">
        <v>5.75</v>
      </c>
      <c r="D808" s="91">
        <v>1.5031545500000001</v>
      </c>
      <c r="E808" s="457"/>
    </row>
    <row r="809" spans="1:5" ht="15">
      <c r="A809" s="28">
        <v>36923</v>
      </c>
      <c r="B809" s="91">
        <v>7.25</v>
      </c>
      <c r="C809" s="91">
        <v>5.75</v>
      </c>
      <c r="D809" s="91">
        <v>1.5218149999999999</v>
      </c>
      <c r="E809" s="457"/>
    </row>
    <row r="810" spans="1:5" ht="15">
      <c r="A810" s="28">
        <v>36951</v>
      </c>
      <c r="B810" s="91">
        <v>6.75</v>
      </c>
      <c r="C810" s="91">
        <v>5.25</v>
      </c>
      <c r="D810" s="91">
        <v>1.5585</v>
      </c>
      <c r="E810" s="457"/>
    </row>
    <row r="811" spans="1:5" ht="15">
      <c r="A811" s="28">
        <v>36982</v>
      </c>
      <c r="B811" s="91">
        <v>6.5</v>
      </c>
      <c r="C811" s="91">
        <v>5</v>
      </c>
      <c r="D811" s="91">
        <v>1.557485</v>
      </c>
      <c r="E811" s="457"/>
    </row>
    <row r="812" spans="1:5" ht="15">
      <c r="A812" s="28">
        <v>37012</v>
      </c>
      <c r="B812" s="91">
        <v>6.25</v>
      </c>
      <c r="C812" s="91">
        <v>4.75</v>
      </c>
      <c r="D812" s="91">
        <v>1.5414545500000001</v>
      </c>
      <c r="E812" s="457"/>
    </row>
    <row r="813" spans="1:5" ht="15">
      <c r="A813" s="28">
        <v>37043</v>
      </c>
      <c r="B813" s="91">
        <v>6.25</v>
      </c>
      <c r="C813" s="91">
        <v>4.75</v>
      </c>
      <c r="D813" s="91">
        <v>1.52439524</v>
      </c>
      <c r="E813" s="457"/>
    </row>
    <row r="814" spans="1:5" ht="15">
      <c r="A814" s="28">
        <v>37073</v>
      </c>
      <c r="B814" s="91">
        <v>6</v>
      </c>
      <c r="C814" s="91">
        <v>4.5</v>
      </c>
      <c r="D814" s="91">
        <v>1.53036667</v>
      </c>
      <c r="E814" s="457"/>
    </row>
    <row r="815" spans="1:5" ht="15">
      <c r="A815" s="28">
        <v>37104</v>
      </c>
      <c r="B815" s="91">
        <v>5.75</v>
      </c>
      <c r="C815" s="91">
        <v>4.25</v>
      </c>
      <c r="D815" s="91">
        <v>1.54015909</v>
      </c>
      <c r="E815" s="457"/>
    </row>
    <row r="816" spans="1:5" ht="15">
      <c r="A816" s="28">
        <v>37135</v>
      </c>
      <c r="B816" s="91">
        <v>5.25</v>
      </c>
      <c r="C816" s="91">
        <v>3.75</v>
      </c>
      <c r="D816" s="91">
        <v>1.5676789499999999</v>
      </c>
      <c r="E816" s="457"/>
    </row>
    <row r="817" spans="1:5" ht="15">
      <c r="A817" s="28">
        <v>37165</v>
      </c>
      <c r="B817" s="91">
        <v>4.5</v>
      </c>
      <c r="C817" s="91">
        <v>3</v>
      </c>
      <c r="D817" s="91">
        <v>1.57117727</v>
      </c>
      <c r="E817" s="457"/>
    </row>
    <row r="818" spans="1:5" ht="15">
      <c r="A818" s="28">
        <v>37196</v>
      </c>
      <c r="B818" s="91">
        <v>4</v>
      </c>
      <c r="C818" s="91">
        <v>2.5</v>
      </c>
      <c r="D818" s="91">
        <v>1.5924238100000001</v>
      </c>
      <c r="E818" s="457"/>
    </row>
    <row r="819" spans="1:5" ht="15">
      <c r="A819" s="28">
        <v>37226</v>
      </c>
      <c r="B819" s="91">
        <v>4</v>
      </c>
      <c r="C819" s="91">
        <v>2.5</v>
      </c>
      <c r="D819" s="91">
        <v>1.57746842</v>
      </c>
      <c r="E819" s="457"/>
    </row>
    <row r="820" spans="1:5" ht="15">
      <c r="A820" s="28">
        <v>37257</v>
      </c>
      <c r="B820" s="91">
        <v>3.75</v>
      </c>
      <c r="C820" s="91">
        <v>2.25</v>
      </c>
      <c r="D820" s="91">
        <v>1.6002863599999999</v>
      </c>
      <c r="E820" s="457"/>
    </row>
    <row r="821" spans="1:5" ht="15">
      <c r="A821" s="28">
        <v>37288</v>
      </c>
      <c r="B821" s="91">
        <v>3.75</v>
      </c>
      <c r="C821" s="91">
        <v>2.25</v>
      </c>
      <c r="D821" s="91">
        <v>1.595845</v>
      </c>
      <c r="E821" s="457"/>
    </row>
    <row r="822" spans="1:5" ht="15">
      <c r="A822" s="28">
        <v>37316</v>
      </c>
      <c r="B822" s="91">
        <v>3.75</v>
      </c>
      <c r="C822" s="91">
        <v>2.25</v>
      </c>
      <c r="D822" s="91">
        <v>1.5870249999999999</v>
      </c>
      <c r="E822" s="457"/>
    </row>
    <row r="823" spans="1:5" ht="15">
      <c r="A823" s="28">
        <v>37347</v>
      </c>
      <c r="B823" s="91">
        <v>4</v>
      </c>
      <c r="C823" s="91">
        <v>2.5</v>
      </c>
      <c r="D823" s="91">
        <v>1.5813590900000001</v>
      </c>
      <c r="E823" s="457"/>
    </row>
    <row r="824" spans="1:5" ht="15">
      <c r="A824" s="28">
        <v>37377</v>
      </c>
      <c r="B824" s="91">
        <v>4</v>
      </c>
      <c r="C824" s="91">
        <v>2.5</v>
      </c>
      <c r="D824" s="91">
        <v>1.5496545500000001</v>
      </c>
      <c r="E824" s="457"/>
    </row>
    <row r="825" spans="1:5" ht="15">
      <c r="A825" s="28">
        <v>37408</v>
      </c>
      <c r="B825" s="91">
        <v>4.25</v>
      </c>
      <c r="C825" s="91">
        <v>2.75</v>
      </c>
      <c r="D825" s="91">
        <v>1.531685</v>
      </c>
      <c r="E825" s="457"/>
    </row>
    <row r="826" spans="1:5" ht="15">
      <c r="A826" s="28">
        <v>37438</v>
      </c>
      <c r="B826" s="91">
        <v>4.5</v>
      </c>
      <c r="C826" s="91">
        <v>3</v>
      </c>
      <c r="D826" s="91">
        <v>1.54593636</v>
      </c>
      <c r="E826" s="457"/>
    </row>
    <row r="827" spans="1:5" ht="15">
      <c r="A827" s="28">
        <v>37469</v>
      </c>
      <c r="B827" s="91">
        <v>4.5</v>
      </c>
      <c r="C827" s="91">
        <v>3</v>
      </c>
      <c r="D827" s="91">
        <v>1.5679380999999999</v>
      </c>
      <c r="E827" s="457"/>
    </row>
    <row r="828" spans="1:5" ht="15">
      <c r="A828" s="28">
        <v>37500</v>
      </c>
      <c r="B828" s="91">
        <v>4.5</v>
      </c>
      <c r="C828" s="91">
        <v>3</v>
      </c>
      <c r="D828" s="91">
        <v>1.5758449999999999</v>
      </c>
      <c r="E828" s="457"/>
    </row>
    <row r="829" spans="1:5" ht="15">
      <c r="A829" s="28">
        <v>37530</v>
      </c>
      <c r="B829" s="91">
        <v>4.5</v>
      </c>
      <c r="C829" s="91">
        <v>3</v>
      </c>
      <c r="D829" s="91">
        <v>1.57781364</v>
      </c>
      <c r="E829" s="457"/>
    </row>
    <row r="830" spans="1:5" ht="15">
      <c r="A830" s="28">
        <v>37561</v>
      </c>
      <c r="B830" s="91">
        <v>4.5</v>
      </c>
      <c r="C830" s="91">
        <v>3</v>
      </c>
      <c r="D830" s="91">
        <v>1.57141</v>
      </c>
      <c r="E830" s="457"/>
    </row>
    <row r="831" spans="1:5" ht="15">
      <c r="A831" s="28">
        <v>37591</v>
      </c>
      <c r="B831" s="91">
        <v>4.5</v>
      </c>
      <c r="C831" s="91">
        <v>3</v>
      </c>
      <c r="D831" s="91">
        <v>1.559315</v>
      </c>
      <c r="E831" s="457"/>
    </row>
    <row r="832" spans="1:5" ht="15">
      <c r="A832" s="28">
        <v>37622</v>
      </c>
      <c r="B832" s="91">
        <v>4.5</v>
      </c>
      <c r="C832" s="91">
        <v>3</v>
      </c>
      <c r="D832" s="91">
        <v>1.54101818</v>
      </c>
      <c r="E832" s="457"/>
    </row>
    <row r="833" spans="1:5" ht="15">
      <c r="A833" s="28">
        <v>37653</v>
      </c>
      <c r="B833" s="91">
        <v>4.5</v>
      </c>
      <c r="C833" s="91">
        <v>3</v>
      </c>
      <c r="D833" s="91">
        <v>1.5123500000000001</v>
      </c>
      <c r="E833" s="457"/>
    </row>
    <row r="834" spans="1:5" ht="15">
      <c r="A834" s="28">
        <v>37681</v>
      </c>
      <c r="B834" s="91">
        <v>4.75</v>
      </c>
      <c r="C834" s="91">
        <v>3.25</v>
      </c>
      <c r="D834" s="91">
        <v>1.4759095200000001</v>
      </c>
      <c r="E834" s="457"/>
    </row>
    <row r="835" spans="1:5" ht="15">
      <c r="A835" s="28">
        <v>37712</v>
      </c>
      <c r="B835" s="91">
        <v>5</v>
      </c>
      <c r="C835" s="91">
        <v>3.5</v>
      </c>
      <c r="D835" s="91">
        <v>1.45848095</v>
      </c>
      <c r="E835" s="457"/>
    </row>
    <row r="836" spans="1:5" ht="15">
      <c r="A836" s="28">
        <v>37742</v>
      </c>
      <c r="B836" s="91">
        <v>5</v>
      </c>
      <c r="C836" s="91">
        <v>3.5</v>
      </c>
      <c r="D836" s="91">
        <v>1.3844952399999999</v>
      </c>
      <c r="E836" s="457"/>
    </row>
    <row r="837" spans="1:5" ht="15">
      <c r="A837" s="28">
        <v>37773</v>
      </c>
      <c r="B837" s="91">
        <v>5</v>
      </c>
      <c r="C837" s="91">
        <v>3.5</v>
      </c>
      <c r="D837" s="91">
        <v>1.3522714300000001</v>
      </c>
      <c r="E837" s="457"/>
    </row>
    <row r="838" spans="1:5" ht="15">
      <c r="A838" s="28">
        <v>37803</v>
      </c>
      <c r="B838" s="91">
        <v>4.75</v>
      </c>
      <c r="C838" s="91">
        <v>3.25</v>
      </c>
      <c r="D838" s="91">
        <v>1.38151818</v>
      </c>
      <c r="E838" s="457"/>
    </row>
    <row r="839" spans="1:5" ht="15">
      <c r="A839" s="28">
        <v>37834</v>
      </c>
      <c r="B839" s="91">
        <v>4.75</v>
      </c>
      <c r="C839" s="91">
        <v>3.25</v>
      </c>
      <c r="D839" s="91">
        <v>1.3956500000000001</v>
      </c>
      <c r="E839" s="457"/>
    </row>
    <row r="840" spans="1:5" ht="15">
      <c r="A840" s="28">
        <v>37865</v>
      </c>
      <c r="B840" s="91">
        <v>4.5</v>
      </c>
      <c r="C840" s="91">
        <v>3</v>
      </c>
      <c r="D840" s="91">
        <v>1.36322381</v>
      </c>
      <c r="E840" s="457"/>
    </row>
    <row r="841" spans="1:5" ht="15">
      <c r="A841" s="28">
        <v>37895</v>
      </c>
      <c r="B841" s="91">
        <v>4.5</v>
      </c>
      <c r="C841" s="91">
        <v>3</v>
      </c>
      <c r="D841" s="91">
        <v>1.3218454500000001</v>
      </c>
      <c r="E841" s="457"/>
    </row>
    <row r="842" spans="1:5" ht="15">
      <c r="A842" s="28">
        <v>37926</v>
      </c>
      <c r="B842" s="91">
        <v>4.5</v>
      </c>
      <c r="C842" s="91">
        <v>3</v>
      </c>
      <c r="D842" s="91">
        <v>1.31257895</v>
      </c>
      <c r="E842" s="457"/>
    </row>
    <row r="843" spans="1:5" ht="15">
      <c r="A843" s="28">
        <v>37956</v>
      </c>
      <c r="B843" s="91">
        <v>4.5</v>
      </c>
      <c r="C843" s="91">
        <v>3</v>
      </c>
      <c r="D843" s="91">
        <v>1.3128333299999999</v>
      </c>
      <c r="E843" s="457"/>
    </row>
    <row r="844" spans="1:5" ht="15">
      <c r="A844" s="28">
        <v>37987</v>
      </c>
      <c r="B844" s="91">
        <v>4.25</v>
      </c>
      <c r="C844" s="91">
        <v>2.75</v>
      </c>
      <c r="D844" s="91">
        <v>1.2959904799999999</v>
      </c>
      <c r="E844" s="457"/>
    </row>
    <row r="845" spans="1:5" ht="15">
      <c r="A845" s="28">
        <v>38018</v>
      </c>
      <c r="B845" s="91">
        <v>4.25</v>
      </c>
      <c r="C845" s="91">
        <v>2.75</v>
      </c>
      <c r="D845" s="91">
        <v>1.3289599999999999</v>
      </c>
      <c r="E845" s="457"/>
    </row>
    <row r="846" spans="1:5" ht="15">
      <c r="A846" s="28">
        <v>38047</v>
      </c>
      <c r="B846" s="91">
        <v>4</v>
      </c>
      <c r="C846" s="91">
        <v>2.5</v>
      </c>
      <c r="D846" s="91">
        <v>1.32835652</v>
      </c>
      <c r="E846" s="457"/>
    </row>
    <row r="847" spans="1:5" ht="15">
      <c r="A847" s="28">
        <v>38078</v>
      </c>
      <c r="B847" s="91">
        <v>3.75</v>
      </c>
      <c r="C847" s="91">
        <v>2.25</v>
      </c>
      <c r="D847" s="91">
        <v>1.3424523799999999</v>
      </c>
      <c r="E847" s="457"/>
    </row>
    <row r="848" spans="1:5" ht="15">
      <c r="A848" s="28">
        <v>38108</v>
      </c>
      <c r="B848" s="91">
        <v>3.75</v>
      </c>
      <c r="C848" s="91">
        <v>2.25</v>
      </c>
      <c r="D848" s="91">
        <v>1.378325</v>
      </c>
      <c r="E848" s="457"/>
    </row>
    <row r="849" spans="1:5" ht="15">
      <c r="A849" s="28">
        <v>38139</v>
      </c>
      <c r="B849" s="91">
        <v>3.75</v>
      </c>
      <c r="C849" s="91">
        <v>2.25</v>
      </c>
      <c r="D849" s="91">
        <v>1.3576590900000001</v>
      </c>
      <c r="E849" s="457"/>
    </row>
    <row r="850" spans="1:5" ht="15">
      <c r="A850" s="28">
        <v>38169</v>
      </c>
      <c r="B850" s="91">
        <v>3.75</v>
      </c>
      <c r="C850" s="91">
        <v>2.25</v>
      </c>
      <c r="D850" s="91">
        <v>1.3219428600000001</v>
      </c>
      <c r="E850" s="457"/>
    </row>
    <row r="851" spans="1:5" ht="15">
      <c r="A851" s="28">
        <v>38200</v>
      </c>
      <c r="B851" s="91">
        <v>3.75</v>
      </c>
      <c r="C851" s="91">
        <v>2.25</v>
      </c>
      <c r="D851" s="91">
        <v>1.3117714300000001</v>
      </c>
      <c r="E851" s="457"/>
    </row>
    <row r="852" spans="1:5" ht="15">
      <c r="A852" s="28">
        <v>38231</v>
      </c>
      <c r="B852" s="91">
        <v>4</v>
      </c>
      <c r="C852" s="91">
        <v>2.5</v>
      </c>
      <c r="D852" s="91">
        <v>1.2877952399999999</v>
      </c>
      <c r="E852" s="457"/>
    </row>
    <row r="853" spans="1:5" ht="15">
      <c r="A853" s="28">
        <v>38261</v>
      </c>
      <c r="B853" s="91">
        <v>4.25</v>
      </c>
      <c r="C853" s="91">
        <v>2.75</v>
      </c>
      <c r="D853" s="91">
        <v>1.2469399999999999</v>
      </c>
      <c r="E853" s="457"/>
    </row>
    <row r="854" spans="1:5" ht="15">
      <c r="A854" s="28">
        <v>38292</v>
      </c>
      <c r="B854" s="91">
        <v>4.25</v>
      </c>
      <c r="C854" s="91">
        <v>2.75</v>
      </c>
      <c r="D854" s="91">
        <v>1.1960761900000001</v>
      </c>
      <c r="E854" s="457"/>
    </row>
    <row r="855" spans="1:5" ht="15">
      <c r="A855" s="28">
        <v>38322</v>
      </c>
      <c r="B855" s="91">
        <v>4.25</v>
      </c>
      <c r="C855" s="91">
        <v>2.75</v>
      </c>
      <c r="D855" s="91">
        <v>1.2191095199999999</v>
      </c>
      <c r="E855" s="457"/>
    </row>
    <row r="856" spans="1:5" ht="15">
      <c r="A856" s="28">
        <v>38353</v>
      </c>
      <c r="B856" s="91">
        <v>4.25</v>
      </c>
      <c r="C856" s="91">
        <v>2.75</v>
      </c>
      <c r="D856" s="91">
        <v>1.2253350000000001</v>
      </c>
      <c r="E856" s="457"/>
    </row>
    <row r="857" spans="1:5" ht="15">
      <c r="A857" s="28">
        <v>38384</v>
      </c>
      <c r="B857" s="91">
        <v>4.25</v>
      </c>
      <c r="C857" s="91">
        <v>2.75</v>
      </c>
      <c r="D857" s="91">
        <v>1.23967</v>
      </c>
      <c r="E857" s="457"/>
    </row>
    <row r="858" spans="1:5" ht="15">
      <c r="A858" s="28">
        <v>38412</v>
      </c>
      <c r="B858" s="91">
        <v>4.25</v>
      </c>
      <c r="C858" s="91">
        <v>2.75</v>
      </c>
      <c r="D858" s="91">
        <v>1.2161</v>
      </c>
      <c r="E858" s="457"/>
    </row>
    <row r="859" spans="1:5" ht="15">
      <c r="A859" s="28">
        <v>38443</v>
      </c>
      <c r="B859" s="91">
        <v>4.25</v>
      </c>
      <c r="C859" s="91">
        <v>2.75</v>
      </c>
      <c r="D859" s="91">
        <v>1.2360190499999999</v>
      </c>
      <c r="E859" s="457"/>
    </row>
    <row r="860" spans="1:5" ht="15">
      <c r="A860" s="28">
        <v>38473</v>
      </c>
      <c r="B860" s="91">
        <v>4.25</v>
      </c>
      <c r="C860" s="91">
        <v>2.75</v>
      </c>
      <c r="D860" s="91">
        <v>1.2555095199999999</v>
      </c>
      <c r="E860" s="457"/>
    </row>
    <row r="861" spans="1:5" ht="15">
      <c r="A861" s="28">
        <v>38504</v>
      </c>
      <c r="B861" s="91">
        <v>4.25</v>
      </c>
      <c r="C861" s="91">
        <v>2.75</v>
      </c>
      <c r="D861" s="91">
        <v>1.2402136399999999</v>
      </c>
      <c r="E861" s="457"/>
    </row>
    <row r="862" spans="1:5" ht="15">
      <c r="A862" s="28">
        <v>38534</v>
      </c>
      <c r="B862" s="91">
        <v>4.25</v>
      </c>
      <c r="C862" s="91">
        <v>2.75</v>
      </c>
      <c r="D862" s="91">
        <v>1.222745</v>
      </c>
      <c r="E862" s="457"/>
    </row>
    <row r="863" spans="1:5" ht="15">
      <c r="A863" s="28">
        <v>38565</v>
      </c>
      <c r="B863" s="91">
        <v>4.25</v>
      </c>
      <c r="C863" s="91">
        <v>2.75</v>
      </c>
      <c r="D863" s="91">
        <v>1.2040227299999999</v>
      </c>
      <c r="E863" s="457"/>
    </row>
    <row r="864" spans="1:5" ht="15">
      <c r="A864" s="28">
        <v>38596</v>
      </c>
      <c r="B864" s="91">
        <v>4.5</v>
      </c>
      <c r="C864" s="91">
        <v>3</v>
      </c>
      <c r="D864" s="91">
        <v>1.1775904800000001</v>
      </c>
      <c r="E864" s="457"/>
    </row>
    <row r="865" spans="1:5" ht="15">
      <c r="A865" s="28">
        <v>38626</v>
      </c>
      <c r="B865" s="91">
        <v>4.75</v>
      </c>
      <c r="C865" s="91">
        <v>3.25</v>
      </c>
      <c r="D865" s="91">
        <v>1.177575</v>
      </c>
      <c r="E865" s="457"/>
    </row>
    <row r="866" spans="1:5" ht="15">
      <c r="A866" s="28">
        <v>38657</v>
      </c>
      <c r="B866" s="91">
        <v>4.75</v>
      </c>
      <c r="C866" s="91">
        <v>3.25</v>
      </c>
      <c r="D866" s="91">
        <v>1.18107619</v>
      </c>
      <c r="E866" s="457"/>
    </row>
    <row r="867" spans="1:5" ht="15">
      <c r="A867" s="28">
        <v>38687</v>
      </c>
      <c r="B867" s="91">
        <v>5</v>
      </c>
      <c r="C867" s="91">
        <v>3.5</v>
      </c>
      <c r="D867" s="91">
        <v>1.1610050000000001</v>
      </c>
      <c r="E867" s="457"/>
    </row>
    <row r="868" spans="1:5" ht="15">
      <c r="A868" s="28">
        <v>38718</v>
      </c>
      <c r="B868" s="91">
        <v>5.25</v>
      </c>
      <c r="C868" s="91">
        <v>3.75</v>
      </c>
      <c r="D868" s="91">
        <v>1.15728571</v>
      </c>
      <c r="E868" s="457"/>
    </row>
    <row r="869" spans="1:5" ht="15">
      <c r="A869" s="28">
        <v>38749</v>
      </c>
      <c r="B869" s="91">
        <v>5.25</v>
      </c>
      <c r="C869" s="91">
        <v>3.75</v>
      </c>
      <c r="D869" s="91">
        <v>1.14889</v>
      </c>
      <c r="E869" s="457"/>
    </row>
    <row r="870" spans="1:5" ht="15">
      <c r="A870" s="28">
        <v>38777</v>
      </c>
      <c r="B870" s="91">
        <v>5.5</v>
      </c>
      <c r="C870" s="91">
        <v>4</v>
      </c>
      <c r="D870" s="91">
        <v>1.15740435</v>
      </c>
      <c r="E870" s="457"/>
    </row>
    <row r="871" spans="1:5" ht="15">
      <c r="A871" s="28">
        <v>38808</v>
      </c>
      <c r="B871" s="91">
        <v>5.75</v>
      </c>
      <c r="C871" s="91">
        <v>4.25</v>
      </c>
      <c r="D871" s="91">
        <v>1.14377368</v>
      </c>
      <c r="E871" s="457"/>
    </row>
    <row r="872" spans="1:5" ht="15">
      <c r="A872" s="28">
        <v>38838</v>
      </c>
      <c r="B872" s="91">
        <v>6</v>
      </c>
      <c r="C872" s="91">
        <v>4.5</v>
      </c>
      <c r="D872" s="91">
        <v>1.10946364</v>
      </c>
      <c r="E872" s="457"/>
    </row>
    <row r="873" spans="1:5" ht="15">
      <c r="A873" s="28">
        <v>38869</v>
      </c>
      <c r="B873" s="91">
        <v>6</v>
      </c>
      <c r="C873" s="91">
        <v>4.5</v>
      </c>
      <c r="D873" s="91">
        <v>1.1138454499999999</v>
      </c>
      <c r="E873" s="457"/>
    </row>
    <row r="874" spans="1:5" ht="15">
      <c r="A874" s="28">
        <v>38899</v>
      </c>
      <c r="B874" s="91">
        <v>6</v>
      </c>
      <c r="C874" s="91">
        <v>4.5</v>
      </c>
      <c r="D874" s="91">
        <v>1.12924</v>
      </c>
      <c r="E874" s="457"/>
    </row>
    <row r="875" spans="1:5" ht="15">
      <c r="A875" s="28">
        <v>38930</v>
      </c>
      <c r="B875" s="91">
        <v>6</v>
      </c>
      <c r="C875" s="91">
        <v>4.5</v>
      </c>
      <c r="D875" s="91">
        <v>1.1182636399999999</v>
      </c>
      <c r="E875" s="457"/>
    </row>
    <row r="876" spans="1:5" ht="15">
      <c r="A876" s="28">
        <v>38961</v>
      </c>
      <c r="B876" s="91">
        <v>6</v>
      </c>
      <c r="C876" s="91">
        <v>4.5</v>
      </c>
      <c r="D876" s="91">
        <v>1.1161749999999999</v>
      </c>
      <c r="E876" s="457"/>
    </row>
    <row r="877" spans="1:5" ht="15">
      <c r="A877" s="28">
        <v>38991</v>
      </c>
      <c r="B877" s="91">
        <v>6</v>
      </c>
      <c r="C877" s="91">
        <v>4.5</v>
      </c>
      <c r="D877" s="91">
        <v>1.1286</v>
      </c>
      <c r="E877" s="457"/>
    </row>
    <row r="878" spans="1:5" ht="15">
      <c r="A878" s="28">
        <v>39022</v>
      </c>
      <c r="B878" s="91">
        <v>6</v>
      </c>
      <c r="C878" s="91">
        <v>4.5</v>
      </c>
      <c r="D878" s="91">
        <v>1.1361952399999999</v>
      </c>
      <c r="E878" s="457"/>
    </row>
    <row r="879" spans="1:5" ht="15">
      <c r="A879" s="28">
        <v>39052</v>
      </c>
      <c r="B879" s="91">
        <v>6</v>
      </c>
      <c r="C879" s="91">
        <v>4.5</v>
      </c>
      <c r="D879" s="91">
        <v>1.153</v>
      </c>
      <c r="E879" s="457"/>
    </row>
    <row r="880" spans="1:5" ht="15">
      <c r="A880" s="28">
        <v>39083</v>
      </c>
      <c r="B880" s="91">
        <v>6</v>
      </c>
      <c r="C880" s="91">
        <v>4.5</v>
      </c>
      <c r="D880" s="91">
        <v>1.17593182</v>
      </c>
      <c r="E880" s="457"/>
    </row>
    <row r="881" spans="1:5" ht="15">
      <c r="A881" s="28">
        <v>39114</v>
      </c>
      <c r="B881" s="91">
        <v>6</v>
      </c>
      <c r="C881" s="91">
        <v>4.5</v>
      </c>
      <c r="D881" s="91">
        <v>1.17066</v>
      </c>
      <c r="E881" s="457"/>
    </row>
    <row r="882" spans="1:5" ht="15">
      <c r="A882" s="28">
        <v>39142</v>
      </c>
      <c r="B882" s="91">
        <v>6</v>
      </c>
      <c r="C882" s="91">
        <v>4.5</v>
      </c>
      <c r="D882" s="91">
        <v>1.16822727</v>
      </c>
      <c r="E882" s="457"/>
    </row>
    <row r="883" spans="1:5" ht="15">
      <c r="A883" s="28">
        <v>39173</v>
      </c>
      <c r="B883" s="91">
        <v>6</v>
      </c>
      <c r="C883" s="91">
        <v>4.5</v>
      </c>
      <c r="D883" s="91">
        <v>1.13425</v>
      </c>
      <c r="E883" s="457"/>
    </row>
    <row r="884" spans="1:5" ht="15">
      <c r="A884" s="28">
        <v>39203</v>
      </c>
      <c r="B884" s="91">
        <v>6</v>
      </c>
      <c r="C884" s="91">
        <v>4.5</v>
      </c>
      <c r="D884" s="91">
        <v>1.0949</v>
      </c>
      <c r="E884" s="457"/>
    </row>
    <row r="885" spans="1:5" ht="15">
      <c r="A885" s="28">
        <v>39234</v>
      </c>
      <c r="B885" s="91">
        <v>6</v>
      </c>
      <c r="C885" s="91">
        <v>4.5</v>
      </c>
      <c r="D885" s="91">
        <v>1.06516667</v>
      </c>
      <c r="E885" s="457"/>
    </row>
    <row r="886" spans="1:5" ht="15">
      <c r="A886" s="28">
        <v>39264</v>
      </c>
      <c r="B886" s="91">
        <v>6.25</v>
      </c>
      <c r="C886" s="91">
        <v>4.75</v>
      </c>
      <c r="D886" s="91">
        <v>1.0503381000000001</v>
      </c>
      <c r="E886" s="457"/>
    </row>
    <row r="887" spans="1:5" ht="15">
      <c r="A887" s="28">
        <v>39295</v>
      </c>
      <c r="B887" s="91">
        <v>6.25</v>
      </c>
      <c r="C887" s="91">
        <v>4.75</v>
      </c>
      <c r="D887" s="91">
        <v>1.05822273</v>
      </c>
      <c r="E887" s="457"/>
    </row>
    <row r="888" spans="1:5" ht="15">
      <c r="A888" s="28">
        <v>39326</v>
      </c>
      <c r="B888" s="91">
        <v>6.25</v>
      </c>
      <c r="C888" s="91">
        <v>4.75</v>
      </c>
      <c r="D888" s="91">
        <v>1.02535263</v>
      </c>
      <c r="E888" s="457"/>
    </row>
    <row r="889" spans="1:5" ht="15">
      <c r="A889" s="28">
        <v>39356</v>
      </c>
      <c r="B889" s="91">
        <v>6.25</v>
      </c>
      <c r="C889" s="91">
        <v>4.75</v>
      </c>
      <c r="D889" s="91">
        <v>0.97523181999999997</v>
      </c>
      <c r="E889" s="457"/>
    </row>
    <row r="890" spans="1:5" ht="15">
      <c r="A890" s="28">
        <v>39387</v>
      </c>
      <c r="B890" s="91">
        <v>6.25</v>
      </c>
      <c r="C890" s="91">
        <v>4.75</v>
      </c>
      <c r="D890" s="91">
        <v>0.96711904999999998</v>
      </c>
      <c r="E890" s="457"/>
    </row>
    <row r="891" spans="1:5" ht="15">
      <c r="A891" s="28">
        <v>39417</v>
      </c>
      <c r="B891" s="91">
        <v>6</v>
      </c>
      <c r="C891" s="91">
        <v>4.5</v>
      </c>
      <c r="D891" s="91">
        <v>1.00314737</v>
      </c>
      <c r="E891" s="457"/>
    </row>
    <row r="892" spans="1:5" ht="15">
      <c r="A892" s="28">
        <v>39448</v>
      </c>
      <c r="B892" s="91">
        <v>5.75</v>
      </c>
      <c r="C892" s="91">
        <v>4.25</v>
      </c>
      <c r="D892" s="91">
        <v>1.0111318199999999</v>
      </c>
      <c r="E892" s="457"/>
    </row>
    <row r="893" spans="1:5" ht="15">
      <c r="A893" s="28">
        <v>39479</v>
      </c>
      <c r="B893" s="91">
        <v>5.75</v>
      </c>
      <c r="C893" s="91">
        <v>4.25</v>
      </c>
      <c r="D893" s="91">
        <v>0.99908571000000002</v>
      </c>
      <c r="E893" s="457"/>
    </row>
    <row r="894" spans="1:5" ht="15">
      <c r="A894" s="28">
        <v>39508</v>
      </c>
      <c r="B894" s="91">
        <v>5.25</v>
      </c>
      <c r="C894" s="91">
        <v>3.75</v>
      </c>
      <c r="D894" s="91">
        <v>1.0020249999999999</v>
      </c>
      <c r="E894" s="457"/>
    </row>
    <row r="895" spans="1:5" ht="15">
      <c r="A895" s="28">
        <v>39539</v>
      </c>
      <c r="B895" s="91">
        <v>4.75</v>
      </c>
      <c r="C895" s="91">
        <v>3.25</v>
      </c>
      <c r="D895" s="91">
        <v>1.0138863600000001</v>
      </c>
      <c r="E895" s="457"/>
    </row>
    <row r="896" spans="1:5" ht="15">
      <c r="A896" s="28">
        <v>39569</v>
      </c>
      <c r="B896" s="91">
        <v>4.75</v>
      </c>
      <c r="C896" s="91">
        <v>3.25</v>
      </c>
      <c r="D896" s="91">
        <v>0.99937142999999995</v>
      </c>
      <c r="E896" s="457"/>
    </row>
    <row r="897" spans="1:5" ht="15">
      <c r="A897" s="28">
        <v>39600</v>
      </c>
      <c r="B897" s="91">
        <v>4.75</v>
      </c>
      <c r="C897" s="91">
        <v>3.25</v>
      </c>
      <c r="D897" s="91">
        <v>1.0167333300000001</v>
      </c>
      <c r="E897" s="457"/>
    </row>
    <row r="898" spans="1:5" ht="15">
      <c r="A898" s="28">
        <v>39630</v>
      </c>
      <c r="B898" s="91">
        <v>4.75</v>
      </c>
      <c r="C898" s="91">
        <v>3.25</v>
      </c>
      <c r="D898" s="91">
        <v>1.0126954500000001</v>
      </c>
      <c r="E898" s="457"/>
    </row>
    <row r="899" spans="1:5" ht="15">
      <c r="A899" s="28">
        <v>39661</v>
      </c>
      <c r="B899" s="91">
        <v>4.75</v>
      </c>
      <c r="C899" s="91">
        <v>3.25</v>
      </c>
      <c r="D899" s="91">
        <v>1.054395</v>
      </c>
      <c r="E899" s="457"/>
    </row>
    <row r="900" spans="1:5" ht="15">
      <c r="A900" s="28">
        <v>39692</v>
      </c>
      <c r="B900" s="91">
        <v>4.75</v>
      </c>
      <c r="C900" s="91">
        <v>3.25</v>
      </c>
      <c r="D900" s="91">
        <v>1.0582952400000001</v>
      </c>
      <c r="E900" s="457"/>
    </row>
    <row r="901" spans="1:5" ht="15">
      <c r="A901" s="28">
        <v>39722</v>
      </c>
      <c r="B901" s="91">
        <v>4</v>
      </c>
      <c r="C901" s="91">
        <v>2.5</v>
      </c>
      <c r="D901" s="91">
        <v>1.18475</v>
      </c>
      <c r="E901" s="457"/>
    </row>
    <row r="902" spans="1:5" ht="15">
      <c r="A902" s="28">
        <v>39753</v>
      </c>
      <c r="B902" s="91">
        <v>4</v>
      </c>
      <c r="C902" s="91">
        <v>2.5</v>
      </c>
      <c r="D902" s="91">
        <v>1.21817368</v>
      </c>
      <c r="E902" s="457"/>
    </row>
    <row r="903" spans="1:5" ht="15">
      <c r="A903" s="28">
        <v>39783</v>
      </c>
      <c r="B903" s="91">
        <v>3.5</v>
      </c>
      <c r="C903" s="91">
        <v>1.75</v>
      </c>
      <c r="D903" s="91">
        <v>1.2344999999999999</v>
      </c>
      <c r="E903" s="457"/>
    </row>
    <row r="904" spans="1:5" ht="15">
      <c r="A904" s="28">
        <v>39814</v>
      </c>
      <c r="B904" s="91">
        <v>3</v>
      </c>
      <c r="C904" s="91">
        <v>1.25</v>
      </c>
      <c r="D904" s="91">
        <v>1.2262999999999999</v>
      </c>
      <c r="E904" s="457"/>
    </row>
    <row r="905" spans="1:5" ht="15">
      <c r="A905" s="28">
        <v>39845</v>
      </c>
      <c r="B905" s="91">
        <v>3</v>
      </c>
      <c r="C905" s="91">
        <v>1.25</v>
      </c>
      <c r="D905" s="91">
        <v>1.2451399999999999</v>
      </c>
      <c r="E905" s="457"/>
    </row>
    <row r="906" spans="1:5" ht="15">
      <c r="A906" s="28">
        <v>39873</v>
      </c>
      <c r="B906" s="91">
        <v>2.5</v>
      </c>
      <c r="C906" s="91">
        <v>0.75</v>
      </c>
      <c r="D906" s="91">
        <v>1.2645136400000001</v>
      </c>
      <c r="E906" s="457"/>
    </row>
    <row r="907" spans="1:5" ht="15">
      <c r="A907" s="28">
        <v>39904</v>
      </c>
      <c r="B907" s="91">
        <v>2.25</v>
      </c>
      <c r="C907" s="91">
        <v>0.5</v>
      </c>
      <c r="D907" s="91">
        <v>1.22404286</v>
      </c>
      <c r="E907" s="457"/>
    </row>
    <row r="908" spans="1:5" ht="15">
      <c r="A908" s="28">
        <v>39934</v>
      </c>
      <c r="B908" s="91">
        <v>2.25</v>
      </c>
      <c r="C908" s="91">
        <v>0.5</v>
      </c>
      <c r="D908" s="91">
        <v>1.1509199999999999</v>
      </c>
      <c r="E908" s="457"/>
    </row>
    <row r="909" spans="1:5" ht="15">
      <c r="A909" s="28">
        <v>39965</v>
      </c>
      <c r="B909" s="91">
        <v>2.25</v>
      </c>
      <c r="C909" s="91">
        <v>0.5</v>
      </c>
      <c r="D909" s="91">
        <v>1.1265318200000001</v>
      </c>
      <c r="E909" s="457"/>
    </row>
    <row r="910" spans="1:5" ht="15">
      <c r="A910" s="28">
        <v>39995</v>
      </c>
      <c r="B910" s="91">
        <v>2.25</v>
      </c>
      <c r="C910" s="91">
        <v>0.5</v>
      </c>
      <c r="D910" s="91">
        <v>1.1221772699999999</v>
      </c>
      <c r="E910" s="457"/>
    </row>
    <row r="911" spans="1:5" ht="15">
      <c r="A911" s="28">
        <v>40026</v>
      </c>
      <c r="B911" s="91">
        <v>2.25</v>
      </c>
      <c r="C911" s="91">
        <v>0.5</v>
      </c>
      <c r="D911" s="91">
        <v>1.0882099999999999</v>
      </c>
      <c r="E911" s="457"/>
    </row>
    <row r="912" spans="1:5" ht="15">
      <c r="A912" s="28">
        <v>40057</v>
      </c>
      <c r="B912" s="91">
        <v>2.25</v>
      </c>
      <c r="C912" s="91">
        <v>0.5</v>
      </c>
      <c r="D912" s="91">
        <v>1.0817619000000001</v>
      </c>
      <c r="E912" s="457"/>
    </row>
    <row r="913" spans="1:5" ht="15">
      <c r="A913" s="28">
        <v>40087</v>
      </c>
      <c r="B913" s="91">
        <v>2.25</v>
      </c>
      <c r="C913" s="91">
        <v>0.5</v>
      </c>
      <c r="D913" s="91">
        <v>1.05485238</v>
      </c>
      <c r="E913" s="457"/>
    </row>
    <row r="914" spans="1:5" ht="15">
      <c r="A914" s="28">
        <v>40118</v>
      </c>
      <c r="B914" s="91">
        <v>2.25</v>
      </c>
      <c r="C914" s="91">
        <v>0.5</v>
      </c>
      <c r="D914" s="91">
        <v>1.0595749999999999</v>
      </c>
      <c r="E914" s="457"/>
    </row>
    <row r="915" spans="1:5" ht="15">
      <c r="A915" s="28">
        <v>40148</v>
      </c>
      <c r="B915" s="91">
        <v>2.25</v>
      </c>
      <c r="C915" s="91">
        <v>0.5</v>
      </c>
      <c r="D915" s="91">
        <v>1.0544</v>
      </c>
      <c r="E915" s="457"/>
    </row>
    <row r="916" spans="1:5" ht="15">
      <c r="A916" s="28">
        <v>40179</v>
      </c>
      <c r="B916" s="91">
        <v>2.25</v>
      </c>
      <c r="C916" s="91">
        <v>0.5</v>
      </c>
      <c r="D916" s="91">
        <v>1.0429349999999999</v>
      </c>
      <c r="E916" s="457"/>
    </row>
    <row r="917" spans="1:5" ht="15">
      <c r="A917" s="28">
        <v>40210</v>
      </c>
      <c r="B917" s="91">
        <v>2.25</v>
      </c>
      <c r="C917" s="91">
        <v>0.5</v>
      </c>
      <c r="D917" s="91">
        <v>1.0568200000000001</v>
      </c>
      <c r="E917" s="457"/>
    </row>
    <row r="918" spans="1:5" ht="15">
      <c r="A918" s="28">
        <v>40238</v>
      </c>
      <c r="B918" s="91">
        <v>2.25</v>
      </c>
      <c r="C918" s="91">
        <v>0.5</v>
      </c>
      <c r="D918" s="91">
        <v>1.0230043499999999</v>
      </c>
      <c r="E918" s="457"/>
    </row>
    <row r="919" spans="1:5" ht="15">
      <c r="A919" s="28">
        <v>40269</v>
      </c>
      <c r="B919" s="91">
        <v>2.25</v>
      </c>
      <c r="C919" s="91">
        <v>0.5</v>
      </c>
      <c r="D919" s="91">
        <v>1.0050619000000001</v>
      </c>
      <c r="E919" s="457"/>
    </row>
    <row r="920" spans="1:5" ht="15">
      <c r="A920" s="28">
        <v>40299</v>
      </c>
      <c r="B920" s="91">
        <v>2.25</v>
      </c>
      <c r="C920" s="91">
        <v>0.5</v>
      </c>
      <c r="D920" s="91">
        <v>1.03992</v>
      </c>
      <c r="E920" s="457"/>
    </row>
    <row r="921" spans="1:5" ht="15">
      <c r="A921" s="28">
        <v>40330</v>
      </c>
      <c r="B921" s="91">
        <v>2.5</v>
      </c>
      <c r="C921" s="91">
        <v>0.75</v>
      </c>
      <c r="D921" s="91">
        <v>1.0379318200000001</v>
      </c>
      <c r="E921" s="457"/>
    </row>
    <row r="922" spans="1:5" ht="15">
      <c r="A922" s="28">
        <v>40360</v>
      </c>
      <c r="B922" s="91">
        <v>2.75</v>
      </c>
      <c r="C922" s="91">
        <v>1</v>
      </c>
      <c r="D922" s="91">
        <v>1.04268571</v>
      </c>
      <c r="E922" s="457"/>
    </row>
    <row r="923" spans="1:5" ht="15">
      <c r="A923" s="28">
        <v>40391</v>
      </c>
      <c r="B923" s="91">
        <v>2.75</v>
      </c>
      <c r="C923" s="91">
        <v>1</v>
      </c>
      <c r="D923" s="91">
        <v>1.0413857099999999</v>
      </c>
      <c r="E923" s="457"/>
    </row>
    <row r="924" spans="1:5" ht="15">
      <c r="A924" s="28">
        <v>40422</v>
      </c>
      <c r="B924" s="91">
        <v>3</v>
      </c>
      <c r="C924" s="91">
        <v>1.25</v>
      </c>
      <c r="D924" s="91">
        <v>1.0330857099999999</v>
      </c>
      <c r="E924" s="457"/>
    </row>
    <row r="925" spans="1:5" ht="15">
      <c r="A925" s="28">
        <v>40452</v>
      </c>
      <c r="B925" s="91">
        <v>3</v>
      </c>
      <c r="C925" s="91">
        <v>1.25</v>
      </c>
      <c r="D925" s="91">
        <v>1.0179750000000001</v>
      </c>
      <c r="E925" s="457"/>
    </row>
    <row r="926" spans="1:5" ht="15">
      <c r="A926" s="28">
        <v>40483</v>
      </c>
      <c r="B926" s="91">
        <v>3</v>
      </c>
      <c r="C926" s="91">
        <v>1.25</v>
      </c>
      <c r="D926" s="91">
        <v>1.0127999999999999</v>
      </c>
      <c r="E926" s="457"/>
    </row>
    <row r="927" spans="1:5" ht="15">
      <c r="A927" s="28">
        <v>40513</v>
      </c>
      <c r="B927" s="91">
        <v>3</v>
      </c>
      <c r="C927" s="91">
        <v>1.25</v>
      </c>
      <c r="D927" s="91">
        <v>1.00774762</v>
      </c>
      <c r="E927" s="457"/>
    </row>
    <row r="928" spans="1:5" ht="15">
      <c r="A928" s="28">
        <v>40544</v>
      </c>
      <c r="B928" s="91">
        <v>3</v>
      </c>
      <c r="C928" s="91">
        <v>1.25</v>
      </c>
      <c r="D928" s="91">
        <v>0.99384499999999998</v>
      </c>
      <c r="E928" s="457"/>
    </row>
    <row r="929" spans="1:5" ht="15">
      <c r="A929" s="28">
        <v>40575</v>
      </c>
      <c r="B929" s="91">
        <v>3</v>
      </c>
      <c r="C929" s="91">
        <v>1.25</v>
      </c>
      <c r="D929" s="91">
        <v>0.98755499999999996</v>
      </c>
      <c r="E929" s="457"/>
    </row>
    <row r="930" spans="1:5" ht="15">
      <c r="A930" s="28">
        <v>40603</v>
      </c>
      <c r="B930" s="91">
        <v>3</v>
      </c>
      <c r="C930" s="91">
        <v>1.25</v>
      </c>
      <c r="D930" s="91">
        <v>0.97659130000000005</v>
      </c>
      <c r="E930" s="457"/>
    </row>
    <row r="931" spans="1:5" ht="15">
      <c r="A931" s="28">
        <v>40634</v>
      </c>
      <c r="B931" s="91">
        <v>3</v>
      </c>
      <c r="C931" s="91">
        <v>1.25</v>
      </c>
      <c r="D931" s="91">
        <v>0.95821500000000004</v>
      </c>
      <c r="E931" s="457"/>
    </row>
    <row r="932" spans="1:5" ht="15">
      <c r="A932" s="28">
        <v>40664</v>
      </c>
      <c r="B932" s="91">
        <v>3</v>
      </c>
      <c r="C932" s="91">
        <v>1.25</v>
      </c>
      <c r="D932" s="91">
        <v>0.96797619000000001</v>
      </c>
      <c r="E932" s="457"/>
    </row>
    <row r="933" spans="1:5" ht="15">
      <c r="A933" s="28">
        <v>40695</v>
      </c>
      <c r="B933" s="91">
        <v>3</v>
      </c>
      <c r="C933" s="91">
        <v>1.25</v>
      </c>
      <c r="D933" s="91">
        <v>0.97675000000000001</v>
      </c>
      <c r="E933" s="457"/>
    </row>
    <row r="934" spans="1:5" ht="15">
      <c r="A934" s="28">
        <v>40725</v>
      </c>
      <c r="B934" s="91">
        <v>3</v>
      </c>
      <c r="C934" s="91">
        <v>1.25</v>
      </c>
      <c r="D934" s="91">
        <v>0.95530000000000004</v>
      </c>
      <c r="E934" s="457"/>
    </row>
    <row r="935" spans="1:5" ht="15">
      <c r="A935" s="28">
        <v>40756</v>
      </c>
      <c r="B935" s="91">
        <v>3</v>
      </c>
      <c r="C935" s="91">
        <v>1.25</v>
      </c>
      <c r="D935" s="91">
        <v>0.98283635999999996</v>
      </c>
      <c r="E935" s="457"/>
    </row>
    <row r="936" spans="1:5" ht="15">
      <c r="A936" s="28">
        <v>40787</v>
      </c>
      <c r="B936" s="91">
        <v>3</v>
      </c>
      <c r="C936" s="91">
        <v>1.25</v>
      </c>
      <c r="D936" s="91">
        <v>1.0025999999999999</v>
      </c>
      <c r="E936" s="457"/>
    </row>
    <row r="937" spans="1:5" ht="15">
      <c r="A937" s="28">
        <v>40817</v>
      </c>
      <c r="B937" s="91">
        <v>3</v>
      </c>
      <c r="C937" s="91">
        <v>1.25</v>
      </c>
      <c r="D937" s="91">
        <v>1.019825</v>
      </c>
      <c r="E937" s="457"/>
    </row>
    <row r="938" spans="1:5" ht="15">
      <c r="A938" s="28">
        <v>40848</v>
      </c>
      <c r="B938" s="91">
        <v>3</v>
      </c>
      <c r="C938" s="91">
        <v>1.25</v>
      </c>
      <c r="D938" s="91">
        <v>1.02581905</v>
      </c>
      <c r="E938" s="457"/>
    </row>
    <row r="939" spans="1:5" ht="15">
      <c r="A939" s="28">
        <v>40878</v>
      </c>
      <c r="B939" s="91">
        <v>3</v>
      </c>
      <c r="C939" s="91">
        <v>1.25</v>
      </c>
      <c r="D939" s="91">
        <v>1.0237849999999999</v>
      </c>
      <c r="E939" s="457"/>
    </row>
    <row r="940" spans="1:5" ht="15">
      <c r="A940" s="28">
        <v>40909</v>
      </c>
      <c r="B940" s="91">
        <v>3</v>
      </c>
      <c r="C940" s="91">
        <v>1.25</v>
      </c>
      <c r="D940" s="91">
        <v>1.0132619</v>
      </c>
      <c r="E940" s="457"/>
    </row>
    <row r="941" spans="1:5" ht="15">
      <c r="A941" s="28">
        <v>40940</v>
      </c>
      <c r="B941" s="91">
        <v>3</v>
      </c>
      <c r="C941" s="91">
        <v>1.25</v>
      </c>
      <c r="D941" s="91">
        <v>0.99652856999999995</v>
      </c>
      <c r="E941" s="457"/>
    </row>
    <row r="942" spans="1:5" ht="15">
      <c r="A942" s="28">
        <v>40969</v>
      </c>
      <c r="B942" s="91">
        <v>3</v>
      </c>
      <c r="C942" s="91">
        <v>1.25</v>
      </c>
      <c r="D942" s="91">
        <v>0.99385455</v>
      </c>
      <c r="E942" s="457"/>
    </row>
    <row r="943" spans="1:5" ht="15">
      <c r="A943" s="28">
        <v>41000</v>
      </c>
      <c r="B943" s="91">
        <v>3</v>
      </c>
      <c r="C943" s="91">
        <v>1.25</v>
      </c>
      <c r="D943" s="91">
        <v>0.99263000000000001</v>
      </c>
      <c r="E943" s="457"/>
    </row>
    <row r="944" spans="1:5" ht="15">
      <c r="A944" s="28">
        <v>41030</v>
      </c>
      <c r="B944" s="91">
        <v>3</v>
      </c>
      <c r="C944" s="91">
        <v>1.25</v>
      </c>
      <c r="D944" s="91">
        <v>1.0098409100000001</v>
      </c>
      <c r="E944" s="457"/>
    </row>
    <row r="945" spans="1:5" ht="15">
      <c r="A945" s="28">
        <v>41061</v>
      </c>
      <c r="B945" s="91">
        <v>3</v>
      </c>
      <c r="C945" s="91">
        <v>1.25</v>
      </c>
      <c r="D945" s="91">
        <v>1.02807143</v>
      </c>
      <c r="E945" s="457"/>
    </row>
    <row r="946" spans="1:5" ht="15">
      <c r="A946" s="28">
        <v>41091</v>
      </c>
      <c r="B946" s="91">
        <v>3</v>
      </c>
      <c r="C946" s="91">
        <v>1.25</v>
      </c>
      <c r="D946" s="91">
        <v>1.01393333</v>
      </c>
      <c r="E946" s="457"/>
    </row>
    <row r="947" spans="1:5" ht="15">
      <c r="A947" s="28">
        <v>41122</v>
      </c>
      <c r="B947" s="91">
        <v>3</v>
      </c>
      <c r="C947" s="91">
        <v>1.25</v>
      </c>
      <c r="D947" s="91">
        <v>0.99214091000000004</v>
      </c>
      <c r="E947" s="457"/>
    </row>
    <row r="948" spans="1:5" ht="15">
      <c r="A948" s="28">
        <v>41153</v>
      </c>
      <c r="B948" s="91">
        <v>3</v>
      </c>
      <c r="C948" s="91">
        <v>1.25</v>
      </c>
      <c r="D948" s="91">
        <v>0.97829474000000005</v>
      </c>
      <c r="E948" s="457"/>
    </row>
    <row r="949" spans="1:5" ht="15">
      <c r="A949" s="28">
        <v>41183</v>
      </c>
      <c r="B949" s="91">
        <v>3</v>
      </c>
      <c r="C949" s="91">
        <v>1.25</v>
      </c>
      <c r="D949" s="91">
        <v>0.98720454999999996</v>
      </c>
      <c r="E949" s="457"/>
    </row>
    <row r="950" spans="1:5" ht="15">
      <c r="A950" s="28">
        <v>41214</v>
      </c>
      <c r="B950" s="91">
        <v>3</v>
      </c>
      <c r="C950" s="91">
        <v>1.25</v>
      </c>
      <c r="D950" s="91">
        <v>0.99704762000000002</v>
      </c>
      <c r="E950" s="457"/>
    </row>
    <row r="951" spans="1:5" ht="15">
      <c r="A951" s="28">
        <v>41244</v>
      </c>
      <c r="B951" s="91">
        <v>3</v>
      </c>
      <c r="C951" s="91">
        <v>1.25</v>
      </c>
      <c r="D951" s="91">
        <v>0.98956842</v>
      </c>
      <c r="E951" s="457"/>
    </row>
    <row r="952" spans="1:5" ht="15">
      <c r="A952" s="28">
        <v>41275</v>
      </c>
      <c r="B952" s="91">
        <v>3</v>
      </c>
      <c r="C952" s="91">
        <v>1.25</v>
      </c>
      <c r="D952" s="91">
        <v>0.99213182</v>
      </c>
      <c r="E952" s="457"/>
    </row>
    <row r="953" spans="1:5" ht="15">
      <c r="A953" s="28">
        <v>41306</v>
      </c>
      <c r="B953" s="91">
        <v>3</v>
      </c>
      <c r="C953" s="91">
        <v>1.25</v>
      </c>
      <c r="D953" s="91">
        <v>1.0098473699999999</v>
      </c>
      <c r="E953" s="457"/>
    </row>
    <row r="954" spans="1:5" ht="15">
      <c r="A954" s="28">
        <v>41334</v>
      </c>
      <c r="B954" s="91">
        <v>3</v>
      </c>
      <c r="C954" s="91">
        <v>1.25</v>
      </c>
      <c r="D954" s="91">
        <v>1.0247299999999999</v>
      </c>
      <c r="E954" s="457"/>
    </row>
    <row r="955" spans="1:5" ht="15">
      <c r="A955" s="28">
        <v>41365</v>
      </c>
      <c r="B955" s="91">
        <v>3</v>
      </c>
      <c r="C955" s="91">
        <v>1.25</v>
      </c>
      <c r="D955" s="91">
        <v>1.0186954500000001</v>
      </c>
      <c r="E955" s="457"/>
    </row>
    <row r="956" spans="1:5" ht="15">
      <c r="A956" s="28">
        <v>41395</v>
      </c>
      <c r="B956" s="91">
        <v>3</v>
      </c>
      <c r="C956" s="91">
        <v>1.25</v>
      </c>
      <c r="D956" s="91">
        <v>1.01985909</v>
      </c>
      <c r="E956" s="457"/>
    </row>
    <row r="957" spans="1:5" ht="15">
      <c r="A957" s="28">
        <v>41426</v>
      </c>
      <c r="B957" s="91">
        <v>3</v>
      </c>
      <c r="C957" s="91">
        <v>1.25</v>
      </c>
      <c r="D957" s="91">
        <v>1.0314650000000001</v>
      </c>
      <c r="E957" s="457"/>
    </row>
    <row r="958" spans="1:5" ht="15">
      <c r="A958" s="28">
        <v>41456</v>
      </c>
      <c r="B958" s="91">
        <v>3</v>
      </c>
      <c r="C958" s="91">
        <v>1.25</v>
      </c>
      <c r="D958" s="91">
        <v>1.04032273</v>
      </c>
      <c r="E958" s="457"/>
    </row>
    <row r="959" spans="1:5" ht="15">
      <c r="A959" s="28">
        <v>41487</v>
      </c>
      <c r="B959" s="91">
        <v>3</v>
      </c>
      <c r="C959" s="91">
        <v>1.25</v>
      </c>
      <c r="D959" s="91">
        <v>1.0408618999999999</v>
      </c>
      <c r="E959" s="457"/>
    </row>
    <row r="960" spans="1:5" ht="15">
      <c r="A960" s="28">
        <v>41518</v>
      </c>
      <c r="B960" s="91">
        <v>3</v>
      </c>
      <c r="C960" s="91">
        <v>1.25</v>
      </c>
      <c r="D960" s="91">
        <v>1.03424</v>
      </c>
      <c r="E960" s="457"/>
    </row>
    <row r="961" spans="1:5" ht="15">
      <c r="A961" s="28">
        <v>41548</v>
      </c>
      <c r="B961" s="91">
        <v>3</v>
      </c>
      <c r="C961" s="91">
        <v>1.25</v>
      </c>
      <c r="D961" s="91">
        <v>1.0363500000000001</v>
      </c>
      <c r="E961" s="457"/>
    </row>
    <row r="962" spans="1:5" ht="15">
      <c r="A962" s="28">
        <v>41579</v>
      </c>
      <c r="B962" s="91">
        <v>3</v>
      </c>
      <c r="C962" s="91">
        <v>1.25</v>
      </c>
      <c r="D962" s="91">
        <v>1.0492300000000001</v>
      </c>
      <c r="E962" s="457"/>
    </row>
    <row r="963" spans="1:5" ht="15">
      <c r="A963" s="28">
        <v>41609</v>
      </c>
      <c r="B963" s="91">
        <v>3</v>
      </c>
      <c r="C963" s="91">
        <v>1.25</v>
      </c>
      <c r="D963" s="91">
        <v>1.0639149999999999</v>
      </c>
      <c r="E963" s="457"/>
    </row>
    <row r="964" spans="1:5" ht="15">
      <c r="A964" s="28">
        <v>41640</v>
      </c>
      <c r="B964" s="91">
        <v>3</v>
      </c>
      <c r="C964" s="91">
        <v>1.25</v>
      </c>
      <c r="D964" s="91">
        <v>1.09419091</v>
      </c>
      <c r="E964" s="457"/>
    </row>
    <row r="965" spans="1:5" ht="15">
      <c r="A965" s="28">
        <v>41671</v>
      </c>
      <c r="B965" s="91">
        <v>3</v>
      </c>
      <c r="C965" s="91">
        <v>1.25</v>
      </c>
      <c r="D965" s="91">
        <v>1.1055105300000001</v>
      </c>
      <c r="E965" s="457"/>
    </row>
    <row r="966" spans="1:5" ht="15">
      <c r="A966" s="28">
        <v>41699</v>
      </c>
      <c r="B966" s="91">
        <v>3</v>
      </c>
      <c r="C966" s="91">
        <v>1.25</v>
      </c>
      <c r="D966" s="91">
        <v>1.11071429</v>
      </c>
      <c r="E966" s="457"/>
    </row>
    <row r="967" spans="1:5" ht="15">
      <c r="A967" s="28">
        <v>41730</v>
      </c>
      <c r="B967" s="91">
        <v>3</v>
      </c>
      <c r="C967" s="91">
        <v>1.25</v>
      </c>
      <c r="D967" s="91">
        <v>1.09912857</v>
      </c>
      <c r="E967" s="457"/>
    </row>
    <row r="968" spans="1:5" ht="15">
      <c r="A968" s="28">
        <v>41760</v>
      </c>
      <c r="B968" s="91">
        <v>3</v>
      </c>
      <c r="C968" s="91">
        <v>1.25</v>
      </c>
      <c r="D968" s="91">
        <v>1.0893714299999999</v>
      </c>
      <c r="E968" s="457"/>
    </row>
    <row r="969" spans="1:5" ht="15">
      <c r="A969" s="28">
        <v>41791</v>
      </c>
      <c r="B969" s="91">
        <v>3</v>
      </c>
      <c r="C969" s="91">
        <v>1.25</v>
      </c>
      <c r="D969" s="91">
        <v>1.0830714299999999</v>
      </c>
      <c r="E969" s="457"/>
    </row>
    <row r="970" spans="1:5" ht="15">
      <c r="A970" s="28">
        <v>41821</v>
      </c>
      <c r="B970" s="91">
        <v>3</v>
      </c>
      <c r="C970" s="91">
        <v>1.25</v>
      </c>
      <c r="D970" s="91">
        <v>1.0739181799999999</v>
      </c>
      <c r="E970" s="457"/>
    </row>
    <row r="971" spans="1:5" ht="15">
      <c r="A971" s="28">
        <v>41852</v>
      </c>
      <c r="B971" s="91">
        <v>3</v>
      </c>
      <c r="C971" s="91">
        <v>1.25</v>
      </c>
      <c r="D971" s="91">
        <v>1.0927249999999999</v>
      </c>
      <c r="E971" s="457"/>
    </row>
    <row r="972" spans="1:5" ht="15">
      <c r="A972" s="28">
        <v>41883</v>
      </c>
      <c r="B972" s="91">
        <v>3</v>
      </c>
      <c r="C972" s="91">
        <v>1.25</v>
      </c>
      <c r="D972" s="91">
        <v>1.10118095</v>
      </c>
      <c r="E972" s="457"/>
    </row>
    <row r="973" spans="1:5" ht="15">
      <c r="A973" s="28">
        <v>41913</v>
      </c>
      <c r="B973" s="91">
        <v>3</v>
      </c>
      <c r="C973" s="91">
        <v>1.25</v>
      </c>
      <c r="D973" s="91">
        <v>1.12125455</v>
      </c>
      <c r="E973" s="457"/>
    </row>
    <row r="974" spans="1:5" ht="15">
      <c r="A974" s="28">
        <v>41944</v>
      </c>
      <c r="B974" s="91">
        <v>3</v>
      </c>
      <c r="C974" s="91">
        <v>1.25</v>
      </c>
      <c r="D974" s="91">
        <v>1.1326473699999999</v>
      </c>
      <c r="E974" s="457"/>
    </row>
    <row r="975" spans="1:5" ht="15">
      <c r="A975" s="28">
        <v>41974</v>
      </c>
      <c r="B975" s="91">
        <v>3</v>
      </c>
      <c r="C975" s="91">
        <v>1.25</v>
      </c>
      <c r="D975" s="91">
        <v>1.1532523800000001</v>
      </c>
      <c r="E975" s="457"/>
    </row>
    <row r="976" spans="1:5" ht="15">
      <c r="A976" s="28">
        <v>42005</v>
      </c>
      <c r="B976" s="91">
        <v>2.85</v>
      </c>
      <c r="C976" s="91">
        <v>1</v>
      </c>
      <c r="D976" s="91">
        <v>1.2115190499999999</v>
      </c>
      <c r="E976" s="457"/>
    </row>
    <row r="977" spans="1:5" ht="15">
      <c r="A977" s="28">
        <v>42036</v>
      </c>
      <c r="B977" s="91">
        <v>2.85</v>
      </c>
      <c r="C977" s="91">
        <v>1</v>
      </c>
      <c r="D977" s="91">
        <v>1.25000526</v>
      </c>
      <c r="E977" s="457"/>
    </row>
    <row r="978" spans="1:5" ht="15">
      <c r="A978" s="28">
        <v>42064</v>
      </c>
      <c r="B978" s="91">
        <v>2.85</v>
      </c>
      <c r="C978" s="91">
        <v>1</v>
      </c>
      <c r="D978" s="91">
        <v>1.2619136399999999</v>
      </c>
      <c r="E978" s="457"/>
    </row>
    <row r="979" spans="1:5" ht="15">
      <c r="A979" s="28">
        <v>42095</v>
      </c>
      <c r="B979" s="91">
        <v>2.85</v>
      </c>
      <c r="C979" s="91">
        <v>1</v>
      </c>
      <c r="D979" s="91">
        <v>1.2331142900000001</v>
      </c>
      <c r="E979" s="457"/>
    </row>
    <row r="980" spans="1:5" ht="15">
      <c r="A980" s="28">
        <v>42125</v>
      </c>
      <c r="B980" s="91">
        <v>2.85</v>
      </c>
      <c r="C980" s="91">
        <v>1</v>
      </c>
      <c r="D980" s="91">
        <v>1.218485</v>
      </c>
      <c r="E980" s="457"/>
    </row>
    <row r="981" spans="1:5" ht="15">
      <c r="A981" s="28">
        <v>42156</v>
      </c>
      <c r="B981" s="91">
        <v>2.85</v>
      </c>
      <c r="C981" s="91">
        <v>1</v>
      </c>
      <c r="D981" s="91">
        <v>1.23660455</v>
      </c>
      <c r="E981" s="457"/>
    </row>
    <row r="982" spans="1:5" ht="15">
      <c r="A982" s="28">
        <v>42186</v>
      </c>
      <c r="B982" s="91">
        <v>2.7</v>
      </c>
      <c r="C982" s="91">
        <v>0.75</v>
      </c>
      <c r="D982" s="91">
        <v>1.2864590899999999</v>
      </c>
      <c r="E982" s="457"/>
    </row>
    <row r="983" spans="1:5" ht="15">
      <c r="A983" s="28">
        <v>42217</v>
      </c>
      <c r="B983" s="91">
        <v>2.7</v>
      </c>
      <c r="C983" s="91">
        <v>0.75</v>
      </c>
      <c r="D983" s="91">
        <v>1.31487</v>
      </c>
      <c r="E983" s="457"/>
    </row>
    <row r="984" spans="1:5" ht="15">
      <c r="A984" s="28">
        <v>42248</v>
      </c>
      <c r="B984" s="91">
        <v>2.7</v>
      </c>
      <c r="C984" s="91">
        <v>0.75</v>
      </c>
      <c r="D984" s="91">
        <v>1.3266952400000001</v>
      </c>
      <c r="E984" s="457"/>
    </row>
    <row r="985" spans="1:5" ht="15">
      <c r="A985" s="28">
        <v>42278</v>
      </c>
      <c r="B985" s="91">
        <v>2.7</v>
      </c>
      <c r="C985" s="91">
        <v>0.75</v>
      </c>
      <c r="D985" s="91">
        <v>1.30726667</v>
      </c>
      <c r="E985" s="457"/>
    </row>
    <row r="986" spans="1:5" ht="15">
      <c r="A986" s="28">
        <v>42309</v>
      </c>
      <c r="B986" s="91">
        <v>2.7</v>
      </c>
      <c r="C986" s="91">
        <v>0.75</v>
      </c>
      <c r="D986" s="91">
        <v>1.3280350000000001</v>
      </c>
      <c r="E986" s="457"/>
    </row>
    <row r="987" spans="1:5" ht="15">
      <c r="A987" s="28">
        <v>42339</v>
      </c>
      <c r="B987" s="91">
        <v>2.7</v>
      </c>
      <c r="C987" s="91">
        <v>0.75</v>
      </c>
      <c r="D987" s="91">
        <v>1.3704666700000001</v>
      </c>
      <c r="E987" s="457"/>
    </row>
    <row r="988" spans="1:5" ht="15">
      <c r="A988" s="28">
        <v>42370</v>
      </c>
      <c r="B988" s="91">
        <v>2.7</v>
      </c>
      <c r="C988" s="91">
        <v>0.75</v>
      </c>
      <c r="D988" s="91">
        <v>1.422315</v>
      </c>
      <c r="E988" s="457"/>
    </row>
    <row r="989" spans="1:5" ht="15">
      <c r="A989" s="28">
        <v>42401</v>
      </c>
      <c r="B989" s="91">
        <v>2.7</v>
      </c>
      <c r="C989" s="91">
        <v>0.75</v>
      </c>
      <c r="D989" s="91">
        <v>1.37961</v>
      </c>
      <c r="E989" s="457"/>
    </row>
    <row r="990" spans="1:5" ht="15">
      <c r="A990" s="28">
        <v>42430</v>
      </c>
      <c r="B990" s="91">
        <v>2.7</v>
      </c>
      <c r="C990" s="91">
        <v>0.75</v>
      </c>
      <c r="D990" s="91">
        <v>1.3226181800000001</v>
      </c>
      <c r="E990" s="457"/>
    </row>
    <row r="991" spans="1:5" ht="15">
      <c r="A991" s="28">
        <v>42461</v>
      </c>
      <c r="B991" s="91">
        <v>2.7</v>
      </c>
      <c r="C991" s="91">
        <v>0.75</v>
      </c>
      <c r="D991" s="91">
        <v>1.2818571400000001</v>
      </c>
      <c r="E991" s="457"/>
    </row>
    <row r="992" spans="1:5" ht="15">
      <c r="A992" s="28">
        <v>42491</v>
      </c>
      <c r="B992" s="91">
        <v>2.7</v>
      </c>
      <c r="C992" s="91">
        <v>0.75</v>
      </c>
      <c r="D992" s="91">
        <v>1.2942095199999999</v>
      </c>
      <c r="E992" s="457"/>
    </row>
    <row r="993" spans="1:5" ht="15">
      <c r="A993" s="28">
        <v>42522</v>
      </c>
      <c r="B993" s="91">
        <v>2.7</v>
      </c>
      <c r="C993" s="91">
        <v>0.75</v>
      </c>
      <c r="D993" s="91">
        <v>1.28955909</v>
      </c>
      <c r="E993" s="457"/>
    </row>
    <row r="994" spans="1:5" ht="15">
      <c r="A994" s="28">
        <v>42552</v>
      </c>
      <c r="B994" s="91">
        <v>2.7</v>
      </c>
      <c r="C994" s="91">
        <v>0.75</v>
      </c>
      <c r="D994" s="91">
        <v>1.3050299999999999</v>
      </c>
      <c r="E994" s="457"/>
    </row>
    <row r="995" spans="1:5" ht="15">
      <c r="A995" s="28">
        <v>42583</v>
      </c>
      <c r="B995" s="91">
        <v>2.7</v>
      </c>
      <c r="C995" s="91">
        <v>0.75</v>
      </c>
      <c r="D995" s="91">
        <v>1.2994363600000001</v>
      </c>
      <c r="E995" s="457"/>
    </row>
    <row r="996" spans="1:5" ht="15">
      <c r="A996" s="28">
        <v>42614</v>
      </c>
      <c r="B996" s="91">
        <v>2.7</v>
      </c>
      <c r="C996" s="91">
        <v>0.75</v>
      </c>
      <c r="D996" s="91">
        <v>1.31086667</v>
      </c>
      <c r="E996" s="457"/>
    </row>
    <row r="997" spans="1:5" ht="15">
      <c r="A997" s="28">
        <v>42644</v>
      </c>
      <c r="B997" s="91">
        <v>2.7</v>
      </c>
      <c r="C997" s="91">
        <v>0.75</v>
      </c>
      <c r="D997" s="91">
        <v>1.325145</v>
      </c>
      <c r="E997" s="457"/>
    </row>
    <row r="998" spans="1:5" ht="15">
      <c r="A998" s="28">
        <v>42675</v>
      </c>
      <c r="B998" s="91">
        <v>2.7</v>
      </c>
      <c r="C998" s="91">
        <v>0.75</v>
      </c>
      <c r="D998" s="91">
        <v>1.3438000000000001</v>
      </c>
      <c r="E998" s="457"/>
    </row>
    <row r="999" spans="1:5" ht="15">
      <c r="A999" s="28">
        <v>42705</v>
      </c>
      <c r="B999" s="91">
        <v>2.7</v>
      </c>
      <c r="C999" s="91">
        <v>0.75</v>
      </c>
      <c r="D999" s="91">
        <v>1.332935</v>
      </c>
      <c r="E999" s="457"/>
    </row>
    <row r="1000" spans="1:5" ht="15">
      <c r="A1000" s="28">
        <v>42736</v>
      </c>
      <c r="B1000" s="91">
        <v>2.7</v>
      </c>
      <c r="C1000" s="91">
        <v>0.75</v>
      </c>
      <c r="D1000" s="91">
        <v>1.319895</v>
      </c>
      <c r="E1000" s="457"/>
    </row>
    <row r="1001" spans="1:5">
      <c r="A1001" s="28">
        <v>42767</v>
      </c>
      <c r="B1001" s="91">
        <v>2.7</v>
      </c>
      <c r="C1001" s="91">
        <v>0.75</v>
      </c>
      <c r="D1001" s="91">
        <v>1.3109894740000001</v>
      </c>
    </row>
    <row r="1002" spans="1:5">
      <c r="A1002" s="28">
        <v>42795</v>
      </c>
      <c r="B1002" s="91">
        <v>2.7</v>
      </c>
      <c r="C1002" s="91">
        <v>0.75</v>
      </c>
      <c r="D1002" s="91">
        <v>1.3387521739999999</v>
      </c>
    </row>
    <row r="1003" spans="1:5">
      <c r="A1003" s="28">
        <v>42826</v>
      </c>
      <c r="B1003" s="91">
        <v>2.7</v>
      </c>
      <c r="C1003" s="91">
        <v>0.75</v>
      </c>
      <c r="D1003" s="91">
        <v>1.3449473700000001</v>
      </c>
    </row>
    <row r="1004" spans="1:5">
      <c r="A1004" s="28">
        <v>42856</v>
      </c>
      <c r="B1004" s="91">
        <v>2.7</v>
      </c>
      <c r="C1004" s="91">
        <v>0.75</v>
      </c>
      <c r="D1004" s="91">
        <v>1.3607045454545457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1.xml><?xml version="1.0" encoding="utf-8"?>
<worksheet xmlns="http://schemas.openxmlformats.org/spreadsheetml/2006/main" xmlns:r="http://schemas.openxmlformats.org/officeDocument/2006/relationships">
  <sheetPr codeName="LayoutSheet"/>
  <dimension ref="A1:G323"/>
  <sheetViews>
    <sheetView workbookViewId="0">
      <selection activeCell="X31" sqref="X3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33</v>
      </c>
    </row>
    <row r="6" spans="1:7" s="9" customFormat="1" ht="11.25">
      <c r="A6" s="8"/>
      <c r="B6" s="11"/>
      <c r="G6" s="12"/>
    </row>
    <row r="7" spans="1:7" s="14" customFormat="1" ht="11.25">
      <c r="A7" s="13" t="s">
        <v>4</v>
      </c>
      <c r="B7" s="14" t="s">
        <v>336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38.25">
      <c r="A12" s="22" t="s">
        <v>6</v>
      </c>
      <c r="B12" s="23" t="s">
        <v>337</v>
      </c>
    </row>
    <row r="13" spans="1:7" s="25" customFormat="1">
      <c r="A13" s="24" t="s">
        <v>7</v>
      </c>
      <c r="B13" s="25" t="s">
        <v>85</v>
      </c>
    </row>
    <row r="14" spans="1:7" s="25" customFormat="1">
      <c r="A14" s="24" t="s">
        <v>2</v>
      </c>
      <c r="B14" s="30" t="s">
        <v>13</v>
      </c>
      <c r="C14" s="30"/>
    </row>
    <row r="15" spans="1:7" s="90" customFormat="1">
      <c r="A15" s="26" t="s">
        <v>8</v>
      </c>
      <c r="B15" s="90">
        <v>42886</v>
      </c>
    </row>
    <row r="16" spans="1:7">
      <c r="A16" s="28">
        <v>37987</v>
      </c>
      <c r="B16" s="91" t="e">
        <v>#N/A</v>
      </c>
      <c r="C16" s="91"/>
    </row>
    <row r="17" spans="1:3">
      <c r="A17" s="28">
        <v>38018</v>
      </c>
      <c r="B17" s="91" t="e">
        <v>#N/A</v>
      </c>
      <c r="C17" s="91"/>
    </row>
    <row r="18" spans="1:3">
      <c r="A18" s="28">
        <v>38047</v>
      </c>
      <c r="B18" s="91" t="e">
        <v>#N/A</v>
      </c>
      <c r="C18" s="91"/>
    </row>
    <row r="19" spans="1:3">
      <c r="A19" s="28">
        <v>38078</v>
      </c>
      <c r="B19" s="91" t="e">
        <v>#N/A</v>
      </c>
      <c r="C19" s="91"/>
    </row>
    <row r="20" spans="1:3">
      <c r="A20" s="28">
        <v>38108</v>
      </c>
      <c r="B20" s="91" t="e">
        <v>#N/A</v>
      </c>
      <c r="C20" s="91"/>
    </row>
    <row r="21" spans="1:3">
      <c r="A21" s="28">
        <v>38139</v>
      </c>
      <c r="B21" s="91" t="e">
        <v>#N/A</v>
      </c>
      <c r="C21" s="91"/>
    </row>
    <row r="22" spans="1:3">
      <c r="A22" s="28">
        <v>38169</v>
      </c>
      <c r="B22" s="91" t="e">
        <v>#N/A</v>
      </c>
      <c r="C22" s="91"/>
    </row>
    <row r="23" spans="1:3">
      <c r="A23" s="28">
        <v>38200</v>
      </c>
      <c r="B23" s="91" t="e">
        <v>#N/A</v>
      </c>
      <c r="C23" s="91"/>
    </row>
    <row r="24" spans="1:3">
      <c r="A24" s="28">
        <v>38231</v>
      </c>
      <c r="B24" s="91" t="e">
        <v>#N/A</v>
      </c>
      <c r="C24" s="91"/>
    </row>
    <row r="25" spans="1:3">
      <c r="A25" s="28">
        <v>38261</v>
      </c>
      <c r="B25" s="91" t="e">
        <v>#N/A</v>
      </c>
      <c r="C25" s="91"/>
    </row>
    <row r="26" spans="1:3">
      <c r="A26" s="28">
        <v>38292</v>
      </c>
      <c r="B26" s="91" t="e">
        <v>#N/A</v>
      </c>
      <c r="C26" s="91"/>
    </row>
    <row r="27" spans="1:3">
      <c r="A27" s="28">
        <v>38322</v>
      </c>
      <c r="B27" s="91" t="e">
        <v>#N/A</v>
      </c>
      <c r="C27" s="91"/>
    </row>
    <row r="28" spans="1:3">
      <c r="A28" s="28">
        <v>38353</v>
      </c>
      <c r="B28" s="91" t="e">
        <v>#N/A</v>
      </c>
      <c r="C28" s="91"/>
    </row>
    <row r="29" spans="1:3">
      <c r="A29" s="28">
        <v>38384</v>
      </c>
      <c r="B29" s="91" t="e">
        <v>#N/A</v>
      </c>
      <c r="C29" s="91"/>
    </row>
    <row r="30" spans="1:3">
      <c r="A30" s="28">
        <v>38412</v>
      </c>
      <c r="B30" s="91" t="e">
        <v>#N/A</v>
      </c>
      <c r="C30" s="91"/>
    </row>
    <row r="31" spans="1:3">
      <c r="A31" s="28">
        <v>38443</v>
      </c>
      <c r="B31" s="91" t="e">
        <v>#N/A</v>
      </c>
      <c r="C31" s="91"/>
    </row>
    <row r="32" spans="1:3">
      <c r="A32" s="28">
        <v>38473</v>
      </c>
      <c r="B32" s="91" t="e">
        <v>#N/A</v>
      </c>
      <c r="C32" s="91"/>
    </row>
    <row r="33" spans="1:3">
      <c r="A33" s="28">
        <v>38504</v>
      </c>
      <c r="B33" s="91" t="e">
        <v>#N/A</v>
      </c>
      <c r="C33" s="91"/>
    </row>
    <row r="34" spans="1:3">
      <c r="A34" s="28">
        <v>38534</v>
      </c>
      <c r="B34" s="91" t="e">
        <v>#N/A</v>
      </c>
      <c r="C34" s="91"/>
    </row>
    <row r="35" spans="1:3">
      <c r="A35" s="28">
        <v>38565</v>
      </c>
      <c r="B35" s="91" t="e">
        <v>#N/A</v>
      </c>
      <c r="C35" s="91"/>
    </row>
    <row r="36" spans="1:3">
      <c r="A36" s="28">
        <v>38596</v>
      </c>
      <c r="B36" s="91" t="e">
        <v>#N/A</v>
      </c>
      <c r="C36" s="91"/>
    </row>
    <row r="37" spans="1:3">
      <c r="A37" s="28">
        <v>38626</v>
      </c>
      <c r="B37" s="91" t="e">
        <v>#N/A</v>
      </c>
      <c r="C37" s="91"/>
    </row>
    <row r="38" spans="1:3">
      <c r="A38" s="28">
        <v>38657</v>
      </c>
      <c r="B38" s="91" t="e">
        <v>#N/A</v>
      </c>
      <c r="C38" s="91"/>
    </row>
    <row r="39" spans="1:3">
      <c r="A39" s="28">
        <v>38687</v>
      </c>
      <c r="B39" s="91" t="e">
        <v>#N/A</v>
      </c>
      <c r="C39" s="91"/>
    </row>
    <row r="40" spans="1:3">
      <c r="A40" s="28">
        <v>38718</v>
      </c>
      <c r="B40" s="91" t="e">
        <v>#N/A</v>
      </c>
      <c r="C40" s="91"/>
    </row>
    <row r="41" spans="1:3">
      <c r="A41" s="28">
        <v>38749</v>
      </c>
      <c r="B41" s="91" t="e">
        <v>#N/A</v>
      </c>
      <c r="C41" s="91"/>
    </row>
    <row r="42" spans="1:3">
      <c r="A42" s="28">
        <v>38777</v>
      </c>
      <c r="B42" s="91" t="e">
        <v>#N/A</v>
      </c>
      <c r="C42" s="91"/>
    </row>
    <row r="43" spans="1:3">
      <c r="A43" s="28">
        <v>38808</v>
      </c>
      <c r="B43" s="91" t="e">
        <v>#N/A</v>
      </c>
      <c r="C43" s="91"/>
    </row>
    <row r="44" spans="1:3">
      <c r="A44" s="28">
        <v>38838</v>
      </c>
      <c r="B44" s="91" t="e">
        <v>#N/A</v>
      </c>
      <c r="C44" s="91"/>
    </row>
    <row r="45" spans="1:3">
      <c r="A45" s="28">
        <v>38869</v>
      </c>
      <c r="B45" s="91" t="e">
        <v>#N/A</v>
      </c>
      <c r="C45" s="91"/>
    </row>
    <row r="46" spans="1:3">
      <c r="A46" s="28">
        <v>38899</v>
      </c>
      <c r="B46" s="91" t="e">
        <v>#N/A</v>
      </c>
      <c r="C46" s="91"/>
    </row>
    <row r="47" spans="1:3">
      <c r="A47" s="28">
        <v>38930</v>
      </c>
      <c r="B47" s="91" t="e">
        <v>#N/A</v>
      </c>
      <c r="C47" s="91"/>
    </row>
    <row r="48" spans="1:3">
      <c r="A48" s="28">
        <v>38961</v>
      </c>
      <c r="B48" s="91" t="e">
        <v>#N/A</v>
      </c>
      <c r="C48" s="91"/>
    </row>
    <row r="49" spans="1:3">
      <c r="A49" s="28">
        <v>38991</v>
      </c>
      <c r="B49" s="91" t="e">
        <v>#N/A</v>
      </c>
      <c r="C49" s="91"/>
    </row>
    <row r="50" spans="1:3">
      <c r="A50" s="28">
        <v>39022</v>
      </c>
      <c r="B50" s="91" t="e">
        <v>#N/A</v>
      </c>
      <c r="C50" s="91"/>
    </row>
    <row r="51" spans="1:3">
      <c r="A51" s="28">
        <v>39052</v>
      </c>
      <c r="B51" s="91" t="e">
        <v>#N/A</v>
      </c>
      <c r="C51" s="91"/>
    </row>
    <row r="52" spans="1:3">
      <c r="A52" s="28">
        <v>39083</v>
      </c>
      <c r="B52" s="91" t="e">
        <v>#N/A</v>
      </c>
      <c r="C52" s="91"/>
    </row>
    <row r="53" spans="1:3">
      <c r="A53" s="28">
        <v>39114</v>
      </c>
      <c r="B53" s="91" t="e">
        <v>#N/A</v>
      </c>
      <c r="C53" s="91"/>
    </row>
    <row r="54" spans="1:3">
      <c r="A54" s="28">
        <v>39142</v>
      </c>
      <c r="B54" s="91" t="e">
        <v>#N/A</v>
      </c>
      <c r="C54" s="91"/>
    </row>
    <row r="55" spans="1:3">
      <c r="A55" s="28">
        <v>39173</v>
      </c>
      <c r="B55" s="91" t="e">
        <v>#N/A</v>
      </c>
      <c r="C55" s="91"/>
    </row>
    <row r="56" spans="1:3">
      <c r="A56" s="28">
        <v>39203</v>
      </c>
      <c r="B56" s="91" t="e">
        <v>#N/A</v>
      </c>
      <c r="C56" s="91"/>
    </row>
    <row r="57" spans="1:3">
      <c r="A57" s="28">
        <v>39234</v>
      </c>
      <c r="B57" s="91" t="e">
        <v>#N/A</v>
      </c>
      <c r="C57" s="91"/>
    </row>
    <row r="58" spans="1:3">
      <c r="A58" s="28">
        <v>39264</v>
      </c>
      <c r="B58" s="91" t="e">
        <v>#N/A</v>
      </c>
      <c r="C58" s="91"/>
    </row>
    <row r="59" spans="1:3">
      <c r="A59" s="28">
        <v>39295</v>
      </c>
      <c r="B59" s="91" t="e">
        <v>#N/A</v>
      </c>
      <c r="C59" s="91"/>
    </row>
    <row r="60" spans="1:3">
      <c r="A60" s="28">
        <v>39326</v>
      </c>
      <c r="B60" s="91" t="e">
        <v>#N/A</v>
      </c>
      <c r="C60" s="91"/>
    </row>
    <row r="61" spans="1:3">
      <c r="A61" s="28">
        <v>39356</v>
      </c>
      <c r="B61" s="91" t="e">
        <v>#N/A</v>
      </c>
      <c r="C61" s="91"/>
    </row>
    <row r="62" spans="1:3">
      <c r="A62" s="28">
        <v>39387</v>
      </c>
      <c r="B62" s="91" t="e">
        <v>#N/A</v>
      </c>
      <c r="C62" s="91"/>
    </row>
    <row r="63" spans="1:3">
      <c r="A63" s="28">
        <v>39417</v>
      </c>
      <c r="B63" s="91" t="e">
        <v>#N/A</v>
      </c>
      <c r="C63" s="91"/>
    </row>
    <row r="64" spans="1:3">
      <c r="A64" s="28">
        <v>39448</v>
      </c>
      <c r="B64" s="91" t="e">
        <v>#N/A</v>
      </c>
      <c r="C64" s="91"/>
    </row>
    <row r="65" spans="1:3">
      <c r="A65" s="28">
        <v>39479</v>
      </c>
      <c r="B65" s="91" t="e">
        <v>#N/A</v>
      </c>
      <c r="C65" s="91"/>
    </row>
    <row r="66" spans="1:3">
      <c r="A66" s="28">
        <v>39508</v>
      </c>
      <c r="B66" s="91" t="e">
        <v>#N/A</v>
      </c>
      <c r="C66" s="91"/>
    </row>
    <row r="67" spans="1:3">
      <c r="A67" s="28">
        <v>39539</v>
      </c>
      <c r="B67" s="91" t="e">
        <v>#N/A</v>
      </c>
      <c r="C67" s="91"/>
    </row>
    <row r="68" spans="1:3">
      <c r="A68" s="28">
        <v>39569</v>
      </c>
      <c r="B68" s="91" t="e">
        <v>#N/A</v>
      </c>
      <c r="C68" s="91"/>
    </row>
    <row r="69" spans="1:3">
      <c r="A69" s="28">
        <v>39600</v>
      </c>
      <c r="B69" s="91" t="e">
        <v>#N/A</v>
      </c>
      <c r="C69" s="91"/>
    </row>
    <row r="70" spans="1:3">
      <c r="A70" s="28">
        <v>39630</v>
      </c>
      <c r="B70" s="91" t="e">
        <v>#N/A</v>
      </c>
      <c r="C70" s="91"/>
    </row>
    <row r="71" spans="1:3">
      <c r="A71" s="28">
        <v>39661</v>
      </c>
      <c r="B71" s="91" t="e">
        <v>#N/A</v>
      </c>
      <c r="C71" s="91"/>
    </row>
    <row r="72" spans="1:3">
      <c r="A72" s="28">
        <v>39692</v>
      </c>
      <c r="B72" s="91" t="e">
        <v>#N/A</v>
      </c>
      <c r="C72" s="91"/>
    </row>
    <row r="73" spans="1:3">
      <c r="A73" s="28">
        <v>39722</v>
      </c>
      <c r="B73" s="91" t="e">
        <v>#N/A</v>
      </c>
      <c r="C73" s="91"/>
    </row>
    <row r="74" spans="1:3">
      <c r="A74" s="28">
        <v>39753</v>
      </c>
      <c r="B74" s="91" t="e">
        <v>#N/A</v>
      </c>
      <c r="C74" s="91"/>
    </row>
    <row r="75" spans="1:3">
      <c r="A75" s="28">
        <v>39783</v>
      </c>
      <c r="B75" s="91" t="e">
        <v>#N/A</v>
      </c>
      <c r="C75" s="91"/>
    </row>
    <row r="76" spans="1:3">
      <c r="A76" s="28">
        <v>39814</v>
      </c>
      <c r="B76" s="91" t="e">
        <v>#N/A</v>
      </c>
      <c r="C76" s="91"/>
    </row>
    <row r="77" spans="1:3">
      <c r="A77" s="28">
        <v>39845</v>
      </c>
      <c r="B77" s="91" t="e">
        <v>#N/A</v>
      </c>
      <c r="C77" s="91"/>
    </row>
    <row r="78" spans="1:3">
      <c r="A78" s="28">
        <v>39873</v>
      </c>
      <c r="B78" s="91" t="e">
        <v>#N/A</v>
      </c>
      <c r="C78" s="91"/>
    </row>
    <row r="79" spans="1:3">
      <c r="A79" s="28">
        <v>39904</v>
      </c>
      <c r="B79" s="91" t="e">
        <v>#N/A</v>
      </c>
      <c r="C79" s="91"/>
    </row>
    <row r="80" spans="1:3">
      <c r="A80" s="28">
        <v>39934</v>
      </c>
      <c r="B80" s="91" t="e">
        <v>#N/A</v>
      </c>
      <c r="C80" s="91"/>
    </row>
    <row r="81" spans="1:3">
      <c r="A81" s="28">
        <v>39965</v>
      </c>
      <c r="B81" s="91" t="e">
        <v>#N/A</v>
      </c>
      <c r="C81" s="91"/>
    </row>
    <row r="82" spans="1:3">
      <c r="A82" s="28">
        <v>39995</v>
      </c>
      <c r="B82" s="91" t="e">
        <v>#N/A</v>
      </c>
      <c r="C82" s="91"/>
    </row>
    <row r="83" spans="1:3">
      <c r="A83" s="28">
        <v>40026</v>
      </c>
      <c r="B83" s="91" t="e">
        <v>#N/A</v>
      </c>
      <c r="C83" s="91"/>
    </row>
    <row r="84" spans="1:3">
      <c r="A84" s="28">
        <v>40057</v>
      </c>
      <c r="B84" s="91" t="e">
        <v>#N/A</v>
      </c>
      <c r="C84" s="91"/>
    </row>
    <row r="85" spans="1:3">
      <c r="A85" s="28">
        <v>40087</v>
      </c>
      <c r="B85" s="91" t="e">
        <v>#N/A</v>
      </c>
      <c r="C85" s="91"/>
    </row>
    <row r="86" spans="1:3">
      <c r="A86" s="28">
        <v>40118</v>
      </c>
      <c r="B86" s="91" t="e">
        <v>#N/A</v>
      </c>
      <c r="C86" s="91"/>
    </row>
    <row r="87" spans="1:3">
      <c r="A87" s="28">
        <v>40148</v>
      </c>
      <c r="B87" s="91" t="e">
        <v>#N/A</v>
      </c>
      <c r="C87" s="91"/>
    </row>
    <row r="88" spans="1:3">
      <c r="A88" s="28">
        <v>40179</v>
      </c>
      <c r="B88" s="91" t="e">
        <v>#N/A</v>
      </c>
      <c r="C88" s="91"/>
    </row>
    <row r="89" spans="1:3">
      <c r="A89" s="28">
        <v>40210</v>
      </c>
      <c r="B89" s="91" t="e">
        <v>#N/A</v>
      </c>
      <c r="C89" s="91"/>
    </row>
    <row r="90" spans="1:3">
      <c r="A90" s="28">
        <v>40238</v>
      </c>
      <c r="B90" s="91" t="e">
        <v>#N/A</v>
      </c>
      <c r="C90" s="91"/>
    </row>
    <row r="91" spans="1:3">
      <c r="A91" s="28">
        <v>40269</v>
      </c>
      <c r="B91" s="91" t="e">
        <v>#N/A</v>
      </c>
      <c r="C91" s="91"/>
    </row>
    <row r="92" spans="1:3">
      <c r="A92" s="28">
        <v>40299</v>
      </c>
      <c r="B92" s="91" t="e">
        <v>#N/A</v>
      </c>
      <c r="C92" s="91"/>
    </row>
    <row r="93" spans="1:3">
      <c r="A93" s="28">
        <v>40330</v>
      </c>
      <c r="B93" s="91" t="e">
        <v>#N/A</v>
      </c>
      <c r="C93" s="91"/>
    </row>
    <row r="94" spans="1:3">
      <c r="A94" s="28">
        <v>40360</v>
      </c>
      <c r="B94" s="91" t="e">
        <v>#N/A</v>
      </c>
      <c r="C94" s="91"/>
    </row>
    <row r="95" spans="1:3">
      <c r="A95" s="28">
        <v>40391</v>
      </c>
      <c r="B95" s="91" t="e">
        <v>#N/A</v>
      </c>
      <c r="C95" s="91"/>
    </row>
    <row r="96" spans="1:3">
      <c r="A96" s="28">
        <v>40422</v>
      </c>
      <c r="B96" s="91" t="e">
        <v>#N/A</v>
      </c>
      <c r="C96" s="91"/>
    </row>
    <row r="97" spans="1:3">
      <c r="A97" s="28">
        <v>40452</v>
      </c>
      <c r="B97" s="91" t="e">
        <v>#N/A</v>
      </c>
      <c r="C97" s="91"/>
    </row>
    <row r="98" spans="1:3">
      <c r="A98" s="28">
        <v>40483</v>
      </c>
      <c r="B98" s="91" t="e">
        <v>#N/A</v>
      </c>
      <c r="C98" s="91"/>
    </row>
    <row r="99" spans="1:3">
      <c r="A99" s="28">
        <v>40513</v>
      </c>
      <c r="B99" s="91" t="e">
        <v>#N/A</v>
      </c>
      <c r="C99" s="91"/>
    </row>
    <row r="100" spans="1:3">
      <c r="A100" s="28">
        <v>40544</v>
      </c>
      <c r="B100" s="91" t="e">
        <v>#N/A</v>
      </c>
      <c r="C100" s="91"/>
    </row>
    <row r="101" spans="1:3">
      <c r="A101" s="28">
        <v>40575</v>
      </c>
      <c r="B101" s="91" t="e">
        <v>#N/A</v>
      </c>
      <c r="C101" s="91"/>
    </row>
    <row r="102" spans="1:3">
      <c r="A102" s="28">
        <v>40603</v>
      </c>
      <c r="B102" s="91" t="e">
        <v>#N/A</v>
      </c>
      <c r="C102" s="91"/>
    </row>
    <row r="103" spans="1:3">
      <c r="A103" s="28">
        <v>40634</v>
      </c>
      <c r="B103" s="91" t="e">
        <v>#N/A</v>
      </c>
      <c r="C103" s="91"/>
    </row>
    <row r="104" spans="1:3">
      <c r="A104" s="28">
        <v>40664</v>
      </c>
      <c r="B104" s="91" t="e">
        <v>#N/A</v>
      </c>
      <c r="C104" s="91"/>
    </row>
    <row r="105" spans="1:3">
      <c r="A105" s="28">
        <v>40695</v>
      </c>
      <c r="B105" s="91" t="e">
        <v>#N/A</v>
      </c>
      <c r="C105" s="91"/>
    </row>
    <row r="106" spans="1:3">
      <c r="A106" s="28">
        <v>40725</v>
      </c>
      <c r="B106" s="91" t="e">
        <v>#N/A</v>
      </c>
      <c r="C106" s="91"/>
    </row>
    <row r="107" spans="1:3">
      <c r="A107" s="28">
        <v>40756</v>
      </c>
      <c r="B107" s="91" t="e">
        <v>#N/A</v>
      </c>
      <c r="C107" s="91"/>
    </row>
    <row r="108" spans="1:3">
      <c r="A108" s="28">
        <v>40787</v>
      </c>
      <c r="B108" s="91" t="e">
        <v>#N/A</v>
      </c>
      <c r="C108" s="91"/>
    </row>
    <row r="109" spans="1:3">
      <c r="A109" s="28">
        <v>40817</v>
      </c>
      <c r="B109" s="91" t="e">
        <v>#N/A</v>
      </c>
      <c r="C109" s="91"/>
    </row>
    <row r="110" spans="1:3">
      <c r="A110" s="28">
        <v>40848</v>
      </c>
      <c r="B110" s="91" t="e">
        <v>#N/A</v>
      </c>
      <c r="C110" s="91"/>
    </row>
    <row r="111" spans="1:3">
      <c r="A111" s="28">
        <v>40878</v>
      </c>
      <c r="B111" s="91" t="e">
        <v>#N/A</v>
      </c>
      <c r="C111" s="91"/>
    </row>
    <row r="112" spans="1:3">
      <c r="A112" s="28">
        <v>40909</v>
      </c>
      <c r="B112" s="91" t="e">
        <v>#N/A</v>
      </c>
      <c r="C112" s="91"/>
    </row>
    <row r="113" spans="1:3">
      <c r="A113" s="28">
        <v>40940</v>
      </c>
      <c r="B113" s="91" t="e">
        <v>#N/A</v>
      </c>
      <c r="C113" s="91"/>
    </row>
    <row r="114" spans="1:3">
      <c r="A114" s="28">
        <v>40969</v>
      </c>
      <c r="B114" s="91" t="e">
        <v>#N/A</v>
      </c>
      <c r="C114" s="91"/>
    </row>
    <row r="115" spans="1:3">
      <c r="A115" s="28">
        <v>41000</v>
      </c>
      <c r="B115" s="91" t="e">
        <v>#N/A</v>
      </c>
      <c r="C115" s="91"/>
    </row>
    <row r="116" spans="1:3">
      <c r="A116" s="28">
        <v>41030</v>
      </c>
      <c r="B116" s="91" t="e">
        <v>#N/A</v>
      </c>
      <c r="C116" s="91"/>
    </row>
    <row r="117" spans="1:3">
      <c r="A117" s="28">
        <v>41061</v>
      </c>
      <c r="B117" s="91" t="e">
        <v>#N/A</v>
      </c>
      <c r="C117" s="91"/>
    </row>
    <row r="118" spans="1:3">
      <c r="A118" s="28">
        <v>41091</v>
      </c>
      <c r="B118" s="91" t="e">
        <v>#N/A</v>
      </c>
      <c r="C118" s="91"/>
    </row>
    <row r="119" spans="1:3">
      <c r="A119" s="28">
        <v>41122</v>
      </c>
      <c r="B119" s="91" t="e">
        <v>#N/A</v>
      </c>
      <c r="C119" s="91"/>
    </row>
    <row r="120" spans="1:3">
      <c r="A120" s="28">
        <v>41153</v>
      </c>
      <c r="B120" s="91" t="e">
        <v>#N/A</v>
      </c>
      <c r="C120" s="91"/>
    </row>
    <row r="121" spans="1:3">
      <c r="A121" s="28">
        <v>41183</v>
      </c>
      <c r="B121" s="91" t="e">
        <v>#N/A</v>
      </c>
      <c r="C121" s="91"/>
    </row>
    <row r="122" spans="1:3">
      <c r="A122" s="28">
        <v>41214</v>
      </c>
      <c r="B122" s="91" t="e">
        <v>#N/A</v>
      </c>
      <c r="C122" s="91"/>
    </row>
    <row r="123" spans="1:3">
      <c r="A123" s="28">
        <v>41244</v>
      </c>
      <c r="B123" s="91" t="e">
        <v>#N/A</v>
      </c>
      <c r="C123" s="91"/>
    </row>
    <row r="124" spans="1:3">
      <c r="A124" s="28">
        <v>41275</v>
      </c>
      <c r="B124" s="91">
        <v>4</v>
      </c>
      <c r="C124" s="91"/>
    </row>
    <row r="125" spans="1:3">
      <c r="A125" s="28">
        <v>41306</v>
      </c>
      <c r="B125" s="91">
        <v>7</v>
      </c>
      <c r="C125" s="91"/>
    </row>
    <row r="126" spans="1:3">
      <c r="A126" s="28">
        <v>41334</v>
      </c>
      <c r="B126" s="91">
        <v>4</v>
      </c>
      <c r="C126" s="91"/>
    </row>
    <row r="127" spans="1:3">
      <c r="A127" s="28">
        <v>41365</v>
      </c>
      <c r="B127" s="91">
        <v>9</v>
      </c>
      <c r="C127" s="91"/>
    </row>
    <row r="128" spans="1:3">
      <c r="A128" s="28">
        <v>41395</v>
      </c>
      <c r="B128" s="91">
        <v>5</v>
      </c>
      <c r="C128" s="91"/>
    </row>
    <row r="129" spans="1:3">
      <c r="A129" s="28">
        <v>41426</v>
      </c>
      <c r="B129" s="91">
        <v>5</v>
      </c>
      <c r="C129" s="91"/>
    </row>
    <row r="130" spans="1:3">
      <c r="A130" s="28">
        <v>41456</v>
      </c>
      <c r="B130" s="91">
        <v>4</v>
      </c>
      <c r="C130" s="91"/>
    </row>
    <row r="131" spans="1:3">
      <c r="A131" s="28">
        <v>41487</v>
      </c>
      <c r="B131" s="91">
        <v>5</v>
      </c>
      <c r="C131" s="91"/>
    </row>
    <row r="132" spans="1:3">
      <c r="A132" s="28">
        <v>41518</v>
      </c>
      <c r="B132" s="91">
        <v>9</v>
      </c>
      <c r="C132" s="91"/>
    </row>
    <row r="133" spans="1:3">
      <c r="A133" s="28">
        <v>41548</v>
      </c>
      <c r="B133" s="91">
        <v>13</v>
      </c>
      <c r="C133" s="91"/>
    </row>
    <row r="134" spans="1:3">
      <c r="A134" s="28">
        <v>41579</v>
      </c>
      <c r="B134" s="91">
        <v>4</v>
      </c>
      <c r="C134" s="91"/>
    </row>
    <row r="135" spans="1:3">
      <c r="A135" s="28">
        <v>41609</v>
      </c>
      <c r="B135" s="91">
        <v>7</v>
      </c>
      <c r="C135" s="91"/>
    </row>
    <row r="136" spans="1:3">
      <c r="A136" s="28">
        <v>41640</v>
      </c>
      <c r="B136" s="91">
        <v>4</v>
      </c>
      <c r="C136" s="91"/>
    </row>
    <row r="137" spans="1:3">
      <c r="A137" s="28">
        <v>41671</v>
      </c>
      <c r="B137" s="91">
        <v>7</v>
      </c>
      <c r="C137" s="91"/>
    </row>
    <row r="138" spans="1:3">
      <c r="A138" s="28">
        <v>41699</v>
      </c>
      <c r="B138" s="91">
        <v>2</v>
      </c>
      <c r="C138" s="91"/>
    </row>
    <row r="139" spans="1:3">
      <c r="A139" s="28">
        <v>41730</v>
      </c>
      <c r="B139" s="91">
        <v>3</v>
      </c>
      <c r="C139" s="91"/>
    </row>
    <row r="140" spans="1:3">
      <c r="A140" s="28">
        <v>41760</v>
      </c>
      <c r="B140" s="91">
        <v>7</v>
      </c>
      <c r="C140" s="91"/>
    </row>
    <row r="141" spans="1:3">
      <c r="A141" s="28">
        <v>41791</v>
      </c>
      <c r="B141" s="91">
        <v>0</v>
      </c>
      <c r="C141" s="91"/>
    </row>
    <row r="142" spans="1:3">
      <c r="A142" s="28">
        <v>41821</v>
      </c>
      <c r="B142" s="91">
        <v>4</v>
      </c>
      <c r="C142" s="91"/>
    </row>
    <row r="143" spans="1:3">
      <c r="A143" s="28">
        <v>41852</v>
      </c>
      <c r="B143" s="91">
        <v>3</v>
      </c>
      <c r="C143" s="91"/>
    </row>
    <row r="144" spans="1:3">
      <c r="A144" s="28">
        <v>41883</v>
      </c>
      <c r="B144" s="91">
        <v>2</v>
      </c>
      <c r="C144" s="91"/>
    </row>
    <row r="145" spans="1:3">
      <c r="A145" s="28">
        <v>41913</v>
      </c>
      <c r="B145" s="91">
        <v>8</v>
      </c>
      <c r="C145" s="91"/>
    </row>
    <row r="146" spans="1:3">
      <c r="A146" s="28">
        <v>41944</v>
      </c>
      <c r="B146" s="91">
        <v>1</v>
      </c>
      <c r="C146" s="91"/>
    </row>
    <row r="147" spans="1:3">
      <c r="A147" s="28">
        <v>41974</v>
      </c>
      <c r="B147" s="91">
        <v>3</v>
      </c>
      <c r="C147" s="91"/>
    </row>
    <row r="148" spans="1:3">
      <c r="A148" s="28">
        <v>42005</v>
      </c>
      <c r="B148" s="91">
        <v>3</v>
      </c>
      <c r="C148" s="91"/>
    </row>
    <row r="149" spans="1:3">
      <c r="A149" s="28">
        <v>42036</v>
      </c>
      <c r="B149" s="91">
        <v>1</v>
      </c>
      <c r="C149" s="91"/>
    </row>
    <row r="150" spans="1:3">
      <c r="A150" s="28">
        <v>42064</v>
      </c>
      <c r="B150" s="91">
        <v>2</v>
      </c>
      <c r="C150" s="91"/>
    </row>
    <row r="151" spans="1:3">
      <c r="A151" s="28">
        <v>42095</v>
      </c>
      <c r="B151" s="91">
        <v>2</v>
      </c>
      <c r="C151" s="91"/>
    </row>
    <row r="152" spans="1:3">
      <c r="A152" s="28">
        <v>42125</v>
      </c>
      <c r="B152" s="91">
        <v>5</v>
      </c>
      <c r="C152" s="91"/>
    </row>
    <row r="153" spans="1:3">
      <c r="A153" s="28">
        <v>42156</v>
      </c>
      <c r="B153" s="91">
        <v>8</v>
      </c>
      <c r="C153" s="91"/>
    </row>
    <row r="154" spans="1:3">
      <c r="A154" s="28">
        <v>42186</v>
      </c>
      <c r="B154" s="91">
        <v>1</v>
      </c>
      <c r="C154" s="91"/>
    </row>
    <row r="155" spans="1:3">
      <c r="A155" s="28">
        <v>42217</v>
      </c>
      <c r="B155" s="91">
        <v>0</v>
      </c>
      <c r="C155" s="91"/>
    </row>
    <row r="156" spans="1:3">
      <c r="A156" s="28">
        <v>42248</v>
      </c>
      <c r="B156" s="91">
        <v>4</v>
      </c>
      <c r="C156" s="91"/>
    </row>
    <row r="157" spans="1:3">
      <c r="A157" s="28">
        <v>42278</v>
      </c>
      <c r="B157" s="91">
        <v>2</v>
      </c>
      <c r="C157" s="91"/>
    </row>
    <row r="158" spans="1:3">
      <c r="A158" s="28">
        <v>42309</v>
      </c>
      <c r="B158" s="91">
        <v>5</v>
      </c>
      <c r="C158" s="91"/>
    </row>
    <row r="159" spans="1:3">
      <c r="A159" s="28">
        <v>42339</v>
      </c>
      <c r="B159" s="91">
        <v>8</v>
      </c>
      <c r="C159" s="91"/>
    </row>
    <row r="160" spans="1:3">
      <c r="A160" s="28">
        <v>42370</v>
      </c>
      <c r="B160" s="91">
        <v>1</v>
      </c>
      <c r="C160" s="91"/>
    </row>
    <row r="161" spans="1:3">
      <c r="A161" s="28">
        <v>42401</v>
      </c>
      <c r="B161" s="91">
        <v>3</v>
      </c>
      <c r="C161" s="91"/>
    </row>
    <row r="162" spans="1:3">
      <c r="A162" s="28">
        <v>42430</v>
      </c>
      <c r="B162" s="91">
        <v>5</v>
      </c>
      <c r="C162" s="91"/>
    </row>
    <row r="163" spans="1:3">
      <c r="A163" s="28">
        <v>42461</v>
      </c>
      <c r="B163" s="91">
        <v>2</v>
      </c>
      <c r="C163" s="91"/>
    </row>
    <row r="164" spans="1:3">
      <c r="A164" s="28">
        <v>42491</v>
      </c>
      <c r="B164" s="91">
        <v>2</v>
      </c>
      <c r="C164" s="91"/>
    </row>
    <row r="165" spans="1:3">
      <c r="A165" s="28">
        <v>42522</v>
      </c>
      <c r="B165" s="91">
        <v>10</v>
      </c>
      <c r="C165" s="91"/>
    </row>
    <row r="166" spans="1:3">
      <c r="A166" s="28">
        <v>42552</v>
      </c>
      <c r="B166" s="91">
        <v>6</v>
      </c>
      <c r="C166" s="91"/>
    </row>
    <row r="167" spans="1:3">
      <c r="A167" s="28">
        <v>42583</v>
      </c>
      <c r="B167" s="91">
        <v>4</v>
      </c>
      <c r="C167" s="91"/>
    </row>
    <row r="168" spans="1:3">
      <c r="A168" s="28">
        <v>42614</v>
      </c>
      <c r="B168" s="91">
        <v>6</v>
      </c>
      <c r="C168" s="91"/>
    </row>
    <row r="169" spans="1:3">
      <c r="A169" s="28">
        <v>42644</v>
      </c>
      <c r="B169" s="91">
        <v>11</v>
      </c>
      <c r="C169" s="91"/>
    </row>
    <row r="170" spans="1:3">
      <c r="A170" s="28">
        <v>42675</v>
      </c>
      <c r="B170" s="91">
        <v>9</v>
      </c>
      <c r="C170" s="91"/>
    </row>
    <row r="171" spans="1:3">
      <c r="A171" s="28">
        <v>42705</v>
      </c>
      <c r="B171" s="91">
        <v>1</v>
      </c>
      <c r="C171" s="91"/>
    </row>
    <row r="172" spans="1:3">
      <c r="A172" s="28">
        <v>42736</v>
      </c>
      <c r="B172" s="91">
        <v>5</v>
      </c>
      <c r="C172" s="91"/>
    </row>
    <row r="173" spans="1:3">
      <c r="A173" s="28">
        <v>42767</v>
      </c>
      <c r="B173" s="91">
        <v>2</v>
      </c>
      <c r="C173" s="91"/>
    </row>
    <row r="174" spans="1:3">
      <c r="A174" s="28">
        <v>42795</v>
      </c>
      <c r="B174" s="91">
        <v>1</v>
      </c>
      <c r="C174" s="91"/>
    </row>
    <row r="175" spans="1:3">
      <c r="A175" s="28"/>
      <c r="B175" s="91"/>
      <c r="C175" s="91"/>
    </row>
    <row r="176" spans="1:3">
      <c r="A176" s="28"/>
      <c r="B176" s="91"/>
      <c r="C176" s="91"/>
    </row>
    <row r="177" spans="1:3">
      <c r="A177" s="28"/>
      <c r="B177" s="91"/>
      <c r="C177" s="91"/>
    </row>
    <row r="178" spans="1:3">
      <c r="A178" s="28"/>
      <c r="B178" s="91"/>
      <c r="C178" s="91"/>
    </row>
    <row r="179" spans="1:3">
      <c r="A179" s="28"/>
      <c r="B179" s="91"/>
      <c r="C179" s="91"/>
    </row>
    <row r="180" spans="1:3">
      <c r="A180" s="28"/>
      <c r="B180" s="91"/>
      <c r="C180" s="91"/>
    </row>
    <row r="181" spans="1:3">
      <c r="A181" s="28"/>
      <c r="B181" s="91"/>
      <c r="C181" s="91"/>
    </row>
    <row r="182" spans="1:3">
      <c r="A182" s="28"/>
      <c r="B182" s="91"/>
      <c r="C182" s="91"/>
    </row>
    <row r="183" spans="1:3">
      <c r="A183" s="28"/>
      <c r="B183" s="91"/>
      <c r="C183" s="91"/>
    </row>
    <row r="184" spans="1:3">
      <c r="A184" s="28"/>
      <c r="B184" s="91"/>
      <c r="C184" s="91"/>
    </row>
    <row r="185" spans="1:3">
      <c r="A185" s="28"/>
      <c r="B185" s="91"/>
      <c r="C185" s="91"/>
    </row>
    <row r="186" spans="1:3">
      <c r="A186" s="28"/>
      <c r="B186" s="91"/>
      <c r="C186" s="91"/>
    </row>
    <row r="187" spans="1:3">
      <c r="A187" s="28"/>
      <c r="B187" s="91"/>
      <c r="C187" s="91"/>
    </row>
    <row r="188" spans="1:3">
      <c r="A188" s="28"/>
      <c r="B188" s="91"/>
      <c r="C188" s="91"/>
    </row>
    <row r="189" spans="1:3">
      <c r="A189" s="28"/>
      <c r="B189" s="91"/>
      <c r="C189" s="91"/>
    </row>
    <row r="190" spans="1:3">
      <c r="A190" s="28"/>
      <c r="B190" s="91"/>
      <c r="C190" s="91"/>
    </row>
    <row r="191" spans="1:3">
      <c r="A191" s="28"/>
      <c r="B191" s="91"/>
      <c r="C191" s="91"/>
    </row>
    <row r="192" spans="1:3">
      <c r="A192" s="28"/>
      <c r="B192" s="91"/>
      <c r="C192" s="91"/>
    </row>
    <row r="193" spans="1:3">
      <c r="A193" s="28"/>
      <c r="B193" s="91"/>
      <c r="C193" s="91"/>
    </row>
    <row r="194" spans="1:3">
      <c r="A194" s="28"/>
      <c r="B194" s="91"/>
      <c r="C194" s="91"/>
    </row>
    <row r="195" spans="1:3">
      <c r="A195" s="28"/>
      <c r="B195" s="91"/>
      <c r="C195" s="91"/>
    </row>
    <row r="196" spans="1:3">
      <c r="A196" s="28"/>
      <c r="B196" s="91"/>
      <c r="C196" s="91"/>
    </row>
    <row r="197" spans="1:3">
      <c r="A197" s="28"/>
      <c r="B197" s="91"/>
      <c r="C197" s="91"/>
    </row>
    <row r="198" spans="1:3">
      <c r="A198" s="28"/>
      <c r="B198" s="91"/>
      <c r="C198" s="91"/>
    </row>
    <row r="199" spans="1:3">
      <c r="A199" s="28"/>
      <c r="B199" s="91"/>
      <c r="C199" s="91"/>
    </row>
    <row r="200" spans="1:3">
      <c r="A200" s="28"/>
      <c r="B200" s="91"/>
      <c r="C200" s="91"/>
    </row>
    <row r="201" spans="1:3">
      <c r="A201" s="28"/>
      <c r="B201" s="91"/>
      <c r="C201" s="91"/>
    </row>
    <row r="202" spans="1:3">
      <c r="A202" s="28"/>
      <c r="B202" s="91"/>
      <c r="C202" s="91"/>
    </row>
    <row r="203" spans="1:3">
      <c r="A203" s="28"/>
      <c r="B203" s="91"/>
      <c r="C203" s="91"/>
    </row>
    <row r="204" spans="1:3">
      <c r="A204" s="28"/>
      <c r="B204" s="91"/>
      <c r="C204" s="91"/>
    </row>
    <row r="205" spans="1:3">
      <c r="A205" s="28"/>
      <c r="B205" s="91"/>
      <c r="C205" s="91"/>
    </row>
    <row r="206" spans="1:3">
      <c r="A206" s="28"/>
      <c r="B206" s="91"/>
      <c r="C206" s="91"/>
    </row>
    <row r="207" spans="1:3">
      <c r="A207" s="28"/>
      <c r="B207" s="91"/>
      <c r="C207" s="91"/>
    </row>
    <row r="208" spans="1:3">
      <c r="A208" s="28"/>
      <c r="B208" s="91"/>
      <c r="C208" s="91"/>
    </row>
    <row r="209" spans="1:3">
      <c r="A209" s="28"/>
      <c r="B209" s="91"/>
      <c r="C209" s="91"/>
    </row>
    <row r="210" spans="1:3">
      <c r="A210" s="28"/>
      <c r="B210" s="91"/>
      <c r="C210" s="91"/>
    </row>
    <row r="211" spans="1:3">
      <c r="A211" s="28"/>
      <c r="B211" s="91"/>
      <c r="C211" s="91"/>
    </row>
    <row r="212" spans="1:3">
      <c r="A212" s="28"/>
      <c r="B212" s="91"/>
      <c r="C212" s="91"/>
    </row>
    <row r="213" spans="1:3">
      <c r="A213" s="28"/>
      <c r="B213" s="91"/>
      <c r="C213" s="91"/>
    </row>
    <row r="214" spans="1:3">
      <c r="A214" s="28"/>
      <c r="B214" s="91"/>
      <c r="C214" s="91"/>
    </row>
    <row r="215" spans="1:3">
      <c r="A215" s="28"/>
      <c r="B215" s="91"/>
      <c r="C215" s="91"/>
    </row>
    <row r="216" spans="1:3">
      <c r="A216" s="28"/>
      <c r="B216" s="91"/>
      <c r="C216" s="91"/>
    </row>
    <row r="217" spans="1:3">
      <c r="A217" s="28"/>
      <c r="B217" s="91"/>
      <c r="C217" s="91"/>
    </row>
    <row r="218" spans="1:3">
      <c r="A218" s="28"/>
      <c r="B218" s="91"/>
      <c r="C218" s="91"/>
    </row>
    <row r="219" spans="1:3">
      <c r="A219" s="28"/>
      <c r="B219" s="91"/>
      <c r="C219" s="91"/>
    </row>
    <row r="220" spans="1:3">
      <c r="A220" s="28"/>
      <c r="B220" s="91"/>
      <c r="C220" s="91"/>
    </row>
    <row r="221" spans="1:3">
      <c r="A221" s="28"/>
      <c r="B221" s="91"/>
      <c r="C221" s="91"/>
    </row>
    <row r="222" spans="1:3">
      <c r="A222" s="28"/>
      <c r="B222" s="91"/>
      <c r="C222" s="91"/>
    </row>
    <row r="223" spans="1:3">
      <c r="A223" s="28"/>
      <c r="B223" s="91"/>
      <c r="C223" s="91"/>
    </row>
    <row r="224" spans="1:3">
      <c r="A224" s="28"/>
      <c r="B224" s="91"/>
      <c r="C224" s="91"/>
    </row>
    <row r="225" spans="1:3">
      <c r="A225" s="28"/>
      <c r="B225" s="91"/>
      <c r="C225" s="91"/>
    </row>
    <row r="226" spans="1:3">
      <c r="A226" s="28"/>
      <c r="B226" s="91"/>
      <c r="C226" s="91"/>
    </row>
    <row r="227" spans="1:3">
      <c r="A227" s="28"/>
      <c r="B227" s="91"/>
      <c r="C227" s="91"/>
    </row>
    <row r="228" spans="1:3">
      <c r="A228" s="28"/>
      <c r="B228" s="91"/>
      <c r="C228" s="91"/>
    </row>
    <row r="229" spans="1:3">
      <c r="A229" s="28"/>
      <c r="B229" s="91"/>
      <c r="C229" s="91"/>
    </row>
    <row r="230" spans="1:3">
      <c r="A230" s="28"/>
      <c r="B230" s="91"/>
      <c r="C230" s="91"/>
    </row>
    <row r="231" spans="1:3">
      <c r="A231" s="28"/>
      <c r="B231" s="91"/>
      <c r="C231" s="91"/>
    </row>
    <row r="232" spans="1:3">
      <c r="A232" s="28"/>
      <c r="B232" s="91"/>
      <c r="C232" s="91"/>
    </row>
    <row r="233" spans="1:3">
      <c r="A233" s="28"/>
      <c r="B233" s="91"/>
      <c r="C233" s="91"/>
    </row>
    <row r="234" spans="1:3">
      <c r="A234" s="28"/>
      <c r="B234" s="91"/>
      <c r="C234" s="91"/>
    </row>
    <row r="235" spans="1:3">
      <c r="A235" s="28"/>
      <c r="B235" s="91"/>
      <c r="C235" s="91"/>
    </row>
    <row r="236" spans="1:3">
      <c r="A236" s="28"/>
      <c r="B236" s="91"/>
      <c r="C236" s="91"/>
    </row>
    <row r="237" spans="1:3">
      <c r="A237" s="28"/>
      <c r="B237" s="91"/>
      <c r="C237" s="91"/>
    </row>
    <row r="238" spans="1:3">
      <c r="A238" s="28"/>
      <c r="B238" s="91"/>
      <c r="C238" s="91"/>
    </row>
    <row r="239" spans="1:3">
      <c r="A239" s="28"/>
      <c r="B239" s="91"/>
      <c r="C239" s="91"/>
    </row>
    <row r="240" spans="1:3">
      <c r="A240" s="28"/>
      <c r="B240" s="91"/>
      <c r="C240" s="91"/>
    </row>
    <row r="241" spans="1:3">
      <c r="A241" s="28"/>
      <c r="B241" s="91"/>
      <c r="C241" s="91"/>
    </row>
    <row r="242" spans="1:3">
      <c r="A242" s="28"/>
      <c r="B242" s="91"/>
      <c r="C242" s="91"/>
    </row>
    <row r="243" spans="1:3">
      <c r="A243" s="28"/>
      <c r="B243" s="91"/>
      <c r="C243" s="91"/>
    </row>
    <row r="244" spans="1:3">
      <c r="A244" s="28"/>
      <c r="B244" s="91"/>
      <c r="C244" s="91"/>
    </row>
    <row r="245" spans="1:3">
      <c r="A245" s="28"/>
      <c r="B245" s="91"/>
      <c r="C245" s="91"/>
    </row>
    <row r="246" spans="1:3">
      <c r="A246" s="28"/>
      <c r="B246" s="91"/>
      <c r="C246" s="91"/>
    </row>
    <row r="247" spans="1:3">
      <c r="A247" s="28"/>
      <c r="B247" s="91"/>
      <c r="C247" s="91"/>
    </row>
    <row r="248" spans="1:3">
      <c r="A248" s="28"/>
      <c r="B248" s="91"/>
      <c r="C248" s="91"/>
    </row>
    <row r="249" spans="1:3">
      <c r="A249" s="28"/>
      <c r="B249" s="91"/>
      <c r="C249" s="91"/>
    </row>
    <row r="250" spans="1:3">
      <c r="A250" s="28"/>
      <c r="B250" s="91"/>
      <c r="C250" s="91"/>
    </row>
    <row r="251" spans="1:3">
      <c r="A251" s="28"/>
      <c r="B251" s="91"/>
      <c r="C251" s="91"/>
    </row>
    <row r="252" spans="1:3">
      <c r="A252" s="28"/>
      <c r="B252" s="91"/>
      <c r="C252" s="91"/>
    </row>
    <row r="253" spans="1:3">
      <c r="A253" s="28"/>
      <c r="B253" s="91"/>
      <c r="C253" s="91"/>
    </row>
    <row r="254" spans="1:3">
      <c r="A254" s="28"/>
      <c r="B254" s="91"/>
      <c r="C254" s="91"/>
    </row>
    <row r="255" spans="1:3">
      <c r="A255" s="28"/>
      <c r="B255" s="91"/>
      <c r="C255" s="91"/>
    </row>
    <row r="256" spans="1:3">
      <c r="A256" s="28"/>
      <c r="B256" s="91"/>
      <c r="C256" s="91"/>
    </row>
    <row r="257" spans="1:3">
      <c r="A257" s="28"/>
      <c r="B257" s="91"/>
      <c r="C257" s="91"/>
    </row>
    <row r="258" spans="1:3">
      <c r="A258" s="28"/>
      <c r="B258" s="91"/>
      <c r="C258" s="91"/>
    </row>
    <row r="259" spans="1:3">
      <c r="A259" s="28"/>
      <c r="B259" s="91"/>
      <c r="C259" s="91"/>
    </row>
    <row r="260" spans="1:3">
      <c r="A260" s="28"/>
      <c r="B260" s="91"/>
      <c r="C260" s="91"/>
    </row>
    <row r="261" spans="1:3">
      <c r="A261" s="28"/>
      <c r="B261" s="91"/>
      <c r="C261" s="91"/>
    </row>
    <row r="262" spans="1:3">
      <c r="A262" s="28"/>
      <c r="B262" s="91"/>
      <c r="C262" s="91"/>
    </row>
    <row r="263" spans="1:3">
      <c r="A263" s="28"/>
      <c r="B263" s="91"/>
      <c r="C263" s="91"/>
    </row>
    <row r="264" spans="1:3">
      <c r="A264" s="28"/>
      <c r="B264" s="91"/>
      <c r="C264" s="91"/>
    </row>
    <row r="265" spans="1:3">
      <c r="A265" s="28"/>
      <c r="B265" s="91"/>
      <c r="C265" s="91"/>
    </row>
    <row r="266" spans="1:3">
      <c r="A266" s="28"/>
      <c r="B266" s="91"/>
      <c r="C266" s="91"/>
    </row>
    <row r="267" spans="1:3">
      <c r="A267" s="28"/>
      <c r="B267" s="91"/>
      <c r="C267" s="91"/>
    </row>
    <row r="268" spans="1:3">
      <c r="A268" s="28"/>
      <c r="B268" s="91"/>
      <c r="C268" s="91"/>
    </row>
    <row r="269" spans="1:3">
      <c r="A269" s="28"/>
      <c r="B269" s="91"/>
      <c r="C269" s="91"/>
    </row>
    <row r="270" spans="1:3">
      <c r="A270" s="28"/>
      <c r="B270" s="91"/>
      <c r="C270" s="91"/>
    </row>
    <row r="271" spans="1:3">
      <c r="A271" s="28"/>
      <c r="B271" s="91"/>
      <c r="C271" s="91"/>
    </row>
    <row r="272" spans="1:3">
      <c r="A272" s="28"/>
      <c r="B272" s="91"/>
      <c r="C272" s="91"/>
    </row>
    <row r="273" spans="1:3">
      <c r="A273" s="28"/>
      <c r="B273" s="91"/>
      <c r="C273" s="91"/>
    </row>
    <row r="274" spans="1:3">
      <c r="A274" s="28"/>
      <c r="B274" s="91"/>
      <c r="C274" s="91"/>
    </row>
    <row r="275" spans="1:3">
      <c r="A275" s="28"/>
      <c r="B275" s="91"/>
      <c r="C275" s="91"/>
    </row>
    <row r="276" spans="1:3">
      <c r="A276" s="28"/>
      <c r="B276" s="91"/>
      <c r="C276" s="91"/>
    </row>
    <row r="277" spans="1:3">
      <c r="A277" s="28"/>
      <c r="B277" s="91"/>
      <c r="C277" s="91"/>
    </row>
    <row r="278" spans="1:3">
      <c r="A278" s="28"/>
      <c r="B278" s="91"/>
      <c r="C278" s="91"/>
    </row>
    <row r="279" spans="1:3">
      <c r="A279" s="28"/>
      <c r="B279" s="91"/>
      <c r="C279" s="91"/>
    </row>
    <row r="280" spans="1:3">
      <c r="A280" s="28"/>
      <c r="B280" s="91"/>
      <c r="C280" s="91"/>
    </row>
    <row r="281" spans="1:3">
      <c r="A281" s="28"/>
      <c r="B281" s="91"/>
      <c r="C281" s="91"/>
    </row>
    <row r="282" spans="1:3">
      <c r="A282" s="28"/>
      <c r="B282" s="91"/>
      <c r="C282" s="91"/>
    </row>
    <row r="283" spans="1:3">
      <c r="A283" s="28"/>
      <c r="B283" s="91"/>
      <c r="C283" s="91"/>
    </row>
    <row r="284" spans="1:3">
      <c r="A284" s="28"/>
      <c r="B284" s="91"/>
      <c r="C284" s="91"/>
    </row>
    <row r="285" spans="1:3">
      <c r="A285" s="28"/>
      <c r="B285" s="91"/>
      <c r="C285" s="91"/>
    </row>
    <row r="286" spans="1:3">
      <c r="A286" s="28"/>
      <c r="B286" s="91"/>
      <c r="C286" s="91"/>
    </row>
    <row r="287" spans="1:3">
      <c r="A287" s="28"/>
      <c r="B287" s="91"/>
      <c r="C287" s="91"/>
    </row>
    <row r="288" spans="1:3">
      <c r="A288" s="28"/>
      <c r="B288" s="91"/>
      <c r="C288" s="91"/>
    </row>
    <row r="289" spans="1:3">
      <c r="A289" s="28"/>
      <c r="B289" s="91"/>
      <c r="C289" s="91"/>
    </row>
    <row r="290" spans="1:3">
      <c r="A290" s="28"/>
      <c r="B290" s="91"/>
      <c r="C290" s="91"/>
    </row>
    <row r="291" spans="1:3">
      <c r="A291" s="28"/>
      <c r="B291" s="91"/>
      <c r="C291" s="91"/>
    </row>
    <row r="292" spans="1:3">
      <c r="A292" s="28"/>
      <c r="B292" s="91"/>
      <c r="C292" s="91"/>
    </row>
    <row r="293" spans="1:3">
      <c r="A293" s="28"/>
      <c r="B293" s="91"/>
      <c r="C293" s="91"/>
    </row>
    <row r="294" spans="1:3">
      <c r="A294" s="28"/>
      <c r="B294" s="91"/>
      <c r="C294" s="91"/>
    </row>
    <row r="295" spans="1:3">
      <c r="A295" s="28"/>
      <c r="B295" s="91"/>
      <c r="C295" s="91"/>
    </row>
    <row r="296" spans="1:3">
      <c r="A296" s="28"/>
      <c r="B296" s="91"/>
      <c r="C296" s="91"/>
    </row>
    <row r="297" spans="1:3">
      <c r="A297" s="28"/>
      <c r="B297" s="91"/>
      <c r="C297" s="91"/>
    </row>
    <row r="298" spans="1:3">
      <c r="A298" s="28"/>
      <c r="B298" s="91"/>
      <c r="C298" s="91"/>
    </row>
    <row r="299" spans="1:3">
      <c r="A299" s="28"/>
      <c r="B299" s="91"/>
      <c r="C299" s="91"/>
    </row>
    <row r="300" spans="1:3">
      <c r="A300" s="28"/>
      <c r="B300" s="91"/>
      <c r="C300" s="91"/>
    </row>
    <row r="301" spans="1:3">
      <c r="A301" s="28"/>
      <c r="B301" s="91"/>
      <c r="C301" s="91"/>
    </row>
    <row r="302" spans="1:3">
      <c r="A302" s="28"/>
      <c r="B302" s="91"/>
      <c r="C302" s="91"/>
    </row>
    <row r="303" spans="1:3">
      <c r="A303" s="28"/>
      <c r="B303" s="91"/>
      <c r="C303" s="91"/>
    </row>
    <row r="304" spans="1:3">
      <c r="A304" s="28"/>
      <c r="B304" s="91"/>
      <c r="C304" s="91"/>
    </row>
    <row r="305" spans="1:3">
      <c r="A305" s="28"/>
      <c r="B305" s="91"/>
      <c r="C305" s="91"/>
    </row>
    <row r="306" spans="1:3">
      <c r="A306" s="28"/>
      <c r="B306" s="91"/>
      <c r="C306" s="91"/>
    </row>
    <row r="307" spans="1:3">
      <c r="A307" s="28"/>
      <c r="B307" s="91"/>
      <c r="C307" s="91"/>
    </row>
    <row r="308" spans="1:3">
      <c r="A308" s="28"/>
      <c r="B308" s="91"/>
      <c r="C308" s="91"/>
    </row>
    <row r="309" spans="1:3">
      <c r="A309" s="28"/>
      <c r="B309" s="91"/>
      <c r="C309" s="91"/>
    </row>
    <row r="310" spans="1:3">
      <c r="A310" s="28"/>
      <c r="B310" s="91"/>
      <c r="C310" s="91"/>
    </row>
    <row r="311" spans="1:3">
      <c r="A311" s="28"/>
      <c r="B311" s="91"/>
      <c r="C311" s="91"/>
    </row>
    <row r="312" spans="1:3">
      <c r="A312" s="28"/>
      <c r="B312" s="91"/>
      <c r="C312" s="91"/>
    </row>
    <row r="313" spans="1:3">
      <c r="A313" s="28"/>
      <c r="B313" s="91"/>
      <c r="C313" s="91"/>
    </row>
    <row r="314" spans="1:3">
      <c r="A314" s="28"/>
      <c r="B314" s="91"/>
      <c r="C314" s="91"/>
    </row>
    <row r="315" spans="1:3">
      <c r="A315" s="28"/>
      <c r="B315" s="91"/>
      <c r="C315" s="91"/>
    </row>
    <row r="316" spans="1:3">
      <c r="A316" s="28"/>
      <c r="B316" s="91"/>
      <c r="C316" s="91"/>
    </row>
    <row r="317" spans="1:3">
      <c r="A317" s="28"/>
      <c r="B317" s="91"/>
      <c r="C317" s="91"/>
    </row>
    <row r="318" spans="1:3">
      <c r="A318" s="28"/>
      <c r="B318" s="91"/>
      <c r="C318" s="91"/>
    </row>
    <row r="319" spans="1:3">
      <c r="A319" s="28"/>
      <c r="B319" s="91"/>
      <c r="C319" s="91"/>
    </row>
    <row r="320" spans="1:3">
      <c r="A320" s="28"/>
      <c r="B320" s="91"/>
      <c r="C320" s="91"/>
    </row>
    <row r="321" spans="1:3">
      <c r="A321" s="28"/>
      <c r="B321" s="91"/>
      <c r="C321" s="91"/>
    </row>
    <row r="322" spans="1:3">
      <c r="A322" s="28"/>
      <c r="B322" s="91"/>
      <c r="C322" s="91"/>
    </row>
    <row r="323" spans="1:3">
      <c r="A323" s="28"/>
      <c r="B323" s="91"/>
      <c r="C323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J222"/>
  <sheetViews>
    <sheetView topLeftCell="A2" workbookViewId="0">
      <selection activeCell="X31" sqref="X31"/>
    </sheetView>
  </sheetViews>
  <sheetFormatPr defaultRowHeight="15"/>
  <cols>
    <col min="1" max="1" width="15.85546875" customWidth="1"/>
    <col min="2" max="2" width="14.140625" style="103" customWidth="1"/>
    <col min="3" max="5" width="14.140625" customWidth="1"/>
    <col min="6" max="6" width="14.140625" style="103" customWidth="1"/>
    <col min="7" max="9" width="14.140625" customWidth="1"/>
  </cols>
  <sheetData>
    <row r="1" spans="1:10" ht="75">
      <c r="A1" s="463" t="s">
        <v>270</v>
      </c>
      <c r="B1" s="461" t="s">
        <v>255</v>
      </c>
      <c r="C1" s="460" t="s">
        <v>257</v>
      </c>
      <c r="D1" s="460" t="s">
        <v>258</v>
      </c>
      <c r="E1" s="460" t="s">
        <v>259</v>
      </c>
      <c r="F1" s="461" t="s">
        <v>263</v>
      </c>
      <c r="G1" s="460" t="s">
        <v>264</v>
      </c>
      <c r="H1" s="460" t="s">
        <v>265</v>
      </c>
      <c r="I1" s="460" t="s">
        <v>269</v>
      </c>
      <c r="J1" s="460"/>
    </row>
    <row r="2" spans="1:10" ht="45">
      <c r="B2" s="461" t="s">
        <v>271</v>
      </c>
      <c r="C2" s="460" t="s">
        <v>272</v>
      </c>
      <c r="D2" s="460" t="s">
        <v>273</v>
      </c>
      <c r="E2" s="460" t="s">
        <v>274</v>
      </c>
      <c r="F2" s="461" t="s">
        <v>279</v>
      </c>
      <c r="G2" s="460" t="s">
        <v>276</v>
      </c>
      <c r="H2" s="460" t="s">
        <v>277</v>
      </c>
      <c r="I2" s="460" t="s">
        <v>278</v>
      </c>
      <c r="J2" s="460"/>
    </row>
    <row r="3" spans="1:10">
      <c r="A3" s="459">
        <f t="array" ref="A3:A43">'dXdata Office Vacancy'!DATES</f>
        <v>37164</v>
      </c>
      <c r="B3" s="462">
        <f>'dXdata Office Vacancy'!B16</f>
        <v>7.2</v>
      </c>
      <c r="C3" s="141" t="e">
        <f t="array" ref="C3:C43">'dXdata Office Vacancy'!DT_Centr_vacancy_rate</f>
        <v>#N/A</v>
      </c>
      <c r="D3" s="141" t="e">
        <f t="array" ref="D3:D43">'dXdata Office Vacancy'!DT_East_vacancy_rate</f>
        <v>#N/A</v>
      </c>
      <c r="E3" s="141" t="e">
        <f t="array" ref="E3:E43">'dXdata Office Vacancy'!DT_West_vacancy_rate</f>
        <v>#N/A</v>
      </c>
      <c r="F3" s="462">
        <f t="array" ref="F3:F43">'dXdata Office Vacancy'!DTAllClasses_vacancy_rate</f>
        <v>7.2</v>
      </c>
      <c r="G3" s="141">
        <f t="array" ref="G3:G43">'dXdata Office Vacancy'!DTA_vacancy_rate</f>
        <v>7</v>
      </c>
      <c r="H3" s="141">
        <f t="array" ref="H3:H43">'dXdata Office Vacancy'!DTB_vacancy_rate</f>
        <v>6.4</v>
      </c>
      <c r="I3" s="141">
        <f t="array" ref="I3:I43">'dXdata Office Vacancy'!DTC_vacancy_rate</f>
        <v>13.4</v>
      </c>
    </row>
    <row r="4" spans="1:10">
      <c r="A4" s="459">
        <v>37256</v>
      </c>
      <c r="B4" s="462">
        <f>'dXdata Office Vacancy'!B17</f>
        <v>8</v>
      </c>
      <c r="C4" s="141" t="e">
        <v>#N/A</v>
      </c>
      <c r="D4" s="141" t="e">
        <v>#N/A</v>
      </c>
      <c r="E4" s="141" t="e">
        <v>#N/A</v>
      </c>
      <c r="F4" s="462">
        <v>8</v>
      </c>
      <c r="G4" s="141">
        <v>6.7</v>
      </c>
      <c r="H4" s="141">
        <v>9.6999999999999993</v>
      </c>
      <c r="I4" s="141">
        <v>14.7</v>
      </c>
    </row>
    <row r="5" spans="1:10">
      <c r="A5" s="459">
        <v>37346</v>
      </c>
      <c r="B5" s="462">
        <f>'dXdata Office Vacancy'!B18</f>
        <v>8.1</v>
      </c>
      <c r="C5" s="141" t="e">
        <v>#N/A</v>
      </c>
      <c r="D5" s="141" t="e">
        <v>#N/A</v>
      </c>
      <c r="E5" s="141" t="e">
        <v>#N/A</v>
      </c>
      <c r="F5" s="462">
        <v>8.1</v>
      </c>
      <c r="G5" s="141">
        <v>6.1</v>
      </c>
      <c r="H5" s="141">
        <v>10.6</v>
      </c>
      <c r="I5" s="141">
        <v>17.5</v>
      </c>
    </row>
    <row r="6" spans="1:10">
      <c r="A6" s="459">
        <v>37437</v>
      </c>
      <c r="B6" s="462">
        <f>'dXdata Office Vacancy'!B19</f>
        <v>9.4</v>
      </c>
      <c r="C6" s="141" t="e">
        <v>#N/A</v>
      </c>
      <c r="D6" s="141" t="e">
        <v>#N/A</v>
      </c>
      <c r="E6" s="141" t="e">
        <v>#N/A</v>
      </c>
      <c r="F6" s="462">
        <v>9.4</v>
      </c>
      <c r="G6" s="141">
        <v>7</v>
      </c>
      <c r="H6" s="141">
        <v>12.7</v>
      </c>
      <c r="I6" s="141">
        <v>19.2</v>
      </c>
    </row>
    <row r="7" spans="1:10">
      <c r="A7" s="459">
        <v>37529</v>
      </c>
      <c r="B7" s="462">
        <f>'dXdata Office Vacancy'!B20</f>
        <v>10</v>
      </c>
      <c r="C7" s="141" t="e">
        <v>#N/A</v>
      </c>
      <c r="D7" s="141" t="e">
        <v>#N/A</v>
      </c>
      <c r="E7" s="141" t="e">
        <v>#N/A</v>
      </c>
      <c r="F7" s="462">
        <v>10</v>
      </c>
      <c r="G7" s="141">
        <v>8.4</v>
      </c>
      <c r="H7" s="141">
        <v>12.3</v>
      </c>
      <c r="I7" s="141">
        <v>16.8</v>
      </c>
    </row>
    <row r="8" spans="1:10">
      <c r="A8" s="459">
        <v>37621</v>
      </c>
      <c r="B8" s="462">
        <f>'dXdata Office Vacancy'!B21</f>
        <v>11.3</v>
      </c>
      <c r="C8" s="141" t="e">
        <v>#N/A</v>
      </c>
      <c r="D8" s="141" t="e">
        <v>#N/A</v>
      </c>
      <c r="E8" s="141" t="e">
        <v>#N/A</v>
      </c>
      <c r="F8" s="462">
        <v>11.3</v>
      </c>
      <c r="G8" s="141">
        <v>9.1999999999999993</v>
      </c>
      <c r="H8" s="141">
        <v>14.9</v>
      </c>
      <c r="I8" s="141">
        <v>17.100000000000001</v>
      </c>
    </row>
    <row r="9" spans="1:10">
      <c r="A9" s="459">
        <v>37711</v>
      </c>
      <c r="B9" s="462">
        <f>'dXdata Office Vacancy'!B22</f>
        <v>10.6</v>
      </c>
      <c r="C9" s="141" t="e">
        <v>#N/A</v>
      </c>
      <c r="D9" s="141" t="e">
        <v>#N/A</v>
      </c>
      <c r="E9" s="141" t="e">
        <v>#N/A</v>
      </c>
      <c r="F9" s="462">
        <v>10.6</v>
      </c>
      <c r="G9" s="141">
        <v>8.1999999999999993</v>
      </c>
      <c r="H9" s="141">
        <v>15</v>
      </c>
      <c r="I9" s="141">
        <v>16.3</v>
      </c>
    </row>
    <row r="10" spans="1:10">
      <c r="A10" s="459">
        <v>37802</v>
      </c>
      <c r="B10" s="462">
        <f>'dXdata Office Vacancy'!B23</f>
        <v>11.7</v>
      </c>
      <c r="C10" s="141" t="e">
        <v>#N/A</v>
      </c>
      <c r="D10" s="141" t="e">
        <v>#N/A</v>
      </c>
      <c r="E10" s="141" t="e">
        <v>#N/A</v>
      </c>
      <c r="F10" s="462">
        <v>11.7</v>
      </c>
      <c r="G10" s="141">
        <v>9.5</v>
      </c>
      <c r="H10" s="141">
        <v>15.2</v>
      </c>
      <c r="I10" s="141">
        <v>18.899999999999999</v>
      </c>
    </row>
    <row r="11" spans="1:10">
      <c r="A11" s="459">
        <v>37894</v>
      </c>
      <c r="B11" s="462">
        <f>'dXdata Office Vacancy'!B24</f>
        <v>10.1</v>
      </c>
      <c r="C11" s="141" t="e">
        <v>#N/A</v>
      </c>
      <c r="D11" s="141" t="e">
        <v>#N/A</v>
      </c>
      <c r="E11" s="141" t="e">
        <v>#N/A</v>
      </c>
      <c r="F11" s="462">
        <v>10.1</v>
      </c>
      <c r="G11" s="141">
        <v>8</v>
      </c>
      <c r="H11" s="141">
        <v>12.6</v>
      </c>
      <c r="I11" s="141">
        <v>20.3</v>
      </c>
    </row>
    <row r="12" spans="1:10">
      <c r="A12" s="459">
        <v>37986</v>
      </c>
      <c r="B12" s="462">
        <f>'dXdata Office Vacancy'!B25</f>
        <v>9.6999999999999993</v>
      </c>
      <c r="C12" s="141" t="e">
        <v>#N/A</v>
      </c>
      <c r="D12" s="141" t="e">
        <v>#N/A</v>
      </c>
      <c r="E12" s="141" t="e">
        <v>#N/A</v>
      </c>
      <c r="F12" s="462">
        <v>9.6999999999999993</v>
      </c>
      <c r="G12" s="141">
        <v>7.9</v>
      </c>
      <c r="H12" s="141">
        <v>12</v>
      </c>
      <c r="I12" s="141">
        <v>18.2</v>
      </c>
    </row>
    <row r="13" spans="1:10">
      <c r="A13" s="459">
        <v>38077</v>
      </c>
      <c r="B13" s="462">
        <f>'dXdata Office Vacancy'!B26</f>
        <v>9.4</v>
      </c>
      <c r="C13" s="141" t="e">
        <v>#N/A</v>
      </c>
      <c r="D13" s="141" t="e">
        <v>#N/A</v>
      </c>
      <c r="E13" s="141" t="e">
        <v>#N/A</v>
      </c>
      <c r="F13" s="462">
        <v>9.4</v>
      </c>
      <c r="G13" s="141">
        <v>8</v>
      </c>
      <c r="H13" s="141">
        <v>11</v>
      </c>
      <c r="I13" s="141">
        <v>17.100000000000001</v>
      </c>
    </row>
    <row r="14" spans="1:10">
      <c r="A14" s="459">
        <v>38168</v>
      </c>
      <c r="B14" s="462">
        <f>'dXdata Office Vacancy'!B27</f>
        <v>8.3000000000000007</v>
      </c>
      <c r="C14" s="141" t="e">
        <v>#N/A</v>
      </c>
      <c r="D14" s="141" t="e">
        <v>#N/A</v>
      </c>
      <c r="E14" s="141" t="e">
        <v>#N/A</v>
      </c>
      <c r="F14" s="462">
        <v>8.3000000000000007</v>
      </c>
      <c r="G14" s="141">
        <v>6.7</v>
      </c>
      <c r="H14" s="141">
        <v>9.5</v>
      </c>
      <c r="I14" s="141">
        <v>18.7</v>
      </c>
    </row>
    <row r="15" spans="1:10">
      <c r="A15" s="459">
        <v>38260</v>
      </c>
      <c r="B15" s="462">
        <f>'dXdata Office Vacancy'!B28</f>
        <v>7.9</v>
      </c>
      <c r="C15" s="141" t="e">
        <v>#N/A</v>
      </c>
      <c r="D15" s="141" t="e">
        <v>#N/A</v>
      </c>
      <c r="E15" s="141" t="e">
        <v>#N/A</v>
      </c>
      <c r="F15" s="462">
        <v>7.9</v>
      </c>
      <c r="G15" s="141">
        <v>7</v>
      </c>
      <c r="H15" s="141">
        <v>8.8000000000000007</v>
      </c>
      <c r="I15" s="141">
        <v>9.6999999999999993</v>
      </c>
    </row>
    <row r="16" spans="1:10">
      <c r="A16" s="459">
        <v>38352</v>
      </c>
      <c r="B16" s="462">
        <f>'dXdata Office Vacancy'!B29</f>
        <v>6.6</v>
      </c>
      <c r="C16" s="141" t="e">
        <v>#N/A</v>
      </c>
      <c r="D16" s="141" t="e">
        <v>#N/A</v>
      </c>
      <c r="E16" s="141" t="e">
        <v>#N/A</v>
      </c>
      <c r="F16" s="462">
        <v>6.6</v>
      </c>
      <c r="G16" s="141">
        <v>5</v>
      </c>
      <c r="H16" s="141">
        <v>8.6999999999999993</v>
      </c>
      <c r="I16" s="141">
        <v>9.3000000000000007</v>
      </c>
    </row>
    <row r="17" spans="1:9">
      <c r="A17" s="459">
        <v>38442</v>
      </c>
      <c r="B17" s="462">
        <f>'dXdata Office Vacancy'!B30</f>
        <v>4.8</v>
      </c>
      <c r="C17" s="141" t="e">
        <v>#N/A</v>
      </c>
      <c r="D17" s="141" t="e">
        <v>#N/A</v>
      </c>
      <c r="E17" s="141" t="e">
        <v>#N/A</v>
      </c>
      <c r="F17" s="462">
        <v>4.8</v>
      </c>
      <c r="G17" s="141">
        <v>3.8</v>
      </c>
      <c r="H17" s="141">
        <v>5.6</v>
      </c>
      <c r="I17" s="141">
        <v>11.7</v>
      </c>
    </row>
    <row r="18" spans="1:9">
      <c r="A18" s="459">
        <v>38533</v>
      </c>
      <c r="B18" s="462">
        <f>'dXdata Office Vacancy'!B31</f>
        <v>4.2</v>
      </c>
      <c r="C18" s="141" t="e">
        <v>#N/A</v>
      </c>
      <c r="D18" s="141" t="e">
        <v>#N/A</v>
      </c>
      <c r="E18" s="141" t="e">
        <v>#N/A</v>
      </c>
      <c r="F18" s="462">
        <v>4.2</v>
      </c>
      <c r="G18" s="141">
        <v>3.4</v>
      </c>
      <c r="H18" s="141">
        <v>4.5</v>
      </c>
      <c r="I18" s="141">
        <v>10.5</v>
      </c>
    </row>
    <row r="19" spans="1:9">
      <c r="A19" s="459">
        <v>38625</v>
      </c>
      <c r="B19" s="462">
        <f>'dXdata Office Vacancy'!B32</f>
        <v>2.9</v>
      </c>
      <c r="C19" s="141" t="e">
        <v>#N/A</v>
      </c>
      <c r="D19" s="141" t="e">
        <v>#N/A</v>
      </c>
      <c r="E19" s="141" t="e">
        <v>#N/A</v>
      </c>
      <c r="F19" s="462">
        <v>2.9</v>
      </c>
      <c r="G19" s="141">
        <v>1.9</v>
      </c>
      <c r="H19" s="141">
        <v>3.6</v>
      </c>
      <c r="I19" s="141">
        <v>10.3</v>
      </c>
    </row>
    <row r="20" spans="1:9">
      <c r="A20" s="459">
        <v>38717</v>
      </c>
      <c r="B20" s="462">
        <f>'dXdata Office Vacancy'!B33</f>
        <v>1.6</v>
      </c>
      <c r="C20" s="141" t="e">
        <v>#N/A</v>
      </c>
      <c r="D20" s="141" t="e">
        <v>#N/A</v>
      </c>
      <c r="E20" s="141" t="e">
        <v>#N/A</v>
      </c>
      <c r="F20" s="462">
        <v>1.6</v>
      </c>
      <c r="G20" s="141">
        <v>0.9</v>
      </c>
      <c r="H20" s="141">
        <v>2.1</v>
      </c>
      <c r="I20" s="141">
        <v>7.4</v>
      </c>
    </row>
    <row r="21" spans="1:9">
      <c r="A21" s="459">
        <v>38807</v>
      </c>
      <c r="B21" s="462">
        <f>'dXdata Office Vacancy'!B34</f>
        <v>0.7</v>
      </c>
      <c r="C21" s="141" t="e">
        <v>#N/A</v>
      </c>
      <c r="D21" s="141" t="e">
        <v>#N/A</v>
      </c>
      <c r="E21" s="141" t="e">
        <v>#N/A</v>
      </c>
      <c r="F21" s="462">
        <v>0.7</v>
      </c>
      <c r="G21" s="141">
        <v>0.2</v>
      </c>
      <c r="H21" s="141">
        <v>0.9</v>
      </c>
      <c r="I21" s="141">
        <v>5.4</v>
      </c>
    </row>
    <row r="22" spans="1:9">
      <c r="A22" s="459">
        <v>38898</v>
      </c>
      <c r="B22" s="462">
        <f>'dXdata Office Vacancy'!B35</f>
        <v>0.5</v>
      </c>
      <c r="C22" s="141" t="e">
        <v>#N/A</v>
      </c>
      <c r="D22" s="141" t="e">
        <v>#N/A</v>
      </c>
      <c r="E22" s="141" t="e">
        <v>#N/A</v>
      </c>
      <c r="F22" s="462">
        <v>0.5</v>
      </c>
      <c r="G22" s="141">
        <v>0</v>
      </c>
      <c r="H22" s="141">
        <v>0.3</v>
      </c>
      <c r="I22" s="141">
        <v>5.5</v>
      </c>
    </row>
    <row r="23" spans="1:9">
      <c r="A23" s="459">
        <v>38990</v>
      </c>
      <c r="B23" s="462">
        <f>'dXdata Office Vacancy'!B36</f>
        <v>0.2</v>
      </c>
      <c r="C23" s="141" t="e">
        <v>#N/A</v>
      </c>
      <c r="D23" s="141" t="e">
        <v>#N/A</v>
      </c>
      <c r="E23" s="141" t="e">
        <v>#N/A</v>
      </c>
      <c r="F23" s="462">
        <v>0.2</v>
      </c>
      <c r="G23" s="141">
        <v>0</v>
      </c>
      <c r="H23" s="141">
        <v>0.3</v>
      </c>
      <c r="I23" s="141">
        <v>1.9</v>
      </c>
    </row>
    <row r="24" spans="1:9">
      <c r="A24" s="459">
        <v>39082</v>
      </c>
      <c r="B24" s="462">
        <f>'dXdata Office Vacancy'!B37</f>
        <v>0.3</v>
      </c>
      <c r="C24" s="141">
        <v>0.1</v>
      </c>
      <c r="D24" s="141">
        <v>0.1</v>
      </c>
      <c r="E24" s="141">
        <v>0.6</v>
      </c>
      <c r="F24" s="462">
        <v>0.3</v>
      </c>
      <c r="G24" s="141">
        <v>0</v>
      </c>
      <c r="H24" s="141">
        <v>0.4</v>
      </c>
      <c r="I24" s="141">
        <v>1.7</v>
      </c>
    </row>
    <row r="25" spans="1:9">
      <c r="A25" s="459">
        <v>39172</v>
      </c>
      <c r="B25" s="462">
        <f>'dXdata Office Vacancy'!B38</f>
        <v>0.4</v>
      </c>
      <c r="C25" s="141">
        <v>0.2</v>
      </c>
      <c r="D25" s="141">
        <v>0</v>
      </c>
      <c r="E25" s="141">
        <v>0.7</v>
      </c>
      <c r="F25" s="462">
        <v>0.4</v>
      </c>
      <c r="G25" s="141">
        <v>0.1</v>
      </c>
      <c r="H25" s="141">
        <v>0.6</v>
      </c>
      <c r="I25" s="141">
        <v>2.2999999999999998</v>
      </c>
    </row>
    <row r="26" spans="1:9">
      <c r="A26" s="459">
        <v>39263</v>
      </c>
      <c r="B26" s="462">
        <f>'dXdata Office Vacancy'!B39</f>
        <v>0.6</v>
      </c>
      <c r="C26" s="141">
        <v>0.4</v>
      </c>
      <c r="D26" s="141">
        <v>0.1</v>
      </c>
      <c r="E26" s="141">
        <v>1.1000000000000001</v>
      </c>
      <c r="F26" s="462">
        <v>0.6</v>
      </c>
      <c r="G26" s="141">
        <v>0.2</v>
      </c>
      <c r="H26" s="141">
        <v>1</v>
      </c>
      <c r="I26" s="141">
        <v>3.1</v>
      </c>
    </row>
    <row r="27" spans="1:9">
      <c r="A27" s="459">
        <v>39355</v>
      </c>
      <c r="B27" s="462">
        <f>'dXdata Office Vacancy'!B40</f>
        <v>0.9</v>
      </c>
      <c r="C27" s="141">
        <v>0.9</v>
      </c>
      <c r="D27" s="141">
        <v>0.1</v>
      </c>
      <c r="E27" s="141">
        <v>1</v>
      </c>
      <c r="F27" s="462">
        <v>0.9</v>
      </c>
      <c r="G27" s="141">
        <v>0.7</v>
      </c>
      <c r="H27" s="141">
        <v>1.2</v>
      </c>
      <c r="I27" s="141">
        <v>2.2999999999999998</v>
      </c>
    </row>
    <row r="28" spans="1:9">
      <c r="A28" s="459">
        <v>39447</v>
      </c>
      <c r="B28" s="462">
        <f>'dXdata Office Vacancy'!B41</f>
        <v>1.6</v>
      </c>
      <c r="C28" s="141">
        <v>1.2</v>
      </c>
      <c r="D28" s="141">
        <v>0</v>
      </c>
      <c r="E28" s="141">
        <v>2.8</v>
      </c>
      <c r="F28" s="462">
        <v>1.6</v>
      </c>
      <c r="G28" s="141">
        <v>0.8</v>
      </c>
      <c r="H28" s="141">
        <v>3.4</v>
      </c>
      <c r="I28" s="141">
        <v>1.8</v>
      </c>
    </row>
    <row r="29" spans="1:9">
      <c r="A29" s="459">
        <v>39538</v>
      </c>
      <c r="B29" s="462">
        <f>'dXdata Office Vacancy'!B42</f>
        <v>2.6</v>
      </c>
      <c r="C29" s="141">
        <v>2.2999999999999998</v>
      </c>
      <c r="D29" s="141">
        <v>0.9</v>
      </c>
      <c r="E29" s="141">
        <v>3.5</v>
      </c>
      <c r="F29" s="462">
        <v>2.6</v>
      </c>
      <c r="G29" s="141">
        <v>1.8</v>
      </c>
      <c r="H29" s="141">
        <v>4.3</v>
      </c>
      <c r="I29" s="141">
        <v>3.3</v>
      </c>
    </row>
    <row r="30" spans="1:9">
      <c r="A30" s="459">
        <v>39629</v>
      </c>
      <c r="B30" s="462">
        <f>'dXdata Office Vacancy'!B43</f>
        <v>2.7</v>
      </c>
      <c r="C30" s="141">
        <v>1.8</v>
      </c>
      <c r="D30" s="141">
        <v>1.2</v>
      </c>
      <c r="E30" s="141">
        <v>5</v>
      </c>
      <c r="F30" s="462">
        <v>2.7</v>
      </c>
      <c r="G30" s="141">
        <v>1.2</v>
      </c>
      <c r="H30" s="141">
        <v>5.7</v>
      </c>
      <c r="I30" s="141">
        <v>5.0999999999999996</v>
      </c>
    </row>
    <row r="31" spans="1:9">
      <c r="A31" s="459">
        <v>39721</v>
      </c>
      <c r="B31" s="462">
        <f>'dXdata Office Vacancy'!B44</f>
        <v>3.3</v>
      </c>
      <c r="C31" s="141">
        <v>1.4</v>
      </c>
      <c r="D31" s="141">
        <v>0.5</v>
      </c>
      <c r="E31" s="141">
        <v>7.8</v>
      </c>
      <c r="F31" s="462">
        <v>3.3</v>
      </c>
      <c r="G31" s="141">
        <v>1.5</v>
      </c>
      <c r="H31" s="141">
        <v>7</v>
      </c>
      <c r="I31" s="141">
        <v>5.8</v>
      </c>
    </row>
    <row r="32" spans="1:9">
      <c r="A32" s="459">
        <v>39813</v>
      </c>
      <c r="B32" s="462">
        <f>'dXdata Office Vacancy'!B45</f>
        <v>3.6</v>
      </c>
      <c r="C32" s="141">
        <v>1.8</v>
      </c>
      <c r="D32" s="141">
        <v>0.4</v>
      </c>
      <c r="E32" s="141">
        <v>8.1</v>
      </c>
      <c r="F32" s="462">
        <v>3.6</v>
      </c>
      <c r="G32" s="141">
        <v>2</v>
      </c>
      <c r="H32" s="141">
        <v>6.8</v>
      </c>
      <c r="I32" s="141">
        <v>7</v>
      </c>
    </row>
    <row r="33" spans="1:9">
      <c r="A33" s="459">
        <v>39903</v>
      </c>
      <c r="B33" s="462">
        <f>'dXdata Office Vacancy'!B46</f>
        <v>4.9000000000000004</v>
      </c>
      <c r="C33" s="141">
        <v>2.6</v>
      </c>
      <c r="D33" s="141">
        <v>2.7</v>
      </c>
      <c r="E33" s="141">
        <v>10.5</v>
      </c>
      <c r="F33" s="462">
        <v>4.9000000000000004</v>
      </c>
      <c r="G33" s="141">
        <v>2.8</v>
      </c>
      <c r="H33" s="141">
        <v>9.4</v>
      </c>
      <c r="I33" s="141">
        <v>7.9</v>
      </c>
    </row>
    <row r="34" spans="1:9">
      <c r="A34" s="459">
        <v>39994</v>
      </c>
      <c r="B34" s="462">
        <f>'dXdata Office Vacancy'!B47</f>
        <v>6.7</v>
      </c>
      <c r="C34" s="141">
        <v>4.0999999999999996</v>
      </c>
      <c r="D34" s="141">
        <v>3.1</v>
      </c>
      <c r="E34" s="141">
        <v>13.3</v>
      </c>
      <c r="F34" s="462">
        <v>6.7</v>
      </c>
      <c r="G34" s="141">
        <v>3.9</v>
      </c>
      <c r="H34" s="141">
        <v>13.2</v>
      </c>
      <c r="I34" s="141">
        <v>9.4</v>
      </c>
    </row>
    <row r="35" spans="1:9">
      <c r="A35" s="459">
        <v>40086</v>
      </c>
      <c r="B35" s="462">
        <f>'dXdata Office Vacancy'!B48</f>
        <v>6.9</v>
      </c>
      <c r="C35" s="141">
        <v>4.8</v>
      </c>
      <c r="D35" s="141">
        <v>5.0999999999999996</v>
      </c>
      <c r="E35" s="141">
        <v>12.1</v>
      </c>
      <c r="F35" s="462">
        <v>6.9</v>
      </c>
      <c r="G35" s="141">
        <v>3.9</v>
      </c>
      <c r="H35" s="141">
        <v>12.8</v>
      </c>
      <c r="I35" s="141">
        <v>14.9</v>
      </c>
    </row>
    <row r="36" spans="1:9">
      <c r="A36" s="459">
        <v>40178</v>
      </c>
      <c r="B36" s="462">
        <f>'dXdata Office Vacancy'!B49</f>
        <v>6.9</v>
      </c>
      <c r="C36" s="141">
        <v>4.5</v>
      </c>
      <c r="D36" s="141">
        <v>5.0999999999999996</v>
      </c>
      <c r="E36" s="141">
        <v>12.7</v>
      </c>
      <c r="F36" s="462">
        <v>6.9</v>
      </c>
      <c r="G36" s="141">
        <v>3.9</v>
      </c>
      <c r="H36" s="141">
        <v>11.9</v>
      </c>
      <c r="I36" s="141">
        <v>18.7</v>
      </c>
    </row>
    <row r="37" spans="1:9">
      <c r="A37" s="459">
        <v>40268</v>
      </c>
      <c r="B37" s="462">
        <f>'dXdata Office Vacancy'!B50</f>
        <v>9.6999999999999993</v>
      </c>
      <c r="C37" s="141">
        <v>8.4</v>
      </c>
      <c r="D37" s="141">
        <v>10.3</v>
      </c>
      <c r="E37" s="141">
        <v>12.9</v>
      </c>
      <c r="F37" s="462">
        <v>9.6999999999999993</v>
      </c>
      <c r="G37" s="141">
        <v>8.1999999999999993</v>
      </c>
      <c r="H37" s="141">
        <v>12.1</v>
      </c>
      <c r="I37" s="141">
        <v>18.2</v>
      </c>
    </row>
    <row r="38" spans="1:9">
      <c r="A38" s="459">
        <v>40359</v>
      </c>
      <c r="B38" s="462">
        <f>'dXdata Office Vacancy'!B51</f>
        <v>10.7</v>
      </c>
      <c r="C38" s="141">
        <v>10.4</v>
      </c>
      <c r="D38" s="141">
        <v>9.4</v>
      </c>
      <c r="E38" s="141">
        <v>11.9</v>
      </c>
      <c r="F38" s="462">
        <v>10.7</v>
      </c>
      <c r="G38" s="141">
        <v>10.1</v>
      </c>
      <c r="H38" s="141">
        <v>11</v>
      </c>
      <c r="I38" s="141">
        <v>17</v>
      </c>
    </row>
    <row r="39" spans="1:9">
      <c r="A39" s="459">
        <v>40451</v>
      </c>
      <c r="B39" s="462">
        <f>'dXdata Office Vacancy'!B52</f>
        <v>9.1</v>
      </c>
      <c r="C39" s="141">
        <v>8.1999999999999993</v>
      </c>
      <c r="D39" s="141">
        <v>9.4</v>
      </c>
      <c r="E39" s="141">
        <v>11</v>
      </c>
      <c r="F39" s="462">
        <v>9.1</v>
      </c>
      <c r="G39" s="141">
        <v>7.9</v>
      </c>
      <c r="H39" s="141">
        <v>10.6</v>
      </c>
      <c r="I39" s="141">
        <v>16.600000000000001</v>
      </c>
    </row>
    <row r="40" spans="1:9">
      <c r="A40" s="459">
        <v>40543</v>
      </c>
      <c r="B40" s="462">
        <f>'dXdata Office Vacancy'!B53</f>
        <v>11</v>
      </c>
      <c r="C40" s="141">
        <v>10.6</v>
      </c>
      <c r="D40" s="141">
        <v>5.9</v>
      </c>
      <c r="E40" s="141">
        <v>12.9</v>
      </c>
      <c r="F40" s="462">
        <v>11</v>
      </c>
      <c r="G40" s="141">
        <v>9.6999999999999993</v>
      </c>
      <c r="H40" s="141">
        <v>13.3</v>
      </c>
      <c r="I40" s="141">
        <v>17.3</v>
      </c>
    </row>
    <row r="41" spans="1:9">
      <c r="A41" s="459">
        <v>40633</v>
      </c>
      <c r="B41" s="462">
        <f>'dXdata Office Vacancy'!B54</f>
        <v>9.6999999999999993</v>
      </c>
      <c r="C41" s="141">
        <v>8.6999999999999993</v>
      </c>
      <c r="D41" s="141">
        <v>5.4</v>
      </c>
      <c r="E41" s="141">
        <v>13.1</v>
      </c>
      <c r="F41" s="462">
        <v>9.6999999999999993</v>
      </c>
      <c r="G41" s="141">
        <v>8</v>
      </c>
      <c r="H41" s="141">
        <v>12.8</v>
      </c>
      <c r="I41" s="141">
        <v>16.600000000000001</v>
      </c>
    </row>
    <row r="42" spans="1:9">
      <c r="A42" s="459">
        <v>40724</v>
      </c>
      <c r="B42" s="462">
        <f>'dXdata Office Vacancy'!B55</f>
        <v>7.7</v>
      </c>
      <c r="C42" s="141">
        <v>5.8</v>
      </c>
      <c r="D42" s="141">
        <v>5.3</v>
      </c>
      <c r="E42" s="141">
        <v>13</v>
      </c>
      <c r="F42" s="462">
        <v>7.7</v>
      </c>
      <c r="G42" s="141">
        <v>5.6</v>
      </c>
      <c r="H42" s="141">
        <v>12.1</v>
      </c>
      <c r="I42" s="141">
        <v>15.2</v>
      </c>
    </row>
    <row r="43" spans="1:9">
      <c r="A43" s="459">
        <v>40816</v>
      </c>
      <c r="B43" s="462">
        <f>'dXdata Office Vacancy'!B56</f>
        <v>5.6</v>
      </c>
      <c r="C43" s="141">
        <v>3.4</v>
      </c>
      <c r="D43" s="141">
        <v>4.5999999999999996</v>
      </c>
      <c r="E43" s="141">
        <v>11.2</v>
      </c>
      <c r="F43" s="462">
        <v>5.6</v>
      </c>
      <c r="G43" s="141">
        <v>3.1</v>
      </c>
      <c r="H43" s="141">
        <v>10.5</v>
      </c>
      <c r="I43" s="141">
        <v>14.8</v>
      </c>
    </row>
    <row r="44" spans="1:9">
      <c r="A44" s="459">
        <f>'dXdata Office Vacancy'!A57</f>
        <v>40908</v>
      </c>
      <c r="B44" s="462">
        <f>'dXdata Office Vacancy'!B57</f>
        <v>4.3</v>
      </c>
      <c r="C44" s="513">
        <f>'dXdata Office Vacancy'!C57</f>
        <v>2.2000000000000002</v>
      </c>
      <c r="D44" s="513">
        <f>'dXdata Office Vacancy'!D57</f>
        <v>4.3</v>
      </c>
      <c r="E44" s="513">
        <f>'dXdata Office Vacancy'!E57</f>
        <v>9.6</v>
      </c>
      <c r="F44" s="462">
        <f>'dXdata Office Vacancy'!F57</f>
        <v>4.3</v>
      </c>
      <c r="G44" s="513">
        <f>'dXdata Office Vacancy'!G57</f>
        <v>1.8</v>
      </c>
      <c r="H44" s="513">
        <f>'dXdata Office Vacancy'!H57</f>
        <v>9.1</v>
      </c>
      <c r="I44" s="513">
        <f>'dXdata Office Vacancy'!I57</f>
        <v>15.1</v>
      </c>
    </row>
    <row r="45" spans="1:9">
      <c r="A45" s="459">
        <f>'dXdata Office Vacancy'!A58</f>
        <v>40999</v>
      </c>
      <c r="B45" s="462">
        <f>'dXdata Office Vacancy'!B58</f>
        <v>7.1</v>
      </c>
      <c r="C45" s="513">
        <f>'dXdata Office Vacancy'!C58</f>
        <v>1.4</v>
      </c>
      <c r="D45" s="513">
        <f>'dXdata Office Vacancy'!D58</f>
        <v>39.200000000000003</v>
      </c>
      <c r="E45" s="513">
        <f>'dXdata Office Vacancy'!E58</f>
        <v>9.1</v>
      </c>
      <c r="F45" s="462">
        <f>'dXdata Office Vacancy'!F58</f>
        <v>7.1</v>
      </c>
      <c r="G45" s="513">
        <f>'dXdata Office Vacancy'!G58</f>
        <v>6.2</v>
      </c>
      <c r="H45" s="513">
        <f>'dXdata Office Vacancy'!H58</f>
        <v>8.1</v>
      </c>
      <c r="I45" s="513">
        <f>'dXdata Office Vacancy'!I58</f>
        <v>15.5</v>
      </c>
    </row>
    <row r="46" spans="1:9">
      <c r="A46" s="459">
        <f>'dXdata Office Vacancy'!A59</f>
        <v>41090</v>
      </c>
      <c r="B46" s="462">
        <f>'dXdata Office Vacancy'!B59</f>
        <v>5.5</v>
      </c>
      <c r="C46" s="513">
        <f>'dXdata Office Vacancy'!C59</f>
        <v>0.9</v>
      </c>
      <c r="D46" s="513">
        <f>'dXdata Office Vacancy'!D59</f>
        <v>34.700000000000003</v>
      </c>
      <c r="E46" s="513">
        <f>'dXdata Office Vacancy'!E59</f>
        <v>5.8</v>
      </c>
      <c r="F46" s="462">
        <f>'dXdata Office Vacancy'!F59</f>
        <v>5.5</v>
      </c>
      <c r="G46" s="513">
        <f>'dXdata Office Vacancy'!G59</f>
        <v>5.2</v>
      </c>
      <c r="H46" s="513">
        <f>'dXdata Office Vacancy'!H59</f>
        <v>4.4000000000000004</v>
      </c>
      <c r="I46" s="513">
        <f>'dXdata Office Vacancy'!I59</f>
        <v>14.2</v>
      </c>
    </row>
    <row r="47" spans="1:9">
      <c r="A47" s="459">
        <f>'dXdata Office Vacancy'!A60</f>
        <v>41182</v>
      </c>
      <c r="B47" s="462">
        <f>'dXdata Office Vacancy'!B60</f>
        <v>4.4000000000000004</v>
      </c>
      <c r="C47" s="513">
        <f>'dXdata Office Vacancy'!C60</f>
        <v>1.4</v>
      </c>
      <c r="D47" s="513">
        <f>'dXdata Office Vacancy'!D60</f>
        <v>18.600000000000001</v>
      </c>
      <c r="E47" s="513">
        <f>'dXdata Office Vacancy'!E60</f>
        <v>6.6</v>
      </c>
      <c r="F47" s="462">
        <f>'dXdata Office Vacancy'!F60</f>
        <v>4.4000000000000004</v>
      </c>
      <c r="G47" s="513">
        <f>'dXdata Office Vacancy'!G60</f>
        <v>3.2</v>
      </c>
      <c r="H47" s="513">
        <f>'dXdata Office Vacancy'!H60</f>
        <v>5.9</v>
      </c>
      <c r="I47" s="513">
        <f>'dXdata Office Vacancy'!I60</f>
        <v>14.8</v>
      </c>
    </row>
    <row r="48" spans="1:9">
      <c r="A48" s="459">
        <f>'dXdata Office Vacancy'!A61</f>
        <v>41274</v>
      </c>
      <c r="B48" s="462">
        <f>'dXdata Office Vacancy'!B61</f>
        <v>3.6</v>
      </c>
      <c r="C48" s="513">
        <f>'dXdata Office Vacancy'!C61</f>
        <v>1.3</v>
      </c>
      <c r="D48" s="513">
        <f>'dXdata Office Vacancy'!D61</f>
        <v>13</v>
      </c>
      <c r="E48" s="513">
        <f>'dXdata Office Vacancy'!E61</f>
        <v>5.9</v>
      </c>
      <c r="F48" s="462">
        <f>'dXdata Office Vacancy'!F61</f>
        <v>3.6</v>
      </c>
      <c r="G48" s="513">
        <f>'dXdata Office Vacancy'!G61</f>
        <v>2.5</v>
      </c>
      <c r="H48" s="513">
        <f>'dXdata Office Vacancy'!H61</f>
        <v>4.8</v>
      </c>
      <c r="I48" s="513">
        <f>'dXdata Office Vacancy'!I61</f>
        <v>13.8</v>
      </c>
    </row>
    <row r="49" spans="1:9">
      <c r="A49" s="459">
        <f>'dXdata Office Vacancy'!A62</f>
        <v>41364</v>
      </c>
      <c r="B49" s="462">
        <f>'dXdata Office Vacancy'!B62</f>
        <v>2.8</v>
      </c>
      <c r="C49" s="513">
        <f>'dXdata Office Vacancy'!C62</f>
        <v>1.7</v>
      </c>
      <c r="D49" s="513">
        <f>'dXdata Office Vacancy'!D62</f>
        <v>1.2</v>
      </c>
      <c r="E49" s="513">
        <f>'dXdata Office Vacancy'!E62</f>
        <v>6.2</v>
      </c>
      <c r="F49" s="462">
        <f>'dXdata Office Vacancy'!F62</f>
        <v>2.8</v>
      </c>
      <c r="G49" s="513">
        <f>'dXdata Office Vacancy'!G62</f>
        <v>1.1000000000000001</v>
      </c>
      <c r="H49" s="513">
        <f>'dXdata Office Vacancy'!H62</f>
        <v>5.0999999999999996</v>
      </c>
      <c r="I49" s="513">
        <f>'dXdata Office Vacancy'!I62</f>
        <v>16.399999999999999</v>
      </c>
    </row>
    <row r="50" spans="1:9">
      <c r="A50" s="459">
        <f>'dXdata Office Vacancy'!A63</f>
        <v>41455</v>
      </c>
      <c r="B50" s="462">
        <f>'dXdata Office Vacancy'!B63</f>
        <v>3.5</v>
      </c>
      <c r="C50" s="513">
        <f>'dXdata Office Vacancy'!C63</f>
        <v>2.9</v>
      </c>
      <c r="D50" s="513">
        <f>'dXdata Office Vacancy'!D63</f>
        <v>2</v>
      </c>
      <c r="E50" s="513">
        <f>'dXdata Office Vacancy'!E63</f>
        <v>5.8</v>
      </c>
      <c r="F50" s="462">
        <f>'dXdata Office Vacancy'!F63</f>
        <v>3.5</v>
      </c>
      <c r="G50" s="513">
        <f>'dXdata Office Vacancy'!G63</f>
        <v>2</v>
      </c>
      <c r="H50" s="513">
        <f>'dXdata Office Vacancy'!H63</f>
        <v>5.4</v>
      </c>
      <c r="I50" s="513">
        <f>'dXdata Office Vacancy'!I63</f>
        <v>17.100000000000001</v>
      </c>
    </row>
    <row r="51" spans="1:9">
      <c r="A51" s="459">
        <f>'dXdata Office Vacancy'!A64</f>
        <v>41547</v>
      </c>
      <c r="B51" s="462">
        <f>'dXdata Office Vacancy'!B64</f>
        <v>4.3</v>
      </c>
      <c r="C51" s="513">
        <f>'dXdata Office Vacancy'!C64</f>
        <v>3.1</v>
      </c>
      <c r="D51" s="513">
        <f>'dXdata Office Vacancy'!D64</f>
        <v>1.8</v>
      </c>
      <c r="E51" s="513">
        <f>'dXdata Office Vacancy'!E64</f>
        <v>8.3000000000000007</v>
      </c>
      <c r="F51" s="462">
        <f>'dXdata Office Vacancy'!F64</f>
        <v>4.3</v>
      </c>
      <c r="G51" s="513">
        <f>'dXdata Office Vacancy'!G64</f>
        <v>2.7</v>
      </c>
      <c r="H51" s="513">
        <f>'dXdata Office Vacancy'!H64</f>
        <v>6.5</v>
      </c>
      <c r="I51" s="513">
        <f>'dXdata Office Vacancy'!I64</f>
        <v>16.899999999999999</v>
      </c>
    </row>
    <row r="52" spans="1:9">
      <c r="A52" s="459">
        <f>'dXdata Office Vacancy'!A65</f>
        <v>41639</v>
      </c>
      <c r="B52" s="462">
        <f>'dXdata Office Vacancy'!B65</f>
        <v>4.5</v>
      </c>
      <c r="C52" s="513">
        <f>'dXdata Office Vacancy'!C65</f>
        <v>3.6</v>
      </c>
      <c r="D52" s="513">
        <f>'dXdata Office Vacancy'!D65</f>
        <v>1.6</v>
      </c>
      <c r="E52" s="513">
        <f>'dXdata Office Vacancy'!E65</f>
        <v>8.1999999999999993</v>
      </c>
      <c r="F52" s="462">
        <f>'dXdata Office Vacancy'!F65</f>
        <v>4.5</v>
      </c>
      <c r="G52" s="513">
        <f>'dXdata Office Vacancy'!G65</f>
        <v>2.9</v>
      </c>
      <c r="H52" s="513">
        <f>'dXdata Office Vacancy'!H65</f>
        <v>8.1999999999999993</v>
      </c>
      <c r="I52" s="513">
        <f>'dXdata Office Vacancy'!I65</f>
        <v>11.7</v>
      </c>
    </row>
    <row r="53" spans="1:9">
      <c r="A53" s="459">
        <f>'dXdata Office Vacancy'!A66</f>
        <v>41729</v>
      </c>
      <c r="B53" s="462">
        <f>'dXdata Office Vacancy'!B66</f>
        <v>4.0999999999999996</v>
      </c>
      <c r="C53" s="513">
        <f>'dXdata Office Vacancy'!C66</f>
        <v>3.2</v>
      </c>
      <c r="D53" s="513">
        <f>'dXdata Office Vacancy'!D66</f>
        <v>1.2</v>
      </c>
      <c r="E53" s="513">
        <f>'dXdata Office Vacancy'!E66</f>
        <v>7.3</v>
      </c>
      <c r="F53" s="462">
        <f>'dXdata Office Vacancy'!F66</f>
        <v>4.0999999999999996</v>
      </c>
      <c r="G53" s="513">
        <f>'dXdata Office Vacancy'!G66</f>
        <v>2.8</v>
      </c>
      <c r="H53" s="513">
        <f>'dXdata Office Vacancy'!H66</f>
        <v>7</v>
      </c>
      <c r="I53" s="513">
        <f>'dXdata Office Vacancy'!I66</f>
        <v>9.3000000000000007</v>
      </c>
    </row>
    <row r="54" spans="1:9">
      <c r="A54" s="459">
        <f>'dXdata Office Vacancy'!A67</f>
        <v>41820</v>
      </c>
      <c r="B54" s="462">
        <f>'dXdata Office Vacancy'!B67</f>
        <v>4.2</v>
      </c>
      <c r="C54" s="513">
        <f>'dXdata Office Vacancy'!C67</f>
        <v>3.5</v>
      </c>
      <c r="D54" s="513">
        <f>'dXdata Office Vacancy'!D67</f>
        <v>2.2999999999999998</v>
      </c>
      <c r="E54" s="513">
        <f>'dXdata Office Vacancy'!E67</f>
        <v>7</v>
      </c>
      <c r="F54" s="462">
        <f>'dXdata Office Vacancy'!F67</f>
        <v>4.2</v>
      </c>
      <c r="G54" s="513">
        <f>'dXdata Office Vacancy'!G67</f>
        <v>2.4</v>
      </c>
      <c r="H54" s="513">
        <f>'dXdata Office Vacancy'!H67</f>
        <v>8.8000000000000007</v>
      </c>
      <c r="I54" s="513">
        <f>'dXdata Office Vacancy'!I67</f>
        <v>9.6999999999999993</v>
      </c>
    </row>
    <row r="55" spans="1:9">
      <c r="A55" s="459">
        <f>'dXdata Office Vacancy'!A68</f>
        <v>41912</v>
      </c>
      <c r="B55" s="462">
        <f>'dXdata Office Vacancy'!B68</f>
        <v>6.4</v>
      </c>
      <c r="C55" s="513">
        <f>'dXdata Office Vacancy'!C68</f>
        <v>6.8</v>
      </c>
      <c r="D55" s="513">
        <f>'dXdata Office Vacancy'!D68</f>
        <v>1.1000000000000001</v>
      </c>
      <c r="E55" s="513">
        <f>'dXdata Office Vacancy'!E68</f>
        <v>7.6</v>
      </c>
      <c r="F55" s="462">
        <f>'dXdata Office Vacancy'!F68</f>
        <v>6.4</v>
      </c>
      <c r="G55" s="513">
        <f>'dXdata Office Vacancy'!G68</f>
        <v>5.3</v>
      </c>
      <c r="H55" s="513">
        <f>'dXdata Office Vacancy'!H68</f>
        <v>9.6</v>
      </c>
      <c r="I55" s="513">
        <f>'dXdata Office Vacancy'!I68</f>
        <v>8.6999999999999993</v>
      </c>
    </row>
    <row r="56" spans="1:9">
      <c r="A56" s="459">
        <f>'dXdata Office Vacancy'!A69</f>
        <v>42004</v>
      </c>
      <c r="B56" s="462">
        <f>'dXdata Office Vacancy'!B69</f>
        <v>6.6</v>
      </c>
      <c r="C56" s="513">
        <f>'dXdata Office Vacancy'!C69</f>
        <v>6.6</v>
      </c>
      <c r="D56" s="513">
        <f>'dXdata Office Vacancy'!D69</f>
        <v>1.2</v>
      </c>
      <c r="E56" s="513">
        <f>'dXdata Office Vacancy'!E69</f>
        <v>8.6</v>
      </c>
      <c r="F56" s="462">
        <f>'dXdata Office Vacancy'!F69</f>
        <v>6.6</v>
      </c>
      <c r="G56" s="513">
        <f>'dXdata Office Vacancy'!G69</f>
        <v>5.0999999999999996</v>
      </c>
      <c r="H56" s="513">
        <f>'dXdata Office Vacancy'!H69</f>
        <v>10.199999999999999</v>
      </c>
      <c r="I56" s="513">
        <f>'dXdata Office Vacancy'!I69</f>
        <v>11</v>
      </c>
    </row>
    <row r="57" spans="1:9">
      <c r="A57" s="459">
        <f>'dXdata Office Vacancy'!A70</f>
        <v>42094</v>
      </c>
      <c r="B57" s="462">
        <f>'dXdata Office Vacancy'!B70</f>
        <v>8.6999999999999993</v>
      </c>
      <c r="C57" s="513">
        <f>'dXdata Office Vacancy'!C70</f>
        <v>9.1999999999999993</v>
      </c>
      <c r="D57" s="513">
        <f>'dXdata Office Vacancy'!D70</f>
        <v>1.9</v>
      </c>
      <c r="E57" s="513">
        <f>'dXdata Office Vacancy'!E70</f>
        <v>10.1</v>
      </c>
      <c r="F57" s="462">
        <f>'dXdata Office Vacancy'!F70</f>
        <v>8.6999999999999993</v>
      </c>
      <c r="G57" s="513">
        <f>'dXdata Office Vacancy'!G70</f>
        <v>6.8</v>
      </c>
      <c r="H57" s="513">
        <f>'dXdata Office Vacancy'!H70</f>
        <v>14.1</v>
      </c>
      <c r="I57" s="513">
        <f>'dXdata Office Vacancy'!I70</f>
        <v>12.6</v>
      </c>
    </row>
    <row r="58" spans="1:9">
      <c r="A58" s="459">
        <f>'dXdata Office Vacancy'!A71</f>
        <v>42185</v>
      </c>
      <c r="B58" s="462">
        <f>'dXdata Office Vacancy'!B71</f>
        <v>9.1999999999999993</v>
      </c>
      <c r="C58" s="513">
        <f>'dXdata Office Vacancy'!C71</f>
        <v>9.6999999999999993</v>
      </c>
      <c r="D58" s="513">
        <f>'dXdata Office Vacancy'!D71</f>
        <v>2.6</v>
      </c>
      <c r="E58" s="513">
        <f>'dXdata Office Vacancy'!E71</f>
        <v>10.7</v>
      </c>
      <c r="F58" s="462">
        <f>'dXdata Office Vacancy'!F71</f>
        <v>9.1999999999999993</v>
      </c>
      <c r="G58" s="513">
        <f>'dXdata Office Vacancy'!G71</f>
        <v>7.3</v>
      </c>
      <c r="H58" s="513">
        <f>'dXdata Office Vacancy'!H71</f>
        <v>15.1</v>
      </c>
      <c r="I58" s="513">
        <f>'dXdata Office Vacancy'!I71</f>
        <v>10.5</v>
      </c>
    </row>
    <row r="59" spans="1:9">
      <c r="A59" s="459">
        <f>'dXdata Office Vacancy'!A72</f>
        <v>42277</v>
      </c>
      <c r="B59" s="462">
        <f>'dXdata Office Vacancy'!B72</f>
        <v>10.4</v>
      </c>
      <c r="C59" s="513">
        <f>'dXdata Office Vacancy'!C72</f>
        <v>10.6</v>
      </c>
      <c r="D59" s="513">
        <f>'dXdata Office Vacancy'!D72</f>
        <v>3.1</v>
      </c>
      <c r="E59" s="513">
        <f>'dXdata Office Vacancy'!E72</f>
        <v>13</v>
      </c>
      <c r="F59" s="462">
        <f>'dXdata Office Vacancy'!F72</f>
        <v>10.4</v>
      </c>
      <c r="G59" s="513">
        <f>'dXdata Office Vacancy'!G72</f>
        <v>8.8000000000000007</v>
      </c>
      <c r="H59" s="513">
        <f>'dXdata Office Vacancy'!H72</f>
        <v>15.7</v>
      </c>
      <c r="I59" s="513">
        <f>'dXdata Office Vacancy'!I72</f>
        <v>10.9</v>
      </c>
    </row>
    <row r="60" spans="1:9">
      <c r="A60" s="459">
        <f>'dXdata Office Vacancy'!A73</f>
        <v>42369</v>
      </c>
      <c r="B60" s="462">
        <f>'dXdata Office Vacancy'!B73</f>
        <v>11.7</v>
      </c>
      <c r="C60" s="513">
        <f>'dXdata Office Vacancy'!C73</f>
        <v>11.4</v>
      </c>
      <c r="D60" s="513">
        <f>'dXdata Office Vacancy'!D73</f>
        <v>4.0999999999999996</v>
      </c>
      <c r="E60" s="513">
        <f>'dXdata Office Vacancy'!E73</f>
        <v>15.3</v>
      </c>
      <c r="F60" s="462">
        <f>'dXdata Office Vacancy'!F73</f>
        <v>11.7</v>
      </c>
      <c r="G60" s="513">
        <f>'dXdata Office Vacancy'!G73</f>
        <v>10.1</v>
      </c>
      <c r="H60" s="513">
        <f>'dXdata Office Vacancy'!H73</f>
        <v>16.8</v>
      </c>
      <c r="I60" s="513">
        <f>'dXdata Office Vacancy'!I73</f>
        <v>10.6</v>
      </c>
    </row>
    <row r="61" spans="1:9">
      <c r="A61" s="459">
        <f>'dXdata Office Vacancy'!A74</f>
        <v>42460</v>
      </c>
      <c r="B61" s="462">
        <f>'dXdata Office Vacancy'!B74</f>
        <v>15.1</v>
      </c>
      <c r="C61" s="513">
        <f>'dXdata Office Vacancy'!C74</f>
        <v>15.8</v>
      </c>
      <c r="D61" s="513">
        <f>'dXdata Office Vacancy'!D74</f>
        <v>3.4</v>
      </c>
      <c r="E61" s="513">
        <f>'dXdata Office Vacancy'!E74</f>
        <v>17.899999999999999</v>
      </c>
      <c r="F61" s="462">
        <f>'dXdata Office Vacancy'!F74</f>
        <v>15.1</v>
      </c>
      <c r="G61" s="513">
        <f>'dXdata Office Vacancy'!G74</f>
        <v>14</v>
      </c>
      <c r="H61" s="513">
        <f>'dXdata Office Vacancy'!H74</f>
        <v>18.7</v>
      </c>
      <c r="I61" s="513">
        <f>'dXdata Office Vacancy'!I74</f>
        <v>15.5</v>
      </c>
    </row>
    <row r="62" spans="1:9">
      <c r="A62" s="459">
        <f>'dXdata Office Vacancy'!A75</f>
        <v>42551</v>
      </c>
      <c r="B62" s="462">
        <f>'dXdata Office Vacancy'!B75</f>
        <v>18.100000000000001</v>
      </c>
      <c r="C62" s="513">
        <f>'dXdata Office Vacancy'!C75</f>
        <v>16.899999999999999</v>
      </c>
      <c r="D62" s="513">
        <f>'dXdata Office Vacancy'!D75</f>
        <v>11.5</v>
      </c>
      <c r="E62" s="513">
        <f>'dXdata Office Vacancy'!E75</f>
        <v>23.8</v>
      </c>
      <c r="F62" s="462">
        <f>'dXdata Office Vacancy'!F75</f>
        <v>18.100000000000001</v>
      </c>
      <c r="G62" s="513">
        <f>'dXdata Office Vacancy'!G75</f>
        <v>17.3</v>
      </c>
      <c r="H62" s="513">
        <f>'dXdata Office Vacancy'!H75</f>
        <v>19.8</v>
      </c>
      <c r="I62" s="513">
        <f>'dXdata Office Vacancy'!I75</f>
        <v>23.1</v>
      </c>
    </row>
    <row r="63" spans="1:9">
      <c r="A63" s="459">
        <f>'dXdata Office Vacancy'!A76</f>
        <v>42643</v>
      </c>
      <c r="B63" s="462">
        <f>'dXdata Office Vacancy'!B76</f>
        <v>18.5</v>
      </c>
      <c r="C63" s="513">
        <f>'dXdata Office Vacancy'!C76</f>
        <v>16.399999999999999</v>
      </c>
      <c r="D63" s="513">
        <f>'dXdata Office Vacancy'!D76</f>
        <v>13.2</v>
      </c>
      <c r="E63" s="513">
        <f>'dXdata Office Vacancy'!E76</f>
        <v>25.8</v>
      </c>
      <c r="F63" s="462">
        <f>'dXdata Office Vacancy'!F76</f>
        <v>18.5</v>
      </c>
      <c r="G63" s="513">
        <f>'dXdata Office Vacancy'!G76</f>
        <v>16.899999999999999</v>
      </c>
      <c r="H63" s="513">
        <f>'dXdata Office Vacancy'!H76</f>
        <v>23.1</v>
      </c>
      <c r="I63" s="513">
        <f>'dXdata Office Vacancy'!I76</f>
        <v>22.3</v>
      </c>
    </row>
    <row r="64" spans="1:9">
      <c r="A64" s="459">
        <f>'dXdata Office Vacancy'!A77</f>
        <v>42735</v>
      </c>
      <c r="B64" s="462">
        <f>'dXdata Office Vacancy'!B77</f>
        <v>21</v>
      </c>
      <c r="C64" s="513">
        <f>'dXdata Office Vacancy'!C77</f>
        <v>18.2</v>
      </c>
      <c r="D64" s="513">
        <f>'dXdata Office Vacancy'!D77</f>
        <v>20.2</v>
      </c>
      <c r="E64" s="513">
        <f>'dXdata Office Vacancy'!E77</f>
        <v>28.4</v>
      </c>
      <c r="F64" s="462">
        <f>'dXdata Office Vacancy'!F77</f>
        <v>21</v>
      </c>
      <c r="G64" s="513">
        <f>'dXdata Office Vacancy'!G77</f>
        <v>18.5</v>
      </c>
      <c r="H64" s="513">
        <f>'dXdata Office Vacancy'!H77</f>
        <v>28.4</v>
      </c>
      <c r="I64" s="513">
        <f>'dXdata Office Vacancy'!I77</f>
        <v>24.5</v>
      </c>
    </row>
    <row r="65" spans="1:9">
      <c r="A65" s="459">
        <f>'dXdata Office Vacancy'!A78</f>
        <v>42825</v>
      </c>
      <c r="B65" s="462">
        <f>'dXdata Office Vacancy'!B78</f>
        <v>21.1</v>
      </c>
      <c r="C65" s="513">
        <f>'dXdata Office Vacancy'!C78</f>
        <v>18.2</v>
      </c>
      <c r="D65" s="513">
        <f>'dXdata Office Vacancy'!D78</f>
        <v>22.3</v>
      </c>
      <c r="E65" s="513">
        <f>'dXdata Office Vacancy'!E78</f>
        <v>28.3</v>
      </c>
      <c r="F65" s="462">
        <f>'dXdata Office Vacancy'!F78</f>
        <v>21.1</v>
      </c>
      <c r="G65" s="513">
        <f>'dXdata Office Vacancy'!G78</f>
        <v>18.600000000000001</v>
      </c>
      <c r="H65" s="513">
        <f>'dXdata Office Vacancy'!H78</f>
        <v>29.1</v>
      </c>
      <c r="I65" s="513">
        <f>'dXdata Office Vacancy'!I78</f>
        <v>24.3</v>
      </c>
    </row>
    <row r="66" spans="1:9">
      <c r="A66" s="459" t="str">
        <f>IF('dXdata Office Vacancy'!A79="","",'dXdata Office Vacancy'!A79)</f>
        <v/>
      </c>
      <c r="B66" s="512" t="str">
        <f>IF('dXdata Office Vacancy'!B79="","",'dXdata Office Vacancy'!B79)</f>
        <v/>
      </c>
      <c r="C66" s="514" t="str">
        <f>IF('dXdata Office Vacancy'!C79="","",'dXdata Office Vacancy'!C79)</f>
        <v/>
      </c>
      <c r="D66" s="514" t="str">
        <f>IF('dXdata Office Vacancy'!D79="","",'dXdata Office Vacancy'!D79)</f>
        <v/>
      </c>
      <c r="E66" s="514" t="str">
        <f>IF('dXdata Office Vacancy'!E79="","",'dXdata Office Vacancy'!E79)</f>
        <v/>
      </c>
      <c r="F66" s="512" t="str">
        <f>IF('dXdata Office Vacancy'!F79="","",'dXdata Office Vacancy'!F79)</f>
        <v/>
      </c>
      <c r="G66" s="514" t="str">
        <f>IF('dXdata Office Vacancy'!G79="","",'dXdata Office Vacancy'!G79)</f>
        <v/>
      </c>
      <c r="H66" s="514" t="str">
        <f>IF('dXdata Office Vacancy'!H79="","",'dXdata Office Vacancy'!H79)</f>
        <v/>
      </c>
      <c r="I66" s="514" t="str">
        <f>IF('dXdata Office Vacancy'!I79="","",'dXdata Office Vacancy'!I79)</f>
        <v/>
      </c>
    </row>
    <row r="67" spans="1:9">
      <c r="A67" s="459" t="str">
        <f>IF('dXdata Office Vacancy'!A80="","",'dXdata Office Vacancy'!A80)</f>
        <v/>
      </c>
      <c r="B67" s="512" t="str">
        <f>IF('dXdata Office Vacancy'!B80="","",'dXdata Office Vacancy'!B80)</f>
        <v/>
      </c>
      <c r="C67" s="514" t="str">
        <f>IF('dXdata Office Vacancy'!C80="","",'dXdata Office Vacancy'!C80)</f>
        <v/>
      </c>
      <c r="D67" s="514" t="str">
        <f>IF('dXdata Office Vacancy'!D80="","",'dXdata Office Vacancy'!D80)</f>
        <v/>
      </c>
      <c r="E67" s="514" t="str">
        <f>IF('dXdata Office Vacancy'!E80="","",'dXdata Office Vacancy'!E80)</f>
        <v/>
      </c>
      <c r="F67" s="512" t="str">
        <f>IF('dXdata Office Vacancy'!F80="","",'dXdata Office Vacancy'!F80)</f>
        <v/>
      </c>
      <c r="G67" s="514" t="str">
        <f>IF('dXdata Office Vacancy'!G80="","",'dXdata Office Vacancy'!G80)</f>
        <v/>
      </c>
      <c r="H67" s="514" t="str">
        <f>IF('dXdata Office Vacancy'!H80="","",'dXdata Office Vacancy'!H80)</f>
        <v/>
      </c>
      <c r="I67" s="514" t="str">
        <f>IF('dXdata Office Vacancy'!I80="","",'dXdata Office Vacancy'!I80)</f>
        <v/>
      </c>
    </row>
    <row r="68" spans="1:9">
      <c r="A68" s="459" t="str">
        <f>IF('dXdata Office Vacancy'!A81="","",'dXdata Office Vacancy'!A81)</f>
        <v/>
      </c>
      <c r="B68" s="512" t="str">
        <f>IF('dXdata Office Vacancy'!B81="","",'dXdata Office Vacancy'!B81)</f>
        <v/>
      </c>
      <c r="C68" s="514" t="str">
        <f>IF('dXdata Office Vacancy'!C81="","",'dXdata Office Vacancy'!C81)</f>
        <v/>
      </c>
      <c r="D68" s="514" t="str">
        <f>IF('dXdata Office Vacancy'!D81="","",'dXdata Office Vacancy'!D81)</f>
        <v/>
      </c>
      <c r="E68" s="514" t="str">
        <f>IF('dXdata Office Vacancy'!E81="","",'dXdata Office Vacancy'!E81)</f>
        <v/>
      </c>
      <c r="F68" s="512" t="str">
        <f>IF('dXdata Office Vacancy'!F81="","",'dXdata Office Vacancy'!F81)</f>
        <v/>
      </c>
      <c r="G68" s="514" t="str">
        <f>IF('dXdata Office Vacancy'!G81="","",'dXdata Office Vacancy'!G81)</f>
        <v/>
      </c>
      <c r="H68" s="514" t="str">
        <f>IF('dXdata Office Vacancy'!H81="","",'dXdata Office Vacancy'!H81)</f>
        <v/>
      </c>
      <c r="I68" s="514" t="str">
        <f>IF('dXdata Office Vacancy'!I81="","",'dXdata Office Vacancy'!I81)</f>
        <v/>
      </c>
    </row>
    <row r="69" spans="1:9">
      <c r="A69" s="459" t="str">
        <f>IF('dXdata Office Vacancy'!A82="","",'dXdata Office Vacancy'!A82)</f>
        <v/>
      </c>
      <c r="B69" s="512" t="str">
        <f>IF('dXdata Office Vacancy'!B82="","",'dXdata Office Vacancy'!B82)</f>
        <v/>
      </c>
      <c r="C69" s="514" t="str">
        <f>IF('dXdata Office Vacancy'!C82="","",'dXdata Office Vacancy'!C82)</f>
        <v/>
      </c>
      <c r="D69" s="514" t="str">
        <f>IF('dXdata Office Vacancy'!D82="","",'dXdata Office Vacancy'!D82)</f>
        <v/>
      </c>
      <c r="E69" s="514" t="str">
        <f>IF('dXdata Office Vacancy'!E82="","",'dXdata Office Vacancy'!E82)</f>
        <v/>
      </c>
      <c r="F69" s="512" t="str">
        <f>IF('dXdata Office Vacancy'!F82="","",'dXdata Office Vacancy'!F82)</f>
        <v/>
      </c>
      <c r="G69" s="514" t="str">
        <f>IF('dXdata Office Vacancy'!G82="","",'dXdata Office Vacancy'!G82)</f>
        <v/>
      </c>
      <c r="H69" s="514" t="str">
        <f>IF('dXdata Office Vacancy'!H82="","",'dXdata Office Vacancy'!H82)</f>
        <v/>
      </c>
      <c r="I69" s="514" t="str">
        <f>IF('dXdata Office Vacancy'!I82="","",'dXdata Office Vacancy'!I82)</f>
        <v/>
      </c>
    </row>
    <row r="70" spans="1:9">
      <c r="A70" s="459" t="str">
        <f>IF('dXdata Office Vacancy'!A83="","",'dXdata Office Vacancy'!A83)</f>
        <v/>
      </c>
      <c r="B70" s="512" t="str">
        <f>IF('dXdata Office Vacancy'!B83="","",'dXdata Office Vacancy'!B83)</f>
        <v/>
      </c>
      <c r="C70" s="514" t="str">
        <f>IF('dXdata Office Vacancy'!C83="","",'dXdata Office Vacancy'!C83)</f>
        <v/>
      </c>
      <c r="D70" s="514" t="str">
        <f>IF('dXdata Office Vacancy'!D83="","",'dXdata Office Vacancy'!D83)</f>
        <v/>
      </c>
      <c r="E70" s="514" t="str">
        <f>IF('dXdata Office Vacancy'!E83="","",'dXdata Office Vacancy'!E83)</f>
        <v/>
      </c>
      <c r="F70" s="512" t="str">
        <f>IF('dXdata Office Vacancy'!F83="","",'dXdata Office Vacancy'!F83)</f>
        <v/>
      </c>
      <c r="G70" s="514" t="str">
        <f>IF('dXdata Office Vacancy'!G83="","",'dXdata Office Vacancy'!G83)</f>
        <v/>
      </c>
      <c r="H70" s="514" t="str">
        <f>IF('dXdata Office Vacancy'!H83="","",'dXdata Office Vacancy'!H83)</f>
        <v/>
      </c>
      <c r="I70" s="514" t="str">
        <f>IF('dXdata Office Vacancy'!I83="","",'dXdata Office Vacancy'!I83)</f>
        <v/>
      </c>
    </row>
    <row r="71" spans="1:9">
      <c r="A71" s="459" t="str">
        <f>IF('dXdata Office Vacancy'!A84="","",'dXdata Office Vacancy'!A84)</f>
        <v/>
      </c>
      <c r="B71" s="512" t="str">
        <f>IF('dXdata Office Vacancy'!B84="","",'dXdata Office Vacancy'!B84)</f>
        <v/>
      </c>
    </row>
    <row r="72" spans="1:9">
      <c r="A72" s="459" t="str">
        <f>IF('dXdata Office Vacancy'!A85="","",'dXdata Office Vacancy'!A85)</f>
        <v/>
      </c>
      <c r="B72" s="512" t="str">
        <f>IF('dXdata Office Vacancy'!B85="","",'dXdata Office Vacancy'!B85)</f>
        <v/>
      </c>
    </row>
    <row r="73" spans="1:9">
      <c r="A73" s="459" t="str">
        <f>IF('dXdata Office Vacancy'!A86="","",'dXdata Office Vacancy'!A86)</f>
        <v/>
      </c>
      <c r="B73" s="512" t="str">
        <f>IF('dXdata Office Vacancy'!B86="","",'dXdata Office Vacancy'!B86)</f>
        <v/>
      </c>
    </row>
    <row r="74" spans="1:9">
      <c r="A74" s="459" t="str">
        <f>IF('dXdata Office Vacancy'!A87="","",'dXdata Office Vacancy'!A87)</f>
        <v/>
      </c>
      <c r="B74" s="512" t="str">
        <f>IF('dXdata Office Vacancy'!B87="","",'dXdata Office Vacancy'!B87)</f>
        <v/>
      </c>
    </row>
    <row r="75" spans="1:9">
      <c r="A75" s="459" t="str">
        <f>IF('dXdata Office Vacancy'!A88="","",'dXdata Office Vacancy'!A88)</f>
        <v/>
      </c>
      <c r="B75" s="512" t="str">
        <f>IF('dXdata Office Vacancy'!B88="","",'dXdata Office Vacancy'!B88)</f>
        <v/>
      </c>
    </row>
    <row r="76" spans="1:9">
      <c r="A76" s="459" t="str">
        <f>IF('dXdata Office Vacancy'!A89="","",'dXdata Office Vacancy'!A89)</f>
        <v/>
      </c>
      <c r="B76" s="512" t="str">
        <f>IF('dXdata Office Vacancy'!B89="","",'dXdata Office Vacancy'!B89)</f>
        <v/>
      </c>
    </row>
    <row r="77" spans="1:9">
      <c r="A77" s="459" t="str">
        <f>IF('dXdata Office Vacancy'!A90="","",'dXdata Office Vacancy'!A90)</f>
        <v/>
      </c>
      <c r="B77" s="512" t="str">
        <f>IF('dXdata Office Vacancy'!B90="","",'dXdata Office Vacancy'!B90)</f>
        <v/>
      </c>
    </row>
    <row r="78" spans="1:9">
      <c r="A78" s="459" t="str">
        <f>IF('dXdata Office Vacancy'!A91="","",'dXdata Office Vacancy'!A91)</f>
        <v/>
      </c>
      <c r="B78" s="512" t="str">
        <f>IF('dXdata Office Vacancy'!B91="","",'dXdata Office Vacancy'!B91)</f>
        <v/>
      </c>
    </row>
    <row r="79" spans="1:9">
      <c r="A79" s="459" t="str">
        <f>IF('dXdata Office Vacancy'!A92="","",'dXdata Office Vacancy'!A92)</f>
        <v/>
      </c>
      <c r="B79" s="512" t="str">
        <f>IF('dXdata Office Vacancy'!B92="","",'dXdata Office Vacancy'!B92)</f>
        <v/>
      </c>
    </row>
    <row r="80" spans="1:9">
      <c r="A80" s="459" t="str">
        <f>IF('dXdata Office Vacancy'!A93="","",'dXdata Office Vacancy'!A93)</f>
        <v/>
      </c>
      <c r="B80" s="512" t="str">
        <f>IF('dXdata Office Vacancy'!B93="","",'dXdata Office Vacancy'!B93)</f>
        <v/>
      </c>
    </row>
    <row r="81" spans="1:2">
      <c r="A81" s="459" t="str">
        <f>IF('dXdata Office Vacancy'!A94="","",'dXdata Office Vacancy'!A94)</f>
        <v/>
      </c>
      <c r="B81" s="512" t="str">
        <f>IF('dXdata Office Vacancy'!B94="","",'dXdata Office Vacancy'!B94)</f>
        <v/>
      </c>
    </row>
    <row r="82" spans="1:2">
      <c r="A82" s="459" t="str">
        <f>IF('dXdata Office Vacancy'!A95="","",'dXdata Office Vacancy'!A95)</f>
        <v/>
      </c>
      <c r="B82" s="512" t="str">
        <f>IF('dXdata Office Vacancy'!B95="","",'dXdata Office Vacancy'!B95)</f>
        <v/>
      </c>
    </row>
    <row r="83" spans="1:2">
      <c r="A83" s="459" t="str">
        <f>IF('dXdata Office Vacancy'!A96="","",'dXdata Office Vacancy'!A96)</f>
        <v/>
      </c>
      <c r="B83" s="512" t="str">
        <f>IF('dXdata Office Vacancy'!B96="","",'dXdata Office Vacancy'!B96)</f>
        <v/>
      </c>
    </row>
    <row r="84" spans="1:2">
      <c r="A84" s="459" t="str">
        <f>IF('dXdata Office Vacancy'!A97="","",'dXdata Office Vacancy'!A97)</f>
        <v/>
      </c>
      <c r="B84" s="512" t="str">
        <f>IF('dXdata Office Vacancy'!B97="","",'dXdata Office Vacancy'!B97)</f>
        <v/>
      </c>
    </row>
    <row r="85" spans="1:2">
      <c r="A85" s="459" t="str">
        <f>IF('dXdata Office Vacancy'!A98="","",'dXdata Office Vacancy'!A98)</f>
        <v/>
      </c>
      <c r="B85" s="512" t="str">
        <f>IF('dXdata Office Vacancy'!B98="","",'dXdata Office Vacancy'!B98)</f>
        <v/>
      </c>
    </row>
    <row r="86" spans="1:2">
      <c r="A86" s="459" t="str">
        <f>IF('dXdata Office Vacancy'!A99="","",'dXdata Office Vacancy'!A99)</f>
        <v/>
      </c>
      <c r="B86" s="512" t="str">
        <f>IF('dXdata Office Vacancy'!B99="","",'dXdata Office Vacancy'!B99)</f>
        <v/>
      </c>
    </row>
    <row r="87" spans="1:2">
      <c r="A87" s="459" t="str">
        <f>IF('dXdata Office Vacancy'!A100="","",'dXdata Office Vacancy'!A100)</f>
        <v/>
      </c>
      <c r="B87" s="512" t="str">
        <f>IF('dXdata Office Vacancy'!B100="","",'dXdata Office Vacancy'!B100)</f>
        <v/>
      </c>
    </row>
    <row r="88" spans="1:2">
      <c r="A88" s="459" t="str">
        <f>IF('dXdata Office Vacancy'!A101="","",'dXdata Office Vacancy'!A101)</f>
        <v/>
      </c>
      <c r="B88" s="512" t="str">
        <f>IF('dXdata Office Vacancy'!B101="","",'dXdata Office Vacancy'!B101)</f>
        <v/>
      </c>
    </row>
    <row r="89" spans="1:2">
      <c r="A89" s="459" t="str">
        <f>IF('dXdata Office Vacancy'!A102="","",'dXdata Office Vacancy'!A102)</f>
        <v/>
      </c>
      <c r="B89" s="512" t="str">
        <f>IF('dXdata Office Vacancy'!B102="","",'dXdata Office Vacancy'!B102)</f>
        <v/>
      </c>
    </row>
    <row r="90" spans="1:2">
      <c r="A90" s="459" t="str">
        <f>IF('dXdata Office Vacancy'!A103="","",'dXdata Office Vacancy'!A103)</f>
        <v/>
      </c>
      <c r="B90" s="512" t="str">
        <f>IF('dXdata Office Vacancy'!B103="","",'dXdata Office Vacancy'!B103)</f>
        <v/>
      </c>
    </row>
    <row r="91" spans="1:2">
      <c r="A91" s="459" t="str">
        <f>IF('dXdata Office Vacancy'!A104="","",'dXdata Office Vacancy'!A104)</f>
        <v/>
      </c>
      <c r="B91" s="512" t="str">
        <f>IF('dXdata Office Vacancy'!B104="","",'dXdata Office Vacancy'!B104)</f>
        <v/>
      </c>
    </row>
    <row r="92" spans="1:2">
      <c r="A92" s="459" t="str">
        <f>IF('dXdata Office Vacancy'!A105="","",'dXdata Office Vacancy'!A105)</f>
        <v/>
      </c>
      <c r="B92" s="512" t="str">
        <f>IF('dXdata Office Vacancy'!B105="","",'dXdata Office Vacancy'!B105)</f>
        <v/>
      </c>
    </row>
    <row r="93" spans="1:2">
      <c r="A93" s="459" t="str">
        <f>IF('dXdata Office Vacancy'!A106="","",'dXdata Office Vacancy'!A106)</f>
        <v/>
      </c>
      <c r="B93" s="512" t="str">
        <f>IF('dXdata Office Vacancy'!B106="","",'dXdata Office Vacancy'!B106)</f>
        <v/>
      </c>
    </row>
    <row r="94" spans="1:2">
      <c r="A94" s="459" t="str">
        <f>IF('dXdata Office Vacancy'!A107="","",'dXdata Office Vacancy'!A107)</f>
        <v/>
      </c>
      <c r="B94" s="512" t="str">
        <f>IF('dXdata Office Vacancy'!B107="","",'dXdata Office Vacancy'!B107)</f>
        <v/>
      </c>
    </row>
    <row r="95" spans="1:2">
      <c r="A95" s="459" t="str">
        <f>IF('dXdata Office Vacancy'!A108="","",'dXdata Office Vacancy'!A108)</f>
        <v/>
      </c>
      <c r="B95" s="512" t="str">
        <f>IF('dXdata Office Vacancy'!B108="","",'dXdata Office Vacancy'!B108)</f>
        <v/>
      </c>
    </row>
    <row r="96" spans="1:2">
      <c r="A96" s="459" t="str">
        <f>IF('dXdata Office Vacancy'!A109="","",'dXdata Office Vacancy'!A109)</f>
        <v/>
      </c>
      <c r="B96" s="512" t="str">
        <f>IF('dXdata Office Vacancy'!B109="","",'dXdata Office Vacancy'!B109)</f>
        <v/>
      </c>
    </row>
    <row r="97" spans="1:2">
      <c r="A97" s="459" t="str">
        <f>IF('dXdata Office Vacancy'!A110="","",'dXdata Office Vacancy'!A110)</f>
        <v/>
      </c>
      <c r="B97" s="512" t="str">
        <f>IF('dXdata Office Vacancy'!B110="","",'dXdata Office Vacancy'!B110)</f>
        <v/>
      </c>
    </row>
    <row r="98" spans="1:2">
      <c r="A98" s="459" t="str">
        <f>IF('dXdata Office Vacancy'!A111="","",'dXdata Office Vacancy'!A111)</f>
        <v/>
      </c>
      <c r="B98" s="512" t="str">
        <f>IF('dXdata Office Vacancy'!B111="","",'dXdata Office Vacancy'!B111)</f>
        <v/>
      </c>
    </row>
    <row r="99" spans="1:2">
      <c r="A99" s="459" t="str">
        <f>IF('dXdata Office Vacancy'!A112="","",'dXdata Office Vacancy'!A112)</f>
        <v/>
      </c>
      <c r="B99" s="512" t="str">
        <f>IF('dXdata Office Vacancy'!B112="","",'dXdata Office Vacancy'!B112)</f>
        <v/>
      </c>
    </row>
    <row r="100" spans="1:2">
      <c r="A100" s="459" t="str">
        <f>IF('dXdata Office Vacancy'!A113="","",'dXdata Office Vacancy'!A113)</f>
        <v/>
      </c>
      <c r="B100" s="512" t="str">
        <f>IF('dXdata Office Vacancy'!B113="","",'dXdata Office Vacancy'!B113)</f>
        <v/>
      </c>
    </row>
    <row r="101" spans="1:2">
      <c r="A101" s="459" t="str">
        <f>IF('dXdata Office Vacancy'!A114="","",'dXdata Office Vacancy'!A114)</f>
        <v/>
      </c>
      <c r="B101" s="512" t="str">
        <f>IF('dXdata Office Vacancy'!B114="","",'dXdata Office Vacancy'!B114)</f>
        <v/>
      </c>
    </row>
    <row r="102" spans="1:2">
      <c r="A102" s="459" t="str">
        <f>IF('dXdata Office Vacancy'!A115="","",'dXdata Office Vacancy'!A115)</f>
        <v/>
      </c>
      <c r="B102" s="512" t="str">
        <f>IF('dXdata Office Vacancy'!B115="","",'dXdata Office Vacancy'!B115)</f>
        <v/>
      </c>
    </row>
    <row r="103" spans="1:2">
      <c r="A103" s="459" t="str">
        <f>IF('dXdata Office Vacancy'!A116="","",'dXdata Office Vacancy'!A116)</f>
        <v/>
      </c>
      <c r="B103" s="512" t="str">
        <f>IF('dXdata Office Vacancy'!B116="","",'dXdata Office Vacancy'!B116)</f>
        <v/>
      </c>
    </row>
    <row r="104" spans="1:2">
      <c r="A104" s="459" t="str">
        <f>IF('dXdata Office Vacancy'!A117="","",'dXdata Office Vacancy'!A117)</f>
        <v/>
      </c>
      <c r="B104" s="512" t="str">
        <f>IF('dXdata Office Vacancy'!B117="","",'dXdata Office Vacancy'!B117)</f>
        <v/>
      </c>
    </row>
    <row r="105" spans="1:2">
      <c r="A105" s="459" t="str">
        <f>IF('dXdata Office Vacancy'!A118="","",'dXdata Office Vacancy'!A118)</f>
        <v/>
      </c>
      <c r="B105" s="512" t="str">
        <f>IF('dXdata Office Vacancy'!B118="","",'dXdata Office Vacancy'!B118)</f>
        <v/>
      </c>
    </row>
    <row r="106" spans="1:2">
      <c r="A106" s="459" t="str">
        <f>IF('dXdata Office Vacancy'!A119="","",'dXdata Office Vacancy'!A119)</f>
        <v/>
      </c>
      <c r="B106" s="512" t="str">
        <f>IF('dXdata Office Vacancy'!B119="","",'dXdata Office Vacancy'!B119)</f>
        <v/>
      </c>
    </row>
    <row r="107" spans="1:2">
      <c r="A107" s="459" t="str">
        <f>IF('dXdata Office Vacancy'!A120="","",'dXdata Office Vacancy'!A120)</f>
        <v/>
      </c>
      <c r="B107" s="512" t="str">
        <f>IF('dXdata Office Vacancy'!B120="","",'dXdata Office Vacancy'!B120)</f>
        <v/>
      </c>
    </row>
    <row r="108" spans="1:2">
      <c r="A108" s="459" t="str">
        <f>IF('dXdata Office Vacancy'!A121="","",'dXdata Office Vacancy'!A121)</f>
        <v/>
      </c>
      <c r="B108" s="512" t="str">
        <f>IF('dXdata Office Vacancy'!B121="","",'dXdata Office Vacancy'!B121)</f>
        <v/>
      </c>
    </row>
    <row r="109" spans="1:2">
      <c r="A109" s="459" t="str">
        <f>IF('dXdata Office Vacancy'!A122="","",'dXdata Office Vacancy'!A122)</f>
        <v/>
      </c>
      <c r="B109" s="512" t="str">
        <f>IF('dXdata Office Vacancy'!B122="","",'dXdata Office Vacancy'!B122)</f>
        <v/>
      </c>
    </row>
    <row r="110" spans="1:2">
      <c r="A110" s="459" t="str">
        <f>IF('dXdata Office Vacancy'!A123="","",'dXdata Office Vacancy'!A123)</f>
        <v/>
      </c>
      <c r="B110" s="512" t="str">
        <f>IF('dXdata Office Vacancy'!B123="","",'dXdata Office Vacancy'!B123)</f>
        <v/>
      </c>
    </row>
    <row r="111" spans="1:2">
      <c r="A111" s="459" t="str">
        <f>IF('dXdata Office Vacancy'!A124="","",'dXdata Office Vacancy'!A124)</f>
        <v/>
      </c>
      <c r="B111" s="512" t="str">
        <f>IF('dXdata Office Vacancy'!B124="","",'dXdata Office Vacancy'!B124)</f>
        <v/>
      </c>
    </row>
    <row r="112" spans="1:2">
      <c r="A112" s="459" t="str">
        <f>IF('dXdata Office Vacancy'!A125="","",'dXdata Office Vacancy'!A125)</f>
        <v/>
      </c>
      <c r="B112" s="512" t="str">
        <f>IF('dXdata Office Vacancy'!B125="","",'dXdata Office Vacancy'!B125)</f>
        <v/>
      </c>
    </row>
    <row r="113" spans="1:2">
      <c r="A113" s="459" t="str">
        <f>IF('dXdata Office Vacancy'!A126="","",'dXdata Office Vacancy'!A126)</f>
        <v/>
      </c>
      <c r="B113" s="512" t="str">
        <f>IF('dXdata Office Vacancy'!B126="","",'dXdata Office Vacancy'!B126)</f>
        <v/>
      </c>
    </row>
    <row r="114" spans="1:2">
      <c r="A114" s="459" t="str">
        <f>IF('dXdata Office Vacancy'!A127="","",'dXdata Office Vacancy'!A127)</f>
        <v/>
      </c>
      <c r="B114" s="512" t="str">
        <f>IF('dXdata Office Vacancy'!B127="","",'dXdata Office Vacancy'!B127)</f>
        <v/>
      </c>
    </row>
    <row r="115" spans="1:2">
      <c r="A115" s="459" t="str">
        <f>IF('dXdata Office Vacancy'!A128="","",'dXdata Office Vacancy'!A128)</f>
        <v/>
      </c>
      <c r="B115" s="512" t="str">
        <f>IF('dXdata Office Vacancy'!B128="","",'dXdata Office Vacancy'!B128)</f>
        <v/>
      </c>
    </row>
    <row r="116" spans="1:2">
      <c r="A116" s="459" t="str">
        <f>IF('dXdata Office Vacancy'!A129="","",'dXdata Office Vacancy'!A129)</f>
        <v/>
      </c>
      <c r="B116" s="512" t="str">
        <f>IF('dXdata Office Vacancy'!B129="","",'dXdata Office Vacancy'!B129)</f>
        <v/>
      </c>
    </row>
    <row r="117" spans="1:2">
      <c r="A117" s="459" t="str">
        <f>IF('dXdata Office Vacancy'!A130="","",'dXdata Office Vacancy'!A130)</f>
        <v/>
      </c>
      <c r="B117" s="512" t="str">
        <f>IF('dXdata Office Vacancy'!B130="","",'dXdata Office Vacancy'!B130)</f>
        <v/>
      </c>
    </row>
    <row r="118" spans="1:2">
      <c r="A118" s="459" t="str">
        <f>IF('dXdata Office Vacancy'!A131="","",'dXdata Office Vacancy'!A131)</f>
        <v/>
      </c>
      <c r="B118" s="512" t="str">
        <f>IF('dXdata Office Vacancy'!B131="","",'dXdata Office Vacancy'!B131)</f>
        <v/>
      </c>
    </row>
    <row r="119" spans="1:2">
      <c r="A119" s="459" t="str">
        <f>IF('dXdata Office Vacancy'!A132="","",'dXdata Office Vacancy'!A132)</f>
        <v/>
      </c>
      <c r="B119" s="512" t="str">
        <f>IF('dXdata Office Vacancy'!B132="","",'dXdata Office Vacancy'!B132)</f>
        <v/>
      </c>
    </row>
    <row r="120" spans="1:2">
      <c r="A120" s="459" t="str">
        <f>IF('dXdata Office Vacancy'!A133="","",'dXdata Office Vacancy'!A133)</f>
        <v/>
      </c>
      <c r="B120" s="512" t="str">
        <f>IF('dXdata Office Vacancy'!B133="","",'dXdata Office Vacancy'!B133)</f>
        <v/>
      </c>
    </row>
    <row r="121" spans="1:2">
      <c r="A121" s="459" t="str">
        <f>IF('dXdata Office Vacancy'!A134="","",'dXdata Office Vacancy'!A134)</f>
        <v/>
      </c>
      <c r="B121" s="512" t="str">
        <f>IF('dXdata Office Vacancy'!B134="","",'dXdata Office Vacancy'!B134)</f>
        <v/>
      </c>
    </row>
    <row r="122" spans="1:2">
      <c r="A122" s="459" t="str">
        <f>IF('dXdata Office Vacancy'!A135="","",'dXdata Office Vacancy'!A135)</f>
        <v/>
      </c>
      <c r="B122" s="512" t="str">
        <f>IF('dXdata Office Vacancy'!B135="","",'dXdata Office Vacancy'!B135)</f>
        <v/>
      </c>
    </row>
    <row r="123" spans="1:2">
      <c r="A123" s="459" t="str">
        <f>IF('dXdata Office Vacancy'!A136="","",'dXdata Office Vacancy'!A136)</f>
        <v/>
      </c>
      <c r="B123" s="512" t="str">
        <f>IF('dXdata Office Vacancy'!B136="","",'dXdata Office Vacancy'!B136)</f>
        <v/>
      </c>
    </row>
    <row r="124" spans="1:2">
      <c r="A124" s="459" t="str">
        <f>IF('dXdata Office Vacancy'!A137="","",'dXdata Office Vacancy'!A137)</f>
        <v/>
      </c>
      <c r="B124" s="512" t="str">
        <f>IF('dXdata Office Vacancy'!B137="","",'dXdata Office Vacancy'!B137)</f>
        <v/>
      </c>
    </row>
    <row r="125" spans="1:2">
      <c r="A125" s="459" t="str">
        <f>IF('dXdata Office Vacancy'!A138="","",'dXdata Office Vacancy'!A138)</f>
        <v/>
      </c>
      <c r="B125" s="512" t="str">
        <f>IF('dXdata Office Vacancy'!B138="","",'dXdata Office Vacancy'!B138)</f>
        <v/>
      </c>
    </row>
    <row r="126" spans="1:2">
      <c r="A126" s="459" t="str">
        <f>IF('dXdata Office Vacancy'!A139="","",'dXdata Office Vacancy'!A139)</f>
        <v/>
      </c>
      <c r="B126" s="512" t="str">
        <f>IF('dXdata Office Vacancy'!B139="","",'dXdata Office Vacancy'!B139)</f>
        <v/>
      </c>
    </row>
    <row r="127" spans="1:2">
      <c r="A127" s="459" t="str">
        <f>IF('dXdata Office Vacancy'!A140="","",'dXdata Office Vacancy'!A140)</f>
        <v/>
      </c>
      <c r="B127" s="512" t="str">
        <f>IF('dXdata Office Vacancy'!B140="","",'dXdata Office Vacancy'!B140)</f>
        <v/>
      </c>
    </row>
    <row r="128" spans="1:2">
      <c r="A128" s="459" t="str">
        <f>IF('dXdata Office Vacancy'!A141="","",'dXdata Office Vacancy'!A141)</f>
        <v/>
      </c>
      <c r="B128" s="512" t="str">
        <f>IF('dXdata Office Vacancy'!B141="","",'dXdata Office Vacancy'!B141)</f>
        <v/>
      </c>
    </row>
    <row r="129" spans="1:2">
      <c r="A129" s="459" t="str">
        <f>IF('dXdata Office Vacancy'!A142="","",'dXdata Office Vacancy'!A142)</f>
        <v/>
      </c>
      <c r="B129" s="512" t="str">
        <f>IF('dXdata Office Vacancy'!B142="","",'dXdata Office Vacancy'!B142)</f>
        <v/>
      </c>
    </row>
    <row r="130" spans="1:2">
      <c r="A130" s="459" t="str">
        <f>IF('dXdata Office Vacancy'!A143="","",'dXdata Office Vacancy'!A143)</f>
        <v/>
      </c>
      <c r="B130" s="512" t="str">
        <f>IF('dXdata Office Vacancy'!B143="","",'dXdata Office Vacancy'!B143)</f>
        <v/>
      </c>
    </row>
    <row r="131" spans="1:2">
      <c r="A131" s="459" t="str">
        <f>IF('dXdata Office Vacancy'!A144="","",'dXdata Office Vacancy'!A144)</f>
        <v/>
      </c>
      <c r="B131" s="512" t="str">
        <f>IF('dXdata Office Vacancy'!B144="","",'dXdata Office Vacancy'!B144)</f>
        <v/>
      </c>
    </row>
    <row r="132" spans="1:2">
      <c r="A132" s="459" t="str">
        <f>IF('dXdata Office Vacancy'!A145="","",'dXdata Office Vacancy'!A145)</f>
        <v/>
      </c>
      <c r="B132" s="512" t="str">
        <f>IF('dXdata Office Vacancy'!B145="","",'dXdata Office Vacancy'!B145)</f>
        <v/>
      </c>
    </row>
    <row r="133" spans="1:2">
      <c r="A133" s="459" t="str">
        <f>IF('dXdata Office Vacancy'!A146="","",'dXdata Office Vacancy'!A146)</f>
        <v/>
      </c>
      <c r="B133" s="512" t="str">
        <f>IF('dXdata Office Vacancy'!B146="","",'dXdata Office Vacancy'!B146)</f>
        <v/>
      </c>
    </row>
    <row r="134" spans="1:2">
      <c r="A134" s="459" t="str">
        <f>IF('dXdata Office Vacancy'!A147="","",'dXdata Office Vacancy'!A147)</f>
        <v/>
      </c>
      <c r="B134" s="512" t="str">
        <f>IF('dXdata Office Vacancy'!B147="","",'dXdata Office Vacancy'!B147)</f>
        <v/>
      </c>
    </row>
    <row r="135" spans="1:2">
      <c r="A135" s="459" t="str">
        <f>IF('dXdata Office Vacancy'!A148="","",'dXdata Office Vacancy'!A148)</f>
        <v/>
      </c>
      <c r="B135" s="512" t="str">
        <f>IF('dXdata Office Vacancy'!B148="","",'dXdata Office Vacancy'!B148)</f>
        <v/>
      </c>
    </row>
    <row r="136" spans="1:2">
      <c r="A136" s="459" t="str">
        <f>IF('dXdata Office Vacancy'!A149="","",'dXdata Office Vacancy'!A149)</f>
        <v/>
      </c>
      <c r="B136" s="512" t="str">
        <f>IF('dXdata Office Vacancy'!B149="","",'dXdata Office Vacancy'!B149)</f>
        <v/>
      </c>
    </row>
    <row r="137" spans="1:2">
      <c r="A137" s="459" t="str">
        <f>IF('dXdata Office Vacancy'!A150="","",'dXdata Office Vacancy'!A150)</f>
        <v/>
      </c>
      <c r="B137" s="512" t="str">
        <f>IF('dXdata Office Vacancy'!B150="","",'dXdata Office Vacancy'!B150)</f>
        <v/>
      </c>
    </row>
    <row r="138" spans="1:2">
      <c r="A138" s="459" t="str">
        <f>IF('dXdata Office Vacancy'!A151="","",'dXdata Office Vacancy'!A151)</f>
        <v/>
      </c>
      <c r="B138" s="512" t="str">
        <f>IF('dXdata Office Vacancy'!B151="","",'dXdata Office Vacancy'!B151)</f>
        <v/>
      </c>
    </row>
    <row r="139" spans="1:2">
      <c r="A139" s="459" t="str">
        <f>IF('dXdata Office Vacancy'!A152="","",'dXdata Office Vacancy'!A152)</f>
        <v/>
      </c>
      <c r="B139" s="512" t="str">
        <f>IF('dXdata Office Vacancy'!B152="","",'dXdata Office Vacancy'!B152)</f>
        <v/>
      </c>
    </row>
    <row r="140" spans="1:2">
      <c r="A140" s="459" t="str">
        <f>IF('dXdata Office Vacancy'!A153="","",'dXdata Office Vacancy'!A153)</f>
        <v/>
      </c>
      <c r="B140" s="512" t="str">
        <f>IF('dXdata Office Vacancy'!B153="","",'dXdata Office Vacancy'!B153)</f>
        <v/>
      </c>
    </row>
    <row r="141" spans="1:2">
      <c r="A141" s="459" t="str">
        <f>IF('dXdata Office Vacancy'!A154="","",'dXdata Office Vacancy'!A154)</f>
        <v/>
      </c>
      <c r="B141" s="512" t="str">
        <f>IF('dXdata Office Vacancy'!B154="","",'dXdata Office Vacancy'!B154)</f>
        <v/>
      </c>
    </row>
    <row r="142" spans="1:2">
      <c r="A142" s="459" t="str">
        <f>IF('dXdata Office Vacancy'!A155="","",'dXdata Office Vacancy'!A155)</f>
        <v/>
      </c>
      <c r="B142" s="512" t="str">
        <f>IF('dXdata Office Vacancy'!B155="","",'dXdata Office Vacancy'!B155)</f>
        <v/>
      </c>
    </row>
    <row r="143" spans="1:2">
      <c r="A143" s="459" t="str">
        <f>IF('dXdata Office Vacancy'!A156="","",'dXdata Office Vacancy'!A156)</f>
        <v/>
      </c>
      <c r="B143" s="512" t="str">
        <f>IF('dXdata Office Vacancy'!B156="","",'dXdata Office Vacancy'!B156)</f>
        <v/>
      </c>
    </row>
    <row r="144" spans="1:2">
      <c r="A144" s="459" t="str">
        <f>IF('dXdata Office Vacancy'!A157="","",'dXdata Office Vacancy'!A157)</f>
        <v/>
      </c>
      <c r="B144" s="512" t="str">
        <f>IF('dXdata Office Vacancy'!B157="","",'dXdata Office Vacancy'!B157)</f>
        <v/>
      </c>
    </row>
    <row r="145" spans="1:2">
      <c r="A145" s="459" t="str">
        <f>IF('dXdata Office Vacancy'!A158="","",'dXdata Office Vacancy'!A158)</f>
        <v/>
      </c>
      <c r="B145" s="512" t="str">
        <f>IF('dXdata Office Vacancy'!B158="","",'dXdata Office Vacancy'!B158)</f>
        <v/>
      </c>
    </row>
    <row r="146" spans="1:2">
      <c r="A146" s="459" t="str">
        <f>IF('dXdata Office Vacancy'!A159="","",'dXdata Office Vacancy'!A159)</f>
        <v/>
      </c>
      <c r="B146" s="512" t="str">
        <f>IF('dXdata Office Vacancy'!B159="","",'dXdata Office Vacancy'!B159)</f>
        <v/>
      </c>
    </row>
    <row r="147" spans="1:2">
      <c r="A147" s="459" t="str">
        <f>IF('dXdata Office Vacancy'!A160="","",'dXdata Office Vacancy'!A160)</f>
        <v/>
      </c>
      <c r="B147" s="512" t="str">
        <f>IF('dXdata Office Vacancy'!B160="","",'dXdata Office Vacancy'!B160)</f>
        <v/>
      </c>
    </row>
    <row r="148" spans="1:2">
      <c r="A148" s="459" t="str">
        <f>IF('dXdata Office Vacancy'!A161="","",'dXdata Office Vacancy'!A161)</f>
        <v/>
      </c>
      <c r="B148" s="512" t="str">
        <f>IF('dXdata Office Vacancy'!B161="","",'dXdata Office Vacancy'!B161)</f>
        <v/>
      </c>
    </row>
    <row r="149" spans="1:2">
      <c r="A149" s="459" t="str">
        <f>IF('dXdata Office Vacancy'!A162="","",'dXdata Office Vacancy'!A162)</f>
        <v/>
      </c>
      <c r="B149" s="512" t="str">
        <f>IF('dXdata Office Vacancy'!B162="","",'dXdata Office Vacancy'!B162)</f>
        <v/>
      </c>
    </row>
    <row r="150" spans="1:2">
      <c r="A150" s="459" t="str">
        <f>IF('dXdata Office Vacancy'!A163="","",'dXdata Office Vacancy'!A163)</f>
        <v/>
      </c>
      <c r="B150" s="512" t="str">
        <f>IF('dXdata Office Vacancy'!B163="","",'dXdata Office Vacancy'!B163)</f>
        <v/>
      </c>
    </row>
    <row r="151" spans="1:2">
      <c r="A151" s="459" t="str">
        <f>IF('dXdata Office Vacancy'!A164="","",'dXdata Office Vacancy'!A164)</f>
        <v/>
      </c>
      <c r="B151" s="512" t="str">
        <f>IF('dXdata Office Vacancy'!B164="","",'dXdata Office Vacancy'!B164)</f>
        <v/>
      </c>
    </row>
    <row r="152" spans="1:2">
      <c r="A152" s="459" t="str">
        <f>IF('dXdata Office Vacancy'!A165="","",'dXdata Office Vacancy'!A165)</f>
        <v/>
      </c>
      <c r="B152" s="512" t="str">
        <f>IF('dXdata Office Vacancy'!B165="","",'dXdata Office Vacancy'!B165)</f>
        <v/>
      </c>
    </row>
    <row r="153" spans="1:2">
      <c r="A153" s="459" t="str">
        <f>IF('dXdata Office Vacancy'!A166="","",'dXdata Office Vacancy'!A166)</f>
        <v/>
      </c>
      <c r="B153" s="512" t="str">
        <f>IF('dXdata Office Vacancy'!B166="","",'dXdata Office Vacancy'!B166)</f>
        <v/>
      </c>
    </row>
    <row r="154" spans="1:2">
      <c r="A154" s="459" t="str">
        <f>IF('dXdata Office Vacancy'!A167="","",'dXdata Office Vacancy'!A167)</f>
        <v/>
      </c>
      <c r="B154" s="512" t="str">
        <f>IF('dXdata Office Vacancy'!B167="","",'dXdata Office Vacancy'!B167)</f>
        <v/>
      </c>
    </row>
    <row r="155" spans="1:2">
      <c r="A155" s="459" t="str">
        <f>IF('dXdata Office Vacancy'!A168="","",'dXdata Office Vacancy'!A168)</f>
        <v/>
      </c>
      <c r="B155" s="512" t="str">
        <f>IF('dXdata Office Vacancy'!B168="","",'dXdata Office Vacancy'!B168)</f>
        <v/>
      </c>
    </row>
    <row r="156" spans="1:2">
      <c r="A156" s="459" t="str">
        <f>IF('dXdata Office Vacancy'!A169="","",'dXdata Office Vacancy'!A169)</f>
        <v/>
      </c>
      <c r="B156" s="512" t="str">
        <f>IF('dXdata Office Vacancy'!B169="","",'dXdata Office Vacancy'!B169)</f>
        <v/>
      </c>
    </row>
    <row r="157" spans="1:2">
      <c r="A157" s="459" t="str">
        <f>IF('dXdata Office Vacancy'!A170="","",'dXdata Office Vacancy'!A170)</f>
        <v/>
      </c>
      <c r="B157" s="512" t="str">
        <f>IF('dXdata Office Vacancy'!B170="","",'dXdata Office Vacancy'!B170)</f>
        <v/>
      </c>
    </row>
    <row r="158" spans="1:2">
      <c r="A158" s="459" t="str">
        <f>IF('dXdata Office Vacancy'!A171="","",'dXdata Office Vacancy'!A171)</f>
        <v/>
      </c>
      <c r="B158" s="512" t="str">
        <f>IF('dXdata Office Vacancy'!B171="","",'dXdata Office Vacancy'!B171)</f>
        <v/>
      </c>
    </row>
    <row r="159" spans="1:2">
      <c r="A159" s="459" t="str">
        <f>IF('dXdata Office Vacancy'!A172="","",'dXdata Office Vacancy'!A172)</f>
        <v/>
      </c>
      <c r="B159" s="512" t="str">
        <f>IF('dXdata Office Vacancy'!B172="","",'dXdata Office Vacancy'!B172)</f>
        <v/>
      </c>
    </row>
    <row r="160" spans="1:2">
      <c r="A160" s="459" t="str">
        <f>IF('dXdata Office Vacancy'!A173="","",'dXdata Office Vacancy'!A173)</f>
        <v/>
      </c>
      <c r="B160" s="512" t="str">
        <f>IF('dXdata Office Vacancy'!B173="","",'dXdata Office Vacancy'!B173)</f>
        <v/>
      </c>
    </row>
    <row r="161" spans="1:2">
      <c r="A161" s="459" t="str">
        <f>IF('dXdata Office Vacancy'!A174="","",'dXdata Office Vacancy'!A174)</f>
        <v/>
      </c>
      <c r="B161" s="512" t="str">
        <f>IF('dXdata Office Vacancy'!B174="","",'dXdata Office Vacancy'!B174)</f>
        <v/>
      </c>
    </row>
    <row r="162" spans="1:2">
      <c r="A162" s="459" t="str">
        <f>IF('dXdata Office Vacancy'!A175="","",'dXdata Office Vacancy'!A175)</f>
        <v/>
      </c>
      <c r="B162" s="512" t="str">
        <f>IF('dXdata Office Vacancy'!B175="","",'dXdata Office Vacancy'!B175)</f>
        <v/>
      </c>
    </row>
    <row r="163" spans="1:2">
      <c r="A163" s="459" t="str">
        <f>IF('dXdata Office Vacancy'!A176="","",'dXdata Office Vacancy'!A176)</f>
        <v/>
      </c>
      <c r="B163" s="512" t="str">
        <f>IF('dXdata Office Vacancy'!B176="","",'dXdata Office Vacancy'!B176)</f>
        <v/>
      </c>
    </row>
    <row r="164" spans="1:2">
      <c r="A164" s="459" t="str">
        <f>IF('dXdata Office Vacancy'!A177="","",'dXdata Office Vacancy'!A177)</f>
        <v/>
      </c>
      <c r="B164" s="512" t="str">
        <f>IF('dXdata Office Vacancy'!B177="","",'dXdata Office Vacancy'!B177)</f>
        <v/>
      </c>
    </row>
    <row r="165" spans="1:2">
      <c r="A165" s="459" t="str">
        <f>IF('dXdata Office Vacancy'!A178="","",'dXdata Office Vacancy'!A178)</f>
        <v/>
      </c>
      <c r="B165" s="512" t="str">
        <f>IF('dXdata Office Vacancy'!B178="","",'dXdata Office Vacancy'!B178)</f>
        <v/>
      </c>
    </row>
    <row r="166" spans="1:2">
      <c r="A166" s="459" t="str">
        <f>IF('dXdata Office Vacancy'!A179="","",'dXdata Office Vacancy'!A179)</f>
        <v/>
      </c>
      <c r="B166" s="512" t="str">
        <f>IF('dXdata Office Vacancy'!B179="","",'dXdata Office Vacancy'!B179)</f>
        <v/>
      </c>
    </row>
    <row r="167" spans="1:2">
      <c r="A167" s="459" t="str">
        <f>IF('dXdata Office Vacancy'!A180="","",'dXdata Office Vacancy'!A180)</f>
        <v/>
      </c>
      <c r="B167" s="512" t="str">
        <f>IF('dXdata Office Vacancy'!B180="","",'dXdata Office Vacancy'!B180)</f>
        <v/>
      </c>
    </row>
    <row r="168" spans="1:2">
      <c r="A168" s="459" t="str">
        <f>IF('dXdata Office Vacancy'!A181="","",'dXdata Office Vacancy'!A181)</f>
        <v/>
      </c>
      <c r="B168" s="512" t="str">
        <f>IF('dXdata Office Vacancy'!B181="","",'dXdata Office Vacancy'!B181)</f>
        <v/>
      </c>
    </row>
    <row r="169" spans="1:2">
      <c r="A169" s="459" t="str">
        <f>IF('dXdata Office Vacancy'!A182="","",'dXdata Office Vacancy'!A182)</f>
        <v/>
      </c>
      <c r="B169" s="512" t="str">
        <f>IF('dXdata Office Vacancy'!B182="","",'dXdata Office Vacancy'!B182)</f>
        <v/>
      </c>
    </row>
    <row r="170" spans="1:2">
      <c r="A170" s="459" t="str">
        <f>IF('dXdata Office Vacancy'!A183="","",'dXdata Office Vacancy'!A183)</f>
        <v/>
      </c>
      <c r="B170" s="512" t="str">
        <f>IF('dXdata Office Vacancy'!B183="","",'dXdata Office Vacancy'!B183)</f>
        <v/>
      </c>
    </row>
    <row r="171" spans="1:2">
      <c r="A171" s="459" t="str">
        <f>IF('dXdata Office Vacancy'!A184="","",'dXdata Office Vacancy'!A184)</f>
        <v/>
      </c>
      <c r="B171" s="512" t="str">
        <f>IF('dXdata Office Vacancy'!B184="","",'dXdata Office Vacancy'!B184)</f>
        <v/>
      </c>
    </row>
    <row r="172" spans="1:2">
      <c r="A172" s="459" t="str">
        <f>IF('dXdata Office Vacancy'!A185="","",'dXdata Office Vacancy'!A185)</f>
        <v/>
      </c>
      <c r="B172" s="512" t="str">
        <f>IF('dXdata Office Vacancy'!B185="","",'dXdata Office Vacancy'!B185)</f>
        <v/>
      </c>
    </row>
    <row r="173" spans="1:2">
      <c r="A173" s="459" t="str">
        <f>IF('dXdata Office Vacancy'!A186="","",'dXdata Office Vacancy'!A186)</f>
        <v/>
      </c>
      <c r="B173" s="512" t="str">
        <f>IF('dXdata Office Vacancy'!B186="","",'dXdata Office Vacancy'!B186)</f>
        <v/>
      </c>
    </row>
    <row r="174" spans="1:2">
      <c r="A174" s="459" t="str">
        <f>IF('dXdata Office Vacancy'!A187="","",'dXdata Office Vacancy'!A187)</f>
        <v/>
      </c>
      <c r="B174" s="512" t="str">
        <f>IF('dXdata Office Vacancy'!B187="","",'dXdata Office Vacancy'!B187)</f>
        <v/>
      </c>
    </row>
    <row r="175" spans="1:2">
      <c r="A175" s="459" t="str">
        <f>IF('dXdata Office Vacancy'!A188="","",'dXdata Office Vacancy'!A188)</f>
        <v/>
      </c>
      <c r="B175" s="512" t="str">
        <f>IF('dXdata Office Vacancy'!B188="","",'dXdata Office Vacancy'!B188)</f>
        <v/>
      </c>
    </row>
    <row r="176" spans="1:2">
      <c r="A176" s="459" t="str">
        <f>IF('dXdata Office Vacancy'!A189="","",'dXdata Office Vacancy'!A189)</f>
        <v/>
      </c>
      <c r="B176" s="512" t="str">
        <f>IF('dXdata Office Vacancy'!B189="","",'dXdata Office Vacancy'!B189)</f>
        <v/>
      </c>
    </row>
    <row r="177" spans="1:2">
      <c r="A177" s="459" t="str">
        <f>IF('dXdata Office Vacancy'!A190="","",'dXdata Office Vacancy'!A190)</f>
        <v/>
      </c>
      <c r="B177" s="512" t="str">
        <f>IF('dXdata Office Vacancy'!B190="","",'dXdata Office Vacancy'!B190)</f>
        <v/>
      </c>
    </row>
    <row r="178" spans="1:2">
      <c r="A178" s="459" t="str">
        <f>IF('dXdata Office Vacancy'!A191="","",'dXdata Office Vacancy'!A191)</f>
        <v/>
      </c>
      <c r="B178" s="512" t="str">
        <f>IF('dXdata Office Vacancy'!B191="","",'dXdata Office Vacancy'!B191)</f>
        <v/>
      </c>
    </row>
    <row r="179" spans="1:2">
      <c r="A179" s="459" t="str">
        <f>IF('dXdata Office Vacancy'!A192="","",'dXdata Office Vacancy'!A192)</f>
        <v/>
      </c>
      <c r="B179" s="512" t="str">
        <f>IF('dXdata Office Vacancy'!B192="","",'dXdata Office Vacancy'!B192)</f>
        <v/>
      </c>
    </row>
    <row r="180" spans="1:2">
      <c r="A180" s="459" t="str">
        <f>IF('dXdata Office Vacancy'!A193="","",'dXdata Office Vacancy'!A193)</f>
        <v/>
      </c>
      <c r="B180" s="512" t="str">
        <f>IF('dXdata Office Vacancy'!B193="","",'dXdata Office Vacancy'!B193)</f>
        <v/>
      </c>
    </row>
    <row r="181" spans="1:2">
      <c r="A181" s="459" t="str">
        <f>IF('dXdata Office Vacancy'!A194="","",'dXdata Office Vacancy'!A194)</f>
        <v/>
      </c>
      <c r="B181" s="512" t="str">
        <f>IF('dXdata Office Vacancy'!B194="","",'dXdata Office Vacancy'!B194)</f>
        <v/>
      </c>
    </row>
    <row r="182" spans="1:2">
      <c r="A182" s="459" t="str">
        <f>IF('dXdata Office Vacancy'!A195="","",'dXdata Office Vacancy'!A195)</f>
        <v/>
      </c>
      <c r="B182" s="512" t="str">
        <f>IF('dXdata Office Vacancy'!B195="","",'dXdata Office Vacancy'!B195)</f>
        <v/>
      </c>
    </row>
    <row r="183" spans="1:2">
      <c r="A183" s="459" t="str">
        <f>IF('dXdata Office Vacancy'!A196="","",'dXdata Office Vacancy'!A196)</f>
        <v/>
      </c>
      <c r="B183" s="512" t="str">
        <f>IF('dXdata Office Vacancy'!B196="","",'dXdata Office Vacancy'!B196)</f>
        <v/>
      </c>
    </row>
    <row r="184" spans="1:2">
      <c r="A184" s="459" t="str">
        <f>IF('dXdata Office Vacancy'!A197="","",'dXdata Office Vacancy'!A197)</f>
        <v/>
      </c>
      <c r="B184" s="512" t="str">
        <f>IF('dXdata Office Vacancy'!B197="","",'dXdata Office Vacancy'!B197)</f>
        <v/>
      </c>
    </row>
    <row r="185" spans="1:2">
      <c r="A185" s="459" t="str">
        <f>IF('dXdata Office Vacancy'!A198="","",'dXdata Office Vacancy'!A198)</f>
        <v/>
      </c>
      <c r="B185" s="512" t="str">
        <f>IF('dXdata Office Vacancy'!B198="","",'dXdata Office Vacancy'!B198)</f>
        <v/>
      </c>
    </row>
    <row r="186" spans="1:2">
      <c r="A186" s="459" t="str">
        <f>IF('dXdata Office Vacancy'!A199="","",'dXdata Office Vacancy'!A199)</f>
        <v/>
      </c>
      <c r="B186" s="512" t="str">
        <f>IF('dXdata Office Vacancy'!B199="","",'dXdata Office Vacancy'!B199)</f>
        <v/>
      </c>
    </row>
    <row r="187" spans="1:2">
      <c r="A187" s="459" t="str">
        <f>IF('dXdata Office Vacancy'!A200="","",'dXdata Office Vacancy'!A200)</f>
        <v/>
      </c>
      <c r="B187" s="512" t="str">
        <f>IF('dXdata Office Vacancy'!B200="","",'dXdata Office Vacancy'!B200)</f>
        <v/>
      </c>
    </row>
    <row r="188" spans="1:2">
      <c r="A188" s="459" t="str">
        <f>IF('dXdata Office Vacancy'!A201="","",'dXdata Office Vacancy'!A201)</f>
        <v/>
      </c>
      <c r="B188" s="512" t="str">
        <f>IF('dXdata Office Vacancy'!B201="","",'dXdata Office Vacancy'!B201)</f>
        <v/>
      </c>
    </row>
    <row r="189" spans="1:2">
      <c r="A189" s="459" t="str">
        <f>IF('dXdata Office Vacancy'!A202="","",'dXdata Office Vacancy'!A202)</f>
        <v/>
      </c>
      <c r="B189" s="512" t="str">
        <f>IF('dXdata Office Vacancy'!B202="","",'dXdata Office Vacancy'!B202)</f>
        <v/>
      </c>
    </row>
    <row r="190" spans="1:2">
      <c r="A190" s="459" t="str">
        <f>IF('dXdata Office Vacancy'!A203="","",'dXdata Office Vacancy'!A203)</f>
        <v/>
      </c>
      <c r="B190" s="512" t="str">
        <f>IF('dXdata Office Vacancy'!B203="","",'dXdata Office Vacancy'!B203)</f>
        <v/>
      </c>
    </row>
    <row r="191" spans="1:2">
      <c r="A191" s="459" t="str">
        <f>IF('dXdata Office Vacancy'!A204="","",'dXdata Office Vacancy'!A204)</f>
        <v/>
      </c>
      <c r="B191" s="512" t="str">
        <f>IF('dXdata Office Vacancy'!B204="","",'dXdata Office Vacancy'!B204)</f>
        <v/>
      </c>
    </row>
    <row r="192" spans="1:2">
      <c r="A192" s="459" t="str">
        <f>IF('dXdata Office Vacancy'!A205="","",'dXdata Office Vacancy'!A205)</f>
        <v/>
      </c>
      <c r="B192" s="512" t="str">
        <f>IF('dXdata Office Vacancy'!B205="","",'dXdata Office Vacancy'!B205)</f>
        <v/>
      </c>
    </row>
    <row r="193" spans="1:2">
      <c r="A193" s="459" t="str">
        <f>IF('dXdata Office Vacancy'!A206="","",'dXdata Office Vacancy'!A206)</f>
        <v/>
      </c>
      <c r="B193" s="512" t="str">
        <f>IF('dXdata Office Vacancy'!B206="","",'dXdata Office Vacancy'!B206)</f>
        <v/>
      </c>
    </row>
    <row r="194" spans="1:2">
      <c r="A194" s="459" t="str">
        <f>IF('dXdata Office Vacancy'!A207="","",'dXdata Office Vacancy'!A207)</f>
        <v/>
      </c>
      <c r="B194" s="512" t="str">
        <f>IF('dXdata Office Vacancy'!B207="","",'dXdata Office Vacancy'!B207)</f>
        <v/>
      </c>
    </row>
    <row r="195" spans="1:2">
      <c r="A195" s="459" t="str">
        <f>IF('dXdata Office Vacancy'!A208="","",'dXdata Office Vacancy'!A208)</f>
        <v/>
      </c>
      <c r="B195" s="512" t="str">
        <f>IF('dXdata Office Vacancy'!B208="","",'dXdata Office Vacancy'!B208)</f>
        <v/>
      </c>
    </row>
    <row r="196" spans="1:2">
      <c r="A196" s="459" t="str">
        <f>IF('dXdata Office Vacancy'!A209="","",'dXdata Office Vacancy'!A209)</f>
        <v/>
      </c>
      <c r="B196" s="512" t="str">
        <f>IF('dXdata Office Vacancy'!B209="","",'dXdata Office Vacancy'!B209)</f>
        <v/>
      </c>
    </row>
    <row r="197" spans="1:2">
      <c r="A197" s="459" t="str">
        <f>IF('dXdata Office Vacancy'!A210="","",'dXdata Office Vacancy'!A210)</f>
        <v/>
      </c>
      <c r="B197" s="512" t="str">
        <f>IF('dXdata Office Vacancy'!B210="","",'dXdata Office Vacancy'!B210)</f>
        <v/>
      </c>
    </row>
    <row r="198" spans="1:2">
      <c r="A198" s="459" t="str">
        <f>IF('dXdata Office Vacancy'!A211="","",'dXdata Office Vacancy'!A211)</f>
        <v/>
      </c>
      <c r="B198" s="512" t="str">
        <f>IF('dXdata Office Vacancy'!B211="","",'dXdata Office Vacancy'!B211)</f>
        <v/>
      </c>
    </row>
    <row r="199" spans="1:2">
      <c r="A199" s="459" t="str">
        <f>IF('dXdata Office Vacancy'!A212="","",'dXdata Office Vacancy'!A212)</f>
        <v/>
      </c>
      <c r="B199" s="512" t="str">
        <f>IF('dXdata Office Vacancy'!B212="","",'dXdata Office Vacancy'!B212)</f>
        <v/>
      </c>
    </row>
    <row r="200" spans="1:2">
      <c r="A200" s="459" t="str">
        <f>IF('dXdata Office Vacancy'!A213="","",'dXdata Office Vacancy'!A213)</f>
        <v/>
      </c>
      <c r="B200" s="512" t="str">
        <f>IF('dXdata Office Vacancy'!B213="","",'dXdata Office Vacancy'!B213)</f>
        <v/>
      </c>
    </row>
    <row r="201" spans="1:2">
      <c r="A201" s="459" t="str">
        <f>IF('dXdata Office Vacancy'!A214="","",'dXdata Office Vacancy'!A214)</f>
        <v/>
      </c>
      <c r="B201" s="512" t="str">
        <f>IF('dXdata Office Vacancy'!B214="","",'dXdata Office Vacancy'!B214)</f>
        <v/>
      </c>
    </row>
    <row r="202" spans="1:2">
      <c r="A202" s="459" t="str">
        <f>IF('dXdata Office Vacancy'!A215="","",'dXdata Office Vacancy'!A215)</f>
        <v/>
      </c>
      <c r="B202" s="512" t="str">
        <f>IF('dXdata Office Vacancy'!B215="","",'dXdata Office Vacancy'!B215)</f>
        <v/>
      </c>
    </row>
    <row r="203" spans="1:2">
      <c r="A203" s="459" t="str">
        <f>IF('dXdata Office Vacancy'!A216="","",'dXdata Office Vacancy'!A216)</f>
        <v/>
      </c>
      <c r="B203" s="512" t="str">
        <f>IF('dXdata Office Vacancy'!B216="","",'dXdata Office Vacancy'!B216)</f>
        <v/>
      </c>
    </row>
    <row r="204" spans="1:2">
      <c r="A204" s="459" t="str">
        <f>IF('dXdata Office Vacancy'!A217="","",'dXdata Office Vacancy'!A217)</f>
        <v/>
      </c>
      <c r="B204" s="512" t="str">
        <f>IF('dXdata Office Vacancy'!B217="","",'dXdata Office Vacancy'!B217)</f>
        <v/>
      </c>
    </row>
    <row r="205" spans="1:2">
      <c r="A205" s="459" t="str">
        <f>IF('dXdata Office Vacancy'!A218="","",'dXdata Office Vacancy'!A218)</f>
        <v/>
      </c>
      <c r="B205" s="512" t="str">
        <f>IF('dXdata Office Vacancy'!B218="","",'dXdata Office Vacancy'!B218)</f>
        <v/>
      </c>
    </row>
    <row r="206" spans="1:2">
      <c r="A206" s="459" t="str">
        <f>IF('dXdata Office Vacancy'!A219="","",'dXdata Office Vacancy'!A219)</f>
        <v/>
      </c>
      <c r="B206" s="512" t="str">
        <f>IF('dXdata Office Vacancy'!B219="","",'dXdata Office Vacancy'!B219)</f>
        <v/>
      </c>
    </row>
    <row r="207" spans="1:2">
      <c r="A207" s="459" t="str">
        <f>IF('dXdata Office Vacancy'!A220="","",'dXdata Office Vacancy'!A220)</f>
        <v/>
      </c>
      <c r="B207" s="512" t="str">
        <f>IF('dXdata Office Vacancy'!B220="","",'dXdata Office Vacancy'!B220)</f>
        <v/>
      </c>
    </row>
    <row r="208" spans="1:2">
      <c r="A208" s="459" t="str">
        <f>IF('dXdata Office Vacancy'!A221="","",'dXdata Office Vacancy'!A221)</f>
        <v/>
      </c>
      <c r="B208" s="512" t="str">
        <f>IF('dXdata Office Vacancy'!B221="","",'dXdata Office Vacancy'!B221)</f>
        <v/>
      </c>
    </row>
    <row r="209" spans="1:2">
      <c r="A209" s="459" t="str">
        <f>IF('dXdata Office Vacancy'!A222="","",'dXdata Office Vacancy'!A222)</f>
        <v/>
      </c>
      <c r="B209" s="512" t="str">
        <f>IF('dXdata Office Vacancy'!B222="","",'dXdata Office Vacancy'!B222)</f>
        <v/>
      </c>
    </row>
    <row r="210" spans="1:2">
      <c r="A210" s="459" t="str">
        <f>IF('dXdata Office Vacancy'!A223="","",'dXdata Office Vacancy'!A223)</f>
        <v/>
      </c>
      <c r="B210" s="512" t="str">
        <f>IF('dXdata Office Vacancy'!B223="","",'dXdata Office Vacancy'!B223)</f>
        <v/>
      </c>
    </row>
    <row r="211" spans="1:2">
      <c r="A211" s="459" t="str">
        <f>IF('dXdata Office Vacancy'!A224="","",'dXdata Office Vacancy'!A224)</f>
        <v/>
      </c>
      <c r="B211" s="512" t="str">
        <f>IF('dXdata Office Vacancy'!B224="","",'dXdata Office Vacancy'!B224)</f>
        <v/>
      </c>
    </row>
    <row r="212" spans="1:2">
      <c r="A212" s="459" t="str">
        <f>IF('dXdata Office Vacancy'!A225="","",'dXdata Office Vacancy'!A225)</f>
        <v/>
      </c>
      <c r="B212" s="512" t="str">
        <f>IF('dXdata Office Vacancy'!B225="","",'dXdata Office Vacancy'!B225)</f>
        <v/>
      </c>
    </row>
    <row r="213" spans="1:2">
      <c r="A213" s="459" t="str">
        <f>IF('dXdata Office Vacancy'!A226="","",'dXdata Office Vacancy'!A226)</f>
        <v/>
      </c>
      <c r="B213" s="512" t="str">
        <f>IF('dXdata Office Vacancy'!B226="","",'dXdata Office Vacancy'!B226)</f>
        <v/>
      </c>
    </row>
    <row r="214" spans="1:2">
      <c r="A214" s="459" t="str">
        <f>IF('dXdata Office Vacancy'!A227="","",'dXdata Office Vacancy'!A227)</f>
        <v/>
      </c>
      <c r="B214" s="512" t="str">
        <f>IF('dXdata Office Vacancy'!B227="","",'dXdata Office Vacancy'!B227)</f>
        <v/>
      </c>
    </row>
    <row r="215" spans="1:2">
      <c r="A215" s="459" t="str">
        <f>IF('dXdata Office Vacancy'!A228="","",'dXdata Office Vacancy'!A228)</f>
        <v/>
      </c>
      <c r="B215" s="512" t="str">
        <f>IF('dXdata Office Vacancy'!B228="","",'dXdata Office Vacancy'!B228)</f>
        <v/>
      </c>
    </row>
    <row r="216" spans="1:2">
      <c r="A216" s="459" t="str">
        <f>IF('dXdata Office Vacancy'!A229="","",'dXdata Office Vacancy'!A229)</f>
        <v/>
      </c>
      <c r="B216" s="512" t="str">
        <f>IF('dXdata Office Vacancy'!B229="","",'dXdata Office Vacancy'!B229)</f>
        <v/>
      </c>
    </row>
    <row r="217" spans="1:2">
      <c r="A217" s="459" t="str">
        <f>IF('dXdata Office Vacancy'!A230="","",'dXdata Office Vacancy'!A230)</f>
        <v/>
      </c>
      <c r="B217" s="512" t="str">
        <f>IF('dXdata Office Vacancy'!B230="","",'dXdata Office Vacancy'!B230)</f>
        <v/>
      </c>
    </row>
    <row r="218" spans="1:2">
      <c r="A218" s="459" t="str">
        <f>IF('dXdata Office Vacancy'!A231="","",'dXdata Office Vacancy'!A231)</f>
        <v/>
      </c>
      <c r="B218" s="512" t="str">
        <f>IF('dXdata Office Vacancy'!B231="","",'dXdata Office Vacancy'!B231)</f>
        <v/>
      </c>
    </row>
    <row r="219" spans="1:2">
      <c r="A219" s="459" t="str">
        <f>IF('dXdata Office Vacancy'!A232="","",'dXdata Office Vacancy'!A232)</f>
        <v/>
      </c>
      <c r="B219" s="512" t="str">
        <f>IF('dXdata Office Vacancy'!B232="","",'dXdata Office Vacancy'!B232)</f>
        <v/>
      </c>
    </row>
    <row r="220" spans="1:2">
      <c r="A220" s="459" t="str">
        <f>IF('dXdata Office Vacancy'!A233="","",'dXdata Office Vacancy'!A233)</f>
        <v/>
      </c>
      <c r="B220" s="512" t="str">
        <f>IF('dXdata Office Vacancy'!B233="","",'dXdata Office Vacancy'!B233)</f>
        <v/>
      </c>
    </row>
    <row r="221" spans="1:2">
      <c r="A221" s="459" t="str">
        <f>IF('dXdata Office Vacancy'!A234="","",'dXdata Office Vacancy'!A234)</f>
        <v/>
      </c>
      <c r="B221" s="512" t="str">
        <f>IF('dXdata Office Vacancy'!B234="","",'dXdata Office Vacancy'!B234)</f>
        <v/>
      </c>
    </row>
    <row r="222" spans="1:2">
      <c r="A222" s="459" t="str">
        <f>IF('dXdata Office Vacancy'!A235="","",'dXdata Office Vacancy'!A235)</f>
        <v/>
      </c>
      <c r="B222" s="512" t="str">
        <f>IF('dXdata Office Vacancy'!B235="","",'dXdata Office Vacancy'!B235)</f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I47"/>
  <sheetViews>
    <sheetView workbookViewId="0">
      <selection activeCell="X31" sqref="X31"/>
    </sheetView>
  </sheetViews>
  <sheetFormatPr defaultRowHeight="15"/>
  <cols>
    <col min="3" max="3" width="9.140625" style="103"/>
    <col min="6" max="6" width="10.140625" customWidth="1"/>
  </cols>
  <sheetData>
    <row r="1" spans="1:8" ht="22.5">
      <c r="A1" s="13" t="s">
        <v>4</v>
      </c>
      <c r="B1" s="14" t="s">
        <v>280</v>
      </c>
      <c r="C1" s="14" t="s">
        <v>308</v>
      </c>
      <c r="D1" s="14" t="s">
        <v>281</v>
      </c>
      <c r="E1" s="14" t="s">
        <v>285</v>
      </c>
      <c r="F1" s="14" t="s">
        <v>287</v>
      </c>
      <c r="G1" s="14" t="s">
        <v>291</v>
      </c>
      <c r="H1" s="14" t="s">
        <v>293</v>
      </c>
    </row>
    <row r="2" spans="1:8" ht="22.5">
      <c r="A2" s="15" t="s">
        <v>251</v>
      </c>
      <c r="B2" s="16" t="s">
        <v>280</v>
      </c>
      <c r="C2" s="16" t="s">
        <v>309</v>
      </c>
      <c r="D2" s="16" t="s">
        <v>282</v>
      </c>
      <c r="E2" s="16" t="s">
        <v>286</v>
      </c>
      <c r="F2" s="16" t="s">
        <v>288</v>
      </c>
      <c r="G2" s="16" t="s">
        <v>292</v>
      </c>
      <c r="H2" s="16" t="s">
        <v>294</v>
      </c>
    </row>
    <row r="3" spans="1:8">
      <c r="A3" s="17"/>
      <c r="B3" s="17"/>
      <c r="D3" s="17"/>
      <c r="E3" s="17"/>
      <c r="F3" s="17"/>
      <c r="G3" s="17"/>
      <c r="H3" s="17"/>
    </row>
    <row r="4" spans="1:8">
      <c r="A4" s="18"/>
      <c r="B4" s="4" t="s">
        <v>303</v>
      </c>
      <c r="C4" s="4"/>
      <c r="D4" s="5"/>
      <c r="E4" s="7"/>
      <c r="F4" s="7"/>
      <c r="G4" s="5"/>
      <c r="H4" s="5"/>
    </row>
    <row r="5" spans="1:8" ht="31.5">
      <c r="A5" s="19" t="s">
        <v>267</v>
      </c>
      <c r="B5" s="20" t="s">
        <v>266</v>
      </c>
      <c r="C5" s="103" t="s">
        <v>325</v>
      </c>
      <c r="D5" s="21"/>
      <c r="E5" s="21"/>
      <c r="F5" s="21"/>
      <c r="G5" s="21"/>
      <c r="H5" s="21"/>
    </row>
    <row r="6" spans="1:8" ht="64.5">
      <c r="A6" s="22"/>
      <c r="B6" s="23" t="s">
        <v>327</v>
      </c>
      <c r="C6" s="464" t="s">
        <v>326</v>
      </c>
      <c r="D6" s="23" t="s">
        <v>311</v>
      </c>
      <c r="E6" s="23" t="s">
        <v>304</v>
      </c>
      <c r="F6" s="23" t="s">
        <v>305</v>
      </c>
      <c r="G6" s="23" t="s">
        <v>306</v>
      </c>
      <c r="H6" s="23" t="s">
        <v>307</v>
      </c>
    </row>
    <row r="7" spans="1:8">
      <c r="A7" s="150">
        <f>'dXdata Residential Vacancy'!A16</f>
        <v>35065</v>
      </c>
      <c r="B7" s="33">
        <f>'dXdata Residential Vacancy'!B16</f>
        <v>1.5</v>
      </c>
      <c r="C7" s="465">
        <f>'dXdata Residential Vacancy'!C16</f>
        <v>5.6993768520471662</v>
      </c>
      <c r="D7" s="33">
        <f>AVERAGE('dXdata Residential Vacancy'!D16:F16)</f>
        <v>3.0366001324702059</v>
      </c>
      <c r="E7" s="33">
        <f>'dXdata Residential Vacancy'!E16</f>
        <v>2.9646404858716351</v>
      </c>
      <c r="F7" s="33">
        <f>'dXdata Residential Vacancy'!F16</f>
        <v>4.7341780527343102</v>
      </c>
      <c r="G7" s="33">
        <f>'dXdata Residential Vacancy'!G16</f>
        <v>9.6737792367665172</v>
      </c>
      <c r="H7" s="33">
        <f>'dXdata Residential Vacancy'!H16</f>
        <v>6.3698651565873039</v>
      </c>
    </row>
    <row r="8" spans="1:8">
      <c r="A8" s="150">
        <f>'dXdata Residential Vacancy'!A17</f>
        <v>35431</v>
      </c>
      <c r="B8" s="33">
        <f>'dXdata Residential Vacancy'!B17</f>
        <v>0.5</v>
      </c>
      <c r="C8" s="465">
        <f>'dXdata Residential Vacancy'!C17</f>
        <v>5.1128321500316707</v>
      </c>
      <c r="D8" s="33">
        <f>AVERAGE('dXdata Residential Vacancy'!D17:F17)</f>
        <v>2.4314700081853755</v>
      </c>
      <c r="E8" s="33">
        <f>'dXdata Residential Vacancy'!E17</f>
        <v>2.8849621348719801</v>
      </c>
      <c r="F8" s="33">
        <f>'dXdata Residential Vacancy'!F17</f>
        <v>3.1933536704095546</v>
      </c>
      <c r="G8" s="33">
        <f>'dXdata Residential Vacancy'!G17</f>
        <v>7.6723923325865071</v>
      </c>
      <c r="H8" s="33">
        <f>'dXdata Residential Vacancy'!H17</f>
        <v>3.7495726761351276</v>
      </c>
    </row>
    <row r="9" spans="1:8">
      <c r="A9" s="150">
        <f>'dXdata Residential Vacancy'!A18</f>
        <v>35796</v>
      </c>
      <c r="B9" s="33">
        <f>'dXdata Residential Vacancy'!B18</f>
        <v>0.5</v>
      </c>
      <c r="C9" s="465">
        <f>'dXdata Residential Vacancy'!C18</f>
        <v>4.1728944050497629</v>
      </c>
      <c r="D9" s="33">
        <f>AVERAGE('dXdata Residential Vacancy'!D18:F18)</f>
        <v>1.9851200893097847</v>
      </c>
      <c r="E9" s="33">
        <f>'dXdata Residential Vacancy'!E18</f>
        <v>2.6003765711668616</v>
      </c>
      <c r="F9" s="33">
        <f>'dXdata Residential Vacancy'!F18</f>
        <v>2.1776975912385654</v>
      </c>
      <c r="G9" s="33">
        <f>'dXdata Residential Vacancy'!G18</f>
        <v>7.5409508589692367</v>
      </c>
      <c r="H9" s="33">
        <f>'dXdata Residential Vacancy'!H18</f>
        <v>2.8467130893585693</v>
      </c>
    </row>
    <row r="10" spans="1:8">
      <c r="A10" s="150">
        <f>'dXdata Residential Vacancy'!A19</f>
        <v>36161</v>
      </c>
      <c r="B10" s="33">
        <f>'dXdata Residential Vacancy'!B19</f>
        <v>2.8</v>
      </c>
      <c r="C10" s="465">
        <f>'dXdata Residential Vacancy'!C19</f>
        <v>5.3825058234335472</v>
      </c>
      <c r="D10" s="33">
        <f>AVERAGE('dXdata Residential Vacancy'!D19:F19)</f>
        <v>2.023219221774978</v>
      </c>
      <c r="E10" s="33">
        <f>'dXdata Residential Vacancy'!E19</f>
        <v>2.0916009150754</v>
      </c>
      <c r="F10" s="33">
        <f>'dXdata Residential Vacancy'!F19</f>
        <v>2.762639146567718</v>
      </c>
      <c r="G10" s="33">
        <f>'dXdata Residential Vacancy'!G19</f>
        <v>9.4701670644391402</v>
      </c>
      <c r="H10" s="33">
        <f>'dXdata Residential Vacancy'!H19</f>
        <v>4.5392150745616773</v>
      </c>
    </row>
    <row r="11" spans="1:8">
      <c r="A11" s="150">
        <f>'dXdata Residential Vacancy'!A20</f>
        <v>36526</v>
      </c>
      <c r="B11" s="33">
        <f>'dXdata Residential Vacancy'!B20</f>
        <v>1.2</v>
      </c>
      <c r="C11" s="465">
        <f>'dXdata Residential Vacancy'!C20</f>
        <v>5.7278391946228453</v>
      </c>
      <c r="D11" s="33">
        <f>AVERAGE('dXdata Residential Vacancy'!D20:F20)</f>
        <v>2.1301942948346344</v>
      </c>
      <c r="E11" s="33">
        <f>'dXdata Residential Vacancy'!E20</f>
        <v>2.3806241095638585</v>
      </c>
      <c r="F11" s="33">
        <f>'dXdata Residential Vacancy'!F20</f>
        <v>2.8203419942260712</v>
      </c>
      <c r="G11" s="33">
        <f>'dXdata Residential Vacancy'!G20</f>
        <v>9.1950836336752602</v>
      </c>
      <c r="H11" s="33">
        <f>'dXdata Residential Vacancy'!H20</f>
        <v>4.2594237070153413</v>
      </c>
    </row>
    <row r="12" spans="1:8">
      <c r="A12" s="150">
        <f>'dXdata Residential Vacancy'!A21</f>
        <v>36892</v>
      </c>
      <c r="B12" s="33">
        <f>'dXdata Residential Vacancy'!B21</f>
        <v>1.1000000000000001</v>
      </c>
      <c r="C12" s="465">
        <f>'dXdata Residential Vacancy'!C21</f>
        <v>6.4362285066710117</v>
      </c>
      <c r="D12" s="33">
        <f>AVERAGE('dXdata Residential Vacancy'!D21:F21)</f>
        <v>2.346882104163575</v>
      </c>
      <c r="E12" s="33">
        <f>'dXdata Residential Vacancy'!E21</f>
        <v>2.44046268995237</v>
      </c>
      <c r="F12" s="33">
        <f>'dXdata Residential Vacancy'!F21</f>
        <v>3.1613026090268517</v>
      </c>
      <c r="G12" s="33">
        <f>'dXdata Residential Vacancy'!G21</f>
        <v>11.867045142386228</v>
      </c>
      <c r="H12" s="33">
        <f>'dXdata Residential Vacancy'!H21</f>
        <v>4.6037296037296036</v>
      </c>
    </row>
    <row r="13" spans="1:8">
      <c r="A13" s="150">
        <f>'dXdata Residential Vacancy'!A22</f>
        <v>37257</v>
      </c>
      <c r="B13" s="33">
        <f>'dXdata Residential Vacancy'!B22</f>
        <v>2.8</v>
      </c>
      <c r="C13" s="465">
        <f>'dXdata Residential Vacancy'!C22</f>
        <v>5.8991765756626506</v>
      </c>
      <c r="D13" s="33">
        <f>AVERAGE('dXdata Residential Vacancy'!D22:F22)</f>
        <v>1.8748096740300937</v>
      </c>
      <c r="E13" s="33">
        <f>'dXdata Residential Vacancy'!E22</f>
        <v>1.9561536404954993</v>
      </c>
      <c r="F13" s="33">
        <f>'dXdata Residential Vacancy'!F22</f>
        <v>2.6526315789473682</v>
      </c>
      <c r="G13" s="33">
        <f>'dXdata Residential Vacancy'!G22</f>
        <v>10.272830950083341</v>
      </c>
      <c r="H13" s="33">
        <f>'dXdata Residential Vacancy'!H22</f>
        <v>4.5025815570105854</v>
      </c>
    </row>
    <row r="14" spans="1:8">
      <c r="A14" s="150">
        <f>'dXdata Residential Vacancy'!A23</f>
        <v>37622</v>
      </c>
      <c r="B14" s="33">
        <f>'dXdata Residential Vacancy'!B23</f>
        <v>4.3</v>
      </c>
      <c r="C14" s="465">
        <f>'dXdata Residential Vacancy'!C23</f>
        <v>6.7350674075718091</v>
      </c>
      <c r="D14" s="33">
        <f>AVERAGE('dXdata Residential Vacancy'!D23:F23)</f>
        <v>2.6920393996915615</v>
      </c>
      <c r="E14" s="33">
        <f>'dXdata Residential Vacancy'!E23</f>
        <v>2.962672931349517</v>
      </c>
      <c r="F14" s="33">
        <f>'dXdata Residential Vacancy'!F23</f>
        <v>3.6070861707029849</v>
      </c>
      <c r="G14" s="33">
        <f>'dXdata Residential Vacancy'!G23</f>
        <v>12.385631989156218</v>
      </c>
      <c r="H14" s="33">
        <f>'dXdata Residential Vacancy'!H23</f>
        <v>5.6540475288106569</v>
      </c>
    </row>
    <row r="15" spans="1:8">
      <c r="A15" s="150">
        <f>'dXdata Residential Vacancy'!A24</f>
        <v>37987</v>
      </c>
      <c r="B15" s="33">
        <f>'dXdata Residential Vacancy'!B24</f>
        <v>4.0999999999999996</v>
      </c>
      <c r="C15" s="465">
        <f>'dXdata Residential Vacancy'!C24</f>
        <v>9.7098907730953918</v>
      </c>
      <c r="D15" s="33">
        <f>AVERAGE('dXdata Residential Vacancy'!D24:F24)</f>
        <v>4.0268635532502941</v>
      </c>
      <c r="E15" s="33">
        <f>'dXdata Residential Vacancy'!E24</f>
        <v>4.3852913573927141</v>
      </c>
      <c r="F15" s="33">
        <f>'dXdata Residential Vacancy'!F24</f>
        <v>5.6040376917530645</v>
      </c>
      <c r="G15" s="33">
        <f>'dXdata Residential Vacancy'!G24</f>
        <v>18.318292991481826</v>
      </c>
      <c r="H15" s="33">
        <f>'dXdata Residential Vacancy'!H24</f>
        <v>7.9020314152952045</v>
      </c>
    </row>
    <row r="16" spans="1:8">
      <c r="A16" s="150">
        <f>'dXdata Residential Vacancy'!A25</f>
        <v>38353</v>
      </c>
      <c r="B16" s="33">
        <f>'dXdata Residential Vacancy'!B25</f>
        <v>1.4</v>
      </c>
      <c r="C16" s="465">
        <f>'dXdata Residential Vacancy'!C25</f>
        <v>8.8950676364264396</v>
      </c>
      <c r="D16" s="33">
        <f>AVERAGE('dXdata Residential Vacancy'!D25:F25)</f>
        <v>3.6113792410080396</v>
      </c>
      <c r="E16" s="33">
        <f>'dXdata Residential Vacancy'!E25</f>
        <v>4.0725474031327282</v>
      </c>
      <c r="F16" s="33">
        <f>'dXdata Residential Vacancy'!F25</f>
        <v>4.8838723681354459</v>
      </c>
      <c r="G16" s="33">
        <f>'dXdata Residential Vacancy'!G25</f>
        <v>15.832039866024017</v>
      </c>
      <c r="H16" s="33">
        <f>'dXdata Residential Vacancy'!H25</f>
        <v>6.1815806662312216</v>
      </c>
    </row>
    <row r="17" spans="1:9">
      <c r="A17" s="150">
        <f>'dXdata Residential Vacancy'!A26</f>
        <v>38718</v>
      </c>
      <c r="B17" s="33">
        <f>'dXdata Residential Vacancy'!B26</f>
        <v>0.5</v>
      </c>
      <c r="C17" s="465">
        <f>'dXdata Residential Vacancy'!C26</f>
        <v>4.4910960682223404</v>
      </c>
      <c r="D17" s="33">
        <f>AVERAGE('dXdata Residential Vacancy'!D26:F26)</f>
        <v>1.7910606571422043</v>
      </c>
      <c r="E17" s="33">
        <f>'dXdata Residential Vacancy'!E26</f>
        <v>2.1117412815252803</v>
      </c>
      <c r="F17" s="33">
        <f>'dXdata Residential Vacancy'!F26</f>
        <v>2.0215217236382639</v>
      </c>
      <c r="G17" s="33">
        <f>'dXdata Residential Vacancy'!G26</f>
        <v>6.9245889921372417</v>
      </c>
      <c r="H17" s="33">
        <f>'dXdata Residential Vacancy'!H26</f>
        <v>2.1037094082916186</v>
      </c>
    </row>
    <row r="18" spans="1:9">
      <c r="A18" s="150">
        <f>'dXdata Residential Vacancy'!A27</f>
        <v>39083</v>
      </c>
      <c r="B18" s="33">
        <f>'dXdata Residential Vacancy'!B27</f>
        <v>1.5</v>
      </c>
      <c r="C18" s="465">
        <f>'dXdata Residential Vacancy'!C27</f>
        <v>1.9115253471661862</v>
      </c>
      <c r="D18" s="33">
        <f>AVERAGE('dXdata Residential Vacancy'!D27:F27)</f>
        <v>1.5211267012318086</v>
      </c>
      <c r="E18" s="33">
        <f>'dXdata Residential Vacancy'!E27</f>
        <v>1.672607622703592</v>
      </c>
      <c r="F18" s="33">
        <f>'dXdata Residential Vacancy'!F27</f>
        <v>1.6658878504672896</v>
      </c>
      <c r="G18" s="33">
        <f>'dXdata Residential Vacancy'!G27</f>
        <v>1.8218254691200582</v>
      </c>
      <c r="H18" s="33">
        <f>'dXdata Residential Vacancy'!H27</f>
        <v>1.9159133961376609</v>
      </c>
    </row>
    <row r="19" spans="1:9">
      <c r="A19" s="150">
        <f>'dXdata Residential Vacancy'!A28</f>
        <v>39448</v>
      </c>
      <c r="B19" s="33">
        <f>'dXdata Residential Vacancy'!B28</f>
        <v>2.1</v>
      </c>
      <c r="C19" s="465">
        <f>'dXdata Residential Vacancy'!C28</f>
        <v>3.7740510765022086</v>
      </c>
      <c r="D19" s="33">
        <f>AVERAGE('dXdata Residential Vacancy'!D28:F28)</f>
        <v>2.3913827532868441</v>
      </c>
      <c r="E19" s="33">
        <f>'dXdata Residential Vacancy'!E28</f>
        <v>2.7101916872271778</v>
      </c>
      <c r="F19" s="33">
        <f>'dXdata Residential Vacancy'!F28</f>
        <v>2.7095277095277095</v>
      </c>
      <c r="G19" s="33">
        <f>'dXdata Residential Vacancy'!G28</f>
        <v>4.0178941264186898</v>
      </c>
      <c r="H19" s="33">
        <f>'dXdata Residential Vacancy'!H28</f>
        <v>2.9674766540338364</v>
      </c>
    </row>
    <row r="20" spans="1:9">
      <c r="A20" s="150">
        <f>'dXdata Residential Vacancy'!A29</f>
        <v>39814</v>
      </c>
      <c r="B20" s="33">
        <f>'dXdata Residential Vacancy'!B29</f>
        <v>5.4</v>
      </c>
      <c r="C20" s="465">
        <f>'dXdata Residential Vacancy'!C29</f>
        <v>5.8359273519226917</v>
      </c>
      <c r="D20" s="33">
        <f>AVERAGE('dXdata Residential Vacancy'!D29:F29)</f>
        <v>3.048026409523183</v>
      </c>
      <c r="E20" s="33">
        <f>'dXdata Residential Vacancy'!E29</f>
        <v>3.5079288803459874</v>
      </c>
      <c r="F20" s="33">
        <f>'dXdata Residential Vacancy'!F29</f>
        <v>3.8511937812326487</v>
      </c>
      <c r="G20" s="33">
        <f>'dXdata Residential Vacancy'!G29</f>
        <v>7.7617184380739443</v>
      </c>
      <c r="H20" s="33">
        <f>'dXdata Residential Vacancy'!H29</f>
        <v>5.5142873907175964</v>
      </c>
    </row>
    <row r="21" spans="1:9">
      <c r="A21" s="150">
        <f>'dXdata Residential Vacancy'!A30</f>
        <v>40179</v>
      </c>
      <c r="B21" s="33">
        <f>'dXdata Residential Vacancy'!B30</f>
        <v>3.4</v>
      </c>
      <c r="C21" s="465">
        <f>'dXdata Residential Vacancy'!C30</f>
        <v>7.1000395158454195</v>
      </c>
      <c r="D21" s="33">
        <f>AVERAGE('dXdata Residential Vacancy'!D30:F30)</f>
        <v>3.5825131153002832</v>
      </c>
      <c r="E21" s="33">
        <f>'dXdata Residential Vacancy'!E30</f>
        <v>4.1855774079677257</v>
      </c>
      <c r="F21" s="33">
        <f>'dXdata Residential Vacancy'!F30</f>
        <v>4.4591572762748282</v>
      </c>
      <c r="G21" s="33">
        <f>'dXdata Residential Vacancy'!G30</f>
        <v>17.297417631344615</v>
      </c>
      <c r="H21" s="33">
        <f>'dXdata Residential Vacancy'!H30</f>
        <v>6.6885066885066884</v>
      </c>
    </row>
    <row r="22" spans="1:9">
      <c r="A22" s="150">
        <f>'dXdata Residential Vacancy'!A31</f>
        <v>40544</v>
      </c>
      <c r="B22" s="33">
        <f>'dXdata Residential Vacancy'!B31</f>
        <v>1.8</v>
      </c>
      <c r="C22" s="465">
        <f>'dXdata Residential Vacancy'!C31</f>
        <v>6.2723840268064635</v>
      </c>
      <c r="D22" s="33">
        <f>AVERAGE('dXdata Residential Vacancy'!D31:F31)</f>
        <v>3.4957339264723069</v>
      </c>
      <c r="E22" s="33">
        <f>'dXdata Residential Vacancy'!E31</f>
        <v>3.9631368701380612</v>
      </c>
      <c r="F22" s="33">
        <f>'dXdata Residential Vacancy'!F31</f>
        <v>4.3292748626225617</v>
      </c>
      <c r="G22" s="33">
        <f>'dXdata Residential Vacancy'!G31</f>
        <v>13.146289537712896</v>
      </c>
      <c r="H22" s="33">
        <f>'dXdata Residential Vacancy'!H31</f>
        <v>6.0744022440892289</v>
      </c>
    </row>
    <row r="23" spans="1:9">
      <c r="A23" s="150">
        <f>'dXdata Residential Vacancy'!A32</f>
        <v>40909</v>
      </c>
      <c r="B23" s="33">
        <f>'dXdata Residential Vacancy'!B32</f>
        <v>1.3</v>
      </c>
      <c r="C23" s="465">
        <f>'dXdata Residential Vacancy'!C32</f>
        <v>5.621441519030717</v>
      </c>
      <c r="D23" s="33">
        <f>AVERAGE('dXdata Residential Vacancy'!D32:F32)</f>
        <v>2.6835310687741143</v>
      </c>
      <c r="E23" s="33">
        <f>'dXdata Residential Vacancy'!E32</f>
        <v>3.1150105420662451</v>
      </c>
      <c r="F23" s="33">
        <f>'dXdata Residential Vacancy'!F32</f>
        <v>3.3101594169414632</v>
      </c>
      <c r="G23" s="33">
        <f>'dXdata Residential Vacancy'!G32</f>
        <v>12.458640016206362</v>
      </c>
      <c r="H23" s="33">
        <f>'dXdata Residential Vacancy'!H32</f>
        <v>4.221889579668499</v>
      </c>
    </row>
    <row r="24" spans="1:9">
      <c r="A24" s="150">
        <f>'dXdata Residential Vacancy'!A33</f>
        <v>41275</v>
      </c>
      <c r="B24" s="33">
        <f>'dXdata Residential Vacancy'!B33</f>
        <v>1</v>
      </c>
      <c r="C24" s="465">
        <f>'dXdata Residential Vacancy'!C33</f>
        <v>5.4179933154593032</v>
      </c>
      <c r="D24" s="33">
        <f>AVERAGE('dXdata Residential Vacancy'!D33:F33)</f>
        <v>2.3995302069910989</v>
      </c>
      <c r="E24" s="33">
        <f>'dXdata Residential Vacancy'!E33</f>
        <v>2.7853305922143377</v>
      </c>
      <c r="F24" s="33">
        <f>'dXdata Residential Vacancy'!F33</f>
        <v>2.9009819967266774</v>
      </c>
      <c r="G24" s="33">
        <f>'dXdata Residential Vacancy'!G33</f>
        <v>11.996206733048838</v>
      </c>
      <c r="H24" s="33">
        <f>'dXdata Residential Vacancy'!H33</f>
        <v>3.9127914466056937</v>
      </c>
    </row>
    <row r="25" spans="1:9">
      <c r="A25" s="150">
        <f>'dXdata Residential Vacancy'!A34</f>
        <v>41640</v>
      </c>
      <c r="B25" s="33">
        <f>'dXdata Residential Vacancy'!B34</f>
        <v>1.4</v>
      </c>
      <c r="C25" s="465">
        <f>'dXdata Residential Vacancy'!C34</f>
        <v>3.7877099189923693</v>
      </c>
      <c r="D25" s="33">
        <f>AVERAGE('dXdata Residential Vacancy'!D34:F34)</f>
        <v>1.8013737998455077</v>
      </c>
      <c r="E25" s="33">
        <f>'dXdata Residential Vacancy'!E34</f>
        <v>1.9127007204936837</v>
      </c>
      <c r="F25" s="33">
        <f>'dXdata Residential Vacancy'!F34</f>
        <v>2.2173566878980888</v>
      </c>
      <c r="G25" s="33">
        <f>'dXdata Residential Vacancy'!G34</f>
        <v>9.9306101073579462</v>
      </c>
      <c r="H25" s="33">
        <f>'dXdata Residential Vacancy'!H34</f>
        <v>2.6738191154062911</v>
      </c>
    </row>
    <row r="26" spans="1:9">
      <c r="A26" s="150">
        <f>'dXdata Residential Vacancy'!A35</f>
        <v>42005</v>
      </c>
      <c r="B26" s="33">
        <f>'dXdata Residential Vacancy'!B35</f>
        <v>5.3</v>
      </c>
      <c r="C26" s="465">
        <f>'dXdata Residential Vacancy'!C35</f>
        <v>5.1916882567382361</v>
      </c>
      <c r="D26" s="33">
        <f>AVERAGE('dXdata Residential Vacancy'!D35:F35)</f>
        <v>2.1923007275231923</v>
      </c>
      <c r="E26" s="33">
        <f>'dXdata Residential Vacancy'!E35</f>
        <v>2.6049204052098407</v>
      </c>
      <c r="F26" s="33">
        <f>'dXdata Residential Vacancy'!F35</f>
        <v>2.6659979165862877</v>
      </c>
      <c r="G26" s="33">
        <f>'dXdata Residential Vacancy'!G35</f>
        <v>12.360801781737193</v>
      </c>
      <c r="H26" s="33">
        <f>'dXdata Residential Vacancy'!H35</f>
        <v>4.6187455531170771</v>
      </c>
    </row>
    <row r="27" spans="1:9">
      <c r="A27" s="150">
        <f>'dXdata Residential Vacancy'!A36</f>
        <v>42370</v>
      </c>
      <c r="B27" s="33">
        <f>'dXdata Residential Vacancy'!B36</f>
        <v>6.9</v>
      </c>
      <c r="C27" s="465">
        <f>'dXdata Residential Vacancy'!C36</f>
        <v>7.6944052925212816</v>
      </c>
      <c r="D27" s="33">
        <f>AVERAGE('dXdata Residential Vacancy'!D36:F36)</f>
        <v>3.4926615195616209</v>
      </c>
      <c r="E27" s="33">
        <f>'dXdata Residential Vacancy'!E36</f>
        <v>3.9565364191657202</v>
      </c>
      <c r="F27" s="33">
        <f>'dXdata Residential Vacancy'!F36</f>
        <v>4.6847824054160201</v>
      </c>
      <c r="G27" s="33">
        <f>'dXdata Residential Vacancy'!G36</f>
        <v>17.345067840117345</v>
      </c>
      <c r="H27" s="33">
        <f>'dXdata Residential Vacancy'!H36</f>
        <v>8.6321214519413587</v>
      </c>
    </row>
    <row r="28" spans="1:9">
      <c r="A28" s="150"/>
      <c r="B28" s="91"/>
      <c r="D28" s="33"/>
      <c r="E28" s="33"/>
      <c r="F28" s="33"/>
      <c r="G28" s="33"/>
      <c r="H28" s="33"/>
      <c r="I28" s="33"/>
    </row>
    <row r="29" spans="1:9">
      <c r="A29" s="150"/>
      <c r="B29" s="91"/>
      <c r="D29" s="33"/>
      <c r="E29" s="33"/>
      <c r="F29" s="33"/>
      <c r="G29" s="33"/>
      <c r="H29" s="33"/>
      <c r="I29" s="33"/>
    </row>
    <row r="30" spans="1:9">
      <c r="A30" s="150"/>
      <c r="B30" s="91"/>
      <c r="D30" s="33"/>
      <c r="E30" s="33"/>
      <c r="F30" s="33"/>
      <c r="G30" s="33"/>
      <c r="H30" s="33"/>
      <c r="I30" s="33"/>
    </row>
    <row r="31" spans="1:9">
      <c r="A31" s="28"/>
      <c r="B31" s="91"/>
      <c r="D31" s="91"/>
      <c r="E31" s="91"/>
      <c r="F31" s="91"/>
      <c r="G31" s="91"/>
      <c r="H31" s="91"/>
      <c r="I31" s="91"/>
    </row>
    <row r="32" spans="1:9">
      <c r="A32" s="28"/>
      <c r="B32" s="91"/>
      <c r="D32" s="91"/>
      <c r="E32" s="91"/>
      <c r="F32" s="91"/>
      <c r="G32" s="91"/>
      <c r="H32" s="91"/>
      <c r="I32" s="91"/>
    </row>
    <row r="33" spans="1:9">
      <c r="A33" s="28"/>
      <c r="B33" s="91"/>
      <c r="D33" s="91"/>
      <c r="E33" s="91"/>
      <c r="F33" s="91"/>
      <c r="G33" s="91"/>
      <c r="H33" s="91"/>
      <c r="I33" s="91"/>
    </row>
    <row r="34" spans="1:9">
      <c r="A34" s="28"/>
      <c r="B34" s="91"/>
      <c r="D34" s="91"/>
      <c r="E34" s="91"/>
      <c r="F34" s="91"/>
      <c r="G34" s="91"/>
      <c r="H34" s="91"/>
      <c r="I34" s="91"/>
    </row>
    <row r="35" spans="1:9">
      <c r="A35" s="28"/>
      <c r="B35" s="91"/>
      <c r="D35" s="91"/>
      <c r="E35" s="91"/>
      <c r="F35" s="91"/>
      <c r="G35" s="91"/>
      <c r="H35" s="91"/>
      <c r="I35" s="91"/>
    </row>
    <row r="36" spans="1:9">
      <c r="A36" s="28"/>
      <c r="B36" s="91"/>
      <c r="D36" s="91"/>
      <c r="E36" s="91"/>
      <c r="F36" s="91"/>
      <c r="G36" s="91"/>
      <c r="H36" s="91"/>
      <c r="I36" s="91"/>
    </row>
    <row r="37" spans="1:9">
      <c r="A37" s="28"/>
      <c r="B37" s="91"/>
      <c r="D37" s="91"/>
      <c r="E37" s="91"/>
      <c r="F37" s="91"/>
      <c r="G37" s="91"/>
      <c r="H37" s="91"/>
      <c r="I37" s="91"/>
    </row>
    <row r="38" spans="1:9">
      <c r="A38" s="28"/>
      <c r="B38" s="91"/>
      <c r="D38" s="91"/>
      <c r="E38" s="91"/>
      <c r="F38" s="91"/>
      <c r="G38" s="91"/>
      <c r="H38" s="91"/>
      <c r="I38" s="91"/>
    </row>
    <row r="39" spans="1:9">
      <c r="A39" s="28"/>
      <c r="B39" s="91"/>
      <c r="D39" s="91"/>
      <c r="E39" s="91"/>
      <c r="F39" s="91"/>
      <c r="G39" s="91"/>
      <c r="H39" s="91"/>
      <c r="I39" s="91"/>
    </row>
    <row r="40" spans="1:9">
      <c r="A40" s="28"/>
      <c r="B40" s="91"/>
      <c r="D40" s="91"/>
      <c r="E40" s="91"/>
      <c r="F40" s="91"/>
      <c r="G40" s="91"/>
      <c r="H40" s="91"/>
      <c r="I40" s="91"/>
    </row>
    <row r="41" spans="1:9">
      <c r="A41" s="28"/>
      <c r="B41" s="91"/>
      <c r="D41" s="91"/>
      <c r="E41" s="91"/>
      <c r="F41" s="91"/>
      <c r="G41" s="91"/>
      <c r="H41" s="91"/>
      <c r="I41" s="91"/>
    </row>
    <row r="42" spans="1:9">
      <c r="A42" s="28"/>
      <c r="B42" s="91"/>
      <c r="D42" s="91"/>
      <c r="E42" s="91"/>
      <c r="F42" s="91"/>
      <c r="G42" s="91"/>
      <c r="H42" s="91"/>
      <c r="I42" s="91"/>
    </row>
    <row r="43" spans="1:9">
      <c r="A43" s="28"/>
      <c r="B43" s="91"/>
      <c r="D43" s="91"/>
      <c r="E43" s="91"/>
      <c r="F43" s="91"/>
      <c r="G43" s="91"/>
      <c r="H43" s="91"/>
      <c r="I43" s="91"/>
    </row>
    <row r="44" spans="1:9">
      <c r="A44" s="28"/>
      <c r="B44" s="91"/>
      <c r="D44" s="91"/>
      <c r="E44" s="91"/>
      <c r="F44" s="91"/>
      <c r="G44" s="91"/>
      <c r="H44" s="91"/>
      <c r="I44" s="91"/>
    </row>
    <row r="45" spans="1:9">
      <c r="A45" s="28"/>
      <c r="B45" s="91"/>
      <c r="D45" s="91"/>
      <c r="E45" s="91"/>
      <c r="F45" s="91"/>
      <c r="G45" s="91"/>
      <c r="H45" s="91"/>
      <c r="I45" s="91"/>
    </row>
    <row r="46" spans="1:9">
      <c r="A46" s="28"/>
      <c r="B46" s="91"/>
      <c r="D46" s="91"/>
      <c r="E46" s="91"/>
      <c r="F46" s="91"/>
      <c r="G46" s="91"/>
      <c r="H46" s="91"/>
      <c r="I46" s="91"/>
    </row>
    <row r="47" spans="1:9">
      <c r="A47" s="27"/>
      <c r="B47" s="27"/>
      <c r="D47" s="27"/>
      <c r="E47" s="27"/>
      <c r="F47" s="27"/>
      <c r="G47" s="27"/>
      <c r="H47" s="27"/>
      <c r="I47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3"/>
  <sheetViews>
    <sheetView topLeftCell="A37" workbookViewId="0">
      <selection activeCell="X31" sqref="X31"/>
    </sheetView>
  </sheetViews>
  <sheetFormatPr defaultRowHeight="15"/>
  <cols>
    <col min="1" max="1" width="9.42578125" bestFit="1" customWidth="1"/>
  </cols>
  <sheetData>
    <row r="1" spans="1:2">
      <c r="B1" t="s">
        <v>79</v>
      </c>
    </row>
    <row r="2" spans="1:2">
      <c r="B2" t="s">
        <v>19</v>
      </c>
    </row>
    <row r="3" spans="1:2">
      <c r="A3" t="s">
        <v>129</v>
      </c>
      <c r="B3" t="s">
        <v>19</v>
      </c>
    </row>
    <row r="4" spans="1:2">
      <c r="A4" s="35">
        <v>12785</v>
      </c>
      <c r="B4" s="141">
        <f>VLOOKUP($A4,'dXdata Prime Rate'!DATA,MATCH(B$3,'dXdata Prime Rate'!IDS,0) + 1,FALSE)</f>
        <v>5.5</v>
      </c>
    </row>
    <row r="5" spans="1:2">
      <c r="A5" s="35">
        <v>12816</v>
      </c>
      <c r="B5" s="141">
        <f>VLOOKUP($A5,'dXdata Prime Rate'!DATA,MATCH(B$3,'dXdata Prime Rate'!IDS,0) + 1,FALSE)</f>
        <v>5.5</v>
      </c>
    </row>
    <row r="6" spans="1:2">
      <c r="A6" s="35">
        <v>12844</v>
      </c>
      <c r="B6" s="141">
        <f>VLOOKUP($A6,'dXdata Prime Rate'!DATA,MATCH(B$3,'dXdata Prime Rate'!IDS,0) + 1,FALSE)</f>
        <v>5.5</v>
      </c>
    </row>
    <row r="7" spans="1:2">
      <c r="A7" s="35">
        <v>12875</v>
      </c>
      <c r="B7" s="141">
        <f>VLOOKUP($A7,'dXdata Prime Rate'!DATA,MATCH(B$3,'dXdata Prime Rate'!IDS,0) + 1,FALSE)</f>
        <v>5.5</v>
      </c>
    </row>
    <row r="8" spans="1:2">
      <c r="A8" s="35">
        <v>12905</v>
      </c>
      <c r="B8" s="141">
        <f>VLOOKUP($A8,'dXdata Prime Rate'!DATA,MATCH(B$3,'dXdata Prime Rate'!IDS,0) + 1,FALSE)</f>
        <v>5.5</v>
      </c>
    </row>
    <row r="9" spans="1:2">
      <c r="A9" s="35">
        <v>12936</v>
      </c>
      <c r="B9" s="141">
        <f>VLOOKUP($A9,'dXdata Prime Rate'!DATA,MATCH(B$3,'dXdata Prime Rate'!IDS,0) + 1,FALSE)</f>
        <v>5.5</v>
      </c>
    </row>
    <row r="10" spans="1:2">
      <c r="A10" s="35">
        <v>12966</v>
      </c>
      <c r="B10" s="141">
        <f>VLOOKUP($A10,'dXdata Prime Rate'!DATA,MATCH(B$3,'dXdata Prime Rate'!IDS,0) + 1,FALSE)</f>
        <v>5.5</v>
      </c>
    </row>
    <row r="11" spans="1:2">
      <c r="A11" s="35">
        <v>12997</v>
      </c>
      <c r="B11" s="141">
        <f>VLOOKUP($A11,'dXdata Prime Rate'!DATA,MATCH(B$3,'dXdata Prime Rate'!IDS,0) + 1,FALSE)</f>
        <v>5.5</v>
      </c>
    </row>
    <row r="12" spans="1:2">
      <c r="A12" s="35">
        <v>13028</v>
      </c>
      <c r="B12" s="141">
        <f>VLOOKUP($A12,'dXdata Prime Rate'!DATA,MATCH(B$3,'dXdata Prime Rate'!IDS,0) + 1,FALSE)</f>
        <v>5.5</v>
      </c>
    </row>
    <row r="13" spans="1:2">
      <c r="A13" s="35">
        <v>13058</v>
      </c>
      <c r="B13" s="141">
        <f>VLOOKUP($A13,'dXdata Prime Rate'!DATA,MATCH(B$3,'dXdata Prime Rate'!IDS,0) + 1,FALSE)</f>
        <v>5.5</v>
      </c>
    </row>
    <row r="14" spans="1:2">
      <c r="A14" s="35">
        <v>13089</v>
      </c>
      <c r="B14" s="141">
        <f>VLOOKUP($A14,'dXdata Prime Rate'!DATA,MATCH(B$3,'dXdata Prime Rate'!IDS,0) + 1,FALSE)</f>
        <v>5.5</v>
      </c>
    </row>
    <row r="15" spans="1:2">
      <c r="A15" s="35">
        <v>13119</v>
      </c>
      <c r="B15" s="141">
        <f>VLOOKUP($A15,'dXdata Prime Rate'!DATA,MATCH(B$3,'dXdata Prime Rate'!IDS,0) + 1,FALSE)</f>
        <v>5.5</v>
      </c>
    </row>
    <row r="16" spans="1:2">
      <c r="A16" s="35">
        <v>13150</v>
      </c>
      <c r="B16" s="141">
        <f>VLOOKUP($A16,'dXdata Prime Rate'!DATA,MATCH(B$3,'dXdata Prime Rate'!IDS,0) + 1,FALSE)</f>
        <v>5.5</v>
      </c>
    </row>
    <row r="17" spans="1:2">
      <c r="A17" s="35">
        <v>13181</v>
      </c>
      <c r="B17" s="141">
        <f>VLOOKUP($A17,'dXdata Prime Rate'!DATA,MATCH(B$3,'dXdata Prime Rate'!IDS,0) + 1,FALSE)</f>
        <v>5.5</v>
      </c>
    </row>
    <row r="18" spans="1:2">
      <c r="A18" s="35">
        <v>13210</v>
      </c>
      <c r="B18" s="141">
        <f>VLOOKUP($A18,'dXdata Prime Rate'!DATA,MATCH(B$3,'dXdata Prime Rate'!IDS,0) + 1,FALSE)</f>
        <v>5.5</v>
      </c>
    </row>
    <row r="19" spans="1:2">
      <c r="A19" s="35">
        <v>13241</v>
      </c>
      <c r="B19" s="141">
        <f>VLOOKUP($A19,'dXdata Prime Rate'!DATA,MATCH(B$3,'dXdata Prime Rate'!IDS,0) + 1,FALSE)</f>
        <v>5.5</v>
      </c>
    </row>
    <row r="20" spans="1:2">
      <c r="A20" s="35">
        <v>13271</v>
      </c>
      <c r="B20" s="141">
        <f>VLOOKUP($A20,'dXdata Prime Rate'!DATA,MATCH(B$3,'dXdata Prime Rate'!IDS,0) + 1,FALSE)</f>
        <v>5.5</v>
      </c>
    </row>
    <row r="21" spans="1:2">
      <c r="A21" s="35">
        <v>13302</v>
      </c>
      <c r="B21" s="141">
        <f>VLOOKUP($A21,'dXdata Prime Rate'!DATA,MATCH(B$3,'dXdata Prime Rate'!IDS,0) + 1,FALSE)</f>
        <v>5</v>
      </c>
    </row>
    <row r="22" spans="1:2">
      <c r="A22" s="35">
        <v>13332</v>
      </c>
      <c r="B22" s="141">
        <f>VLOOKUP($A22,'dXdata Prime Rate'!DATA,MATCH(B$3,'dXdata Prime Rate'!IDS,0) + 1,FALSE)</f>
        <v>5</v>
      </c>
    </row>
    <row r="23" spans="1:2">
      <c r="A23" s="35">
        <v>13363</v>
      </c>
      <c r="B23" s="141">
        <f>VLOOKUP($A23,'dXdata Prime Rate'!DATA,MATCH(B$3,'dXdata Prime Rate'!IDS,0) + 1,FALSE)</f>
        <v>5</v>
      </c>
    </row>
    <row r="24" spans="1:2">
      <c r="A24" s="35">
        <v>13394</v>
      </c>
      <c r="B24" s="141">
        <f>VLOOKUP($A24,'dXdata Prime Rate'!DATA,MATCH(B$3,'dXdata Prime Rate'!IDS,0) + 1,FALSE)</f>
        <v>5</v>
      </c>
    </row>
    <row r="25" spans="1:2">
      <c r="A25" s="35">
        <v>13424</v>
      </c>
      <c r="B25" s="141">
        <f>VLOOKUP($A25,'dXdata Prime Rate'!DATA,MATCH(B$3,'dXdata Prime Rate'!IDS,0) + 1,FALSE)</f>
        <v>5</v>
      </c>
    </row>
    <row r="26" spans="1:2">
      <c r="A26" s="35">
        <v>13455</v>
      </c>
      <c r="B26" s="141">
        <f>VLOOKUP($A26,'dXdata Prime Rate'!DATA,MATCH(B$3,'dXdata Prime Rate'!IDS,0) + 1,FALSE)</f>
        <v>5</v>
      </c>
    </row>
    <row r="27" spans="1:2">
      <c r="A27" s="35">
        <v>13485</v>
      </c>
      <c r="B27" s="141">
        <f>VLOOKUP($A27,'dXdata Prime Rate'!DATA,MATCH(B$3,'dXdata Prime Rate'!IDS,0) + 1,FALSE)</f>
        <v>5</v>
      </c>
    </row>
    <row r="28" spans="1:2">
      <c r="A28" s="35">
        <v>13516</v>
      </c>
      <c r="B28" s="141">
        <f>VLOOKUP($A28,'dXdata Prime Rate'!DATA,MATCH(B$3,'dXdata Prime Rate'!IDS,0) + 1,FALSE)</f>
        <v>5</v>
      </c>
    </row>
    <row r="29" spans="1:2">
      <c r="A29" s="35">
        <v>13547</v>
      </c>
      <c r="B29" s="141">
        <f>VLOOKUP($A29,'dXdata Prime Rate'!DATA,MATCH(B$3,'dXdata Prime Rate'!IDS,0) + 1,FALSE)</f>
        <v>5</v>
      </c>
    </row>
    <row r="30" spans="1:2">
      <c r="A30" s="35">
        <v>13575</v>
      </c>
      <c r="B30" s="141">
        <f>VLOOKUP($A30,'dXdata Prime Rate'!DATA,MATCH(B$3,'dXdata Prime Rate'!IDS,0) + 1,FALSE)</f>
        <v>5</v>
      </c>
    </row>
    <row r="31" spans="1:2">
      <c r="A31" s="35">
        <v>13606</v>
      </c>
      <c r="B31" s="141">
        <f>VLOOKUP($A31,'dXdata Prime Rate'!DATA,MATCH(B$3,'dXdata Prime Rate'!IDS,0) + 1,FALSE)</f>
        <v>5</v>
      </c>
    </row>
    <row r="32" spans="1:2">
      <c r="A32" s="35">
        <v>13636</v>
      </c>
      <c r="B32" s="141">
        <f>VLOOKUP($A32,'dXdata Prime Rate'!DATA,MATCH(B$3,'dXdata Prime Rate'!IDS,0) + 1,FALSE)</f>
        <v>5</v>
      </c>
    </row>
    <row r="33" spans="1:2">
      <c r="A33" s="35">
        <v>13667</v>
      </c>
      <c r="B33" s="141">
        <f>VLOOKUP($A33,'dXdata Prime Rate'!DATA,MATCH(B$3,'dXdata Prime Rate'!IDS,0) + 1,FALSE)</f>
        <v>5</v>
      </c>
    </row>
    <row r="34" spans="1:2">
      <c r="A34" s="35">
        <v>13697</v>
      </c>
      <c r="B34" s="141">
        <f>VLOOKUP($A34,'dXdata Prime Rate'!DATA,MATCH(B$3,'dXdata Prime Rate'!IDS,0) + 1,FALSE)</f>
        <v>5</v>
      </c>
    </row>
    <row r="35" spans="1:2">
      <c r="A35" s="35">
        <v>13728</v>
      </c>
      <c r="B35" s="141">
        <f>VLOOKUP($A35,'dXdata Prime Rate'!DATA,MATCH(B$3,'dXdata Prime Rate'!IDS,0) + 1,FALSE)</f>
        <v>5</v>
      </c>
    </row>
    <row r="36" spans="1:2">
      <c r="A36" s="35">
        <v>13759</v>
      </c>
      <c r="B36" s="141">
        <f>VLOOKUP($A36,'dXdata Prime Rate'!DATA,MATCH(B$3,'dXdata Prime Rate'!IDS,0) + 1,FALSE)</f>
        <v>5</v>
      </c>
    </row>
    <row r="37" spans="1:2">
      <c r="A37" s="35">
        <v>13789</v>
      </c>
      <c r="B37" s="141">
        <f>VLOOKUP($A37,'dXdata Prime Rate'!DATA,MATCH(B$3,'dXdata Prime Rate'!IDS,0) + 1,FALSE)</f>
        <v>5</v>
      </c>
    </row>
    <row r="38" spans="1:2">
      <c r="A38" s="35">
        <v>13820</v>
      </c>
      <c r="B38" s="141">
        <f>VLOOKUP($A38,'dXdata Prime Rate'!DATA,MATCH(B$3,'dXdata Prime Rate'!IDS,0) + 1,FALSE)</f>
        <v>5</v>
      </c>
    </row>
    <row r="39" spans="1:2">
      <c r="A39" s="35">
        <v>13850</v>
      </c>
      <c r="B39" s="141">
        <f>VLOOKUP($A39,'dXdata Prime Rate'!DATA,MATCH(B$3,'dXdata Prime Rate'!IDS,0) + 1,FALSE)</f>
        <v>5</v>
      </c>
    </row>
    <row r="40" spans="1:2">
      <c r="A40" s="35">
        <v>13881</v>
      </c>
      <c r="B40" s="141">
        <f>VLOOKUP($A40,'dXdata Prime Rate'!DATA,MATCH(B$3,'dXdata Prime Rate'!IDS,0) + 1,FALSE)</f>
        <v>5</v>
      </c>
    </row>
    <row r="41" spans="1:2">
      <c r="A41" s="35">
        <v>13912</v>
      </c>
      <c r="B41" s="141">
        <f>VLOOKUP($A41,'dXdata Prime Rate'!DATA,MATCH(B$3,'dXdata Prime Rate'!IDS,0) + 1,FALSE)</f>
        <v>5</v>
      </c>
    </row>
    <row r="42" spans="1:2">
      <c r="A42" s="35">
        <v>13940</v>
      </c>
      <c r="B42" s="141">
        <f>VLOOKUP($A42,'dXdata Prime Rate'!DATA,MATCH(B$3,'dXdata Prime Rate'!IDS,0) + 1,FALSE)</f>
        <v>5</v>
      </c>
    </row>
    <row r="43" spans="1:2">
      <c r="A43" s="35">
        <v>13971</v>
      </c>
      <c r="B43" s="141">
        <f>VLOOKUP($A43,'dXdata Prime Rate'!DATA,MATCH(B$3,'dXdata Prime Rate'!IDS,0) + 1,FALSE)</f>
        <v>5</v>
      </c>
    </row>
    <row r="44" spans="1:2">
      <c r="A44" s="35">
        <v>14001</v>
      </c>
      <c r="B44" s="141">
        <f>VLOOKUP($A44,'dXdata Prime Rate'!DATA,MATCH(B$3,'dXdata Prime Rate'!IDS,0) + 1,FALSE)</f>
        <v>5</v>
      </c>
    </row>
    <row r="45" spans="1:2">
      <c r="A45" s="35">
        <v>14032</v>
      </c>
      <c r="B45" s="141">
        <f>VLOOKUP($A45,'dXdata Prime Rate'!DATA,MATCH(B$3,'dXdata Prime Rate'!IDS,0) + 1,FALSE)</f>
        <v>5</v>
      </c>
    </row>
    <row r="46" spans="1:2">
      <c r="A46" s="35">
        <v>14062</v>
      </c>
      <c r="B46" s="141">
        <f>VLOOKUP($A46,'dXdata Prime Rate'!DATA,MATCH(B$3,'dXdata Prime Rate'!IDS,0) + 1,FALSE)</f>
        <v>5</v>
      </c>
    </row>
    <row r="47" spans="1:2">
      <c r="A47" s="35">
        <v>14093</v>
      </c>
      <c r="B47" s="141">
        <f>VLOOKUP($A47,'dXdata Prime Rate'!DATA,MATCH(B$3,'dXdata Prime Rate'!IDS,0) + 1,FALSE)</f>
        <v>5</v>
      </c>
    </row>
    <row r="48" spans="1:2">
      <c r="A48" s="35">
        <v>14124</v>
      </c>
      <c r="B48" s="141">
        <f>VLOOKUP($A48,'dXdata Prime Rate'!DATA,MATCH(B$3,'dXdata Prime Rate'!IDS,0) + 1,FALSE)</f>
        <v>5</v>
      </c>
    </row>
    <row r="49" spans="1:2">
      <c r="A49" s="35">
        <v>14154</v>
      </c>
      <c r="B49" s="141">
        <f>VLOOKUP($A49,'dXdata Prime Rate'!DATA,MATCH(B$3,'dXdata Prime Rate'!IDS,0) + 1,FALSE)</f>
        <v>5</v>
      </c>
    </row>
    <row r="50" spans="1:2">
      <c r="A50" s="35">
        <v>14185</v>
      </c>
      <c r="B50" s="141">
        <f>VLOOKUP($A50,'dXdata Prime Rate'!DATA,MATCH(B$3,'dXdata Prime Rate'!IDS,0) + 1,FALSE)</f>
        <v>5</v>
      </c>
    </row>
    <row r="51" spans="1:2">
      <c r="A51" s="35">
        <v>14215</v>
      </c>
      <c r="B51" s="141">
        <f>VLOOKUP($A51,'dXdata Prime Rate'!DATA,MATCH(B$3,'dXdata Prime Rate'!IDS,0) + 1,FALSE)</f>
        <v>5</v>
      </c>
    </row>
    <row r="52" spans="1:2">
      <c r="A52" s="35">
        <v>14246</v>
      </c>
      <c r="B52" s="141">
        <f>VLOOKUP($A52,'dXdata Prime Rate'!DATA,MATCH(B$3,'dXdata Prime Rate'!IDS,0) + 1,FALSE)</f>
        <v>5</v>
      </c>
    </row>
    <row r="53" spans="1:2">
      <c r="A53" s="35">
        <v>14277</v>
      </c>
      <c r="B53" s="141">
        <f>VLOOKUP($A53,'dXdata Prime Rate'!DATA,MATCH(B$3,'dXdata Prime Rate'!IDS,0) + 1,FALSE)</f>
        <v>5</v>
      </c>
    </row>
    <row r="54" spans="1:2">
      <c r="A54" s="35">
        <v>14305</v>
      </c>
      <c r="B54" s="141">
        <f>VLOOKUP($A54,'dXdata Prime Rate'!DATA,MATCH(B$3,'dXdata Prime Rate'!IDS,0) + 1,FALSE)</f>
        <v>5</v>
      </c>
    </row>
    <row r="55" spans="1:2">
      <c r="A55" s="35">
        <v>14336</v>
      </c>
      <c r="B55" s="141">
        <f>VLOOKUP($A55,'dXdata Prime Rate'!DATA,MATCH(B$3,'dXdata Prime Rate'!IDS,0) + 1,FALSE)</f>
        <v>5</v>
      </c>
    </row>
    <row r="56" spans="1:2">
      <c r="A56" s="35">
        <v>14366</v>
      </c>
      <c r="B56" s="141">
        <f>VLOOKUP($A56,'dXdata Prime Rate'!DATA,MATCH(B$3,'dXdata Prime Rate'!IDS,0) + 1,FALSE)</f>
        <v>5</v>
      </c>
    </row>
    <row r="57" spans="1:2">
      <c r="A57" s="35">
        <v>14397</v>
      </c>
      <c r="B57" s="141">
        <f>VLOOKUP($A57,'dXdata Prime Rate'!DATA,MATCH(B$3,'dXdata Prime Rate'!IDS,0) + 1,FALSE)</f>
        <v>5</v>
      </c>
    </row>
    <row r="58" spans="1:2">
      <c r="A58" s="35">
        <v>14427</v>
      </c>
      <c r="B58" s="141">
        <f>VLOOKUP($A58,'dXdata Prime Rate'!DATA,MATCH(B$3,'dXdata Prime Rate'!IDS,0) + 1,FALSE)</f>
        <v>5</v>
      </c>
    </row>
    <row r="59" spans="1:2">
      <c r="A59" s="35">
        <v>14458</v>
      </c>
      <c r="B59" s="141">
        <f>VLOOKUP($A59,'dXdata Prime Rate'!DATA,MATCH(B$3,'dXdata Prime Rate'!IDS,0) + 1,FALSE)</f>
        <v>5</v>
      </c>
    </row>
    <row r="60" spans="1:2">
      <c r="A60" s="35">
        <v>14489</v>
      </c>
      <c r="B60" s="141">
        <f>VLOOKUP($A60,'dXdata Prime Rate'!DATA,MATCH(B$3,'dXdata Prime Rate'!IDS,0) + 1,FALSE)</f>
        <v>5</v>
      </c>
    </row>
    <row r="61" spans="1:2">
      <c r="A61" s="35">
        <v>14519</v>
      </c>
      <c r="B61" s="141">
        <f>VLOOKUP($A61,'dXdata Prime Rate'!DATA,MATCH(B$3,'dXdata Prime Rate'!IDS,0) + 1,FALSE)</f>
        <v>5</v>
      </c>
    </row>
    <row r="62" spans="1:2">
      <c r="A62" s="35">
        <v>14550</v>
      </c>
      <c r="B62" s="141">
        <f>VLOOKUP($A62,'dXdata Prime Rate'!DATA,MATCH(B$3,'dXdata Prime Rate'!IDS,0) + 1,FALSE)</f>
        <v>5</v>
      </c>
    </row>
    <row r="63" spans="1:2">
      <c r="A63" s="35">
        <v>14580</v>
      </c>
      <c r="B63" s="141">
        <f>VLOOKUP($A63,'dXdata Prime Rate'!DATA,MATCH(B$3,'dXdata Prime Rate'!IDS,0) + 1,FALSE)</f>
        <v>5</v>
      </c>
    </row>
    <row r="64" spans="1:2">
      <c r="A64" s="35">
        <v>14611</v>
      </c>
      <c r="B64" s="141">
        <f>VLOOKUP($A64,'dXdata Prime Rate'!DATA,MATCH(B$3,'dXdata Prime Rate'!IDS,0) + 1,FALSE)</f>
        <v>5</v>
      </c>
    </row>
    <row r="65" spans="1:2">
      <c r="A65" s="35">
        <v>14642</v>
      </c>
      <c r="B65" s="141">
        <f>VLOOKUP($A65,'dXdata Prime Rate'!DATA,MATCH(B$3,'dXdata Prime Rate'!IDS,0) + 1,FALSE)</f>
        <v>5</v>
      </c>
    </row>
    <row r="66" spans="1:2">
      <c r="A66" s="35">
        <v>14671</v>
      </c>
      <c r="B66" s="141">
        <f>VLOOKUP($A66,'dXdata Prime Rate'!DATA,MATCH(B$3,'dXdata Prime Rate'!IDS,0) + 1,FALSE)</f>
        <v>5</v>
      </c>
    </row>
    <row r="67" spans="1:2">
      <c r="A67" s="35">
        <v>14702</v>
      </c>
      <c r="B67" s="141">
        <f>VLOOKUP($A67,'dXdata Prime Rate'!DATA,MATCH(B$3,'dXdata Prime Rate'!IDS,0) + 1,FALSE)</f>
        <v>5</v>
      </c>
    </row>
    <row r="68" spans="1:2">
      <c r="A68" s="35">
        <v>14732</v>
      </c>
      <c r="B68" s="141">
        <f>VLOOKUP($A68,'dXdata Prime Rate'!DATA,MATCH(B$3,'dXdata Prime Rate'!IDS,0) + 1,FALSE)</f>
        <v>5</v>
      </c>
    </row>
    <row r="69" spans="1:2">
      <c r="A69" s="35">
        <v>14763</v>
      </c>
      <c r="B69" s="141">
        <f>VLOOKUP($A69,'dXdata Prime Rate'!DATA,MATCH(B$3,'dXdata Prime Rate'!IDS,0) + 1,FALSE)</f>
        <v>5</v>
      </c>
    </row>
    <row r="70" spans="1:2">
      <c r="A70" s="35">
        <v>14793</v>
      </c>
      <c r="B70" s="141">
        <f>VLOOKUP($A70,'dXdata Prime Rate'!DATA,MATCH(B$3,'dXdata Prime Rate'!IDS,0) + 1,FALSE)</f>
        <v>5</v>
      </c>
    </row>
    <row r="71" spans="1:2">
      <c r="A71" s="35">
        <v>14824</v>
      </c>
      <c r="B71" s="141">
        <f>VLOOKUP($A71,'dXdata Prime Rate'!DATA,MATCH(B$3,'dXdata Prime Rate'!IDS,0) + 1,FALSE)</f>
        <v>5</v>
      </c>
    </row>
    <row r="72" spans="1:2">
      <c r="A72" s="35">
        <v>14855</v>
      </c>
      <c r="B72" s="141">
        <f>VLOOKUP($A72,'dXdata Prime Rate'!DATA,MATCH(B$3,'dXdata Prime Rate'!IDS,0) + 1,FALSE)</f>
        <v>5</v>
      </c>
    </row>
    <row r="73" spans="1:2">
      <c r="A73" s="35">
        <v>14885</v>
      </c>
      <c r="B73" s="141">
        <f>VLOOKUP($A73,'dXdata Prime Rate'!DATA,MATCH(B$3,'dXdata Prime Rate'!IDS,0) + 1,FALSE)</f>
        <v>5</v>
      </c>
    </row>
    <row r="74" spans="1:2">
      <c r="A74" s="35">
        <v>14916</v>
      </c>
      <c r="B74" s="141">
        <f>VLOOKUP($A74,'dXdata Prime Rate'!DATA,MATCH(B$3,'dXdata Prime Rate'!IDS,0) + 1,FALSE)</f>
        <v>5</v>
      </c>
    </row>
    <row r="75" spans="1:2">
      <c r="A75" s="35">
        <v>14946</v>
      </c>
      <c r="B75" s="141">
        <f>VLOOKUP($A75,'dXdata Prime Rate'!DATA,MATCH(B$3,'dXdata Prime Rate'!IDS,0) + 1,FALSE)</f>
        <v>5</v>
      </c>
    </row>
    <row r="76" spans="1:2">
      <c r="A76" s="35">
        <v>14977</v>
      </c>
      <c r="B76" s="141">
        <f>VLOOKUP($A76,'dXdata Prime Rate'!DATA,MATCH(B$3,'dXdata Prime Rate'!IDS,0) + 1,FALSE)</f>
        <v>5</v>
      </c>
    </row>
    <row r="77" spans="1:2">
      <c r="A77" s="35">
        <v>15008</v>
      </c>
      <c r="B77" s="141">
        <f>VLOOKUP($A77,'dXdata Prime Rate'!DATA,MATCH(B$3,'dXdata Prime Rate'!IDS,0) + 1,FALSE)</f>
        <v>5</v>
      </c>
    </row>
    <row r="78" spans="1:2">
      <c r="A78" s="35">
        <v>15036</v>
      </c>
      <c r="B78" s="141">
        <f>VLOOKUP($A78,'dXdata Prime Rate'!DATA,MATCH(B$3,'dXdata Prime Rate'!IDS,0) + 1,FALSE)</f>
        <v>5</v>
      </c>
    </row>
    <row r="79" spans="1:2">
      <c r="A79" s="35">
        <v>15067</v>
      </c>
      <c r="B79" s="141">
        <f>VLOOKUP($A79,'dXdata Prime Rate'!DATA,MATCH(B$3,'dXdata Prime Rate'!IDS,0) + 1,FALSE)</f>
        <v>5</v>
      </c>
    </row>
    <row r="80" spans="1:2">
      <c r="A80" s="35">
        <v>15097</v>
      </c>
      <c r="B80" s="141">
        <f>VLOOKUP($A80,'dXdata Prime Rate'!DATA,MATCH(B$3,'dXdata Prime Rate'!IDS,0) + 1,FALSE)</f>
        <v>5</v>
      </c>
    </row>
    <row r="81" spans="1:2">
      <c r="A81" s="35">
        <v>15128</v>
      </c>
      <c r="B81" s="141">
        <f>VLOOKUP($A81,'dXdata Prime Rate'!DATA,MATCH(B$3,'dXdata Prime Rate'!IDS,0) + 1,FALSE)</f>
        <v>5</v>
      </c>
    </row>
    <row r="82" spans="1:2">
      <c r="A82" s="35">
        <v>15158</v>
      </c>
      <c r="B82" s="141">
        <f>VLOOKUP($A82,'dXdata Prime Rate'!DATA,MATCH(B$3,'dXdata Prime Rate'!IDS,0) + 1,FALSE)</f>
        <v>5</v>
      </c>
    </row>
    <row r="83" spans="1:2">
      <c r="A83" s="35">
        <v>15189</v>
      </c>
      <c r="B83" s="141">
        <f>VLOOKUP($A83,'dXdata Prime Rate'!DATA,MATCH(B$3,'dXdata Prime Rate'!IDS,0) + 1,FALSE)</f>
        <v>5</v>
      </c>
    </row>
    <row r="84" spans="1:2">
      <c r="A84" s="35">
        <v>15220</v>
      </c>
      <c r="B84" s="141">
        <f>VLOOKUP($A84,'dXdata Prime Rate'!DATA,MATCH(B$3,'dXdata Prime Rate'!IDS,0) + 1,FALSE)</f>
        <v>5</v>
      </c>
    </row>
    <row r="85" spans="1:2">
      <c r="A85" s="35">
        <v>15250</v>
      </c>
      <c r="B85" s="141">
        <f>VLOOKUP($A85,'dXdata Prime Rate'!DATA,MATCH(B$3,'dXdata Prime Rate'!IDS,0) + 1,FALSE)</f>
        <v>5</v>
      </c>
    </row>
    <row r="86" spans="1:2">
      <c r="A86" s="35">
        <v>15281</v>
      </c>
      <c r="B86" s="141">
        <f>VLOOKUP($A86,'dXdata Prime Rate'!DATA,MATCH(B$3,'dXdata Prime Rate'!IDS,0) + 1,FALSE)</f>
        <v>5</v>
      </c>
    </row>
    <row r="87" spans="1:2">
      <c r="A87" s="35">
        <v>15311</v>
      </c>
      <c r="B87" s="141">
        <f>VLOOKUP($A87,'dXdata Prime Rate'!DATA,MATCH(B$3,'dXdata Prime Rate'!IDS,0) + 1,FALSE)</f>
        <v>5</v>
      </c>
    </row>
    <row r="88" spans="1:2">
      <c r="A88" s="35">
        <v>15342</v>
      </c>
      <c r="B88" s="141">
        <f>VLOOKUP($A88,'dXdata Prime Rate'!DATA,MATCH(B$3,'dXdata Prime Rate'!IDS,0) + 1,FALSE)</f>
        <v>5</v>
      </c>
    </row>
    <row r="89" spans="1:2">
      <c r="A89" s="35">
        <v>15373</v>
      </c>
      <c r="B89" s="141">
        <f>VLOOKUP($A89,'dXdata Prime Rate'!DATA,MATCH(B$3,'dXdata Prime Rate'!IDS,0) + 1,FALSE)</f>
        <v>5</v>
      </c>
    </row>
    <row r="90" spans="1:2">
      <c r="A90" s="35">
        <v>15401</v>
      </c>
      <c r="B90" s="141">
        <f>VLOOKUP($A90,'dXdata Prime Rate'!DATA,MATCH(B$3,'dXdata Prime Rate'!IDS,0) + 1,FALSE)</f>
        <v>5</v>
      </c>
    </row>
    <row r="91" spans="1:2">
      <c r="A91" s="35">
        <v>15432</v>
      </c>
      <c r="B91" s="141">
        <f>VLOOKUP($A91,'dXdata Prime Rate'!DATA,MATCH(B$3,'dXdata Prime Rate'!IDS,0) + 1,FALSE)</f>
        <v>5</v>
      </c>
    </row>
    <row r="92" spans="1:2">
      <c r="A92" s="35">
        <v>15462</v>
      </c>
      <c r="B92" s="141">
        <f>VLOOKUP($A92,'dXdata Prime Rate'!DATA,MATCH(B$3,'dXdata Prime Rate'!IDS,0) + 1,FALSE)</f>
        <v>5</v>
      </c>
    </row>
    <row r="93" spans="1:2">
      <c r="A93" s="35">
        <v>15493</v>
      </c>
      <c r="B93" s="141">
        <f>VLOOKUP($A93,'dXdata Prime Rate'!DATA,MATCH(B$3,'dXdata Prime Rate'!IDS,0) + 1,FALSE)</f>
        <v>5</v>
      </c>
    </row>
    <row r="94" spans="1:2">
      <c r="A94" s="35">
        <v>15523</v>
      </c>
      <c r="B94" s="141">
        <f>VLOOKUP($A94,'dXdata Prime Rate'!DATA,MATCH(B$3,'dXdata Prime Rate'!IDS,0) + 1,FALSE)</f>
        <v>5</v>
      </c>
    </row>
    <row r="95" spans="1:2">
      <c r="A95" s="35">
        <v>15554</v>
      </c>
      <c r="B95" s="141">
        <f>VLOOKUP($A95,'dXdata Prime Rate'!DATA,MATCH(B$3,'dXdata Prime Rate'!IDS,0) + 1,FALSE)</f>
        <v>5</v>
      </c>
    </row>
    <row r="96" spans="1:2">
      <c r="A96" s="35">
        <v>15585</v>
      </c>
      <c r="B96" s="141">
        <f>VLOOKUP($A96,'dXdata Prime Rate'!DATA,MATCH(B$3,'dXdata Prime Rate'!IDS,0) + 1,FALSE)</f>
        <v>5</v>
      </c>
    </row>
    <row r="97" spans="1:2">
      <c r="A97" s="35">
        <v>15615</v>
      </c>
      <c r="B97" s="141">
        <f>VLOOKUP($A97,'dXdata Prime Rate'!DATA,MATCH(B$3,'dXdata Prime Rate'!IDS,0) + 1,FALSE)</f>
        <v>5</v>
      </c>
    </row>
    <row r="98" spans="1:2">
      <c r="A98" s="35">
        <v>15646</v>
      </c>
      <c r="B98" s="141">
        <f>VLOOKUP($A98,'dXdata Prime Rate'!DATA,MATCH(B$3,'dXdata Prime Rate'!IDS,0) + 1,FALSE)</f>
        <v>5</v>
      </c>
    </row>
    <row r="99" spans="1:2">
      <c r="A99" s="35">
        <v>15676</v>
      </c>
      <c r="B99" s="141">
        <f>VLOOKUP($A99,'dXdata Prime Rate'!DATA,MATCH(B$3,'dXdata Prime Rate'!IDS,0) + 1,FALSE)</f>
        <v>5</v>
      </c>
    </row>
    <row r="100" spans="1:2">
      <c r="A100" s="35">
        <v>15707</v>
      </c>
      <c r="B100" s="141">
        <f>VLOOKUP($A100,'dXdata Prime Rate'!DATA,MATCH(B$3,'dXdata Prime Rate'!IDS,0) + 1,FALSE)</f>
        <v>5</v>
      </c>
    </row>
    <row r="101" spans="1:2">
      <c r="A101" s="35">
        <v>15738</v>
      </c>
      <c r="B101" s="141">
        <f>VLOOKUP($A101,'dXdata Prime Rate'!DATA,MATCH(B$3,'dXdata Prime Rate'!IDS,0) + 1,FALSE)</f>
        <v>5</v>
      </c>
    </row>
    <row r="102" spans="1:2">
      <c r="A102" s="35">
        <v>15766</v>
      </c>
      <c r="B102" s="141">
        <f>VLOOKUP($A102,'dXdata Prime Rate'!DATA,MATCH(B$3,'dXdata Prime Rate'!IDS,0) + 1,FALSE)</f>
        <v>5</v>
      </c>
    </row>
    <row r="103" spans="1:2">
      <c r="A103" s="35">
        <v>15797</v>
      </c>
      <c r="B103" s="141">
        <f>VLOOKUP($A103,'dXdata Prime Rate'!DATA,MATCH(B$3,'dXdata Prime Rate'!IDS,0) + 1,FALSE)</f>
        <v>5</v>
      </c>
    </row>
    <row r="104" spans="1:2">
      <c r="A104" s="35">
        <v>15827</v>
      </c>
      <c r="B104" s="141">
        <f>VLOOKUP($A104,'dXdata Prime Rate'!DATA,MATCH(B$3,'dXdata Prime Rate'!IDS,0) + 1,FALSE)</f>
        <v>5</v>
      </c>
    </row>
    <row r="105" spans="1:2">
      <c r="A105" s="35">
        <v>15858</v>
      </c>
      <c r="B105" s="141">
        <f>VLOOKUP($A105,'dXdata Prime Rate'!DATA,MATCH(B$3,'dXdata Prime Rate'!IDS,0) + 1,FALSE)</f>
        <v>5</v>
      </c>
    </row>
    <row r="106" spans="1:2">
      <c r="A106" s="35">
        <v>15888</v>
      </c>
      <c r="B106" s="141">
        <f>VLOOKUP($A106,'dXdata Prime Rate'!DATA,MATCH(B$3,'dXdata Prime Rate'!IDS,0) + 1,FALSE)</f>
        <v>5</v>
      </c>
    </row>
    <row r="107" spans="1:2">
      <c r="A107" s="35">
        <v>15919</v>
      </c>
      <c r="B107" s="141">
        <f>VLOOKUP($A107,'dXdata Prime Rate'!DATA,MATCH(B$3,'dXdata Prime Rate'!IDS,0) + 1,FALSE)</f>
        <v>5</v>
      </c>
    </row>
    <row r="108" spans="1:2">
      <c r="A108" s="35">
        <v>15950</v>
      </c>
      <c r="B108" s="141">
        <f>VLOOKUP($A108,'dXdata Prime Rate'!DATA,MATCH(B$3,'dXdata Prime Rate'!IDS,0) + 1,FALSE)</f>
        <v>5</v>
      </c>
    </row>
    <row r="109" spans="1:2">
      <c r="A109" s="35">
        <v>15980</v>
      </c>
      <c r="B109" s="141">
        <f>VLOOKUP($A109,'dXdata Prime Rate'!DATA,MATCH(B$3,'dXdata Prime Rate'!IDS,0) + 1,FALSE)</f>
        <v>5</v>
      </c>
    </row>
    <row r="110" spans="1:2">
      <c r="A110" s="35">
        <v>16011</v>
      </c>
      <c r="B110" s="141">
        <f>VLOOKUP($A110,'dXdata Prime Rate'!DATA,MATCH(B$3,'dXdata Prime Rate'!IDS,0) + 1,FALSE)</f>
        <v>5</v>
      </c>
    </row>
    <row r="111" spans="1:2">
      <c r="A111" s="35">
        <v>16041</v>
      </c>
      <c r="B111" s="141">
        <f>VLOOKUP($A111,'dXdata Prime Rate'!DATA,MATCH(B$3,'dXdata Prime Rate'!IDS,0) + 1,FALSE)</f>
        <v>5</v>
      </c>
    </row>
    <row r="112" spans="1:2">
      <c r="A112" s="35">
        <v>16072</v>
      </c>
      <c r="B112" s="141">
        <f>VLOOKUP($A112,'dXdata Prime Rate'!DATA,MATCH(B$3,'dXdata Prime Rate'!IDS,0) + 1,FALSE)</f>
        <v>5</v>
      </c>
    </row>
    <row r="113" spans="1:2">
      <c r="A113" s="35">
        <v>16103</v>
      </c>
      <c r="B113" s="141">
        <f>VLOOKUP($A113,'dXdata Prime Rate'!DATA,MATCH(B$3,'dXdata Prime Rate'!IDS,0) + 1,FALSE)</f>
        <v>5</v>
      </c>
    </row>
    <row r="114" spans="1:2">
      <c r="A114" s="35">
        <v>16132</v>
      </c>
      <c r="B114" s="141">
        <f>VLOOKUP($A114,'dXdata Prime Rate'!DATA,MATCH(B$3,'dXdata Prime Rate'!IDS,0) + 1,FALSE)</f>
        <v>5</v>
      </c>
    </row>
    <row r="115" spans="1:2">
      <c r="A115" s="35">
        <v>16163</v>
      </c>
      <c r="B115" s="141">
        <f>VLOOKUP($A115,'dXdata Prime Rate'!DATA,MATCH(B$3,'dXdata Prime Rate'!IDS,0) + 1,FALSE)</f>
        <v>5</v>
      </c>
    </row>
    <row r="116" spans="1:2">
      <c r="A116" s="35">
        <v>16193</v>
      </c>
      <c r="B116" s="141">
        <f>VLOOKUP($A116,'dXdata Prime Rate'!DATA,MATCH(B$3,'dXdata Prime Rate'!IDS,0) + 1,FALSE)</f>
        <v>5</v>
      </c>
    </row>
    <row r="117" spans="1:2">
      <c r="A117" s="35">
        <v>16224</v>
      </c>
      <c r="B117" s="141">
        <f>VLOOKUP($A117,'dXdata Prime Rate'!DATA,MATCH(B$3,'dXdata Prime Rate'!IDS,0) + 1,FALSE)</f>
        <v>5</v>
      </c>
    </row>
    <row r="118" spans="1:2">
      <c r="A118" s="35">
        <v>16254</v>
      </c>
      <c r="B118" s="141">
        <f>VLOOKUP($A118,'dXdata Prime Rate'!DATA,MATCH(B$3,'dXdata Prime Rate'!IDS,0) + 1,FALSE)</f>
        <v>5</v>
      </c>
    </row>
    <row r="119" spans="1:2">
      <c r="A119" s="35">
        <v>16285</v>
      </c>
      <c r="B119" s="141">
        <f>VLOOKUP($A119,'dXdata Prime Rate'!DATA,MATCH(B$3,'dXdata Prime Rate'!IDS,0) + 1,FALSE)</f>
        <v>5</v>
      </c>
    </row>
    <row r="120" spans="1:2">
      <c r="A120" s="35">
        <v>16316</v>
      </c>
      <c r="B120" s="141">
        <f>VLOOKUP($A120,'dXdata Prime Rate'!DATA,MATCH(B$3,'dXdata Prime Rate'!IDS,0) + 1,FALSE)</f>
        <v>5</v>
      </c>
    </row>
    <row r="121" spans="1:2">
      <c r="A121" s="35">
        <v>16346</v>
      </c>
      <c r="B121" s="141">
        <f>VLOOKUP($A121,'dXdata Prime Rate'!DATA,MATCH(B$3,'dXdata Prime Rate'!IDS,0) + 1,FALSE)</f>
        <v>5</v>
      </c>
    </row>
    <row r="122" spans="1:2">
      <c r="A122" s="35">
        <v>16377</v>
      </c>
      <c r="B122" s="141">
        <f>VLOOKUP($A122,'dXdata Prime Rate'!DATA,MATCH(B$3,'dXdata Prime Rate'!IDS,0) + 1,FALSE)</f>
        <v>4.5</v>
      </c>
    </row>
    <row r="123" spans="1:2">
      <c r="A123" s="35">
        <v>16407</v>
      </c>
      <c r="B123" s="141">
        <f>VLOOKUP($A123,'dXdata Prime Rate'!DATA,MATCH(B$3,'dXdata Prime Rate'!IDS,0) + 1,FALSE)</f>
        <v>4.5</v>
      </c>
    </row>
    <row r="124" spans="1:2">
      <c r="A124" s="35">
        <v>16438</v>
      </c>
      <c r="B124" s="141">
        <f>VLOOKUP($A124,'dXdata Prime Rate'!DATA,MATCH(B$3,'dXdata Prime Rate'!IDS,0) + 1,FALSE)</f>
        <v>4.5</v>
      </c>
    </row>
    <row r="125" spans="1:2">
      <c r="A125" s="35">
        <v>16469</v>
      </c>
      <c r="B125" s="141">
        <f>VLOOKUP($A125,'dXdata Prime Rate'!DATA,MATCH(B$3,'dXdata Prime Rate'!IDS,0) + 1,FALSE)</f>
        <v>4.5</v>
      </c>
    </row>
    <row r="126" spans="1:2">
      <c r="A126" s="35">
        <v>16497</v>
      </c>
      <c r="B126" s="141">
        <f>VLOOKUP($A126,'dXdata Prime Rate'!DATA,MATCH(B$3,'dXdata Prime Rate'!IDS,0) + 1,FALSE)</f>
        <v>4.5</v>
      </c>
    </row>
    <row r="127" spans="1:2">
      <c r="A127" s="35">
        <v>16528</v>
      </c>
      <c r="B127" s="141">
        <f>VLOOKUP($A127,'dXdata Prime Rate'!DATA,MATCH(B$3,'dXdata Prime Rate'!IDS,0) + 1,FALSE)</f>
        <v>4.5</v>
      </c>
    </row>
    <row r="128" spans="1:2">
      <c r="A128" s="35">
        <v>16558</v>
      </c>
      <c r="B128" s="141">
        <f>VLOOKUP($A128,'dXdata Prime Rate'!DATA,MATCH(B$3,'dXdata Prime Rate'!IDS,0) + 1,FALSE)</f>
        <v>4.5</v>
      </c>
    </row>
    <row r="129" spans="1:2">
      <c r="A129" s="35">
        <v>16589</v>
      </c>
      <c r="B129" s="141">
        <f>VLOOKUP($A129,'dXdata Prime Rate'!DATA,MATCH(B$3,'dXdata Prime Rate'!IDS,0) + 1,FALSE)</f>
        <v>4.5</v>
      </c>
    </row>
    <row r="130" spans="1:2">
      <c r="A130" s="35">
        <v>16619</v>
      </c>
      <c r="B130" s="141">
        <f>VLOOKUP($A130,'dXdata Prime Rate'!DATA,MATCH(B$3,'dXdata Prime Rate'!IDS,0) + 1,FALSE)</f>
        <v>4.5</v>
      </c>
    </row>
    <row r="131" spans="1:2">
      <c r="A131" s="35">
        <v>16650</v>
      </c>
      <c r="B131" s="141">
        <f>VLOOKUP($A131,'dXdata Prime Rate'!DATA,MATCH(B$3,'dXdata Prime Rate'!IDS,0) + 1,FALSE)</f>
        <v>4.5</v>
      </c>
    </row>
    <row r="132" spans="1:2">
      <c r="A132" s="35">
        <v>16681</v>
      </c>
      <c r="B132" s="141">
        <f>VLOOKUP($A132,'dXdata Prime Rate'!DATA,MATCH(B$3,'dXdata Prime Rate'!IDS,0) + 1,FALSE)</f>
        <v>4.5</v>
      </c>
    </row>
    <row r="133" spans="1:2">
      <c r="A133" s="35">
        <v>16711</v>
      </c>
      <c r="B133" s="141">
        <f>VLOOKUP($A133,'dXdata Prime Rate'!DATA,MATCH(B$3,'dXdata Prime Rate'!IDS,0) + 1,FALSE)</f>
        <v>4.5</v>
      </c>
    </row>
    <row r="134" spans="1:2">
      <c r="A134" s="35">
        <v>16742</v>
      </c>
      <c r="B134" s="141">
        <f>VLOOKUP($A134,'dXdata Prime Rate'!DATA,MATCH(B$3,'dXdata Prime Rate'!IDS,0) + 1,FALSE)</f>
        <v>4.5</v>
      </c>
    </row>
    <row r="135" spans="1:2">
      <c r="A135" s="35">
        <v>16772</v>
      </c>
      <c r="B135" s="141">
        <f>VLOOKUP($A135,'dXdata Prime Rate'!DATA,MATCH(B$3,'dXdata Prime Rate'!IDS,0) + 1,FALSE)</f>
        <v>4.5</v>
      </c>
    </row>
    <row r="136" spans="1:2">
      <c r="A136" s="35">
        <v>16803</v>
      </c>
      <c r="B136" s="141">
        <f>VLOOKUP($A136,'dXdata Prime Rate'!DATA,MATCH(B$3,'dXdata Prime Rate'!IDS,0) + 1,FALSE)</f>
        <v>4.5</v>
      </c>
    </row>
    <row r="137" spans="1:2">
      <c r="A137" s="35">
        <v>16834</v>
      </c>
      <c r="B137" s="141">
        <f>VLOOKUP($A137,'dXdata Prime Rate'!DATA,MATCH(B$3,'dXdata Prime Rate'!IDS,0) + 1,FALSE)</f>
        <v>4.5</v>
      </c>
    </row>
    <row r="138" spans="1:2">
      <c r="A138" s="35">
        <v>16862</v>
      </c>
      <c r="B138" s="141">
        <f>VLOOKUP($A138,'dXdata Prime Rate'!DATA,MATCH(B$3,'dXdata Prime Rate'!IDS,0) + 1,FALSE)</f>
        <v>4.5</v>
      </c>
    </row>
    <row r="139" spans="1:2">
      <c r="A139" s="35">
        <v>16893</v>
      </c>
      <c r="B139" s="141">
        <f>VLOOKUP($A139,'dXdata Prime Rate'!DATA,MATCH(B$3,'dXdata Prime Rate'!IDS,0) + 1,FALSE)</f>
        <v>4.5</v>
      </c>
    </row>
    <row r="140" spans="1:2">
      <c r="A140" s="35">
        <v>16923</v>
      </c>
      <c r="B140" s="141">
        <f>VLOOKUP($A140,'dXdata Prime Rate'!DATA,MATCH(B$3,'dXdata Prime Rate'!IDS,0) + 1,FALSE)</f>
        <v>4.5</v>
      </c>
    </row>
    <row r="141" spans="1:2">
      <c r="A141" s="35">
        <v>16954</v>
      </c>
      <c r="B141" s="141">
        <f>VLOOKUP($A141,'dXdata Prime Rate'!DATA,MATCH(B$3,'dXdata Prime Rate'!IDS,0) + 1,FALSE)</f>
        <v>4.5</v>
      </c>
    </row>
    <row r="142" spans="1:2">
      <c r="A142" s="35">
        <v>16984</v>
      </c>
      <c r="B142" s="141">
        <f>VLOOKUP($A142,'dXdata Prime Rate'!DATA,MATCH(B$3,'dXdata Prime Rate'!IDS,0) + 1,FALSE)</f>
        <v>4.5</v>
      </c>
    </row>
    <row r="143" spans="1:2">
      <c r="A143" s="35">
        <v>17015</v>
      </c>
      <c r="B143" s="141">
        <f>VLOOKUP($A143,'dXdata Prime Rate'!DATA,MATCH(B$3,'dXdata Prime Rate'!IDS,0) + 1,FALSE)</f>
        <v>4.5</v>
      </c>
    </row>
    <row r="144" spans="1:2">
      <c r="A144" s="35">
        <v>17046</v>
      </c>
      <c r="B144" s="141">
        <f>VLOOKUP($A144,'dXdata Prime Rate'!DATA,MATCH(B$3,'dXdata Prime Rate'!IDS,0) + 1,FALSE)</f>
        <v>4.5</v>
      </c>
    </row>
    <row r="145" spans="1:2">
      <c r="A145" s="35">
        <v>17076</v>
      </c>
      <c r="B145" s="141">
        <f>VLOOKUP($A145,'dXdata Prime Rate'!DATA,MATCH(B$3,'dXdata Prime Rate'!IDS,0) + 1,FALSE)</f>
        <v>4.5</v>
      </c>
    </row>
    <row r="146" spans="1:2">
      <c r="A146" s="35">
        <v>17107</v>
      </c>
      <c r="B146" s="141">
        <f>VLOOKUP($A146,'dXdata Prime Rate'!DATA,MATCH(B$3,'dXdata Prime Rate'!IDS,0) + 1,FALSE)</f>
        <v>4.5</v>
      </c>
    </row>
    <row r="147" spans="1:2">
      <c r="A147" s="35">
        <v>17137</v>
      </c>
      <c r="B147" s="141">
        <f>VLOOKUP($A147,'dXdata Prime Rate'!DATA,MATCH(B$3,'dXdata Prime Rate'!IDS,0) + 1,FALSE)</f>
        <v>4.5</v>
      </c>
    </row>
    <row r="148" spans="1:2">
      <c r="A148" s="35">
        <v>17168</v>
      </c>
      <c r="B148" s="141">
        <f>VLOOKUP($A148,'dXdata Prime Rate'!DATA,MATCH(B$3,'dXdata Prime Rate'!IDS,0) + 1,FALSE)</f>
        <v>4.5</v>
      </c>
    </row>
    <row r="149" spans="1:2">
      <c r="A149" s="35">
        <v>17199</v>
      </c>
      <c r="B149" s="141">
        <f>VLOOKUP($A149,'dXdata Prime Rate'!DATA,MATCH(B$3,'dXdata Prime Rate'!IDS,0) + 1,FALSE)</f>
        <v>4.5</v>
      </c>
    </row>
    <row r="150" spans="1:2">
      <c r="A150" s="35">
        <v>17227</v>
      </c>
      <c r="B150" s="141">
        <f>VLOOKUP($A150,'dXdata Prime Rate'!DATA,MATCH(B$3,'dXdata Prime Rate'!IDS,0) + 1,FALSE)</f>
        <v>4.5</v>
      </c>
    </row>
    <row r="151" spans="1:2">
      <c r="A151" s="35">
        <v>17258</v>
      </c>
      <c r="B151" s="141">
        <f>VLOOKUP($A151,'dXdata Prime Rate'!DATA,MATCH(B$3,'dXdata Prime Rate'!IDS,0) + 1,FALSE)</f>
        <v>4.5</v>
      </c>
    </row>
    <row r="152" spans="1:2">
      <c r="A152" s="35">
        <v>17288</v>
      </c>
      <c r="B152" s="141">
        <f>VLOOKUP($A152,'dXdata Prime Rate'!DATA,MATCH(B$3,'dXdata Prime Rate'!IDS,0) + 1,FALSE)</f>
        <v>4.5</v>
      </c>
    </row>
    <row r="153" spans="1:2">
      <c r="A153" s="35">
        <v>17319</v>
      </c>
      <c r="B153" s="141">
        <f>VLOOKUP($A153,'dXdata Prime Rate'!DATA,MATCH(B$3,'dXdata Prime Rate'!IDS,0) + 1,FALSE)</f>
        <v>4.5</v>
      </c>
    </row>
    <row r="154" spans="1:2">
      <c r="A154" s="35">
        <v>17349</v>
      </c>
      <c r="B154" s="141">
        <f>VLOOKUP($A154,'dXdata Prime Rate'!DATA,MATCH(B$3,'dXdata Prime Rate'!IDS,0) + 1,FALSE)</f>
        <v>4.5</v>
      </c>
    </row>
    <row r="155" spans="1:2">
      <c r="A155" s="35">
        <v>17380</v>
      </c>
      <c r="B155" s="141">
        <f>VLOOKUP($A155,'dXdata Prime Rate'!DATA,MATCH(B$3,'dXdata Prime Rate'!IDS,0) + 1,FALSE)</f>
        <v>4.5</v>
      </c>
    </row>
    <row r="156" spans="1:2">
      <c r="A156" s="35">
        <v>17411</v>
      </c>
      <c r="B156" s="141">
        <f>VLOOKUP($A156,'dXdata Prime Rate'!DATA,MATCH(B$3,'dXdata Prime Rate'!IDS,0) + 1,FALSE)</f>
        <v>4.5</v>
      </c>
    </row>
    <row r="157" spans="1:2">
      <c r="A157" s="35">
        <v>17441</v>
      </c>
      <c r="B157" s="141">
        <f>VLOOKUP($A157,'dXdata Prime Rate'!DATA,MATCH(B$3,'dXdata Prime Rate'!IDS,0) + 1,FALSE)</f>
        <v>4.5</v>
      </c>
    </row>
    <row r="158" spans="1:2">
      <c r="A158" s="35">
        <v>17472</v>
      </c>
      <c r="B158" s="141">
        <f>VLOOKUP($A158,'dXdata Prime Rate'!DATA,MATCH(B$3,'dXdata Prime Rate'!IDS,0) + 1,FALSE)</f>
        <v>4.5</v>
      </c>
    </row>
    <row r="159" spans="1:2">
      <c r="A159" s="35">
        <v>17502</v>
      </c>
      <c r="B159" s="141">
        <f>VLOOKUP($A159,'dXdata Prime Rate'!DATA,MATCH(B$3,'dXdata Prime Rate'!IDS,0) + 1,FALSE)</f>
        <v>4.5</v>
      </c>
    </row>
    <row r="160" spans="1:2">
      <c r="A160" s="35">
        <v>17533</v>
      </c>
      <c r="B160" s="141">
        <f>VLOOKUP($A160,'dXdata Prime Rate'!DATA,MATCH(B$3,'dXdata Prime Rate'!IDS,0) + 1,FALSE)</f>
        <v>4.5</v>
      </c>
    </row>
    <row r="161" spans="1:2">
      <c r="A161" s="35">
        <v>17564</v>
      </c>
      <c r="B161" s="141">
        <f>VLOOKUP($A161,'dXdata Prime Rate'!DATA,MATCH(B$3,'dXdata Prime Rate'!IDS,0) + 1,FALSE)</f>
        <v>4.5</v>
      </c>
    </row>
    <row r="162" spans="1:2">
      <c r="A162" s="35">
        <v>17593</v>
      </c>
      <c r="B162" s="141">
        <f>VLOOKUP($A162,'dXdata Prime Rate'!DATA,MATCH(B$3,'dXdata Prime Rate'!IDS,0) + 1,FALSE)</f>
        <v>4.5</v>
      </c>
    </row>
    <row r="163" spans="1:2">
      <c r="A163" s="35">
        <v>17624</v>
      </c>
      <c r="B163" s="141">
        <f>VLOOKUP($A163,'dXdata Prime Rate'!DATA,MATCH(B$3,'dXdata Prime Rate'!IDS,0) + 1,FALSE)</f>
        <v>4.5</v>
      </c>
    </row>
    <row r="164" spans="1:2">
      <c r="A164" s="35">
        <v>17654</v>
      </c>
      <c r="B164" s="141">
        <f>VLOOKUP($A164,'dXdata Prime Rate'!DATA,MATCH(B$3,'dXdata Prime Rate'!IDS,0) + 1,FALSE)</f>
        <v>4.5</v>
      </c>
    </row>
    <row r="165" spans="1:2">
      <c r="A165" s="35">
        <v>17685</v>
      </c>
      <c r="B165" s="141">
        <f>VLOOKUP($A165,'dXdata Prime Rate'!DATA,MATCH(B$3,'dXdata Prime Rate'!IDS,0) + 1,FALSE)</f>
        <v>4.5</v>
      </c>
    </row>
    <row r="166" spans="1:2">
      <c r="A166" s="35">
        <v>17715</v>
      </c>
      <c r="B166" s="141">
        <f>VLOOKUP($A166,'dXdata Prime Rate'!DATA,MATCH(B$3,'dXdata Prime Rate'!IDS,0) + 1,FALSE)</f>
        <v>4.5</v>
      </c>
    </row>
    <row r="167" spans="1:2">
      <c r="A167" s="35">
        <v>17746</v>
      </c>
      <c r="B167" s="141">
        <f>VLOOKUP($A167,'dXdata Prime Rate'!DATA,MATCH(B$3,'dXdata Prime Rate'!IDS,0) + 1,FALSE)</f>
        <v>4.5</v>
      </c>
    </row>
    <row r="168" spans="1:2">
      <c r="A168" s="35">
        <v>17777</v>
      </c>
      <c r="B168" s="141">
        <f>VLOOKUP($A168,'dXdata Prime Rate'!DATA,MATCH(B$3,'dXdata Prime Rate'!IDS,0) + 1,FALSE)</f>
        <v>4.5</v>
      </c>
    </row>
    <row r="169" spans="1:2">
      <c r="A169" s="35">
        <v>17807</v>
      </c>
      <c r="B169" s="141">
        <f>VLOOKUP($A169,'dXdata Prime Rate'!DATA,MATCH(B$3,'dXdata Prime Rate'!IDS,0) + 1,FALSE)</f>
        <v>4.5</v>
      </c>
    </row>
    <row r="170" spans="1:2">
      <c r="A170" s="35">
        <v>17838</v>
      </c>
      <c r="B170" s="141">
        <f>VLOOKUP($A170,'dXdata Prime Rate'!DATA,MATCH(B$3,'dXdata Prime Rate'!IDS,0) + 1,FALSE)</f>
        <v>4.5</v>
      </c>
    </row>
    <row r="171" spans="1:2">
      <c r="A171" s="35">
        <v>17868</v>
      </c>
      <c r="B171" s="141">
        <f>VLOOKUP($A171,'dXdata Prime Rate'!DATA,MATCH(B$3,'dXdata Prime Rate'!IDS,0) + 1,FALSE)</f>
        <v>4.5</v>
      </c>
    </row>
    <row r="172" spans="1:2">
      <c r="A172" s="35">
        <v>17899</v>
      </c>
      <c r="B172" s="141">
        <f>VLOOKUP($A172,'dXdata Prime Rate'!DATA,MATCH(B$3,'dXdata Prime Rate'!IDS,0) + 1,FALSE)</f>
        <v>4.5</v>
      </c>
    </row>
    <row r="173" spans="1:2">
      <c r="A173" s="35">
        <v>17930</v>
      </c>
      <c r="B173" s="141">
        <f>VLOOKUP($A173,'dXdata Prime Rate'!DATA,MATCH(B$3,'dXdata Prime Rate'!IDS,0) + 1,FALSE)</f>
        <v>4.5</v>
      </c>
    </row>
    <row r="174" spans="1:2">
      <c r="A174" s="35">
        <v>17958</v>
      </c>
      <c r="B174" s="141">
        <f>VLOOKUP($A174,'dXdata Prime Rate'!DATA,MATCH(B$3,'dXdata Prime Rate'!IDS,0) + 1,FALSE)</f>
        <v>4.5</v>
      </c>
    </row>
    <row r="175" spans="1:2">
      <c r="A175" s="35">
        <v>17989</v>
      </c>
      <c r="B175" s="141">
        <f>VLOOKUP($A175,'dXdata Prime Rate'!DATA,MATCH(B$3,'dXdata Prime Rate'!IDS,0) + 1,FALSE)</f>
        <v>4.5</v>
      </c>
    </row>
    <row r="176" spans="1:2">
      <c r="A176" s="35">
        <v>18019</v>
      </c>
      <c r="B176" s="141">
        <f>VLOOKUP($A176,'dXdata Prime Rate'!DATA,MATCH(B$3,'dXdata Prime Rate'!IDS,0) + 1,FALSE)</f>
        <v>4.5</v>
      </c>
    </row>
    <row r="177" spans="1:2">
      <c r="A177" s="35">
        <v>18050</v>
      </c>
      <c r="B177" s="141">
        <f>VLOOKUP($A177,'dXdata Prime Rate'!DATA,MATCH(B$3,'dXdata Prime Rate'!IDS,0) + 1,FALSE)</f>
        <v>4.5</v>
      </c>
    </row>
    <row r="178" spans="1:2">
      <c r="A178" s="35">
        <v>18080</v>
      </c>
      <c r="B178" s="141">
        <f>VLOOKUP($A178,'dXdata Prime Rate'!DATA,MATCH(B$3,'dXdata Prime Rate'!IDS,0) + 1,FALSE)</f>
        <v>4.5</v>
      </c>
    </row>
    <row r="179" spans="1:2">
      <c r="A179" s="35">
        <v>18111</v>
      </c>
      <c r="B179" s="141">
        <f>VLOOKUP($A179,'dXdata Prime Rate'!DATA,MATCH(B$3,'dXdata Prime Rate'!IDS,0) + 1,FALSE)</f>
        <v>4.5</v>
      </c>
    </row>
    <row r="180" spans="1:2">
      <c r="A180" s="35">
        <v>18142</v>
      </c>
      <c r="B180" s="141">
        <f>VLOOKUP($A180,'dXdata Prime Rate'!DATA,MATCH(B$3,'dXdata Prime Rate'!IDS,0) + 1,FALSE)</f>
        <v>4.5</v>
      </c>
    </row>
    <row r="181" spans="1:2">
      <c r="A181" s="35">
        <v>18172</v>
      </c>
      <c r="B181" s="141">
        <f>VLOOKUP($A181,'dXdata Prime Rate'!DATA,MATCH(B$3,'dXdata Prime Rate'!IDS,0) + 1,FALSE)</f>
        <v>4.5</v>
      </c>
    </row>
    <row r="182" spans="1:2">
      <c r="A182" s="35">
        <v>18203</v>
      </c>
      <c r="B182" s="141">
        <f>VLOOKUP($A182,'dXdata Prime Rate'!DATA,MATCH(B$3,'dXdata Prime Rate'!IDS,0) + 1,FALSE)</f>
        <v>4.5</v>
      </c>
    </row>
    <row r="183" spans="1:2">
      <c r="A183" s="35">
        <v>18233</v>
      </c>
      <c r="B183" s="141">
        <f>VLOOKUP($A183,'dXdata Prime Rate'!DATA,MATCH(B$3,'dXdata Prime Rate'!IDS,0) + 1,FALSE)</f>
        <v>4.5</v>
      </c>
    </row>
    <row r="184" spans="1:2">
      <c r="A184" s="35">
        <v>18264</v>
      </c>
      <c r="B184" s="141">
        <f>VLOOKUP($A184,'dXdata Prime Rate'!DATA,MATCH(B$3,'dXdata Prime Rate'!IDS,0) + 1,FALSE)</f>
        <v>4.5</v>
      </c>
    </row>
    <row r="185" spans="1:2">
      <c r="A185" s="35">
        <v>18295</v>
      </c>
      <c r="B185" s="141">
        <f>VLOOKUP($A185,'dXdata Prime Rate'!DATA,MATCH(B$3,'dXdata Prime Rate'!IDS,0) + 1,FALSE)</f>
        <v>4.5</v>
      </c>
    </row>
    <row r="186" spans="1:2">
      <c r="A186" s="35">
        <v>18323</v>
      </c>
      <c r="B186" s="141">
        <f>VLOOKUP($A186,'dXdata Prime Rate'!DATA,MATCH(B$3,'dXdata Prime Rate'!IDS,0) + 1,FALSE)</f>
        <v>4.5</v>
      </c>
    </row>
    <row r="187" spans="1:2">
      <c r="A187" s="35">
        <v>18354</v>
      </c>
      <c r="B187" s="141">
        <f>VLOOKUP($A187,'dXdata Prime Rate'!DATA,MATCH(B$3,'dXdata Prime Rate'!IDS,0) + 1,FALSE)</f>
        <v>4.5</v>
      </c>
    </row>
    <row r="188" spans="1:2">
      <c r="A188" s="35">
        <v>18384</v>
      </c>
      <c r="B188" s="141">
        <f>VLOOKUP($A188,'dXdata Prime Rate'!DATA,MATCH(B$3,'dXdata Prime Rate'!IDS,0) + 1,FALSE)</f>
        <v>4.5</v>
      </c>
    </row>
    <row r="189" spans="1:2">
      <c r="A189" s="35">
        <v>18415</v>
      </c>
      <c r="B189" s="141">
        <f>VLOOKUP($A189,'dXdata Prime Rate'!DATA,MATCH(B$3,'dXdata Prime Rate'!IDS,0) + 1,FALSE)</f>
        <v>4.5</v>
      </c>
    </row>
    <row r="190" spans="1:2">
      <c r="A190" s="35">
        <v>18445</v>
      </c>
      <c r="B190" s="141">
        <f>VLOOKUP($A190,'dXdata Prime Rate'!DATA,MATCH(B$3,'dXdata Prime Rate'!IDS,0) + 1,FALSE)</f>
        <v>4.5</v>
      </c>
    </row>
    <row r="191" spans="1:2">
      <c r="A191" s="35">
        <v>18476</v>
      </c>
      <c r="B191" s="141">
        <f>VLOOKUP($A191,'dXdata Prime Rate'!DATA,MATCH(B$3,'dXdata Prime Rate'!IDS,0) + 1,FALSE)</f>
        <v>4.5</v>
      </c>
    </row>
    <row r="192" spans="1:2">
      <c r="A192" s="35">
        <v>18507</v>
      </c>
      <c r="B192" s="141">
        <f>VLOOKUP($A192,'dXdata Prime Rate'!DATA,MATCH(B$3,'dXdata Prime Rate'!IDS,0) + 1,FALSE)</f>
        <v>4.5</v>
      </c>
    </row>
    <row r="193" spans="1:2">
      <c r="A193" s="35">
        <v>18537</v>
      </c>
      <c r="B193" s="141">
        <f>VLOOKUP($A193,'dXdata Prime Rate'!DATA,MATCH(B$3,'dXdata Prime Rate'!IDS,0) + 1,FALSE)</f>
        <v>4.5</v>
      </c>
    </row>
    <row r="194" spans="1:2">
      <c r="A194" s="35">
        <v>18568</v>
      </c>
      <c r="B194" s="141">
        <f>VLOOKUP($A194,'dXdata Prime Rate'!DATA,MATCH(B$3,'dXdata Prime Rate'!IDS,0) + 1,FALSE)</f>
        <v>4.5</v>
      </c>
    </row>
    <row r="195" spans="1:2">
      <c r="A195" s="35">
        <v>18598</v>
      </c>
      <c r="B195" s="141">
        <f>VLOOKUP($A195,'dXdata Prime Rate'!DATA,MATCH(B$3,'dXdata Prime Rate'!IDS,0) + 1,FALSE)</f>
        <v>4.5</v>
      </c>
    </row>
    <row r="196" spans="1:2">
      <c r="A196" s="35">
        <v>18629</v>
      </c>
      <c r="B196" s="141">
        <f>VLOOKUP($A196,'dXdata Prime Rate'!DATA,MATCH(B$3,'dXdata Prime Rate'!IDS,0) + 1,FALSE)</f>
        <v>4.5</v>
      </c>
    </row>
    <row r="197" spans="1:2">
      <c r="A197" s="35">
        <v>18660</v>
      </c>
      <c r="B197" s="141">
        <f>VLOOKUP($A197,'dXdata Prime Rate'!DATA,MATCH(B$3,'dXdata Prime Rate'!IDS,0) + 1,FALSE)</f>
        <v>4.5</v>
      </c>
    </row>
    <row r="198" spans="1:2">
      <c r="A198" s="35">
        <v>18688</v>
      </c>
      <c r="B198" s="141">
        <f>VLOOKUP($A198,'dXdata Prime Rate'!DATA,MATCH(B$3,'dXdata Prime Rate'!IDS,0) + 1,FALSE)</f>
        <v>4.5</v>
      </c>
    </row>
    <row r="199" spans="1:2">
      <c r="A199" s="35">
        <v>18719</v>
      </c>
      <c r="B199" s="141">
        <f>VLOOKUP($A199,'dXdata Prime Rate'!DATA,MATCH(B$3,'dXdata Prime Rate'!IDS,0) + 1,FALSE)</f>
        <v>4.5</v>
      </c>
    </row>
    <row r="200" spans="1:2">
      <c r="A200" s="35">
        <v>18749</v>
      </c>
      <c r="B200" s="141">
        <f>VLOOKUP($A200,'dXdata Prime Rate'!DATA,MATCH(B$3,'dXdata Prime Rate'!IDS,0) + 1,FALSE)</f>
        <v>4.5</v>
      </c>
    </row>
    <row r="201" spans="1:2">
      <c r="A201" s="35">
        <v>18780</v>
      </c>
      <c r="B201" s="141">
        <f>VLOOKUP($A201,'dXdata Prime Rate'!DATA,MATCH(B$3,'dXdata Prime Rate'!IDS,0) + 1,FALSE)</f>
        <v>4.5</v>
      </c>
    </row>
    <row r="202" spans="1:2">
      <c r="A202" s="35">
        <v>18810</v>
      </c>
      <c r="B202" s="141">
        <f>VLOOKUP($A202,'dXdata Prime Rate'!DATA,MATCH(B$3,'dXdata Prime Rate'!IDS,0) + 1,FALSE)</f>
        <v>4.5</v>
      </c>
    </row>
    <row r="203" spans="1:2">
      <c r="A203" s="35">
        <v>18841</v>
      </c>
      <c r="B203" s="141">
        <f>VLOOKUP($A203,'dXdata Prime Rate'!DATA,MATCH(B$3,'dXdata Prime Rate'!IDS,0) + 1,FALSE)</f>
        <v>4.5</v>
      </c>
    </row>
    <row r="204" spans="1:2">
      <c r="A204" s="35">
        <v>18872</v>
      </c>
      <c r="B204" s="141">
        <f>VLOOKUP($A204,'dXdata Prime Rate'!DATA,MATCH(B$3,'dXdata Prime Rate'!IDS,0) + 1,FALSE)</f>
        <v>4.5</v>
      </c>
    </row>
    <row r="205" spans="1:2">
      <c r="A205" s="35">
        <v>18902</v>
      </c>
      <c r="B205" s="141">
        <f>VLOOKUP($A205,'dXdata Prime Rate'!DATA,MATCH(B$3,'dXdata Prime Rate'!IDS,0) + 1,FALSE)</f>
        <v>4.5</v>
      </c>
    </row>
    <row r="206" spans="1:2">
      <c r="A206" s="35">
        <v>18933</v>
      </c>
      <c r="B206" s="141">
        <f>VLOOKUP($A206,'dXdata Prime Rate'!DATA,MATCH(B$3,'dXdata Prime Rate'!IDS,0) + 1,FALSE)</f>
        <v>4.5</v>
      </c>
    </row>
    <row r="207" spans="1:2">
      <c r="A207" s="35">
        <v>18963</v>
      </c>
      <c r="B207" s="141">
        <f>VLOOKUP($A207,'dXdata Prime Rate'!DATA,MATCH(B$3,'dXdata Prime Rate'!IDS,0) + 1,FALSE)</f>
        <v>4.5</v>
      </c>
    </row>
    <row r="208" spans="1:2">
      <c r="A208" s="35">
        <v>18994</v>
      </c>
      <c r="B208" s="141">
        <f>VLOOKUP($A208,'dXdata Prime Rate'!DATA,MATCH(B$3,'dXdata Prime Rate'!IDS,0) + 1,FALSE)</f>
        <v>4.5</v>
      </c>
    </row>
    <row r="209" spans="1:2">
      <c r="A209" s="35">
        <v>19025</v>
      </c>
      <c r="B209" s="141">
        <f>VLOOKUP($A209,'dXdata Prime Rate'!DATA,MATCH(B$3,'dXdata Prime Rate'!IDS,0) + 1,FALSE)</f>
        <v>4.5</v>
      </c>
    </row>
    <row r="210" spans="1:2">
      <c r="A210" s="35">
        <v>19054</v>
      </c>
      <c r="B210" s="141">
        <f>VLOOKUP($A210,'dXdata Prime Rate'!DATA,MATCH(B$3,'dXdata Prime Rate'!IDS,0) + 1,FALSE)</f>
        <v>4.5</v>
      </c>
    </row>
    <row r="211" spans="1:2">
      <c r="A211" s="35">
        <v>19085</v>
      </c>
      <c r="B211" s="141">
        <f>VLOOKUP($A211,'dXdata Prime Rate'!DATA,MATCH(B$3,'dXdata Prime Rate'!IDS,0) + 1,FALSE)</f>
        <v>4.5</v>
      </c>
    </row>
    <row r="212" spans="1:2">
      <c r="A212" s="35">
        <v>19115</v>
      </c>
      <c r="B212" s="141">
        <f>VLOOKUP($A212,'dXdata Prime Rate'!DATA,MATCH(B$3,'dXdata Prime Rate'!IDS,0) + 1,FALSE)</f>
        <v>4.5</v>
      </c>
    </row>
    <row r="213" spans="1:2">
      <c r="A213" s="35">
        <v>19146</v>
      </c>
      <c r="B213" s="141">
        <f>VLOOKUP($A213,'dXdata Prime Rate'!DATA,MATCH(B$3,'dXdata Prime Rate'!IDS,0) + 1,FALSE)</f>
        <v>4.5</v>
      </c>
    </row>
    <row r="214" spans="1:2">
      <c r="A214" s="35">
        <v>19176</v>
      </c>
      <c r="B214" s="141">
        <f>VLOOKUP($A214,'dXdata Prime Rate'!DATA,MATCH(B$3,'dXdata Prime Rate'!IDS,0) + 1,FALSE)</f>
        <v>4.5</v>
      </c>
    </row>
    <row r="215" spans="1:2">
      <c r="A215" s="35">
        <v>19207</v>
      </c>
      <c r="B215" s="141">
        <f>VLOOKUP($A215,'dXdata Prime Rate'!DATA,MATCH(B$3,'dXdata Prime Rate'!IDS,0) + 1,FALSE)</f>
        <v>4.5</v>
      </c>
    </row>
    <row r="216" spans="1:2">
      <c r="A216" s="35">
        <v>19238</v>
      </c>
      <c r="B216" s="141">
        <f>VLOOKUP($A216,'dXdata Prime Rate'!DATA,MATCH(B$3,'dXdata Prime Rate'!IDS,0) + 1,FALSE)</f>
        <v>4.5</v>
      </c>
    </row>
    <row r="217" spans="1:2">
      <c r="A217" s="35">
        <v>19268</v>
      </c>
      <c r="B217" s="141">
        <f>VLOOKUP($A217,'dXdata Prime Rate'!DATA,MATCH(B$3,'dXdata Prime Rate'!IDS,0) + 1,FALSE)</f>
        <v>4.5</v>
      </c>
    </row>
    <row r="218" spans="1:2">
      <c r="A218" s="35">
        <v>19299</v>
      </c>
      <c r="B218" s="141">
        <f>VLOOKUP($A218,'dXdata Prime Rate'!DATA,MATCH(B$3,'dXdata Prime Rate'!IDS,0) + 1,FALSE)</f>
        <v>4.5</v>
      </c>
    </row>
    <row r="219" spans="1:2">
      <c r="A219" s="35">
        <v>19329</v>
      </c>
      <c r="B219" s="141">
        <f>VLOOKUP($A219,'dXdata Prime Rate'!DATA,MATCH(B$3,'dXdata Prime Rate'!IDS,0) + 1,FALSE)</f>
        <v>4.5</v>
      </c>
    </row>
    <row r="220" spans="1:2">
      <c r="A220" s="35">
        <v>19360</v>
      </c>
      <c r="B220" s="141">
        <f>VLOOKUP($A220,'dXdata Prime Rate'!DATA,MATCH(B$3,'dXdata Prime Rate'!IDS,0) + 1,FALSE)</f>
        <v>4.5</v>
      </c>
    </row>
    <row r="221" spans="1:2">
      <c r="A221" s="35">
        <v>19391</v>
      </c>
      <c r="B221" s="141">
        <f>VLOOKUP($A221,'dXdata Prime Rate'!DATA,MATCH(B$3,'dXdata Prime Rate'!IDS,0) + 1,FALSE)</f>
        <v>4.5</v>
      </c>
    </row>
    <row r="222" spans="1:2">
      <c r="A222" s="35">
        <v>19419</v>
      </c>
      <c r="B222" s="141">
        <f>VLOOKUP($A222,'dXdata Prime Rate'!DATA,MATCH(B$3,'dXdata Prime Rate'!IDS,0) + 1,FALSE)</f>
        <v>4.5</v>
      </c>
    </row>
    <row r="223" spans="1:2">
      <c r="A223" s="35">
        <v>19450</v>
      </c>
      <c r="B223" s="141">
        <f>VLOOKUP($A223,'dXdata Prime Rate'!DATA,MATCH(B$3,'dXdata Prime Rate'!IDS,0) + 1,FALSE)</f>
        <v>4.5</v>
      </c>
    </row>
    <row r="224" spans="1:2">
      <c r="A224" s="35">
        <v>19480</v>
      </c>
      <c r="B224" s="141">
        <f>VLOOKUP($A224,'dXdata Prime Rate'!DATA,MATCH(B$3,'dXdata Prime Rate'!IDS,0) + 1,FALSE)</f>
        <v>4.5</v>
      </c>
    </row>
    <row r="225" spans="1:2">
      <c r="A225" s="35">
        <v>19511</v>
      </c>
      <c r="B225" s="141">
        <f>VLOOKUP($A225,'dXdata Prime Rate'!DATA,MATCH(B$3,'dXdata Prime Rate'!IDS,0) + 1,FALSE)</f>
        <v>4.5</v>
      </c>
    </row>
    <row r="226" spans="1:2">
      <c r="A226" s="35">
        <v>19541</v>
      </c>
      <c r="B226" s="141">
        <f>VLOOKUP($A226,'dXdata Prime Rate'!DATA,MATCH(B$3,'dXdata Prime Rate'!IDS,0) + 1,FALSE)</f>
        <v>4.5</v>
      </c>
    </row>
    <row r="227" spans="1:2">
      <c r="A227" s="35">
        <v>19572</v>
      </c>
      <c r="B227" s="141">
        <f>VLOOKUP($A227,'dXdata Prime Rate'!DATA,MATCH(B$3,'dXdata Prime Rate'!IDS,0) + 1,FALSE)</f>
        <v>4.5</v>
      </c>
    </row>
    <row r="228" spans="1:2">
      <c r="A228" s="35">
        <v>19603</v>
      </c>
      <c r="B228" s="141">
        <f>VLOOKUP($A228,'dXdata Prime Rate'!DATA,MATCH(B$3,'dXdata Prime Rate'!IDS,0) + 1,FALSE)</f>
        <v>4.5</v>
      </c>
    </row>
    <row r="229" spans="1:2">
      <c r="A229" s="35">
        <v>19633</v>
      </c>
      <c r="B229" s="141">
        <f>VLOOKUP($A229,'dXdata Prime Rate'!DATA,MATCH(B$3,'dXdata Prime Rate'!IDS,0) + 1,FALSE)</f>
        <v>4.5</v>
      </c>
    </row>
    <row r="230" spans="1:2">
      <c r="A230" s="35">
        <v>19664</v>
      </c>
      <c r="B230" s="141">
        <f>VLOOKUP($A230,'dXdata Prime Rate'!DATA,MATCH(B$3,'dXdata Prime Rate'!IDS,0) + 1,FALSE)</f>
        <v>4.5</v>
      </c>
    </row>
    <row r="231" spans="1:2">
      <c r="A231" s="35">
        <v>19694</v>
      </c>
      <c r="B231" s="141">
        <f>VLOOKUP($A231,'dXdata Prime Rate'!DATA,MATCH(B$3,'dXdata Prime Rate'!IDS,0) + 1,FALSE)</f>
        <v>4.5</v>
      </c>
    </row>
    <row r="232" spans="1:2">
      <c r="A232" s="35">
        <v>19725</v>
      </c>
      <c r="B232" s="141">
        <f>VLOOKUP($A232,'dXdata Prime Rate'!DATA,MATCH(B$3,'dXdata Prime Rate'!IDS,0) + 1,FALSE)</f>
        <v>4.5</v>
      </c>
    </row>
    <row r="233" spans="1:2">
      <c r="A233" s="35">
        <v>19756</v>
      </c>
      <c r="B233" s="141">
        <f>VLOOKUP($A233,'dXdata Prime Rate'!DATA,MATCH(B$3,'dXdata Prime Rate'!IDS,0) + 1,FALSE)</f>
        <v>4.5</v>
      </c>
    </row>
    <row r="234" spans="1:2">
      <c r="A234" s="35">
        <v>19784</v>
      </c>
      <c r="B234" s="141">
        <f>VLOOKUP($A234,'dXdata Prime Rate'!DATA,MATCH(B$3,'dXdata Prime Rate'!IDS,0) + 1,FALSE)</f>
        <v>4.5</v>
      </c>
    </row>
    <row r="235" spans="1:2">
      <c r="A235" s="35">
        <v>19815</v>
      </c>
      <c r="B235" s="141">
        <f>VLOOKUP($A235,'dXdata Prime Rate'!DATA,MATCH(B$3,'dXdata Prime Rate'!IDS,0) + 1,FALSE)</f>
        <v>4.5</v>
      </c>
    </row>
    <row r="236" spans="1:2">
      <c r="A236" s="35">
        <v>19845</v>
      </c>
      <c r="B236" s="141">
        <f>VLOOKUP($A236,'dXdata Prime Rate'!DATA,MATCH(B$3,'dXdata Prime Rate'!IDS,0) + 1,FALSE)</f>
        <v>4.5</v>
      </c>
    </row>
    <row r="237" spans="1:2">
      <c r="A237" s="35">
        <v>19876</v>
      </c>
      <c r="B237" s="141">
        <f>VLOOKUP($A237,'dXdata Prime Rate'!DATA,MATCH(B$3,'dXdata Prime Rate'!IDS,0) + 1,FALSE)</f>
        <v>4.5</v>
      </c>
    </row>
    <row r="238" spans="1:2">
      <c r="A238" s="35">
        <v>19906</v>
      </c>
      <c r="B238" s="141">
        <f>VLOOKUP($A238,'dXdata Prime Rate'!DATA,MATCH(B$3,'dXdata Prime Rate'!IDS,0) + 1,FALSE)</f>
        <v>4.5</v>
      </c>
    </row>
    <row r="239" spans="1:2">
      <c r="A239" s="35">
        <v>19937</v>
      </c>
      <c r="B239" s="141">
        <f>VLOOKUP($A239,'dXdata Prime Rate'!DATA,MATCH(B$3,'dXdata Prime Rate'!IDS,0) + 1,FALSE)</f>
        <v>4.5</v>
      </c>
    </row>
    <row r="240" spans="1:2">
      <c r="A240" s="35">
        <v>19968</v>
      </c>
      <c r="B240" s="141">
        <f>VLOOKUP($A240,'dXdata Prime Rate'!DATA,MATCH(B$3,'dXdata Prime Rate'!IDS,0) + 1,FALSE)</f>
        <v>4.5</v>
      </c>
    </row>
    <row r="241" spans="1:2">
      <c r="A241" s="35">
        <v>19998</v>
      </c>
      <c r="B241" s="141">
        <f>VLOOKUP($A241,'dXdata Prime Rate'!DATA,MATCH(B$3,'dXdata Prime Rate'!IDS,0) + 1,FALSE)</f>
        <v>4.5</v>
      </c>
    </row>
    <row r="242" spans="1:2">
      <c r="A242" s="35">
        <v>20029</v>
      </c>
      <c r="B242" s="141">
        <f>VLOOKUP($A242,'dXdata Prime Rate'!DATA,MATCH(B$3,'dXdata Prime Rate'!IDS,0) + 1,FALSE)</f>
        <v>4.5</v>
      </c>
    </row>
    <row r="243" spans="1:2">
      <c r="A243" s="35">
        <v>20059</v>
      </c>
      <c r="B243" s="141">
        <f>VLOOKUP($A243,'dXdata Prime Rate'!DATA,MATCH(B$3,'dXdata Prime Rate'!IDS,0) + 1,FALSE)</f>
        <v>4.5</v>
      </c>
    </row>
    <row r="244" spans="1:2">
      <c r="A244" s="35">
        <v>20090</v>
      </c>
      <c r="B244" s="141">
        <f>VLOOKUP($A244,'dXdata Prime Rate'!DATA,MATCH(B$3,'dXdata Prime Rate'!IDS,0) + 1,FALSE)</f>
        <v>4.5</v>
      </c>
    </row>
    <row r="245" spans="1:2">
      <c r="A245" s="35">
        <v>20121</v>
      </c>
      <c r="B245" s="141">
        <f>VLOOKUP($A245,'dXdata Prime Rate'!DATA,MATCH(B$3,'dXdata Prime Rate'!IDS,0) + 1,FALSE)</f>
        <v>4.5</v>
      </c>
    </row>
    <row r="246" spans="1:2">
      <c r="A246" s="35">
        <v>20149</v>
      </c>
      <c r="B246" s="141">
        <f>VLOOKUP($A246,'dXdata Prime Rate'!DATA,MATCH(B$3,'dXdata Prime Rate'!IDS,0) + 1,FALSE)</f>
        <v>4.5</v>
      </c>
    </row>
    <row r="247" spans="1:2">
      <c r="A247" s="35">
        <v>20180</v>
      </c>
      <c r="B247" s="141">
        <f>VLOOKUP($A247,'dXdata Prime Rate'!DATA,MATCH(B$3,'dXdata Prime Rate'!IDS,0) + 1,FALSE)</f>
        <v>4.5</v>
      </c>
    </row>
    <row r="248" spans="1:2">
      <c r="A248" s="35">
        <v>20210</v>
      </c>
      <c r="B248" s="141">
        <f>VLOOKUP($A248,'dXdata Prime Rate'!DATA,MATCH(B$3,'dXdata Prime Rate'!IDS,0) + 1,FALSE)</f>
        <v>4.5</v>
      </c>
    </row>
    <row r="249" spans="1:2">
      <c r="A249" s="35">
        <v>20241</v>
      </c>
      <c r="B249" s="141">
        <f>VLOOKUP($A249,'dXdata Prime Rate'!DATA,MATCH(B$3,'dXdata Prime Rate'!IDS,0) + 1,FALSE)</f>
        <v>4.5</v>
      </c>
    </row>
    <row r="250" spans="1:2">
      <c r="A250" s="35">
        <v>20271</v>
      </c>
      <c r="B250" s="141">
        <f>VLOOKUP($A250,'dXdata Prime Rate'!DATA,MATCH(B$3,'dXdata Prime Rate'!IDS,0) + 1,FALSE)</f>
        <v>4.5</v>
      </c>
    </row>
    <row r="251" spans="1:2">
      <c r="A251" s="35">
        <v>20302</v>
      </c>
      <c r="B251" s="141">
        <f>VLOOKUP($A251,'dXdata Prime Rate'!DATA,MATCH(B$3,'dXdata Prime Rate'!IDS,0) + 1,FALSE)</f>
        <v>4.5</v>
      </c>
    </row>
    <row r="252" spans="1:2">
      <c r="A252" s="35">
        <v>20333</v>
      </c>
      <c r="B252" s="141">
        <f>VLOOKUP($A252,'dXdata Prime Rate'!DATA,MATCH(B$3,'dXdata Prime Rate'!IDS,0) + 1,FALSE)</f>
        <v>4.5</v>
      </c>
    </row>
    <row r="253" spans="1:2">
      <c r="A253" s="35">
        <v>20363</v>
      </c>
      <c r="B253" s="141">
        <f>VLOOKUP($A253,'dXdata Prime Rate'!DATA,MATCH(B$3,'dXdata Prime Rate'!IDS,0) + 1,FALSE)</f>
        <v>4.5</v>
      </c>
    </row>
    <row r="254" spans="1:2">
      <c r="A254" s="35">
        <v>20394</v>
      </c>
      <c r="B254" s="141">
        <f>VLOOKUP($A254,'dXdata Prime Rate'!DATA,MATCH(B$3,'dXdata Prime Rate'!IDS,0) + 1,FALSE)</f>
        <v>4.5</v>
      </c>
    </row>
    <row r="255" spans="1:2">
      <c r="A255" s="35">
        <v>20424</v>
      </c>
      <c r="B255" s="141">
        <f>VLOOKUP($A255,'dXdata Prime Rate'!DATA,MATCH(B$3,'dXdata Prime Rate'!IDS,0) + 1,FALSE)</f>
        <v>4.5</v>
      </c>
    </row>
    <row r="256" spans="1:2">
      <c r="A256" s="35">
        <v>20455</v>
      </c>
      <c r="B256" s="141">
        <f>VLOOKUP($A256,'dXdata Prime Rate'!DATA,MATCH(B$3,'dXdata Prime Rate'!IDS,0) + 1,FALSE)</f>
        <v>4.5</v>
      </c>
    </row>
    <row r="257" spans="1:2">
      <c r="A257" s="35">
        <v>20486</v>
      </c>
      <c r="B257" s="141">
        <f>VLOOKUP($A257,'dXdata Prime Rate'!DATA,MATCH(B$3,'dXdata Prime Rate'!IDS,0) + 1,FALSE)</f>
        <v>4.5</v>
      </c>
    </row>
    <row r="258" spans="1:2">
      <c r="A258" s="35">
        <v>20515</v>
      </c>
      <c r="B258" s="141">
        <f>VLOOKUP($A258,'dXdata Prime Rate'!DATA,MATCH(B$3,'dXdata Prime Rate'!IDS,0) + 1,FALSE)</f>
        <v>4.5</v>
      </c>
    </row>
    <row r="259" spans="1:2">
      <c r="A259" s="35">
        <v>20546</v>
      </c>
      <c r="B259" s="141">
        <f>VLOOKUP($A259,'dXdata Prime Rate'!DATA,MATCH(B$3,'dXdata Prime Rate'!IDS,0) + 1,FALSE)</f>
        <v>5</v>
      </c>
    </row>
    <row r="260" spans="1:2">
      <c r="A260" s="35">
        <v>20576</v>
      </c>
      <c r="B260" s="141">
        <f>VLOOKUP($A260,'dXdata Prime Rate'!DATA,MATCH(B$3,'dXdata Prime Rate'!IDS,0) + 1,FALSE)</f>
        <v>5</v>
      </c>
    </row>
    <row r="261" spans="1:2">
      <c r="A261" s="35">
        <v>20607</v>
      </c>
      <c r="B261" s="141">
        <f>VLOOKUP($A261,'dXdata Prime Rate'!DATA,MATCH(B$3,'dXdata Prime Rate'!IDS,0) + 1,FALSE)</f>
        <v>5</v>
      </c>
    </row>
    <row r="262" spans="1:2">
      <c r="A262" s="35">
        <v>20637</v>
      </c>
      <c r="B262" s="141">
        <f>VLOOKUP($A262,'dXdata Prime Rate'!DATA,MATCH(B$3,'dXdata Prime Rate'!IDS,0) + 1,FALSE)</f>
        <v>5</v>
      </c>
    </row>
    <row r="263" spans="1:2">
      <c r="A263" s="35">
        <v>20668</v>
      </c>
      <c r="B263" s="141">
        <f>VLOOKUP($A263,'dXdata Prime Rate'!DATA,MATCH(B$3,'dXdata Prime Rate'!IDS,0) + 1,FALSE)</f>
        <v>5.25</v>
      </c>
    </row>
    <row r="264" spans="1:2">
      <c r="A264" s="35">
        <v>20699</v>
      </c>
      <c r="B264" s="141">
        <f>VLOOKUP($A264,'dXdata Prime Rate'!DATA,MATCH(B$3,'dXdata Prime Rate'!IDS,0) + 1,FALSE)</f>
        <v>5.25</v>
      </c>
    </row>
    <row r="265" spans="1:2">
      <c r="A265" s="35">
        <v>20729</v>
      </c>
      <c r="B265" s="141">
        <f>VLOOKUP($A265,'dXdata Prime Rate'!DATA,MATCH(B$3,'dXdata Prime Rate'!IDS,0) + 1,FALSE)</f>
        <v>5.5</v>
      </c>
    </row>
    <row r="266" spans="1:2">
      <c r="A266" s="35">
        <v>20760</v>
      </c>
      <c r="B266" s="141">
        <f>VLOOKUP($A266,'dXdata Prime Rate'!DATA,MATCH(B$3,'dXdata Prime Rate'!IDS,0) + 1,FALSE)</f>
        <v>5.5</v>
      </c>
    </row>
    <row r="267" spans="1:2">
      <c r="A267" s="35">
        <v>20790</v>
      </c>
      <c r="B267" s="141">
        <f>VLOOKUP($A267,'dXdata Prime Rate'!DATA,MATCH(B$3,'dXdata Prime Rate'!IDS,0) + 1,FALSE)</f>
        <v>5.5</v>
      </c>
    </row>
    <row r="268" spans="1:2">
      <c r="A268" s="35">
        <v>20821</v>
      </c>
      <c r="B268" s="141">
        <f>VLOOKUP($A268,'dXdata Prime Rate'!DATA,MATCH(B$3,'dXdata Prime Rate'!IDS,0) + 1,FALSE)</f>
        <v>5.5</v>
      </c>
    </row>
    <row r="269" spans="1:2">
      <c r="A269" s="35">
        <v>20852</v>
      </c>
      <c r="B269" s="141">
        <f>VLOOKUP($A269,'dXdata Prime Rate'!DATA,MATCH(B$3,'dXdata Prime Rate'!IDS,0) + 1,FALSE)</f>
        <v>5.5</v>
      </c>
    </row>
    <row r="270" spans="1:2">
      <c r="A270" s="35">
        <v>20880</v>
      </c>
      <c r="B270" s="141">
        <f>VLOOKUP($A270,'dXdata Prime Rate'!DATA,MATCH(B$3,'dXdata Prime Rate'!IDS,0) + 1,FALSE)</f>
        <v>5.5</v>
      </c>
    </row>
    <row r="271" spans="1:2">
      <c r="A271" s="35">
        <v>20911</v>
      </c>
      <c r="B271" s="141">
        <f>VLOOKUP($A271,'dXdata Prime Rate'!DATA,MATCH(B$3,'dXdata Prime Rate'!IDS,0) + 1,FALSE)</f>
        <v>5.5</v>
      </c>
    </row>
    <row r="272" spans="1:2">
      <c r="A272" s="35">
        <v>20941</v>
      </c>
      <c r="B272" s="141">
        <f>VLOOKUP($A272,'dXdata Prime Rate'!DATA,MATCH(B$3,'dXdata Prime Rate'!IDS,0) + 1,FALSE)</f>
        <v>5.5</v>
      </c>
    </row>
    <row r="273" spans="1:2">
      <c r="A273" s="35">
        <v>20972</v>
      </c>
      <c r="B273" s="141">
        <f>VLOOKUP($A273,'dXdata Prime Rate'!DATA,MATCH(B$3,'dXdata Prime Rate'!IDS,0) + 1,FALSE)</f>
        <v>5.5</v>
      </c>
    </row>
    <row r="274" spans="1:2">
      <c r="A274" s="35">
        <v>21002</v>
      </c>
      <c r="B274" s="141">
        <f>VLOOKUP($A274,'dXdata Prime Rate'!DATA,MATCH(B$3,'dXdata Prime Rate'!IDS,0) + 1,FALSE)</f>
        <v>5.5</v>
      </c>
    </row>
    <row r="275" spans="1:2">
      <c r="A275" s="35">
        <v>21033</v>
      </c>
      <c r="B275" s="141">
        <f>VLOOKUP($A275,'dXdata Prime Rate'!DATA,MATCH(B$3,'dXdata Prime Rate'!IDS,0) + 1,FALSE)</f>
        <v>5.75</v>
      </c>
    </row>
    <row r="276" spans="1:2">
      <c r="A276" s="35">
        <v>21064</v>
      </c>
      <c r="B276" s="141">
        <f>VLOOKUP($A276,'dXdata Prime Rate'!DATA,MATCH(B$3,'dXdata Prime Rate'!IDS,0) + 1,FALSE)</f>
        <v>5.75</v>
      </c>
    </row>
    <row r="277" spans="1:2">
      <c r="A277" s="35">
        <v>21094</v>
      </c>
      <c r="B277" s="141">
        <f>VLOOKUP($A277,'dXdata Prime Rate'!DATA,MATCH(B$3,'dXdata Prime Rate'!IDS,0) + 1,FALSE)</f>
        <v>5.75</v>
      </c>
    </row>
    <row r="278" spans="1:2">
      <c r="A278" s="35">
        <v>21125</v>
      </c>
      <c r="B278" s="141">
        <f>VLOOKUP($A278,'dXdata Prime Rate'!DATA,MATCH(B$3,'dXdata Prime Rate'!IDS,0) + 1,FALSE)</f>
        <v>5.75</v>
      </c>
    </row>
    <row r="279" spans="1:2">
      <c r="A279" s="35">
        <v>21155</v>
      </c>
      <c r="B279" s="141">
        <f>VLOOKUP($A279,'dXdata Prime Rate'!DATA,MATCH(B$3,'dXdata Prime Rate'!IDS,0) + 1,FALSE)</f>
        <v>5.5</v>
      </c>
    </row>
    <row r="280" spans="1:2">
      <c r="A280" s="35">
        <v>21186</v>
      </c>
      <c r="B280" s="141">
        <f>VLOOKUP($A280,'dXdata Prime Rate'!DATA,MATCH(B$3,'dXdata Prime Rate'!IDS,0) + 1,FALSE)</f>
        <v>5.5</v>
      </c>
    </row>
    <row r="281" spans="1:2">
      <c r="A281" s="35">
        <v>21217</v>
      </c>
      <c r="B281" s="141">
        <f>VLOOKUP($A281,'dXdata Prime Rate'!DATA,MATCH(B$3,'dXdata Prime Rate'!IDS,0) + 1,FALSE)</f>
        <v>5.25</v>
      </c>
    </row>
    <row r="282" spans="1:2">
      <c r="A282" s="35">
        <v>21245</v>
      </c>
      <c r="B282" s="141">
        <f>VLOOKUP($A282,'dXdata Prime Rate'!DATA,MATCH(B$3,'dXdata Prime Rate'!IDS,0) + 1,FALSE)</f>
        <v>5.25</v>
      </c>
    </row>
    <row r="283" spans="1:2">
      <c r="A283" s="35">
        <v>21276</v>
      </c>
      <c r="B283" s="141">
        <f>VLOOKUP($A283,'dXdata Prime Rate'!DATA,MATCH(B$3,'dXdata Prime Rate'!IDS,0) + 1,FALSE)</f>
        <v>5.25</v>
      </c>
    </row>
    <row r="284" spans="1:2">
      <c r="A284" s="35">
        <v>21306</v>
      </c>
      <c r="B284" s="141">
        <f>VLOOKUP($A284,'dXdata Prime Rate'!DATA,MATCH(B$3,'dXdata Prime Rate'!IDS,0) + 1,FALSE)</f>
        <v>5.25</v>
      </c>
    </row>
    <row r="285" spans="1:2">
      <c r="A285" s="35">
        <v>21337</v>
      </c>
      <c r="B285" s="141">
        <f>VLOOKUP($A285,'dXdata Prime Rate'!DATA,MATCH(B$3,'dXdata Prime Rate'!IDS,0) + 1,FALSE)</f>
        <v>5.25</v>
      </c>
    </row>
    <row r="286" spans="1:2">
      <c r="A286" s="35">
        <v>21367</v>
      </c>
      <c r="B286" s="141">
        <f>VLOOKUP($A286,'dXdata Prime Rate'!DATA,MATCH(B$3,'dXdata Prime Rate'!IDS,0) + 1,FALSE)</f>
        <v>5.25</v>
      </c>
    </row>
    <row r="287" spans="1:2">
      <c r="A287" s="35">
        <v>21398</v>
      </c>
      <c r="B287" s="141">
        <f>VLOOKUP($A287,'dXdata Prime Rate'!DATA,MATCH(B$3,'dXdata Prime Rate'!IDS,0) + 1,FALSE)</f>
        <v>5.25</v>
      </c>
    </row>
    <row r="288" spans="1:2">
      <c r="A288" s="35">
        <v>21429</v>
      </c>
      <c r="B288" s="141">
        <f>VLOOKUP($A288,'dXdata Prime Rate'!DATA,MATCH(B$3,'dXdata Prime Rate'!IDS,0) + 1,FALSE)</f>
        <v>5.25</v>
      </c>
    </row>
    <row r="289" spans="1:2">
      <c r="A289" s="35">
        <v>21459</v>
      </c>
      <c r="B289" s="141">
        <f>VLOOKUP($A289,'dXdata Prime Rate'!DATA,MATCH(B$3,'dXdata Prime Rate'!IDS,0) + 1,FALSE)</f>
        <v>5.25</v>
      </c>
    </row>
    <row r="290" spans="1:2">
      <c r="A290" s="35">
        <v>21490</v>
      </c>
      <c r="B290" s="141">
        <f>VLOOKUP($A290,'dXdata Prime Rate'!DATA,MATCH(B$3,'dXdata Prime Rate'!IDS,0) + 1,FALSE)</f>
        <v>5.25</v>
      </c>
    </row>
    <row r="291" spans="1:2">
      <c r="A291" s="35">
        <v>21520</v>
      </c>
      <c r="B291" s="141">
        <f>VLOOKUP($A291,'dXdata Prime Rate'!DATA,MATCH(B$3,'dXdata Prime Rate'!IDS,0) + 1,FALSE)</f>
        <v>5.25</v>
      </c>
    </row>
    <row r="292" spans="1:2">
      <c r="A292" s="35">
        <v>21551</v>
      </c>
      <c r="B292" s="141">
        <f>VLOOKUP($A292,'dXdata Prime Rate'!DATA,MATCH(B$3,'dXdata Prime Rate'!IDS,0) + 1,FALSE)</f>
        <v>5.25</v>
      </c>
    </row>
    <row r="293" spans="1:2">
      <c r="A293" s="35">
        <v>21582</v>
      </c>
      <c r="B293" s="141">
        <f>VLOOKUP($A293,'dXdata Prime Rate'!DATA,MATCH(B$3,'dXdata Prime Rate'!IDS,0) + 1,FALSE)</f>
        <v>5.25</v>
      </c>
    </row>
    <row r="294" spans="1:2">
      <c r="A294" s="35">
        <v>21610</v>
      </c>
      <c r="B294" s="141">
        <f>VLOOKUP($A294,'dXdata Prime Rate'!DATA,MATCH(B$3,'dXdata Prime Rate'!IDS,0) + 1,FALSE)</f>
        <v>5.5</v>
      </c>
    </row>
    <row r="295" spans="1:2">
      <c r="A295" s="35">
        <v>21641</v>
      </c>
      <c r="B295" s="141">
        <f>VLOOKUP($A295,'dXdata Prime Rate'!DATA,MATCH(B$3,'dXdata Prime Rate'!IDS,0) + 1,FALSE)</f>
        <v>5.75</v>
      </c>
    </row>
    <row r="296" spans="1:2">
      <c r="A296" s="35">
        <v>21671</v>
      </c>
      <c r="B296" s="141">
        <f>VLOOKUP($A296,'dXdata Prime Rate'!DATA,MATCH(B$3,'dXdata Prime Rate'!IDS,0) + 1,FALSE)</f>
        <v>5.75</v>
      </c>
    </row>
    <row r="297" spans="1:2">
      <c r="A297" s="35">
        <v>21702</v>
      </c>
      <c r="B297" s="141">
        <f>VLOOKUP($A297,'dXdata Prime Rate'!DATA,MATCH(B$3,'dXdata Prime Rate'!IDS,0) + 1,FALSE)</f>
        <v>5.75</v>
      </c>
    </row>
    <row r="298" spans="1:2">
      <c r="A298" s="35">
        <v>21732</v>
      </c>
      <c r="B298" s="141">
        <f>VLOOKUP($A298,'dXdata Prime Rate'!DATA,MATCH(B$3,'dXdata Prime Rate'!IDS,0) + 1,FALSE)</f>
        <v>5.75</v>
      </c>
    </row>
    <row r="299" spans="1:2">
      <c r="A299" s="35">
        <v>21763</v>
      </c>
      <c r="B299" s="141">
        <f>VLOOKUP($A299,'dXdata Prime Rate'!DATA,MATCH(B$3,'dXdata Prime Rate'!IDS,0) + 1,FALSE)</f>
        <v>5.75</v>
      </c>
    </row>
    <row r="300" spans="1:2">
      <c r="A300" s="35">
        <v>21794</v>
      </c>
      <c r="B300" s="141">
        <f>VLOOKUP($A300,'dXdata Prime Rate'!DATA,MATCH(B$3,'dXdata Prime Rate'!IDS,0) + 1,FALSE)</f>
        <v>5.75</v>
      </c>
    </row>
    <row r="301" spans="1:2">
      <c r="A301" s="35">
        <v>21824</v>
      </c>
      <c r="B301" s="141">
        <f>VLOOKUP($A301,'dXdata Prime Rate'!DATA,MATCH(B$3,'dXdata Prime Rate'!IDS,0) + 1,FALSE)</f>
        <v>5.75</v>
      </c>
    </row>
    <row r="302" spans="1:2">
      <c r="A302" s="35">
        <v>21855</v>
      </c>
      <c r="B302" s="141">
        <f>VLOOKUP($A302,'dXdata Prime Rate'!DATA,MATCH(B$3,'dXdata Prime Rate'!IDS,0) + 1,FALSE)</f>
        <v>5.75</v>
      </c>
    </row>
    <row r="303" spans="1:2">
      <c r="A303" s="35">
        <v>21885</v>
      </c>
      <c r="B303" s="141">
        <f>VLOOKUP($A303,'dXdata Prime Rate'!DATA,MATCH(B$3,'dXdata Prime Rate'!IDS,0) + 1,FALSE)</f>
        <v>5.75</v>
      </c>
    </row>
    <row r="304" spans="1:2">
      <c r="A304" s="35">
        <v>21916</v>
      </c>
      <c r="B304" s="141">
        <f>VLOOKUP($A304,'dXdata Prime Rate'!DATA,MATCH(B$3,'dXdata Prime Rate'!IDS,0) + 1,FALSE)</f>
        <v>5.75</v>
      </c>
    </row>
    <row r="305" spans="1:2">
      <c r="A305" s="35">
        <v>21947</v>
      </c>
      <c r="B305" s="141">
        <f>VLOOKUP($A305,'dXdata Prime Rate'!DATA,MATCH(B$3,'dXdata Prime Rate'!IDS,0) + 1,FALSE)</f>
        <v>5.75</v>
      </c>
    </row>
    <row r="306" spans="1:2">
      <c r="A306" s="35">
        <v>21976</v>
      </c>
      <c r="B306" s="141">
        <f>VLOOKUP($A306,'dXdata Prime Rate'!DATA,MATCH(B$3,'dXdata Prime Rate'!IDS,0) + 1,FALSE)</f>
        <v>5.75</v>
      </c>
    </row>
    <row r="307" spans="1:2">
      <c r="A307" s="35">
        <v>22007</v>
      </c>
      <c r="B307" s="141">
        <f>VLOOKUP($A307,'dXdata Prime Rate'!DATA,MATCH(B$3,'dXdata Prime Rate'!IDS,0) + 1,FALSE)</f>
        <v>5.75</v>
      </c>
    </row>
    <row r="308" spans="1:2">
      <c r="A308" s="35">
        <v>22037</v>
      </c>
      <c r="B308" s="141">
        <f>VLOOKUP($A308,'dXdata Prime Rate'!DATA,MATCH(B$3,'dXdata Prime Rate'!IDS,0) + 1,FALSE)</f>
        <v>5.75</v>
      </c>
    </row>
    <row r="309" spans="1:2">
      <c r="A309" s="35">
        <v>22068</v>
      </c>
      <c r="B309" s="141">
        <f>VLOOKUP($A309,'dXdata Prime Rate'!DATA,MATCH(B$3,'dXdata Prime Rate'!IDS,0) + 1,FALSE)</f>
        <v>5.75</v>
      </c>
    </row>
    <row r="310" spans="1:2">
      <c r="A310" s="35">
        <v>22098</v>
      </c>
      <c r="B310" s="141">
        <f>VLOOKUP($A310,'dXdata Prime Rate'!DATA,MATCH(B$3,'dXdata Prime Rate'!IDS,0) + 1,FALSE)</f>
        <v>5.75</v>
      </c>
    </row>
    <row r="311" spans="1:2">
      <c r="A311" s="35">
        <v>22129</v>
      </c>
      <c r="B311" s="141">
        <f>VLOOKUP($A311,'dXdata Prime Rate'!DATA,MATCH(B$3,'dXdata Prime Rate'!IDS,0) + 1,FALSE)</f>
        <v>5.75</v>
      </c>
    </row>
    <row r="312" spans="1:2">
      <c r="A312" s="35">
        <v>22160</v>
      </c>
      <c r="B312" s="141">
        <f>VLOOKUP($A312,'dXdata Prime Rate'!DATA,MATCH(B$3,'dXdata Prime Rate'!IDS,0) + 1,FALSE)</f>
        <v>5.75</v>
      </c>
    </row>
    <row r="313" spans="1:2">
      <c r="A313" s="35">
        <v>22190</v>
      </c>
      <c r="B313" s="141">
        <f>VLOOKUP($A313,'dXdata Prime Rate'!DATA,MATCH(B$3,'dXdata Prime Rate'!IDS,0) + 1,FALSE)</f>
        <v>5.75</v>
      </c>
    </row>
    <row r="314" spans="1:2">
      <c r="A314" s="35">
        <v>22221</v>
      </c>
      <c r="B314" s="141">
        <f>VLOOKUP($A314,'dXdata Prime Rate'!DATA,MATCH(B$3,'dXdata Prime Rate'!IDS,0) + 1,FALSE)</f>
        <v>5.75</v>
      </c>
    </row>
    <row r="315" spans="1:2">
      <c r="A315" s="35">
        <v>22251</v>
      </c>
      <c r="B315" s="141">
        <f>VLOOKUP($A315,'dXdata Prime Rate'!DATA,MATCH(B$3,'dXdata Prime Rate'!IDS,0) + 1,FALSE)</f>
        <v>5.75</v>
      </c>
    </row>
    <row r="316" spans="1:2">
      <c r="A316" s="35">
        <v>22282</v>
      </c>
      <c r="B316" s="141">
        <f>VLOOKUP($A316,'dXdata Prime Rate'!DATA,MATCH(B$3,'dXdata Prime Rate'!IDS,0) + 1,FALSE)</f>
        <v>5.75</v>
      </c>
    </row>
    <row r="317" spans="1:2">
      <c r="A317" s="35">
        <v>22313</v>
      </c>
      <c r="B317" s="141">
        <f>VLOOKUP($A317,'dXdata Prime Rate'!DATA,MATCH(B$3,'dXdata Prime Rate'!IDS,0) + 1,FALSE)</f>
        <v>5.75</v>
      </c>
    </row>
    <row r="318" spans="1:2">
      <c r="A318" s="35">
        <v>22341</v>
      </c>
      <c r="B318" s="141">
        <f>VLOOKUP($A318,'dXdata Prime Rate'!DATA,MATCH(B$3,'dXdata Prime Rate'!IDS,0) + 1,FALSE)</f>
        <v>5.75</v>
      </c>
    </row>
    <row r="319" spans="1:2">
      <c r="A319" s="35">
        <v>22372</v>
      </c>
      <c r="B319" s="141">
        <f>VLOOKUP($A319,'dXdata Prime Rate'!DATA,MATCH(B$3,'dXdata Prime Rate'!IDS,0) + 1,FALSE)</f>
        <v>5.75</v>
      </c>
    </row>
    <row r="320" spans="1:2">
      <c r="A320" s="35">
        <v>22402</v>
      </c>
      <c r="B320" s="141">
        <f>VLOOKUP($A320,'dXdata Prime Rate'!DATA,MATCH(B$3,'dXdata Prime Rate'!IDS,0) + 1,FALSE)</f>
        <v>5.75</v>
      </c>
    </row>
    <row r="321" spans="1:2">
      <c r="A321" s="35">
        <v>22433</v>
      </c>
      <c r="B321" s="141">
        <f>VLOOKUP($A321,'dXdata Prime Rate'!DATA,MATCH(B$3,'dXdata Prime Rate'!IDS,0) + 1,FALSE)</f>
        <v>5.5</v>
      </c>
    </row>
    <row r="322" spans="1:2">
      <c r="A322" s="35">
        <v>22463</v>
      </c>
      <c r="B322" s="141">
        <f>VLOOKUP($A322,'dXdata Prime Rate'!DATA,MATCH(B$3,'dXdata Prime Rate'!IDS,0) + 1,FALSE)</f>
        <v>5.5</v>
      </c>
    </row>
    <row r="323" spans="1:2">
      <c r="A323" s="35">
        <v>22494</v>
      </c>
      <c r="B323" s="141">
        <f>VLOOKUP($A323,'dXdata Prime Rate'!DATA,MATCH(B$3,'dXdata Prime Rate'!IDS,0) + 1,FALSE)</f>
        <v>5.5</v>
      </c>
    </row>
    <row r="324" spans="1:2">
      <c r="A324" s="35">
        <v>22525</v>
      </c>
      <c r="B324" s="141">
        <f>VLOOKUP($A324,'dXdata Prime Rate'!DATA,MATCH(B$3,'dXdata Prime Rate'!IDS,0) + 1,FALSE)</f>
        <v>5.5</v>
      </c>
    </row>
    <row r="325" spans="1:2">
      <c r="A325" s="35">
        <v>22555</v>
      </c>
      <c r="B325" s="141">
        <f>VLOOKUP($A325,'dXdata Prime Rate'!DATA,MATCH(B$3,'dXdata Prime Rate'!IDS,0) + 1,FALSE)</f>
        <v>5.5</v>
      </c>
    </row>
    <row r="326" spans="1:2">
      <c r="A326" s="35">
        <v>22586</v>
      </c>
      <c r="B326" s="141">
        <f>VLOOKUP($A326,'dXdata Prime Rate'!DATA,MATCH(B$3,'dXdata Prime Rate'!IDS,0) + 1,FALSE)</f>
        <v>5.5</v>
      </c>
    </row>
    <row r="327" spans="1:2">
      <c r="A327" s="35">
        <v>22616</v>
      </c>
      <c r="B327" s="141">
        <f>VLOOKUP($A327,'dXdata Prime Rate'!DATA,MATCH(B$3,'dXdata Prime Rate'!IDS,0) + 1,FALSE)</f>
        <v>5.5</v>
      </c>
    </row>
    <row r="328" spans="1:2">
      <c r="A328" s="35">
        <v>22647</v>
      </c>
      <c r="B328" s="141">
        <f>VLOOKUP($A328,'dXdata Prime Rate'!DATA,MATCH(B$3,'dXdata Prime Rate'!IDS,0) + 1,FALSE)</f>
        <v>5.5</v>
      </c>
    </row>
    <row r="329" spans="1:2">
      <c r="A329" s="35">
        <v>22678</v>
      </c>
      <c r="B329" s="141">
        <f>VLOOKUP($A329,'dXdata Prime Rate'!DATA,MATCH(B$3,'dXdata Prime Rate'!IDS,0) + 1,FALSE)</f>
        <v>5.5</v>
      </c>
    </row>
    <row r="330" spans="1:2">
      <c r="A330" s="35">
        <v>22706</v>
      </c>
      <c r="B330" s="141">
        <f>VLOOKUP($A330,'dXdata Prime Rate'!DATA,MATCH(B$3,'dXdata Prime Rate'!IDS,0) + 1,FALSE)</f>
        <v>5.5</v>
      </c>
    </row>
    <row r="331" spans="1:2">
      <c r="A331" s="35">
        <v>22737</v>
      </c>
      <c r="B331" s="141">
        <f>VLOOKUP($A331,'dXdata Prime Rate'!DATA,MATCH(B$3,'dXdata Prime Rate'!IDS,0) + 1,FALSE)</f>
        <v>5.5</v>
      </c>
    </row>
    <row r="332" spans="1:2">
      <c r="A332" s="35">
        <v>22767</v>
      </c>
      <c r="B332" s="141">
        <f>VLOOKUP($A332,'dXdata Prime Rate'!DATA,MATCH(B$3,'dXdata Prime Rate'!IDS,0) + 1,FALSE)</f>
        <v>5.5</v>
      </c>
    </row>
    <row r="333" spans="1:2">
      <c r="A333" s="35">
        <v>22798</v>
      </c>
      <c r="B333" s="141">
        <f>VLOOKUP($A333,'dXdata Prime Rate'!DATA,MATCH(B$3,'dXdata Prime Rate'!IDS,0) + 1,FALSE)</f>
        <v>5.5</v>
      </c>
    </row>
    <row r="334" spans="1:2">
      <c r="A334" s="35">
        <v>22828</v>
      </c>
      <c r="B334" s="141">
        <f>VLOOKUP($A334,'dXdata Prime Rate'!DATA,MATCH(B$3,'dXdata Prime Rate'!IDS,0) + 1,FALSE)</f>
        <v>6</v>
      </c>
    </row>
    <row r="335" spans="1:2">
      <c r="A335" s="35">
        <v>22859</v>
      </c>
      <c r="B335" s="141">
        <f>VLOOKUP($A335,'dXdata Prime Rate'!DATA,MATCH(B$3,'dXdata Prime Rate'!IDS,0) + 1,FALSE)</f>
        <v>6</v>
      </c>
    </row>
    <row r="336" spans="1:2">
      <c r="A336" s="35">
        <v>22890</v>
      </c>
      <c r="B336" s="141">
        <f>VLOOKUP($A336,'dXdata Prime Rate'!DATA,MATCH(B$3,'dXdata Prime Rate'!IDS,0) + 1,FALSE)</f>
        <v>6</v>
      </c>
    </row>
    <row r="337" spans="1:2">
      <c r="A337" s="35">
        <v>22920</v>
      </c>
      <c r="B337" s="141">
        <f>VLOOKUP($A337,'dXdata Prime Rate'!DATA,MATCH(B$3,'dXdata Prime Rate'!IDS,0) + 1,FALSE)</f>
        <v>6</v>
      </c>
    </row>
    <row r="338" spans="1:2">
      <c r="A338" s="35">
        <v>22951</v>
      </c>
      <c r="B338" s="141">
        <f>VLOOKUP($A338,'dXdata Prime Rate'!DATA,MATCH(B$3,'dXdata Prime Rate'!IDS,0) + 1,FALSE)</f>
        <v>5.75</v>
      </c>
    </row>
    <row r="339" spans="1:2">
      <c r="A339" s="35">
        <v>22981</v>
      </c>
      <c r="B339" s="141">
        <f>VLOOKUP($A339,'dXdata Prime Rate'!DATA,MATCH(B$3,'dXdata Prime Rate'!IDS,0) + 1,FALSE)</f>
        <v>5.75</v>
      </c>
    </row>
    <row r="340" spans="1:2">
      <c r="A340" s="35">
        <v>23012</v>
      </c>
      <c r="B340" s="141">
        <f>VLOOKUP($A340,'dXdata Prime Rate'!DATA,MATCH(B$3,'dXdata Prime Rate'!IDS,0) + 1,FALSE)</f>
        <v>5.75</v>
      </c>
    </row>
    <row r="341" spans="1:2">
      <c r="A341" s="35">
        <v>23043</v>
      </c>
      <c r="B341" s="141">
        <f>VLOOKUP($A341,'dXdata Prime Rate'!DATA,MATCH(B$3,'dXdata Prime Rate'!IDS,0) + 1,FALSE)</f>
        <v>5.75</v>
      </c>
    </row>
    <row r="342" spans="1:2">
      <c r="A342" s="35">
        <v>23071</v>
      </c>
      <c r="B342" s="141">
        <f>VLOOKUP($A342,'dXdata Prime Rate'!DATA,MATCH(B$3,'dXdata Prime Rate'!IDS,0) + 1,FALSE)</f>
        <v>5.75</v>
      </c>
    </row>
    <row r="343" spans="1:2">
      <c r="A343" s="35">
        <v>23102</v>
      </c>
      <c r="B343" s="141">
        <f>VLOOKUP($A343,'dXdata Prime Rate'!DATA,MATCH(B$3,'dXdata Prime Rate'!IDS,0) + 1,FALSE)</f>
        <v>5.75</v>
      </c>
    </row>
    <row r="344" spans="1:2">
      <c r="A344" s="35">
        <v>23132</v>
      </c>
      <c r="B344" s="141">
        <f>VLOOKUP($A344,'dXdata Prime Rate'!DATA,MATCH(B$3,'dXdata Prime Rate'!IDS,0) + 1,FALSE)</f>
        <v>5.75</v>
      </c>
    </row>
    <row r="345" spans="1:2">
      <c r="A345" s="35">
        <v>23163</v>
      </c>
      <c r="B345" s="141">
        <f>VLOOKUP($A345,'dXdata Prime Rate'!DATA,MATCH(B$3,'dXdata Prime Rate'!IDS,0) + 1,FALSE)</f>
        <v>5.75</v>
      </c>
    </row>
    <row r="346" spans="1:2">
      <c r="A346" s="35">
        <v>23193</v>
      </c>
      <c r="B346" s="141">
        <f>VLOOKUP($A346,'dXdata Prime Rate'!DATA,MATCH(B$3,'dXdata Prime Rate'!IDS,0) + 1,FALSE)</f>
        <v>5.75</v>
      </c>
    </row>
    <row r="347" spans="1:2">
      <c r="A347" s="35">
        <v>23224</v>
      </c>
      <c r="B347" s="141">
        <f>VLOOKUP($A347,'dXdata Prime Rate'!DATA,MATCH(B$3,'dXdata Prime Rate'!IDS,0) + 1,FALSE)</f>
        <v>5.75</v>
      </c>
    </row>
    <row r="348" spans="1:2">
      <c r="A348" s="35">
        <v>23255</v>
      </c>
      <c r="B348" s="141">
        <f>VLOOKUP($A348,'dXdata Prime Rate'!DATA,MATCH(B$3,'dXdata Prime Rate'!IDS,0) + 1,FALSE)</f>
        <v>5.75</v>
      </c>
    </row>
    <row r="349" spans="1:2">
      <c r="A349" s="35">
        <v>23285</v>
      </c>
      <c r="B349" s="141">
        <f>VLOOKUP($A349,'dXdata Prime Rate'!DATA,MATCH(B$3,'dXdata Prime Rate'!IDS,0) + 1,FALSE)</f>
        <v>5.75</v>
      </c>
    </row>
    <row r="350" spans="1:2">
      <c r="A350" s="35">
        <v>23316</v>
      </c>
      <c r="B350" s="141">
        <f>VLOOKUP($A350,'dXdata Prime Rate'!DATA,MATCH(B$3,'dXdata Prime Rate'!IDS,0) + 1,FALSE)</f>
        <v>5.75</v>
      </c>
    </row>
    <row r="351" spans="1:2">
      <c r="A351" s="35">
        <v>23346</v>
      </c>
      <c r="B351" s="141">
        <f>VLOOKUP($A351,'dXdata Prime Rate'!DATA,MATCH(B$3,'dXdata Prime Rate'!IDS,0) + 1,FALSE)</f>
        <v>5.75</v>
      </c>
    </row>
    <row r="352" spans="1:2">
      <c r="A352" s="35">
        <v>23377</v>
      </c>
      <c r="B352" s="141">
        <f>VLOOKUP($A352,'dXdata Prime Rate'!DATA,MATCH(B$3,'dXdata Prime Rate'!IDS,0) + 1,FALSE)</f>
        <v>5.75</v>
      </c>
    </row>
    <row r="353" spans="1:2">
      <c r="A353" s="35">
        <v>23408</v>
      </c>
      <c r="B353" s="141">
        <f>VLOOKUP($A353,'dXdata Prime Rate'!DATA,MATCH(B$3,'dXdata Prime Rate'!IDS,0) + 1,FALSE)</f>
        <v>5.75</v>
      </c>
    </row>
    <row r="354" spans="1:2">
      <c r="A354" s="35">
        <v>23437</v>
      </c>
      <c r="B354" s="141">
        <f>VLOOKUP($A354,'dXdata Prime Rate'!DATA,MATCH(B$3,'dXdata Prime Rate'!IDS,0) + 1,FALSE)</f>
        <v>5.75</v>
      </c>
    </row>
    <row r="355" spans="1:2">
      <c r="A355" s="35">
        <v>23468</v>
      </c>
      <c r="B355" s="141">
        <f>VLOOKUP($A355,'dXdata Prime Rate'!DATA,MATCH(B$3,'dXdata Prime Rate'!IDS,0) + 1,FALSE)</f>
        <v>5.75</v>
      </c>
    </row>
    <row r="356" spans="1:2">
      <c r="A356" s="35">
        <v>23498</v>
      </c>
      <c r="B356" s="141">
        <f>VLOOKUP($A356,'dXdata Prime Rate'!DATA,MATCH(B$3,'dXdata Prime Rate'!IDS,0) + 1,FALSE)</f>
        <v>5.75</v>
      </c>
    </row>
    <row r="357" spans="1:2">
      <c r="A357" s="35">
        <v>23529</v>
      </c>
      <c r="B357" s="141">
        <f>VLOOKUP($A357,'dXdata Prime Rate'!DATA,MATCH(B$3,'dXdata Prime Rate'!IDS,0) + 1,FALSE)</f>
        <v>5.75</v>
      </c>
    </row>
    <row r="358" spans="1:2">
      <c r="A358" s="35">
        <v>23559</v>
      </c>
      <c r="B358" s="141">
        <f>VLOOKUP($A358,'dXdata Prime Rate'!DATA,MATCH(B$3,'dXdata Prime Rate'!IDS,0) + 1,FALSE)</f>
        <v>5.75</v>
      </c>
    </row>
    <row r="359" spans="1:2">
      <c r="A359" s="35">
        <v>23590</v>
      </c>
      <c r="B359" s="141">
        <f>VLOOKUP($A359,'dXdata Prime Rate'!DATA,MATCH(B$3,'dXdata Prime Rate'!IDS,0) + 1,FALSE)</f>
        <v>5.75</v>
      </c>
    </row>
    <row r="360" spans="1:2">
      <c r="A360" s="35">
        <v>23621</v>
      </c>
      <c r="B360" s="141">
        <f>VLOOKUP($A360,'dXdata Prime Rate'!DATA,MATCH(B$3,'dXdata Prime Rate'!IDS,0) + 1,FALSE)</f>
        <v>5.75</v>
      </c>
    </row>
    <row r="361" spans="1:2">
      <c r="A361" s="35">
        <v>23651</v>
      </c>
      <c r="B361" s="141">
        <f>VLOOKUP($A361,'dXdata Prime Rate'!DATA,MATCH(B$3,'dXdata Prime Rate'!IDS,0) + 1,FALSE)</f>
        <v>5.75</v>
      </c>
    </row>
    <row r="362" spans="1:2">
      <c r="A362" s="35">
        <v>23682</v>
      </c>
      <c r="B362" s="141">
        <f>VLOOKUP($A362,'dXdata Prime Rate'!DATA,MATCH(B$3,'dXdata Prime Rate'!IDS,0) + 1,FALSE)</f>
        <v>5.75</v>
      </c>
    </row>
    <row r="363" spans="1:2">
      <c r="A363" s="35">
        <v>23712</v>
      </c>
      <c r="B363" s="141">
        <f>VLOOKUP($A363,'dXdata Prime Rate'!DATA,MATCH(B$3,'dXdata Prime Rate'!IDS,0) + 1,FALSE)</f>
        <v>5.75</v>
      </c>
    </row>
    <row r="364" spans="1:2">
      <c r="A364" s="35">
        <v>23743</v>
      </c>
      <c r="B364" s="141">
        <f>VLOOKUP($A364,'dXdata Prime Rate'!DATA,MATCH(B$3,'dXdata Prime Rate'!IDS,0) + 1,FALSE)</f>
        <v>5.75</v>
      </c>
    </row>
    <row r="365" spans="1:2">
      <c r="A365" s="35">
        <v>23774</v>
      </c>
      <c r="B365" s="141">
        <f>VLOOKUP($A365,'dXdata Prime Rate'!DATA,MATCH(B$3,'dXdata Prime Rate'!IDS,0) + 1,FALSE)</f>
        <v>5.75</v>
      </c>
    </row>
    <row r="366" spans="1:2">
      <c r="A366" s="35">
        <v>23802</v>
      </c>
      <c r="B366" s="141">
        <f>VLOOKUP($A366,'dXdata Prime Rate'!DATA,MATCH(B$3,'dXdata Prime Rate'!IDS,0) + 1,FALSE)</f>
        <v>5.75</v>
      </c>
    </row>
    <row r="367" spans="1:2">
      <c r="A367" s="35">
        <v>23833</v>
      </c>
      <c r="B367" s="141">
        <f>VLOOKUP($A367,'dXdata Prime Rate'!DATA,MATCH(B$3,'dXdata Prime Rate'!IDS,0) + 1,FALSE)</f>
        <v>5.75</v>
      </c>
    </row>
    <row r="368" spans="1:2">
      <c r="A368" s="35">
        <v>23863</v>
      </c>
      <c r="B368" s="141">
        <f>VLOOKUP($A368,'dXdata Prime Rate'!DATA,MATCH(B$3,'dXdata Prime Rate'!IDS,0) + 1,FALSE)</f>
        <v>5.75</v>
      </c>
    </row>
    <row r="369" spans="1:2">
      <c r="A369" s="35">
        <v>23894</v>
      </c>
      <c r="B369" s="141">
        <f>VLOOKUP($A369,'dXdata Prime Rate'!DATA,MATCH(B$3,'dXdata Prime Rate'!IDS,0) + 1,FALSE)</f>
        <v>5.75</v>
      </c>
    </row>
    <row r="370" spans="1:2">
      <c r="A370" s="35">
        <v>23924</v>
      </c>
      <c r="B370" s="141">
        <f>VLOOKUP($A370,'dXdata Prime Rate'!DATA,MATCH(B$3,'dXdata Prime Rate'!IDS,0) + 1,FALSE)</f>
        <v>5.75</v>
      </c>
    </row>
    <row r="371" spans="1:2">
      <c r="A371" s="35">
        <v>23955</v>
      </c>
      <c r="B371" s="141">
        <f>VLOOKUP($A371,'dXdata Prime Rate'!DATA,MATCH(B$3,'dXdata Prime Rate'!IDS,0) + 1,FALSE)</f>
        <v>5.75</v>
      </c>
    </row>
    <row r="372" spans="1:2">
      <c r="A372" s="35">
        <v>23986</v>
      </c>
      <c r="B372" s="141">
        <f>VLOOKUP($A372,'dXdata Prime Rate'!DATA,MATCH(B$3,'dXdata Prime Rate'!IDS,0) + 1,FALSE)</f>
        <v>5.75</v>
      </c>
    </row>
    <row r="373" spans="1:2">
      <c r="A373" s="35">
        <v>24016</v>
      </c>
      <c r="B373" s="141">
        <f>VLOOKUP($A373,'dXdata Prime Rate'!DATA,MATCH(B$3,'dXdata Prime Rate'!IDS,0) + 1,FALSE)</f>
        <v>5.75</v>
      </c>
    </row>
    <row r="374" spans="1:2">
      <c r="A374" s="35">
        <v>24047</v>
      </c>
      <c r="B374" s="141">
        <f>VLOOKUP($A374,'dXdata Prime Rate'!DATA,MATCH(B$3,'dXdata Prime Rate'!IDS,0) + 1,FALSE)</f>
        <v>5.75</v>
      </c>
    </row>
    <row r="375" spans="1:2">
      <c r="A375" s="35">
        <v>24077</v>
      </c>
      <c r="B375" s="141">
        <f>VLOOKUP($A375,'dXdata Prime Rate'!DATA,MATCH(B$3,'dXdata Prime Rate'!IDS,0) + 1,FALSE)</f>
        <v>6</v>
      </c>
    </row>
    <row r="376" spans="1:2">
      <c r="A376" s="35">
        <v>24108</v>
      </c>
      <c r="B376" s="141">
        <f>VLOOKUP($A376,'dXdata Prime Rate'!DATA,MATCH(B$3,'dXdata Prime Rate'!IDS,0) + 1,FALSE)</f>
        <v>6</v>
      </c>
    </row>
    <row r="377" spans="1:2">
      <c r="A377" s="35">
        <v>24139</v>
      </c>
      <c r="B377" s="141">
        <f>VLOOKUP($A377,'dXdata Prime Rate'!DATA,MATCH(B$3,'dXdata Prime Rate'!IDS,0) + 1,FALSE)</f>
        <v>6</v>
      </c>
    </row>
    <row r="378" spans="1:2">
      <c r="A378" s="35">
        <v>24167</v>
      </c>
      <c r="B378" s="141">
        <f>VLOOKUP($A378,'dXdata Prime Rate'!DATA,MATCH(B$3,'dXdata Prime Rate'!IDS,0) + 1,FALSE)</f>
        <v>6</v>
      </c>
    </row>
    <row r="379" spans="1:2">
      <c r="A379" s="35">
        <v>24198</v>
      </c>
      <c r="B379" s="141">
        <f>VLOOKUP($A379,'dXdata Prime Rate'!DATA,MATCH(B$3,'dXdata Prime Rate'!IDS,0) + 1,FALSE)</f>
        <v>6</v>
      </c>
    </row>
    <row r="380" spans="1:2">
      <c r="A380" s="35">
        <v>24228</v>
      </c>
      <c r="B380" s="141">
        <f>VLOOKUP($A380,'dXdata Prime Rate'!DATA,MATCH(B$3,'dXdata Prime Rate'!IDS,0) + 1,FALSE)</f>
        <v>6</v>
      </c>
    </row>
    <row r="381" spans="1:2">
      <c r="A381" s="35">
        <v>24259</v>
      </c>
      <c r="B381" s="141">
        <f>VLOOKUP($A381,'dXdata Prime Rate'!DATA,MATCH(B$3,'dXdata Prime Rate'!IDS,0) + 1,FALSE)</f>
        <v>6</v>
      </c>
    </row>
    <row r="382" spans="1:2">
      <c r="A382" s="35">
        <v>24289</v>
      </c>
      <c r="B382" s="141">
        <f>VLOOKUP($A382,'dXdata Prime Rate'!DATA,MATCH(B$3,'dXdata Prime Rate'!IDS,0) + 1,FALSE)</f>
        <v>6</v>
      </c>
    </row>
    <row r="383" spans="1:2">
      <c r="A383" s="35">
        <v>24320</v>
      </c>
      <c r="B383" s="141">
        <f>VLOOKUP($A383,'dXdata Prime Rate'!DATA,MATCH(B$3,'dXdata Prime Rate'!IDS,0) + 1,FALSE)</f>
        <v>6</v>
      </c>
    </row>
    <row r="384" spans="1:2">
      <c r="A384" s="35">
        <v>24351</v>
      </c>
      <c r="B384" s="141">
        <f>VLOOKUP($A384,'dXdata Prime Rate'!DATA,MATCH(B$3,'dXdata Prime Rate'!IDS,0) + 1,FALSE)</f>
        <v>6</v>
      </c>
    </row>
    <row r="385" spans="1:2">
      <c r="A385" s="35">
        <v>24381</v>
      </c>
      <c r="B385" s="141">
        <f>VLOOKUP($A385,'dXdata Prime Rate'!DATA,MATCH(B$3,'dXdata Prime Rate'!IDS,0) + 1,FALSE)</f>
        <v>6</v>
      </c>
    </row>
    <row r="386" spans="1:2">
      <c r="A386" s="35">
        <v>24412</v>
      </c>
      <c r="B386" s="141">
        <f>VLOOKUP($A386,'dXdata Prime Rate'!DATA,MATCH(B$3,'dXdata Prime Rate'!IDS,0) + 1,FALSE)</f>
        <v>6</v>
      </c>
    </row>
    <row r="387" spans="1:2">
      <c r="A387" s="35">
        <v>24442</v>
      </c>
      <c r="B387" s="141">
        <f>VLOOKUP($A387,'dXdata Prime Rate'!DATA,MATCH(B$3,'dXdata Prime Rate'!IDS,0) + 1,FALSE)</f>
        <v>6</v>
      </c>
    </row>
    <row r="388" spans="1:2">
      <c r="A388" s="35">
        <v>24473</v>
      </c>
      <c r="B388" s="141">
        <f>VLOOKUP($A388,'dXdata Prime Rate'!DATA,MATCH(B$3,'dXdata Prime Rate'!IDS,0) + 1,FALSE)</f>
        <v>6</v>
      </c>
    </row>
    <row r="389" spans="1:2">
      <c r="A389" s="35">
        <v>24504</v>
      </c>
      <c r="B389" s="141">
        <f>VLOOKUP($A389,'dXdata Prime Rate'!DATA,MATCH(B$3,'dXdata Prime Rate'!IDS,0) + 1,FALSE)</f>
        <v>6</v>
      </c>
    </row>
    <row r="390" spans="1:2">
      <c r="A390" s="35">
        <v>24532</v>
      </c>
      <c r="B390" s="141">
        <f>VLOOKUP($A390,'dXdata Prime Rate'!DATA,MATCH(B$3,'dXdata Prime Rate'!IDS,0) + 1,FALSE)</f>
        <v>6</v>
      </c>
    </row>
    <row r="391" spans="1:2">
      <c r="A391" s="35">
        <v>24563</v>
      </c>
      <c r="B391" s="141">
        <f>VLOOKUP($A391,'dXdata Prime Rate'!DATA,MATCH(B$3,'dXdata Prime Rate'!IDS,0) + 1,FALSE)</f>
        <v>5.75</v>
      </c>
    </row>
    <row r="392" spans="1:2">
      <c r="A392" s="35">
        <v>24593</v>
      </c>
      <c r="B392" s="141">
        <f>VLOOKUP($A392,'dXdata Prime Rate'!DATA,MATCH(B$3,'dXdata Prime Rate'!IDS,0) + 1,FALSE)</f>
        <v>5.75</v>
      </c>
    </row>
    <row r="393" spans="1:2">
      <c r="A393" s="35">
        <v>24624</v>
      </c>
      <c r="B393" s="141">
        <f>VLOOKUP($A393,'dXdata Prime Rate'!DATA,MATCH(B$3,'dXdata Prime Rate'!IDS,0) + 1,FALSE)</f>
        <v>5.75</v>
      </c>
    </row>
    <row r="394" spans="1:2">
      <c r="A394" s="35">
        <v>24654</v>
      </c>
      <c r="B394" s="141">
        <f>VLOOKUP($A394,'dXdata Prime Rate'!DATA,MATCH(B$3,'dXdata Prime Rate'!IDS,0) + 1,FALSE)</f>
        <v>5.75</v>
      </c>
    </row>
    <row r="395" spans="1:2">
      <c r="A395" s="35">
        <v>24685</v>
      </c>
      <c r="B395" s="141">
        <f>VLOOKUP($A395,'dXdata Prime Rate'!DATA,MATCH(B$3,'dXdata Prime Rate'!IDS,0) + 1,FALSE)</f>
        <v>5.75</v>
      </c>
    </row>
    <row r="396" spans="1:2">
      <c r="A396" s="35">
        <v>24716</v>
      </c>
      <c r="B396" s="141">
        <f>VLOOKUP($A396,'dXdata Prime Rate'!DATA,MATCH(B$3,'dXdata Prime Rate'!IDS,0) + 1,FALSE)</f>
        <v>5.75</v>
      </c>
    </row>
    <row r="397" spans="1:2">
      <c r="A397" s="35">
        <v>24746</v>
      </c>
      <c r="B397" s="141">
        <f>VLOOKUP($A397,'dXdata Prime Rate'!DATA,MATCH(B$3,'dXdata Prime Rate'!IDS,0) + 1,FALSE)</f>
        <v>6</v>
      </c>
    </row>
    <row r="398" spans="1:2">
      <c r="A398" s="35">
        <v>24777</v>
      </c>
      <c r="B398" s="141">
        <f>VLOOKUP($A398,'dXdata Prime Rate'!DATA,MATCH(B$3,'dXdata Prime Rate'!IDS,0) + 1,FALSE)</f>
        <v>6</v>
      </c>
    </row>
    <row r="399" spans="1:2">
      <c r="A399" s="35">
        <v>24807</v>
      </c>
      <c r="B399" s="141">
        <f>VLOOKUP($A399,'dXdata Prime Rate'!DATA,MATCH(B$3,'dXdata Prime Rate'!IDS,0) + 1,FALSE)</f>
        <v>6.5</v>
      </c>
    </row>
    <row r="400" spans="1:2">
      <c r="A400" s="35">
        <v>24838</v>
      </c>
      <c r="B400" s="141">
        <f>VLOOKUP($A400,'dXdata Prime Rate'!DATA,MATCH(B$3,'dXdata Prime Rate'!IDS,0) + 1,FALSE)</f>
        <v>6.5</v>
      </c>
    </row>
    <row r="401" spans="1:2">
      <c r="A401" s="35">
        <v>24869</v>
      </c>
      <c r="B401" s="141">
        <f>VLOOKUP($A401,'dXdata Prime Rate'!DATA,MATCH(B$3,'dXdata Prime Rate'!IDS,0) + 1,FALSE)</f>
        <v>7</v>
      </c>
    </row>
    <row r="402" spans="1:2">
      <c r="A402" s="35">
        <v>24898</v>
      </c>
      <c r="B402" s="141">
        <f>VLOOKUP($A402,'dXdata Prime Rate'!DATA,MATCH(B$3,'dXdata Prime Rate'!IDS,0) + 1,FALSE)</f>
        <v>7</v>
      </c>
    </row>
    <row r="403" spans="1:2">
      <c r="A403" s="35">
        <v>24929</v>
      </c>
      <c r="B403" s="141">
        <f>VLOOKUP($A403,'dXdata Prime Rate'!DATA,MATCH(B$3,'dXdata Prime Rate'!IDS,0) + 1,FALSE)</f>
        <v>7</v>
      </c>
    </row>
    <row r="404" spans="1:2">
      <c r="A404" s="35">
        <v>24959</v>
      </c>
      <c r="B404" s="141">
        <f>VLOOKUP($A404,'dXdata Prime Rate'!DATA,MATCH(B$3,'dXdata Prime Rate'!IDS,0) + 1,FALSE)</f>
        <v>7.25</v>
      </c>
    </row>
    <row r="405" spans="1:2">
      <c r="A405" s="35">
        <v>24990</v>
      </c>
      <c r="B405" s="141">
        <f>VLOOKUP($A405,'dXdata Prime Rate'!DATA,MATCH(B$3,'dXdata Prime Rate'!IDS,0) + 1,FALSE)</f>
        <v>7.25</v>
      </c>
    </row>
    <row r="406" spans="1:2">
      <c r="A406" s="35">
        <v>25020</v>
      </c>
      <c r="B406" s="141">
        <f>VLOOKUP($A406,'dXdata Prime Rate'!DATA,MATCH(B$3,'dXdata Prime Rate'!IDS,0) + 1,FALSE)</f>
        <v>7</v>
      </c>
    </row>
    <row r="407" spans="1:2">
      <c r="A407" s="35">
        <v>25051</v>
      </c>
      <c r="B407" s="141">
        <f>VLOOKUP($A407,'dXdata Prime Rate'!DATA,MATCH(B$3,'dXdata Prime Rate'!IDS,0) + 1,FALSE)</f>
        <v>7</v>
      </c>
    </row>
    <row r="408" spans="1:2">
      <c r="A408" s="35">
        <v>25082</v>
      </c>
      <c r="B408" s="141">
        <f>VLOOKUP($A408,'dXdata Prime Rate'!DATA,MATCH(B$3,'dXdata Prime Rate'!IDS,0) + 1,FALSE)</f>
        <v>6.75</v>
      </c>
    </row>
    <row r="409" spans="1:2">
      <c r="A409" s="35">
        <v>25112</v>
      </c>
      <c r="B409" s="141">
        <f>VLOOKUP($A409,'dXdata Prime Rate'!DATA,MATCH(B$3,'dXdata Prime Rate'!IDS,0) + 1,FALSE)</f>
        <v>6.75</v>
      </c>
    </row>
    <row r="410" spans="1:2">
      <c r="A410" s="35">
        <v>25143</v>
      </c>
      <c r="B410" s="141">
        <f>VLOOKUP($A410,'dXdata Prime Rate'!DATA,MATCH(B$3,'dXdata Prime Rate'!IDS,0) + 1,FALSE)</f>
        <v>6.75</v>
      </c>
    </row>
    <row r="411" spans="1:2">
      <c r="A411" s="35">
        <v>25173</v>
      </c>
      <c r="B411" s="141">
        <f>VLOOKUP($A411,'dXdata Prime Rate'!DATA,MATCH(B$3,'dXdata Prime Rate'!IDS,0) + 1,FALSE)</f>
        <v>6.75</v>
      </c>
    </row>
    <row r="412" spans="1:2">
      <c r="A412" s="35">
        <v>25204</v>
      </c>
      <c r="B412" s="141">
        <f>VLOOKUP($A412,'dXdata Prime Rate'!DATA,MATCH(B$3,'dXdata Prime Rate'!IDS,0) + 1,FALSE)</f>
        <v>7</v>
      </c>
    </row>
    <row r="413" spans="1:2">
      <c r="A413" s="35">
        <v>25235</v>
      </c>
      <c r="B413" s="141">
        <f>VLOOKUP($A413,'dXdata Prime Rate'!DATA,MATCH(B$3,'dXdata Prime Rate'!IDS,0) + 1,FALSE)</f>
        <v>7</v>
      </c>
    </row>
    <row r="414" spans="1:2">
      <c r="A414" s="35">
        <v>25263</v>
      </c>
      <c r="B414" s="141">
        <f>VLOOKUP($A414,'dXdata Prime Rate'!DATA,MATCH(B$3,'dXdata Prime Rate'!IDS,0) + 1,FALSE)</f>
        <v>7.5</v>
      </c>
    </row>
    <row r="415" spans="1:2">
      <c r="A415" s="35">
        <v>25294</v>
      </c>
      <c r="B415" s="141">
        <f>VLOOKUP($A415,'dXdata Prime Rate'!DATA,MATCH(B$3,'dXdata Prime Rate'!IDS,0) + 1,FALSE)</f>
        <v>7.5</v>
      </c>
    </row>
    <row r="416" spans="1:2">
      <c r="A416" s="35">
        <v>25324</v>
      </c>
      <c r="B416" s="141">
        <f>VLOOKUP($A416,'dXdata Prime Rate'!DATA,MATCH(B$3,'dXdata Prime Rate'!IDS,0) + 1,FALSE)</f>
        <v>7.5</v>
      </c>
    </row>
    <row r="417" spans="1:2">
      <c r="A417" s="35">
        <v>25355</v>
      </c>
      <c r="B417" s="141">
        <f>VLOOKUP($A417,'dXdata Prime Rate'!DATA,MATCH(B$3,'dXdata Prime Rate'!IDS,0) + 1,FALSE)</f>
        <v>8</v>
      </c>
    </row>
    <row r="418" spans="1:2">
      <c r="A418" s="35">
        <v>25385</v>
      </c>
      <c r="B418" s="141">
        <f>VLOOKUP($A418,'dXdata Prime Rate'!DATA,MATCH(B$3,'dXdata Prime Rate'!IDS,0) + 1,FALSE)</f>
        <v>8.5</v>
      </c>
    </row>
    <row r="419" spans="1:2">
      <c r="A419" s="35">
        <v>25416</v>
      </c>
      <c r="B419" s="141">
        <f>VLOOKUP($A419,'dXdata Prime Rate'!DATA,MATCH(B$3,'dXdata Prime Rate'!IDS,0) + 1,FALSE)</f>
        <v>8.5</v>
      </c>
    </row>
    <row r="420" spans="1:2">
      <c r="A420" s="35">
        <v>25447</v>
      </c>
      <c r="B420" s="141">
        <f>VLOOKUP($A420,'dXdata Prime Rate'!DATA,MATCH(B$3,'dXdata Prime Rate'!IDS,0) + 1,FALSE)</f>
        <v>8.5</v>
      </c>
    </row>
    <row r="421" spans="1:2">
      <c r="A421" s="35">
        <v>25477</v>
      </c>
      <c r="B421" s="141">
        <f>VLOOKUP($A421,'dXdata Prime Rate'!DATA,MATCH(B$3,'dXdata Prime Rate'!IDS,0) + 1,FALSE)</f>
        <v>8.5</v>
      </c>
    </row>
    <row r="422" spans="1:2">
      <c r="A422" s="35">
        <v>25508</v>
      </c>
      <c r="B422" s="141">
        <f>VLOOKUP($A422,'dXdata Prime Rate'!DATA,MATCH(B$3,'dXdata Prime Rate'!IDS,0) + 1,FALSE)</f>
        <v>8.5</v>
      </c>
    </row>
    <row r="423" spans="1:2">
      <c r="A423" s="35">
        <v>25538</v>
      </c>
      <c r="B423" s="141">
        <f>VLOOKUP($A423,'dXdata Prime Rate'!DATA,MATCH(B$3,'dXdata Prime Rate'!IDS,0) + 1,FALSE)</f>
        <v>8.5</v>
      </c>
    </row>
    <row r="424" spans="1:2">
      <c r="A424" s="35">
        <v>25569</v>
      </c>
      <c r="B424" s="141">
        <f>VLOOKUP($A424,'dXdata Prime Rate'!DATA,MATCH(B$3,'dXdata Prime Rate'!IDS,0) + 1,FALSE)</f>
        <v>8.5</v>
      </c>
    </row>
    <row r="425" spans="1:2">
      <c r="A425" s="35">
        <v>25600</v>
      </c>
      <c r="B425" s="141">
        <f>VLOOKUP($A425,'dXdata Prime Rate'!DATA,MATCH(B$3,'dXdata Prime Rate'!IDS,0) + 1,FALSE)</f>
        <v>8.5</v>
      </c>
    </row>
    <row r="426" spans="1:2">
      <c r="A426" s="35">
        <v>25628</v>
      </c>
      <c r="B426" s="141">
        <f>VLOOKUP($A426,'dXdata Prime Rate'!DATA,MATCH(B$3,'dXdata Prime Rate'!IDS,0) + 1,FALSE)</f>
        <v>8.5</v>
      </c>
    </row>
    <row r="427" spans="1:2">
      <c r="A427" s="35">
        <v>25659</v>
      </c>
      <c r="B427" s="141">
        <f>VLOOKUP($A427,'dXdata Prime Rate'!DATA,MATCH(B$3,'dXdata Prime Rate'!IDS,0) + 1,FALSE)</f>
        <v>8.5</v>
      </c>
    </row>
    <row r="428" spans="1:2">
      <c r="A428" s="35">
        <v>25689</v>
      </c>
      <c r="B428" s="141">
        <f>VLOOKUP($A428,'dXdata Prime Rate'!DATA,MATCH(B$3,'dXdata Prime Rate'!IDS,0) + 1,FALSE)</f>
        <v>8.5</v>
      </c>
    </row>
    <row r="429" spans="1:2">
      <c r="A429" s="35">
        <v>25720</v>
      </c>
      <c r="B429" s="141">
        <f>VLOOKUP($A429,'dXdata Prime Rate'!DATA,MATCH(B$3,'dXdata Prime Rate'!IDS,0) + 1,FALSE)</f>
        <v>8.5</v>
      </c>
    </row>
    <row r="430" spans="1:2">
      <c r="A430" s="35">
        <v>25750</v>
      </c>
      <c r="B430" s="141">
        <f>VLOOKUP($A430,'dXdata Prime Rate'!DATA,MATCH(B$3,'dXdata Prime Rate'!IDS,0) + 1,FALSE)</f>
        <v>8</v>
      </c>
    </row>
    <row r="431" spans="1:2">
      <c r="A431" s="35">
        <v>25781</v>
      </c>
      <c r="B431" s="141">
        <f>VLOOKUP($A431,'dXdata Prime Rate'!DATA,MATCH(B$3,'dXdata Prime Rate'!IDS,0) + 1,FALSE)</f>
        <v>8</v>
      </c>
    </row>
    <row r="432" spans="1:2">
      <c r="A432" s="35">
        <v>25812</v>
      </c>
      <c r="B432" s="141">
        <f>VLOOKUP($A432,'dXdata Prime Rate'!DATA,MATCH(B$3,'dXdata Prime Rate'!IDS,0) + 1,FALSE)</f>
        <v>8</v>
      </c>
    </row>
    <row r="433" spans="1:2">
      <c r="A433" s="35">
        <v>25842</v>
      </c>
      <c r="B433" s="141">
        <f>VLOOKUP($A433,'dXdata Prime Rate'!DATA,MATCH(B$3,'dXdata Prime Rate'!IDS,0) + 1,FALSE)</f>
        <v>8</v>
      </c>
    </row>
    <row r="434" spans="1:2">
      <c r="A434" s="35">
        <v>25873</v>
      </c>
      <c r="B434" s="141">
        <f>VLOOKUP($A434,'dXdata Prime Rate'!DATA,MATCH(B$3,'dXdata Prime Rate'!IDS,0) + 1,FALSE)</f>
        <v>7.5</v>
      </c>
    </row>
    <row r="435" spans="1:2">
      <c r="A435" s="35">
        <v>25903</v>
      </c>
      <c r="B435" s="141">
        <f>VLOOKUP($A435,'dXdata Prime Rate'!DATA,MATCH(B$3,'dXdata Prime Rate'!IDS,0) + 1,FALSE)</f>
        <v>7.5</v>
      </c>
    </row>
    <row r="436" spans="1:2">
      <c r="A436" s="35">
        <v>25934</v>
      </c>
      <c r="B436" s="141">
        <f>VLOOKUP($A436,'dXdata Prime Rate'!DATA,MATCH(B$3,'dXdata Prime Rate'!IDS,0) + 1,FALSE)</f>
        <v>7</v>
      </c>
    </row>
    <row r="437" spans="1:2">
      <c r="A437" s="35">
        <v>25965</v>
      </c>
      <c r="B437" s="141">
        <f>VLOOKUP($A437,'dXdata Prime Rate'!DATA,MATCH(B$3,'dXdata Prime Rate'!IDS,0) + 1,FALSE)</f>
        <v>7</v>
      </c>
    </row>
    <row r="438" spans="1:2">
      <c r="A438" s="35">
        <v>25993</v>
      </c>
      <c r="B438" s="141">
        <f>VLOOKUP($A438,'dXdata Prime Rate'!DATA,MATCH(B$3,'dXdata Prime Rate'!IDS,0) + 1,FALSE)</f>
        <v>6.5</v>
      </c>
    </row>
    <row r="439" spans="1:2">
      <c r="A439" s="35">
        <v>26024</v>
      </c>
      <c r="B439" s="141">
        <f>VLOOKUP($A439,'dXdata Prime Rate'!DATA,MATCH(B$3,'dXdata Prime Rate'!IDS,0) + 1,FALSE)</f>
        <v>6.5</v>
      </c>
    </row>
    <row r="440" spans="1:2">
      <c r="A440" s="35">
        <v>26054</v>
      </c>
      <c r="B440" s="141">
        <f>VLOOKUP($A440,'dXdata Prime Rate'!DATA,MATCH(B$3,'dXdata Prime Rate'!IDS,0) + 1,FALSE)</f>
        <v>6.5</v>
      </c>
    </row>
    <row r="441" spans="1:2">
      <c r="A441" s="35">
        <v>26085</v>
      </c>
      <c r="B441" s="141">
        <f>VLOOKUP($A441,'dXdata Prime Rate'!DATA,MATCH(B$3,'dXdata Prime Rate'!IDS,0) + 1,FALSE)</f>
        <v>6.5</v>
      </c>
    </row>
    <row r="442" spans="1:2">
      <c r="A442" s="35">
        <v>26115</v>
      </c>
      <c r="B442" s="141">
        <f>VLOOKUP($A442,'dXdata Prime Rate'!DATA,MATCH(B$3,'dXdata Prime Rate'!IDS,0) + 1,FALSE)</f>
        <v>6.5</v>
      </c>
    </row>
    <row r="443" spans="1:2">
      <c r="A443" s="35">
        <v>26146</v>
      </c>
      <c r="B443" s="141">
        <f>VLOOKUP($A443,'dXdata Prime Rate'!DATA,MATCH(B$3,'dXdata Prime Rate'!IDS,0) + 1,FALSE)</f>
        <v>6.5</v>
      </c>
    </row>
    <row r="444" spans="1:2">
      <c r="A444" s="35">
        <v>26177</v>
      </c>
      <c r="B444" s="141">
        <f>VLOOKUP($A444,'dXdata Prime Rate'!DATA,MATCH(B$3,'dXdata Prime Rate'!IDS,0) + 1,FALSE)</f>
        <v>6.5</v>
      </c>
    </row>
    <row r="445" spans="1:2">
      <c r="A445" s="35">
        <v>26207</v>
      </c>
      <c r="B445" s="141">
        <f>VLOOKUP($A445,'dXdata Prime Rate'!DATA,MATCH(B$3,'dXdata Prime Rate'!IDS,0) + 1,FALSE)</f>
        <v>6.25</v>
      </c>
    </row>
    <row r="446" spans="1:2">
      <c r="A446" s="35">
        <v>26238</v>
      </c>
      <c r="B446" s="141">
        <f>VLOOKUP($A446,'dXdata Prime Rate'!DATA,MATCH(B$3,'dXdata Prime Rate'!IDS,0) + 1,FALSE)</f>
        <v>6</v>
      </c>
    </row>
    <row r="447" spans="1:2">
      <c r="A447" s="35">
        <v>26268</v>
      </c>
      <c r="B447" s="141">
        <f>VLOOKUP($A447,'dXdata Prime Rate'!DATA,MATCH(B$3,'dXdata Prime Rate'!IDS,0) + 1,FALSE)</f>
        <v>6</v>
      </c>
    </row>
    <row r="448" spans="1:2">
      <c r="A448" s="35">
        <v>26299</v>
      </c>
      <c r="B448" s="141">
        <f>VLOOKUP($A448,'dXdata Prime Rate'!DATA,MATCH(B$3,'dXdata Prime Rate'!IDS,0) + 1,FALSE)</f>
        <v>6</v>
      </c>
    </row>
    <row r="449" spans="1:2">
      <c r="A449" s="35">
        <v>26330</v>
      </c>
      <c r="B449" s="141">
        <f>VLOOKUP($A449,'dXdata Prime Rate'!DATA,MATCH(B$3,'dXdata Prime Rate'!IDS,0) + 1,FALSE)</f>
        <v>6</v>
      </c>
    </row>
    <row r="450" spans="1:2">
      <c r="A450" s="35">
        <v>26359</v>
      </c>
      <c r="B450" s="141">
        <f>VLOOKUP($A450,'dXdata Prime Rate'!DATA,MATCH(B$3,'dXdata Prime Rate'!IDS,0) + 1,FALSE)</f>
        <v>6</v>
      </c>
    </row>
    <row r="451" spans="1:2">
      <c r="A451" s="35">
        <v>26390</v>
      </c>
      <c r="B451" s="141">
        <f>VLOOKUP($A451,'dXdata Prime Rate'!DATA,MATCH(B$3,'dXdata Prime Rate'!IDS,0) + 1,FALSE)</f>
        <v>6</v>
      </c>
    </row>
    <row r="452" spans="1:2">
      <c r="A452" s="35">
        <v>26420</v>
      </c>
      <c r="B452" s="141">
        <f>VLOOKUP($A452,'dXdata Prime Rate'!DATA,MATCH(B$3,'dXdata Prime Rate'!IDS,0) + 1,FALSE)</f>
        <v>6</v>
      </c>
    </row>
    <row r="453" spans="1:2">
      <c r="A453" s="35">
        <v>26451</v>
      </c>
      <c r="B453" s="141">
        <f>VLOOKUP($A453,'dXdata Prime Rate'!DATA,MATCH(B$3,'dXdata Prime Rate'!IDS,0) + 1,FALSE)</f>
        <v>6</v>
      </c>
    </row>
    <row r="454" spans="1:2">
      <c r="A454" s="35">
        <v>26481</v>
      </c>
      <c r="B454" s="141">
        <f>VLOOKUP($A454,'dXdata Prime Rate'!DATA,MATCH(B$3,'dXdata Prime Rate'!IDS,0) + 1,FALSE)</f>
        <v>6</v>
      </c>
    </row>
    <row r="455" spans="1:2">
      <c r="A455" s="35">
        <v>26512</v>
      </c>
      <c r="B455" s="141">
        <f>VLOOKUP($A455,'dXdata Prime Rate'!DATA,MATCH(B$3,'dXdata Prime Rate'!IDS,0) + 1,FALSE)</f>
        <v>6</v>
      </c>
    </row>
    <row r="456" spans="1:2">
      <c r="A456" s="35">
        <v>26543</v>
      </c>
      <c r="B456" s="141">
        <f>VLOOKUP($A456,'dXdata Prime Rate'!DATA,MATCH(B$3,'dXdata Prime Rate'!IDS,0) + 1,FALSE)</f>
        <v>6</v>
      </c>
    </row>
    <row r="457" spans="1:2">
      <c r="A457" s="35">
        <v>26573</v>
      </c>
      <c r="B457" s="141">
        <f>VLOOKUP($A457,'dXdata Prime Rate'!DATA,MATCH(B$3,'dXdata Prime Rate'!IDS,0) + 1,FALSE)</f>
        <v>6</v>
      </c>
    </row>
    <row r="458" spans="1:2">
      <c r="A458" s="35">
        <v>26604</v>
      </c>
      <c r="B458" s="141">
        <f>VLOOKUP($A458,'dXdata Prime Rate'!DATA,MATCH(B$3,'dXdata Prime Rate'!IDS,0) + 1,FALSE)</f>
        <v>6</v>
      </c>
    </row>
    <row r="459" spans="1:2">
      <c r="A459" s="35">
        <v>26634</v>
      </c>
      <c r="B459" s="141">
        <f>VLOOKUP($A459,'dXdata Prime Rate'!DATA,MATCH(B$3,'dXdata Prime Rate'!IDS,0) + 1,FALSE)</f>
        <v>6</v>
      </c>
    </row>
    <row r="460" spans="1:2">
      <c r="A460" s="35">
        <v>26665</v>
      </c>
      <c r="B460" s="141">
        <f>VLOOKUP($A460,'dXdata Prime Rate'!DATA,MATCH(B$3,'dXdata Prime Rate'!IDS,0) + 1,FALSE)</f>
        <v>6</v>
      </c>
    </row>
    <row r="461" spans="1:2">
      <c r="A461" s="35">
        <v>26696</v>
      </c>
      <c r="B461" s="141">
        <f>VLOOKUP($A461,'dXdata Prime Rate'!DATA,MATCH(B$3,'dXdata Prime Rate'!IDS,0) + 1,FALSE)</f>
        <v>6</v>
      </c>
    </row>
    <row r="462" spans="1:2">
      <c r="A462" s="35">
        <v>26724</v>
      </c>
      <c r="B462" s="141">
        <f>VLOOKUP($A462,'dXdata Prime Rate'!DATA,MATCH(B$3,'dXdata Prime Rate'!IDS,0) + 1,FALSE)</f>
        <v>6</v>
      </c>
    </row>
    <row r="463" spans="1:2">
      <c r="A463" s="35">
        <v>26755</v>
      </c>
      <c r="B463" s="141">
        <f>VLOOKUP($A463,'dXdata Prime Rate'!DATA,MATCH(B$3,'dXdata Prime Rate'!IDS,0) + 1,FALSE)</f>
        <v>6.5</v>
      </c>
    </row>
    <row r="464" spans="1:2">
      <c r="A464" s="35">
        <v>26785</v>
      </c>
      <c r="B464" s="141">
        <f>VLOOKUP($A464,'dXdata Prime Rate'!DATA,MATCH(B$3,'dXdata Prime Rate'!IDS,0) + 1,FALSE)</f>
        <v>7</v>
      </c>
    </row>
    <row r="465" spans="1:2">
      <c r="A465" s="35">
        <v>26816</v>
      </c>
      <c r="B465" s="141">
        <f>VLOOKUP($A465,'dXdata Prime Rate'!DATA,MATCH(B$3,'dXdata Prime Rate'!IDS,0) + 1,FALSE)</f>
        <v>7.75</v>
      </c>
    </row>
    <row r="466" spans="1:2">
      <c r="A466" s="35">
        <v>26846</v>
      </c>
      <c r="B466" s="141">
        <f>VLOOKUP($A466,'dXdata Prime Rate'!DATA,MATCH(B$3,'dXdata Prime Rate'!IDS,0) + 1,FALSE)</f>
        <v>7.75</v>
      </c>
    </row>
    <row r="467" spans="1:2">
      <c r="A467" s="35">
        <v>26877</v>
      </c>
      <c r="B467" s="141">
        <f>VLOOKUP($A467,'dXdata Prime Rate'!DATA,MATCH(B$3,'dXdata Prime Rate'!IDS,0) + 1,FALSE)</f>
        <v>8.25</v>
      </c>
    </row>
    <row r="468" spans="1:2">
      <c r="A468" s="35">
        <v>26908</v>
      </c>
      <c r="B468" s="141">
        <f>VLOOKUP($A468,'dXdata Prime Rate'!DATA,MATCH(B$3,'dXdata Prime Rate'!IDS,0) + 1,FALSE)</f>
        <v>9</v>
      </c>
    </row>
    <row r="469" spans="1:2">
      <c r="A469" s="35">
        <v>26938</v>
      </c>
      <c r="B469" s="141">
        <f>VLOOKUP($A469,'dXdata Prime Rate'!DATA,MATCH(B$3,'dXdata Prime Rate'!IDS,0) + 1,FALSE)</f>
        <v>9</v>
      </c>
    </row>
    <row r="470" spans="1:2">
      <c r="A470" s="35">
        <v>26969</v>
      </c>
      <c r="B470" s="141">
        <f>VLOOKUP($A470,'dXdata Prime Rate'!DATA,MATCH(B$3,'dXdata Prime Rate'!IDS,0) + 1,FALSE)</f>
        <v>9</v>
      </c>
    </row>
    <row r="471" spans="1:2">
      <c r="A471" s="35">
        <v>26999</v>
      </c>
      <c r="B471" s="141">
        <f>VLOOKUP($A471,'dXdata Prime Rate'!DATA,MATCH(B$3,'dXdata Prime Rate'!IDS,0) + 1,FALSE)</f>
        <v>9.5</v>
      </c>
    </row>
    <row r="472" spans="1:2">
      <c r="A472" s="35">
        <v>27030</v>
      </c>
      <c r="B472" s="141">
        <f>VLOOKUP($A472,'dXdata Prime Rate'!DATA,MATCH(B$3,'dXdata Prime Rate'!IDS,0) + 1,FALSE)</f>
        <v>9.5</v>
      </c>
    </row>
    <row r="473" spans="1:2">
      <c r="A473" s="35">
        <v>27061</v>
      </c>
      <c r="B473" s="141">
        <f>VLOOKUP($A473,'dXdata Prime Rate'!DATA,MATCH(B$3,'dXdata Prime Rate'!IDS,0) + 1,FALSE)</f>
        <v>9.5</v>
      </c>
    </row>
    <row r="474" spans="1:2">
      <c r="A474" s="35">
        <v>27089</v>
      </c>
      <c r="B474" s="141">
        <f>VLOOKUP($A474,'dXdata Prime Rate'!DATA,MATCH(B$3,'dXdata Prime Rate'!IDS,0) + 1,FALSE)</f>
        <v>9.5</v>
      </c>
    </row>
    <row r="475" spans="1:2">
      <c r="A475" s="35">
        <v>27120</v>
      </c>
      <c r="B475" s="141">
        <f>VLOOKUP($A475,'dXdata Prime Rate'!DATA,MATCH(B$3,'dXdata Prime Rate'!IDS,0) + 1,FALSE)</f>
        <v>10.5</v>
      </c>
    </row>
    <row r="476" spans="1:2">
      <c r="A476" s="35">
        <v>27150</v>
      </c>
      <c r="B476" s="141">
        <f>VLOOKUP($A476,'dXdata Prime Rate'!DATA,MATCH(B$3,'dXdata Prime Rate'!IDS,0) + 1,FALSE)</f>
        <v>11</v>
      </c>
    </row>
    <row r="477" spans="1:2">
      <c r="A477" s="35">
        <v>27181</v>
      </c>
      <c r="B477" s="141">
        <f>VLOOKUP($A477,'dXdata Prime Rate'!DATA,MATCH(B$3,'dXdata Prime Rate'!IDS,0) + 1,FALSE)</f>
        <v>11</v>
      </c>
    </row>
    <row r="478" spans="1:2">
      <c r="A478" s="35">
        <v>27211</v>
      </c>
      <c r="B478" s="141">
        <f>VLOOKUP($A478,'dXdata Prime Rate'!DATA,MATCH(B$3,'dXdata Prime Rate'!IDS,0) + 1,FALSE)</f>
        <v>11.5</v>
      </c>
    </row>
    <row r="479" spans="1:2">
      <c r="A479" s="35">
        <v>27242</v>
      </c>
      <c r="B479" s="141">
        <f>VLOOKUP($A479,'dXdata Prime Rate'!DATA,MATCH(B$3,'dXdata Prime Rate'!IDS,0) + 1,FALSE)</f>
        <v>11.5</v>
      </c>
    </row>
    <row r="480" spans="1:2">
      <c r="A480" s="35">
        <v>27273</v>
      </c>
      <c r="B480" s="141">
        <f>VLOOKUP($A480,'dXdata Prime Rate'!DATA,MATCH(B$3,'dXdata Prime Rate'!IDS,0) + 1,FALSE)</f>
        <v>11.5</v>
      </c>
    </row>
    <row r="481" spans="1:2">
      <c r="A481" s="35">
        <v>27303</v>
      </c>
      <c r="B481" s="141">
        <f>VLOOKUP($A481,'dXdata Prime Rate'!DATA,MATCH(B$3,'dXdata Prime Rate'!IDS,0) + 1,FALSE)</f>
        <v>11.5</v>
      </c>
    </row>
    <row r="482" spans="1:2">
      <c r="A482" s="35">
        <v>27334</v>
      </c>
      <c r="B482" s="141">
        <f>VLOOKUP($A482,'dXdata Prime Rate'!DATA,MATCH(B$3,'dXdata Prime Rate'!IDS,0) + 1,FALSE)</f>
        <v>11</v>
      </c>
    </row>
    <row r="483" spans="1:2">
      <c r="A483" s="35">
        <v>27364</v>
      </c>
      <c r="B483" s="141">
        <f>VLOOKUP($A483,'dXdata Prime Rate'!DATA,MATCH(B$3,'dXdata Prime Rate'!IDS,0) + 1,FALSE)</f>
        <v>11</v>
      </c>
    </row>
    <row r="484" spans="1:2">
      <c r="A484" s="35">
        <v>27395</v>
      </c>
      <c r="B484" s="141">
        <f>VLOOKUP($A484,'dXdata Prime Rate'!DATA,MATCH(B$3,'dXdata Prime Rate'!IDS,0) + 1,FALSE)</f>
        <v>10.5</v>
      </c>
    </row>
    <row r="485" spans="1:2">
      <c r="A485" s="35">
        <v>27426</v>
      </c>
      <c r="B485" s="141">
        <f>VLOOKUP($A485,'dXdata Prime Rate'!DATA,MATCH(B$3,'dXdata Prime Rate'!IDS,0) + 1,FALSE)</f>
        <v>9.5</v>
      </c>
    </row>
    <row r="486" spans="1:2">
      <c r="A486" s="35">
        <v>27454</v>
      </c>
      <c r="B486" s="141">
        <f>VLOOKUP($A486,'dXdata Prime Rate'!DATA,MATCH(B$3,'dXdata Prime Rate'!IDS,0) + 1,FALSE)</f>
        <v>9</v>
      </c>
    </row>
    <row r="487" spans="1:2">
      <c r="A487" s="35">
        <v>27485</v>
      </c>
      <c r="B487" s="141">
        <f>VLOOKUP($A487,'dXdata Prime Rate'!DATA,MATCH(B$3,'dXdata Prime Rate'!IDS,0) + 1,FALSE)</f>
        <v>9</v>
      </c>
    </row>
    <row r="488" spans="1:2">
      <c r="A488" s="35">
        <v>27515</v>
      </c>
      <c r="B488" s="141">
        <f>VLOOKUP($A488,'dXdata Prime Rate'!DATA,MATCH(B$3,'dXdata Prime Rate'!IDS,0) + 1,FALSE)</f>
        <v>9</v>
      </c>
    </row>
    <row r="489" spans="1:2">
      <c r="A489" s="35">
        <v>27546</v>
      </c>
      <c r="B489" s="141">
        <f>VLOOKUP($A489,'dXdata Prime Rate'!DATA,MATCH(B$3,'dXdata Prime Rate'!IDS,0) + 1,FALSE)</f>
        <v>9</v>
      </c>
    </row>
    <row r="490" spans="1:2">
      <c r="A490" s="35">
        <v>27576</v>
      </c>
      <c r="B490" s="141">
        <f>VLOOKUP($A490,'dXdata Prime Rate'!DATA,MATCH(B$3,'dXdata Prime Rate'!IDS,0) + 1,FALSE)</f>
        <v>9</v>
      </c>
    </row>
    <row r="491" spans="1:2">
      <c r="A491" s="35">
        <v>27607</v>
      </c>
      <c r="B491" s="141">
        <f>VLOOKUP($A491,'dXdata Prime Rate'!DATA,MATCH(B$3,'dXdata Prime Rate'!IDS,0) + 1,FALSE)</f>
        <v>9</v>
      </c>
    </row>
    <row r="492" spans="1:2">
      <c r="A492" s="35">
        <v>27638</v>
      </c>
      <c r="B492" s="141">
        <f>VLOOKUP($A492,'dXdata Prime Rate'!DATA,MATCH(B$3,'dXdata Prime Rate'!IDS,0) + 1,FALSE)</f>
        <v>9.75</v>
      </c>
    </row>
    <row r="493" spans="1:2">
      <c r="A493" s="35">
        <v>27668</v>
      </c>
      <c r="B493" s="141">
        <f>VLOOKUP($A493,'dXdata Prime Rate'!DATA,MATCH(B$3,'dXdata Prime Rate'!IDS,0) + 1,FALSE)</f>
        <v>9.75</v>
      </c>
    </row>
    <row r="494" spans="1:2">
      <c r="A494" s="35">
        <v>27699</v>
      </c>
      <c r="B494" s="141">
        <f>VLOOKUP($A494,'dXdata Prime Rate'!DATA,MATCH(B$3,'dXdata Prime Rate'!IDS,0) + 1,FALSE)</f>
        <v>9.75</v>
      </c>
    </row>
    <row r="495" spans="1:2">
      <c r="A495" s="35">
        <v>27729</v>
      </c>
      <c r="B495" s="141">
        <f>VLOOKUP($A495,'dXdata Prime Rate'!DATA,MATCH(B$3,'dXdata Prime Rate'!IDS,0) + 1,FALSE)</f>
        <v>9.75</v>
      </c>
    </row>
    <row r="496" spans="1:2">
      <c r="A496" s="35">
        <v>27760</v>
      </c>
      <c r="B496" s="141">
        <f>VLOOKUP($A496,'dXdata Prime Rate'!DATA,MATCH(B$3,'dXdata Prime Rate'!IDS,0) + 1,FALSE)</f>
        <v>9.75</v>
      </c>
    </row>
    <row r="497" spans="1:2">
      <c r="A497" s="35">
        <v>27791</v>
      </c>
      <c r="B497" s="141">
        <f>VLOOKUP($A497,'dXdata Prime Rate'!DATA,MATCH(B$3,'dXdata Prime Rate'!IDS,0) + 1,FALSE)</f>
        <v>9.75</v>
      </c>
    </row>
    <row r="498" spans="1:2">
      <c r="A498" s="35">
        <v>27820</v>
      </c>
      <c r="B498" s="141">
        <f>VLOOKUP($A498,'dXdata Prime Rate'!DATA,MATCH(B$3,'dXdata Prime Rate'!IDS,0) + 1,FALSE)</f>
        <v>10.25</v>
      </c>
    </row>
    <row r="499" spans="1:2">
      <c r="A499" s="35">
        <v>27851</v>
      </c>
      <c r="B499" s="141">
        <f>VLOOKUP($A499,'dXdata Prime Rate'!DATA,MATCH(B$3,'dXdata Prime Rate'!IDS,0) + 1,FALSE)</f>
        <v>10.25</v>
      </c>
    </row>
    <row r="500" spans="1:2">
      <c r="A500" s="35">
        <v>27881</v>
      </c>
      <c r="B500" s="141">
        <f>VLOOKUP($A500,'dXdata Prime Rate'!DATA,MATCH(B$3,'dXdata Prime Rate'!IDS,0) + 1,FALSE)</f>
        <v>10.25</v>
      </c>
    </row>
    <row r="501" spans="1:2">
      <c r="A501" s="35">
        <v>27912</v>
      </c>
      <c r="B501" s="141">
        <f>VLOOKUP($A501,'dXdata Prime Rate'!DATA,MATCH(B$3,'dXdata Prime Rate'!IDS,0) + 1,FALSE)</f>
        <v>10.25</v>
      </c>
    </row>
    <row r="502" spans="1:2">
      <c r="A502" s="35">
        <v>27942</v>
      </c>
      <c r="B502" s="141">
        <f>VLOOKUP($A502,'dXdata Prime Rate'!DATA,MATCH(B$3,'dXdata Prime Rate'!IDS,0) + 1,FALSE)</f>
        <v>10.25</v>
      </c>
    </row>
    <row r="503" spans="1:2">
      <c r="A503" s="35">
        <v>27973</v>
      </c>
      <c r="B503" s="141">
        <f>VLOOKUP($A503,'dXdata Prime Rate'!DATA,MATCH(B$3,'dXdata Prime Rate'!IDS,0) + 1,FALSE)</f>
        <v>10.25</v>
      </c>
    </row>
    <row r="504" spans="1:2">
      <c r="A504" s="35">
        <v>28004</v>
      </c>
      <c r="B504" s="141">
        <f>VLOOKUP($A504,'dXdata Prime Rate'!DATA,MATCH(B$3,'dXdata Prime Rate'!IDS,0) + 1,FALSE)</f>
        <v>10.25</v>
      </c>
    </row>
    <row r="505" spans="1:2">
      <c r="A505" s="35">
        <v>28034</v>
      </c>
      <c r="B505" s="141">
        <f>VLOOKUP($A505,'dXdata Prime Rate'!DATA,MATCH(B$3,'dXdata Prime Rate'!IDS,0) + 1,FALSE)</f>
        <v>10.25</v>
      </c>
    </row>
    <row r="506" spans="1:2">
      <c r="A506" s="35">
        <v>28065</v>
      </c>
      <c r="B506" s="141">
        <f>VLOOKUP($A506,'dXdata Prime Rate'!DATA,MATCH(B$3,'dXdata Prime Rate'!IDS,0) + 1,FALSE)</f>
        <v>9.75</v>
      </c>
    </row>
    <row r="507" spans="1:2">
      <c r="A507" s="35">
        <v>28095</v>
      </c>
      <c r="B507" s="141">
        <f>VLOOKUP($A507,'dXdata Prime Rate'!DATA,MATCH(B$3,'dXdata Prime Rate'!IDS,0) + 1,FALSE)</f>
        <v>9.25</v>
      </c>
    </row>
    <row r="508" spans="1:2">
      <c r="A508" s="35">
        <v>28126</v>
      </c>
      <c r="B508" s="141">
        <f>VLOOKUP($A508,'dXdata Prime Rate'!DATA,MATCH(B$3,'dXdata Prime Rate'!IDS,0) + 1,FALSE)</f>
        <v>9.25</v>
      </c>
    </row>
    <row r="509" spans="1:2">
      <c r="A509" s="35">
        <v>28157</v>
      </c>
      <c r="B509" s="141">
        <f>VLOOKUP($A509,'dXdata Prime Rate'!DATA,MATCH(B$3,'dXdata Prime Rate'!IDS,0) + 1,FALSE)</f>
        <v>8.75</v>
      </c>
    </row>
    <row r="510" spans="1:2">
      <c r="A510" s="35">
        <v>28185</v>
      </c>
      <c r="B510" s="141">
        <f>VLOOKUP($A510,'dXdata Prime Rate'!DATA,MATCH(B$3,'dXdata Prime Rate'!IDS,0) + 1,FALSE)</f>
        <v>8.75</v>
      </c>
    </row>
    <row r="511" spans="1:2">
      <c r="A511" s="35">
        <v>28216</v>
      </c>
      <c r="B511" s="141">
        <f>VLOOKUP($A511,'dXdata Prime Rate'!DATA,MATCH(B$3,'dXdata Prime Rate'!IDS,0) + 1,FALSE)</f>
        <v>8.75</v>
      </c>
    </row>
    <row r="512" spans="1:2">
      <c r="A512" s="35">
        <v>28246</v>
      </c>
      <c r="B512" s="141">
        <f>VLOOKUP($A512,'dXdata Prime Rate'!DATA,MATCH(B$3,'dXdata Prime Rate'!IDS,0) + 1,FALSE)</f>
        <v>8.75</v>
      </c>
    </row>
    <row r="513" spans="1:2">
      <c r="A513" s="35">
        <v>28277</v>
      </c>
      <c r="B513" s="141">
        <f>VLOOKUP($A513,'dXdata Prime Rate'!DATA,MATCH(B$3,'dXdata Prime Rate'!IDS,0) + 1,FALSE)</f>
        <v>8.25</v>
      </c>
    </row>
    <row r="514" spans="1:2">
      <c r="A514" s="35">
        <v>28307</v>
      </c>
      <c r="B514" s="141">
        <f>VLOOKUP($A514,'dXdata Prime Rate'!DATA,MATCH(B$3,'dXdata Prime Rate'!IDS,0) + 1,FALSE)</f>
        <v>8.25</v>
      </c>
    </row>
    <row r="515" spans="1:2">
      <c r="A515" s="35">
        <v>28338</v>
      </c>
      <c r="B515" s="141">
        <f>VLOOKUP($A515,'dXdata Prime Rate'!DATA,MATCH(B$3,'dXdata Prime Rate'!IDS,0) + 1,FALSE)</f>
        <v>8.25</v>
      </c>
    </row>
    <row r="516" spans="1:2">
      <c r="A516" s="35">
        <v>28369</v>
      </c>
      <c r="B516" s="141">
        <f>VLOOKUP($A516,'dXdata Prime Rate'!DATA,MATCH(B$3,'dXdata Prime Rate'!IDS,0) + 1,FALSE)</f>
        <v>8.25</v>
      </c>
    </row>
    <row r="517" spans="1:2">
      <c r="A517" s="35">
        <v>28399</v>
      </c>
      <c r="B517" s="141">
        <f>VLOOKUP($A517,'dXdata Prime Rate'!DATA,MATCH(B$3,'dXdata Prime Rate'!IDS,0) + 1,FALSE)</f>
        <v>8.25</v>
      </c>
    </row>
    <row r="518" spans="1:2">
      <c r="A518" s="35">
        <v>28430</v>
      </c>
      <c r="B518" s="141">
        <f>VLOOKUP($A518,'dXdata Prime Rate'!DATA,MATCH(B$3,'dXdata Prime Rate'!IDS,0) + 1,FALSE)</f>
        <v>8.25</v>
      </c>
    </row>
    <row r="519" spans="1:2">
      <c r="A519" s="35">
        <v>28460</v>
      </c>
      <c r="B519" s="141">
        <f>VLOOKUP($A519,'dXdata Prime Rate'!DATA,MATCH(B$3,'dXdata Prime Rate'!IDS,0) + 1,FALSE)</f>
        <v>8.25</v>
      </c>
    </row>
    <row r="520" spans="1:2">
      <c r="A520" s="35">
        <v>28491</v>
      </c>
      <c r="B520" s="141">
        <f>VLOOKUP($A520,'dXdata Prime Rate'!DATA,MATCH(B$3,'dXdata Prime Rate'!IDS,0) + 1,FALSE)</f>
        <v>8.25</v>
      </c>
    </row>
    <row r="521" spans="1:2">
      <c r="A521" s="35">
        <v>28522</v>
      </c>
      <c r="B521" s="141">
        <f>VLOOKUP($A521,'dXdata Prime Rate'!DATA,MATCH(B$3,'dXdata Prime Rate'!IDS,0) + 1,FALSE)</f>
        <v>8.25</v>
      </c>
    </row>
    <row r="522" spans="1:2">
      <c r="A522" s="35">
        <v>28550</v>
      </c>
      <c r="B522" s="141">
        <f>VLOOKUP($A522,'dXdata Prime Rate'!DATA,MATCH(B$3,'dXdata Prime Rate'!IDS,0) + 1,FALSE)</f>
        <v>8.75</v>
      </c>
    </row>
    <row r="523" spans="1:2">
      <c r="A523" s="35">
        <v>28581</v>
      </c>
      <c r="B523" s="141">
        <f>VLOOKUP($A523,'dXdata Prime Rate'!DATA,MATCH(B$3,'dXdata Prime Rate'!IDS,0) + 1,FALSE)</f>
        <v>9.25</v>
      </c>
    </row>
    <row r="524" spans="1:2">
      <c r="A524" s="35">
        <v>28611</v>
      </c>
      <c r="B524" s="141">
        <f>VLOOKUP($A524,'dXdata Prime Rate'!DATA,MATCH(B$3,'dXdata Prime Rate'!IDS,0) + 1,FALSE)</f>
        <v>9.25</v>
      </c>
    </row>
    <row r="525" spans="1:2">
      <c r="A525" s="35">
        <v>28642</v>
      </c>
      <c r="B525" s="141">
        <f>VLOOKUP($A525,'dXdata Prime Rate'!DATA,MATCH(B$3,'dXdata Prime Rate'!IDS,0) + 1,FALSE)</f>
        <v>9.25</v>
      </c>
    </row>
    <row r="526" spans="1:2">
      <c r="A526" s="35">
        <v>28672</v>
      </c>
      <c r="B526" s="141">
        <f>VLOOKUP($A526,'dXdata Prime Rate'!DATA,MATCH(B$3,'dXdata Prime Rate'!IDS,0) + 1,FALSE)</f>
        <v>9.25</v>
      </c>
    </row>
    <row r="527" spans="1:2">
      <c r="A527" s="35">
        <v>28703</v>
      </c>
      <c r="B527" s="141">
        <f>VLOOKUP($A527,'dXdata Prime Rate'!DATA,MATCH(B$3,'dXdata Prime Rate'!IDS,0) + 1,FALSE)</f>
        <v>9.75</v>
      </c>
    </row>
    <row r="528" spans="1:2">
      <c r="A528" s="35">
        <v>28734</v>
      </c>
      <c r="B528" s="141">
        <f>VLOOKUP($A528,'dXdata Prime Rate'!DATA,MATCH(B$3,'dXdata Prime Rate'!IDS,0) + 1,FALSE)</f>
        <v>10.25</v>
      </c>
    </row>
    <row r="529" spans="1:2">
      <c r="A529" s="35">
        <v>28764</v>
      </c>
      <c r="B529" s="141">
        <f>VLOOKUP($A529,'dXdata Prime Rate'!DATA,MATCH(B$3,'dXdata Prime Rate'!IDS,0) + 1,FALSE)</f>
        <v>11</v>
      </c>
    </row>
    <row r="530" spans="1:2">
      <c r="A530" s="35">
        <v>28795</v>
      </c>
      <c r="B530" s="141">
        <f>VLOOKUP($A530,'dXdata Prime Rate'!DATA,MATCH(B$3,'dXdata Prime Rate'!IDS,0) + 1,FALSE)</f>
        <v>11.5</v>
      </c>
    </row>
    <row r="531" spans="1:2">
      <c r="A531" s="35">
        <v>28825</v>
      </c>
      <c r="B531" s="141">
        <f>VLOOKUP($A531,'dXdata Prime Rate'!DATA,MATCH(B$3,'dXdata Prime Rate'!IDS,0) + 1,FALSE)</f>
        <v>11.5</v>
      </c>
    </row>
    <row r="532" spans="1:2">
      <c r="A532" s="35">
        <v>28856</v>
      </c>
      <c r="B532" s="141">
        <f>VLOOKUP($A532,'dXdata Prime Rate'!DATA,MATCH(B$3,'dXdata Prime Rate'!IDS,0) + 1,FALSE)</f>
        <v>12</v>
      </c>
    </row>
    <row r="533" spans="1:2">
      <c r="A533" s="35">
        <v>28887</v>
      </c>
      <c r="B533" s="141">
        <f>VLOOKUP($A533,'dXdata Prime Rate'!DATA,MATCH(B$3,'dXdata Prime Rate'!IDS,0) + 1,FALSE)</f>
        <v>12</v>
      </c>
    </row>
    <row r="534" spans="1:2">
      <c r="A534" s="35">
        <v>28915</v>
      </c>
      <c r="B534" s="141">
        <f>VLOOKUP($A534,'dXdata Prime Rate'!DATA,MATCH(B$3,'dXdata Prime Rate'!IDS,0) + 1,FALSE)</f>
        <v>12</v>
      </c>
    </row>
    <row r="535" spans="1:2">
      <c r="A535" s="35">
        <v>28946</v>
      </c>
      <c r="B535" s="141">
        <f>VLOOKUP($A535,'dXdata Prime Rate'!DATA,MATCH(B$3,'dXdata Prime Rate'!IDS,0) + 1,FALSE)</f>
        <v>12</v>
      </c>
    </row>
    <row r="536" spans="1:2">
      <c r="A536" s="35">
        <v>28976</v>
      </c>
      <c r="B536" s="141">
        <f>VLOOKUP($A536,'dXdata Prime Rate'!DATA,MATCH(B$3,'dXdata Prime Rate'!IDS,0) + 1,FALSE)</f>
        <v>12</v>
      </c>
    </row>
    <row r="537" spans="1:2">
      <c r="A537" s="35">
        <v>29007</v>
      </c>
      <c r="B537" s="141">
        <f>VLOOKUP($A537,'dXdata Prime Rate'!DATA,MATCH(B$3,'dXdata Prime Rate'!IDS,0) + 1,FALSE)</f>
        <v>12</v>
      </c>
    </row>
    <row r="538" spans="1:2">
      <c r="A538" s="35">
        <v>29037</v>
      </c>
      <c r="B538" s="141">
        <f>VLOOKUP($A538,'dXdata Prime Rate'!DATA,MATCH(B$3,'dXdata Prime Rate'!IDS,0) + 1,FALSE)</f>
        <v>12.5</v>
      </c>
    </row>
    <row r="539" spans="1:2">
      <c r="A539" s="35">
        <v>29068</v>
      </c>
      <c r="B539" s="141">
        <f>VLOOKUP($A539,'dXdata Prime Rate'!DATA,MATCH(B$3,'dXdata Prime Rate'!IDS,0) + 1,FALSE)</f>
        <v>12.5</v>
      </c>
    </row>
    <row r="540" spans="1:2">
      <c r="A540" s="35">
        <v>29099</v>
      </c>
      <c r="B540" s="141">
        <f>VLOOKUP($A540,'dXdata Prime Rate'!DATA,MATCH(B$3,'dXdata Prime Rate'!IDS,0) + 1,FALSE)</f>
        <v>13</v>
      </c>
    </row>
    <row r="541" spans="1:2">
      <c r="A541" s="35">
        <v>29129</v>
      </c>
      <c r="B541" s="141">
        <f>VLOOKUP($A541,'dXdata Prime Rate'!DATA,MATCH(B$3,'dXdata Prime Rate'!IDS,0) + 1,FALSE)</f>
        <v>14.75</v>
      </c>
    </row>
    <row r="542" spans="1:2">
      <c r="A542" s="35">
        <v>29160</v>
      </c>
      <c r="B542" s="141">
        <f>VLOOKUP($A542,'dXdata Prime Rate'!DATA,MATCH(B$3,'dXdata Prime Rate'!IDS,0) + 1,FALSE)</f>
        <v>15</v>
      </c>
    </row>
    <row r="543" spans="1:2">
      <c r="A543" s="35">
        <v>29190</v>
      </c>
      <c r="B543" s="141">
        <f>VLOOKUP($A543,'dXdata Prime Rate'!DATA,MATCH(B$3,'dXdata Prime Rate'!IDS,0) + 1,FALSE)</f>
        <v>15</v>
      </c>
    </row>
    <row r="544" spans="1:2">
      <c r="A544" s="35">
        <v>29221</v>
      </c>
      <c r="B544" s="141">
        <f>VLOOKUP($A544,'dXdata Prime Rate'!DATA,MATCH(B$3,'dXdata Prime Rate'!IDS,0) + 1,FALSE)</f>
        <v>15</v>
      </c>
    </row>
    <row r="545" spans="1:2">
      <c r="A545" s="35">
        <v>29252</v>
      </c>
      <c r="B545" s="141">
        <f>VLOOKUP($A545,'dXdata Prime Rate'!DATA,MATCH(B$3,'dXdata Prime Rate'!IDS,0) + 1,FALSE)</f>
        <v>15</v>
      </c>
    </row>
    <row r="546" spans="1:2">
      <c r="A546" s="35">
        <v>29281</v>
      </c>
      <c r="B546" s="141">
        <f>VLOOKUP($A546,'dXdata Prime Rate'!DATA,MATCH(B$3,'dXdata Prime Rate'!IDS,0) + 1,FALSE)</f>
        <v>15.75</v>
      </c>
    </row>
    <row r="547" spans="1:2">
      <c r="A547" s="35">
        <v>29312</v>
      </c>
      <c r="B547" s="141">
        <f>VLOOKUP($A547,'dXdata Prime Rate'!DATA,MATCH(B$3,'dXdata Prime Rate'!IDS,0) + 1,FALSE)</f>
        <v>16.75</v>
      </c>
    </row>
    <row r="548" spans="1:2">
      <c r="A548" s="35">
        <v>29342</v>
      </c>
      <c r="B548" s="141">
        <f>VLOOKUP($A548,'dXdata Prime Rate'!DATA,MATCH(B$3,'dXdata Prime Rate'!IDS,0) + 1,FALSE)</f>
        <v>13.75</v>
      </c>
    </row>
    <row r="549" spans="1:2">
      <c r="A549" s="35">
        <v>29373</v>
      </c>
      <c r="B549" s="141">
        <f>VLOOKUP($A549,'dXdata Prime Rate'!DATA,MATCH(B$3,'dXdata Prime Rate'!IDS,0) + 1,FALSE)</f>
        <v>13.25</v>
      </c>
    </row>
    <row r="550" spans="1:2">
      <c r="A550" s="35">
        <v>29403</v>
      </c>
      <c r="B550" s="141">
        <f>VLOOKUP($A550,'dXdata Prime Rate'!DATA,MATCH(B$3,'dXdata Prime Rate'!IDS,0) + 1,FALSE)</f>
        <v>12.25</v>
      </c>
    </row>
    <row r="551" spans="1:2">
      <c r="A551" s="35">
        <v>29434</v>
      </c>
      <c r="B551" s="141">
        <f>VLOOKUP($A551,'dXdata Prime Rate'!DATA,MATCH(B$3,'dXdata Prime Rate'!IDS,0) + 1,FALSE)</f>
        <v>12.25</v>
      </c>
    </row>
    <row r="552" spans="1:2">
      <c r="A552" s="35">
        <v>29465</v>
      </c>
      <c r="B552" s="141">
        <f>VLOOKUP($A552,'dXdata Prime Rate'!DATA,MATCH(B$3,'dXdata Prime Rate'!IDS,0) + 1,FALSE)</f>
        <v>12.25</v>
      </c>
    </row>
    <row r="553" spans="1:2">
      <c r="A553" s="35">
        <v>29495</v>
      </c>
      <c r="B553" s="141">
        <f>VLOOKUP($A553,'dXdata Prime Rate'!DATA,MATCH(B$3,'dXdata Prime Rate'!IDS,0) + 1,FALSE)</f>
        <v>12.75</v>
      </c>
    </row>
    <row r="554" spans="1:2">
      <c r="A554" s="35">
        <v>29526</v>
      </c>
      <c r="B554" s="141">
        <f>VLOOKUP($A554,'dXdata Prime Rate'!DATA,MATCH(B$3,'dXdata Prime Rate'!IDS,0) + 1,FALSE)</f>
        <v>13.75</v>
      </c>
    </row>
    <row r="555" spans="1:2">
      <c r="A555" s="35">
        <v>29556</v>
      </c>
      <c r="B555" s="141">
        <f>VLOOKUP($A555,'dXdata Prime Rate'!DATA,MATCH(B$3,'dXdata Prime Rate'!IDS,0) + 1,FALSE)</f>
        <v>18.25</v>
      </c>
    </row>
    <row r="556" spans="1:2">
      <c r="A556" s="35">
        <v>29587</v>
      </c>
      <c r="B556" s="141">
        <f>VLOOKUP($A556,'dXdata Prime Rate'!DATA,MATCH(B$3,'dXdata Prime Rate'!IDS,0) + 1,FALSE)</f>
        <v>18.25</v>
      </c>
    </row>
    <row r="557" spans="1:2">
      <c r="A557" s="35">
        <v>29618</v>
      </c>
      <c r="B557" s="141">
        <f>VLOOKUP($A557,'dXdata Prime Rate'!DATA,MATCH(B$3,'dXdata Prime Rate'!IDS,0) + 1,FALSE)</f>
        <v>18.25</v>
      </c>
    </row>
    <row r="558" spans="1:2">
      <c r="A558" s="35">
        <v>29646</v>
      </c>
      <c r="B558" s="141">
        <f>VLOOKUP($A558,'dXdata Prime Rate'!DATA,MATCH(B$3,'dXdata Prime Rate'!IDS,0) + 1,FALSE)</f>
        <v>17.75</v>
      </c>
    </row>
    <row r="559" spans="1:2">
      <c r="A559" s="35">
        <v>29677</v>
      </c>
      <c r="B559" s="141">
        <f>VLOOKUP($A559,'dXdata Prime Rate'!DATA,MATCH(B$3,'dXdata Prime Rate'!IDS,0) + 1,FALSE)</f>
        <v>18.25</v>
      </c>
    </row>
    <row r="560" spans="1:2">
      <c r="A560" s="35">
        <v>29707</v>
      </c>
      <c r="B560" s="141">
        <f>VLOOKUP($A560,'dXdata Prime Rate'!DATA,MATCH(B$3,'dXdata Prime Rate'!IDS,0) + 1,FALSE)</f>
        <v>19.5</v>
      </c>
    </row>
    <row r="561" spans="1:2">
      <c r="A561" s="35">
        <v>29738</v>
      </c>
      <c r="B561" s="141">
        <f>VLOOKUP($A561,'dXdata Prime Rate'!DATA,MATCH(B$3,'dXdata Prime Rate'!IDS,0) + 1,FALSE)</f>
        <v>20</v>
      </c>
    </row>
    <row r="562" spans="1:2">
      <c r="A562" s="35">
        <v>29768</v>
      </c>
      <c r="B562" s="141">
        <f>VLOOKUP($A562,'dXdata Prime Rate'!DATA,MATCH(B$3,'dXdata Prime Rate'!IDS,0) + 1,FALSE)</f>
        <v>21</v>
      </c>
    </row>
    <row r="563" spans="1:2">
      <c r="A563" s="35">
        <v>29799</v>
      </c>
      <c r="B563" s="141">
        <f>VLOOKUP($A563,'dXdata Prime Rate'!DATA,MATCH(B$3,'dXdata Prime Rate'!IDS,0) + 1,FALSE)</f>
        <v>22.75</v>
      </c>
    </row>
    <row r="564" spans="1:2">
      <c r="A564" s="35">
        <v>29830</v>
      </c>
      <c r="B564" s="141">
        <f>VLOOKUP($A564,'dXdata Prime Rate'!DATA,MATCH(B$3,'dXdata Prime Rate'!IDS,0) + 1,FALSE)</f>
        <v>21.25</v>
      </c>
    </row>
    <row r="565" spans="1:2">
      <c r="A565" s="35">
        <v>29860</v>
      </c>
      <c r="B565" s="141">
        <f>VLOOKUP($A565,'dXdata Prime Rate'!DATA,MATCH(B$3,'dXdata Prime Rate'!IDS,0) + 1,FALSE)</f>
        <v>20</v>
      </c>
    </row>
    <row r="566" spans="1:2">
      <c r="A566" s="35">
        <v>29891</v>
      </c>
      <c r="B566" s="141">
        <f>VLOOKUP($A566,'dXdata Prime Rate'!DATA,MATCH(B$3,'dXdata Prime Rate'!IDS,0) + 1,FALSE)</f>
        <v>17.25</v>
      </c>
    </row>
    <row r="567" spans="1:2">
      <c r="A567" s="35">
        <v>29921</v>
      </c>
      <c r="B567" s="141">
        <f>VLOOKUP($A567,'dXdata Prime Rate'!DATA,MATCH(B$3,'dXdata Prime Rate'!IDS,0) + 1,FALSE)</f>
        <v>17.25</v>
      </c>
    </row>
    <row r="568" spans="1:2">
      <c r="A568" s="35">
        <v>29952</v>
      </c>
      <c r="B568" s="141">
        <f>VLOOKUP($A568,'dXdata Prime Rate'!DATA,MATCH(B$3,'dXdata Prime Rate'!IDS,0) + 1,FALSE)</f>
        <v>16.5</v>
      </c>
    </row>
    <row r="569" spans="1:2">
      <c r="A569" s="35">
        <v>29983</v>
      </c>
      <c r="B569" s="141">
        <f>VLOOKUP($A569,'dXdata Prime Rate'!DATA,MATCH(B$3,'dXdata Prime Rate'!IDS,0) + 1,FALSE)</f>
        <v>16.5</v>
      </c>
    </row>
    <row r="570" spans="1:2">
      <c r="A570" s="35">
        <v>30011</v>
      </c>
      <c r="B570" s="141">
        <f>VLOOKUP($A570,'dXdata Prime Rate'!DATA,MATCH(B$3,'dXdata Prime Rate'!IDS,0) + 1,FALSE)</f>
        <v>17</v>
      </c>
    </row>
    <row r="571" spans="1:2">
      <c r="A571" s="35">
        <v>30042</v>
      </c>
      <c r="B571" s="141">
        <f>VLOOKUP($A571,'dXdata Prime Rate'!DATA,MATCH(B$3,'dXdata Prime Rate'!IDS,0) + 1,FALSE)</f>
        <v>17</v>
      </c>
    </row>
    <row r="572" spans="1:2">
      <c r="A572" s="35">
        <v>30072</v>
      </c>
      <c r="B572" s="141">
        <f>VLOOKUP($A572,'dXdata Prime Rate'!DATA,MATCH(B$3,'dXdata Prime Rate'!IDS,0) + 1,FALSE)</f>
        <v>17</v>
      </c>
    </row>
    <row r="573" spans="1:2">
      <c r="A573" s="35">
        <v>30103</v>
      </c>
      <c r="B573" s="141">
        <f>VLOOKUP($A573,'dXdata Prime Rate'!DATA,MATCH(B$3,'dXdata Prime Rate'!IDS,0) + 1,FALSE)</f>
        <v>18.25</v>
      </c>
    </row>
    <row r="574" spans="1:2">
      <c r="A574" s="35">
        <v>30133</v>
      </c>
      <c r="B574" s="141">
        <f>VLOOKUP($A574,'dXdata Prime Rate'!DATA,MATCH(B$3,'dXdata Prime Rate'!IDS,0) + 1,FALSE)</f>
        <v>17.25</v>
      </c>
    </row>
    <row r="575" spans="1:2">
      <c r="A575" s="35">
        <v>30164</v>
      </c>
      <c r="B575" s="141">
        <f>VLOOKUP($A575,'dXdata Prime Rate'!DATA,MATCH(B$3,'dXdata Prime Rate'!IDS,0) + 1,FALSE)</f>
        <v>16</v>
      </c>
    </row>
    <row r="576" spans="1:2">
      <c r="A576" s="35">
        <v>30195</v>
      </c>
      <c r="B576" s="141">
        <f>VLOOKUP($A576,'dXdata Prime Rate'!DATA,MATCH(B$3,'dXdata Prime Rate'!IDS,0) + 1,FALSE)</f>
        <v>15</v>
      </c>
    </row>
    <row r="577" spans="1:2">
      <c r="A577" s="35">
        <v>30225</v>
      </c>
      <c r="B577" s="141">
        <f>VLOOKUP($A577,'dXdata Prime Rate'!DATA,MATCH(B$3,'dXdata Prime Rate'!IDS,0) + 1,FALSE)</f>
        <v>13.75</v>
      </c>
    </row>
    <row r="578" spans="1:2">
      <c r="A578" s="35">
        <v>30256</v>
      </c>
      <c r="B578" s="141">
        <f>VLOOKUP($A578,'dXdata Prime Rate'!DATA,MATCH(B$3,'dXdata Prime Rate'!IDS,0) + 1,FALSE)</f>
        <v>13</v>
      </c>
    </row>
    <row r="579" spans="1:2">
      <c r="A579" s="35">
        <v>30286</v>
      </c>
      <c r="B579" s="141">
        <f>VLOOKUP($A579,'dXdata Prime Rate'!DATA,MATCH(B$3,'dXdata Prime Rate'!IDS,0) + 1,FALSE)</f>
        <v>12.5</v>
      </c>
    </row>
    <row r="580" spans="1:2">
      <c r="A580" s="35">
        <v>30317</v>
      </c>
      <c r="B580" s="141">
        <f>VLOOKUP($A580,'dXdata Prime Rate'!DATA,MATCH(B$3,'dXdata Prime Rate'!IDS,0) + 1,FALSE)</f>
        <v>12</v>
      </c>
    </row>
    <row r="581" spans="1:2">
      <c r="A581" s="35">
        <v>30348</v>
      </c>
      <c r="B581" s="141">
        <f>VLOOKUP($A581,'dXdata Prime Rate'!DATA,MATCH(B$3,'dXdata Prime Rate'!IDS,0) + 1,FALSE)</f>
        <v>11.5</v>
      </c>
    </row>
    <row r="582" spans="1:2">
      <c r="A582" s="35">
        <v>30376</v>
      </c>
      <c r="B582" s="141">
        <f>VLOOKUP($A582,'dXdata Prime Rate'!DATA,MATCH(B$3,'dXdata Prime Rate'!IDS,0) + 1,FALSE)</f>
        <v>11.5</v>
      </c>
    </row>
    <row r="583" spans="1:2">
      <c r="A583" s="35">
        <v>30407</v>
      </c>
      <c r="B583" s="141">
        <f>VLOOKUP($A583,'dXdata Prime Rate'!DATA,MATCH(B$3,'dXdata Prime Rate'!IDS,0) + 1,FALSE)</f>
        <v>11</v>
      </c>
    </row>
    <row r="584" spans="1:2">
      <c r="A584" s="35">
        <v>30437</v>
      </c>
      <c r="B584" s="141">
        <f>VLOOKUP($A584,'dXdata Prime Rate'!DATA,MATCH(B$3,'dXdata Prime Rate'!IDS,0) + 1,FALSE)</f>
        <v>11</v>
      </c>
    </row>
    <row r="585" spans="1:2">
      <c r="A585" s="35">
        <v>30468</v>
      </c>
      <c r="B585" s="141">
        <f>VLOOKUP($A585,'dXdata Prime Rate'!DATA,MATCH(B$3,'dXdata Prime Rate'!IDS,0) + 1,FALSE)</f>
        <v>11</v>
      </c>
    </row>
    <row r="586" spans="1:2">
      <c r="A586" s="35">
        <v>30498</v>
      </c>
      <c r="B586" s="141">
        <f>VLOOKUP($A586,'dXdata Prime Rate'!DATA,MATCH(B$3,'dXdata Prime Rate'!IDS,0) + 1,FALSE)</f>
        <v>11</v>
      </c>
    </row>
    <row r="587" spans="1:2">
      <c r="A587" s="35">
        <v>30529</v>
      </c>
      <c r="B587" s="141">
        <f>VLOOKUP($A587,'dXdata Prime Rate'!DATA,MATCH(B$3,'dXdata Prime Rate'!IDS,0) + 1,FALSE)</f>
        <v>11</v>
      </c>
    </row>
    <row r="588" spans="1:2">
      <c r="A588" s="35">
        <v>30560</v>
      </c>
      <c r="B588" s="141">
        <f>VLOOKUP($A588,'dXdata Prime Rate'!DATA,MATCH(B$3,'dXdata Prime Rate'!IDS,0) + 1,FALSE)</f>
        <v>11</v>
      </c>
    </row>
    <row r="589" spans="1:2">
      <c r="A589" s="35">
        <v>30590</v>
      </c>
      <c r="B589" s="141">
        <f>VLOOKUP($A589,'dXdata Prime Rate'!DATA,MATCH(B$3,'dXdata Prime Rate'!IDS,0) + 1,FALSE)</f>
        <v>11</v>
      </c>
    </row>
    <row r="590" spans="1:2">
      <c r="A590" s="35">
        <v>30621</v>
      </c>
      <c r="B590" s="141">
        <f>VLOOKUP($A590,'dXdata Prime Rate'!DATA,MATCH(B$3,'dXdata Prime Rate'!IDS,0) + 1,FALSE)</f>
        <v>11</v>
      </c>
    </row>
    <row r="591" spans="1:2">
      <c r="A591" s="35">
        <v>30651</v>
      </c>
      <c r="B591" s="141">
        <f>VLOOKUP($A591,'dXdata Prime Rate'!DATA,MATCH(B$3,'dXdata Prime Rate'!IDS,0) + 1,FALSE)</f>
        <v>11</v>
      </c>
    </row>
    <row r="592" spans="1:2">
      <c r="A592" s="35">
        <v>30682</v>
      </c>
      <c r="B592" s="141">
        <f>VLOOKUP($A592,'dXdata Prime Rate'!DATA,MATCH(B$3,'dXdata Prime Rate'!IDS,0) + 1,FALSE)</f>
        <v>11</v>
      </c>
    </row>
    <row r="593" spans="1:2">
      <c r="A593" s="35">
        <v>30713</v>
      </c>
      <c r="B593" s="141">
        <f>VLOOKUP($A593,'dXdata Prime Rate'!DATA,MATCH(B$3,'dXdata Prime Rate'!IDS,0) + 1,FALSE)</f>
        <v>11</v>
      </c>
    </row>
    <row r="594" spans="1:2">
      <c r="A594" s="35">
        <v>30742</v>
      </c>
      <c r="B594" s="141">
        <f>VLOOKUP($A594,'dXdata Prime Rate'!DATA,MATCH(B$3,'dXdata Prime Rate'!IDS,0) + 1,FALSE)</f>
        <v>11.5</v>
      </c>
    </row>
    <row r="595" spans="1:2">
      <c r="A595" s="35">
        <v>30773</v>
      </c>
      <c r="B595" s="141">
        <f>VLOOKUP($A595,'dXdata Prime Rate'!DATA,MATCH(B$3,'dXdata Prime Rate'!IDS,0) + 1,FALSE)</f>
        <v>11.5</v>
      </c>
    </row>
    <row r="596" spans="1:2">
      <c r="A596" s="35">
        <v>30803</v>
      </c>
      <c r="B596" s="141">
        <f>VLOOKUP($A596,'dXdata Prime Rate'!DATA,MATCH(B$3,'dXdata Prime Rate'!IDS,0) + 1,FALSE)</f>
        <v>12</v>
      </c>
    </row>
    <row r="597" spans="1:2">
      <c r="A597" s="35">
        <v>30834</v>
      </c>
      <c r="B597" s="141">
        <f>VLOOKUP($A597,'dXdata Prime Rate'!DATA,MATCH(B$3,'dXdata Prime Rate'!IDS,0) + 1,FALSE)</f>
        <v>12.5</v>
      </c>
    </row>
    <row r="598" spans="1:2">
      <c r="A598" s="35">
        <v>30864</v>
      </c>
      <c r="B598" s="141">
        <f>VLOOKUP($A598,'dXdata Prime Rate'!DATA,MATCH(B$3,'dXdata Prime Rate'!IDS,0) + 1,FALSE)</f>
        <v>13.5</v>
      </c>
    </row>
    <row r="599" spans="1:2">
      <c r="A599" s="35">
        <v>30895</v>
      </c>
      <c r="B599" s="141">
        <f>VLOOKUP($A599,'dXdata Prime Rate'!DATA,MATCH(B$3,'dXdata Prime Rate'!IDS,0) + 1,FALSE)</f>
        <v>13</v>
      </c>
    </row>
    <row r="600" spans="1:2">
      <c r="A600" s="35">
        <v>30926</v>
      </c>
      <c r="B600" s="141">
        <f>VLOOKUP($A600,'dXdata Prime Rate'!DATA,MATCH(B$3,'dXdata Prime Rate'!IDS,0) + 1,FALSE)</f>
        <v>13</v>
      </c>
    </row>
    <row r="601" spans="1:2">
      <c r="A601" s="35">
        <v>30956</v>
      </c>
      <c r="B601" s="141">
        <f>VLOOKUP($A601,'dXdata Prime Rate'!DATA,MATCH(B$3,'dXdata Prime Rate'!IDS,0) + 1,FALSE)</f>
        <v>12.5</v>
      </c>
    </row>
    <row r="602" spans="1:2">
      <c r="A602" s="35">
        <v>30987</v>
      </c>
      <c r="B602" s="141">
        <f>VLOOKUP($A602,'dXdata Prime Rate'!DATA,MATCH(B$3,'dXdata Prime Rate'!IDS,0) + 1,FALSE)</f>
        <v>12</v>
      </c>
    </row>
    <row r="603" spans="1:2">
      <c r="A603" s="35">
        <v>31017</v>
      </c>
      <c r="B603" s="141">
        <f>VLOOKUP($A603,'dXdata Prime Rate'!DATA,MATCH(B$3,'dXdata Prime Rate'!IDS,0) + 1,FALSE)</f>
        <v>11.25</v>
      </c>
    </row>
    <row r="604" spans="1:2">
      <c r="A604" s="35">
        <v>31048</v>
      </c>
      <c r="B604" s="141">
        <f>VLOOKUP($A604,'dXdata Prime Rate'!DATA,MATCH(B$3,'dXdata Prime Rate'!IDS,0) + 1,FALSE)</f>
        <v>11</v>
      </c>
    </row>
    <row r="605" spans="1:2">
      <c r="A605" s="35">
        <v>31079</v>
      </c>
      <c r="B605" s="141">
        <f>VLOOKUP($A605,'dXdata Prime Rate'!DATA,MATCH(B$3,'dXdata Prime Rate'!IDS,0) + 1,FALSE)</f>
        <v>11.5</v>
      </c>
    </row>
    <row r="606" spans="1:2">
      <c r="A606" s="35">
        <v>31107</v>
      </c>
      <c r="B606" s="141">
        <f>VLOOKUP($A606,'dXdata Prime Rate'!DATA,MATCH(B$3,'dXdata Prime Rate'!IDS,0) + 1,FALSE)</f>
        <v>11.75</v>
      </c>
    </row>
    <row r="607" spans="1:2">
      <c r="A607" s="35">
        <v>31138</v>
      </c>
      <c r="B607" s="141">
        <f>VLOOKUP($A607,'dXdata Prime Rate'!DATA,MATCH(B$3,'dXdata Prime Rate'!IDS,0) + 1,FALSE)</f>
        <v>10.75</v>
      </c>
    </row>
    <row r="608" spans="1:2">
      <c r="A608" s="35">
        <v>31168</v>
      </c>
      <c r="B608" s="141">
        <f>VLOOKUP($A608,'dXdata Prime Rate'!DATA,MATCH(B$3,'dXdata Prime Rate'!IDS,0) + 1,FALSE)</f>
        <v>10.5</v>
      </c>
    </row>
    <row r="609" spans="1:2">
      <c r="A609" s="35">
        <v>31199</v>
      </c>
      <c r="B609" s="141">
        <f>VLOOKUP($A609,'dXdata Prime Rate'!DATA,MATCH(B$3,'dXdata Prime Rate'!IDS,0) + 1,FALSE)</f>
        <v>10.5</v>
      </c>
    </row>
    <row r="610" spans="1:2">
      <c r="A610" s="35">
        <v>31229</v>
      </c>
      <c r="B610" s="141">
        <f>VLOOKUP($A610,'dXdata Prime Rate'!DATA,MATCH(B$3,'dXdata Prime Rate'!IDS,0) + 1,FALSE)</f>
        <v>10.5</v>
      </c>
    </row>
    <row r="611" spans="1:2">
      <c r="A611" s="35">
        <v>31260</v>
      </c>
      <c r="B611" s="141">
        <f>VLOOKUP($A611,'dXdata Prime Rate'!DATA,MATCH(B$3,'dXdata Prime Rate'!IDS,0) + 1,FALSE)</f>
        <v>10.25</v>
      </c>
    </row>
    <row r="612" spans="1:2">
      <c r="A612" s="35">
        <v>31291</v>
      </c>
      <c r="B612" s="141">
        <f>VLOOKUP($A612,'dXdata Prime Rate'!DATA,MATCH(B$3,'dXdata Prime Rate'!IDS,0) + 1,FALSE)</f>
        <v>10.25</v>
      </c>
    </row>
    <row r="613" spans="1:2">
      <c r="A613" s="35">
        <v>31321</v>
      </c>
      <c r="B613" s="141">
        <f>VLOOKUP($A613,'dXdata Prime Rate'!DATA,MATCH(B$3,'dXdata Prime Rate'!IDS,0) + 1,FALSE)</f>
        <v>10</v>
      </c>
    </row>
    <row r="614" spans="1:2">
      <c r="A614" s="35">
        <v>31352</v>
      </c>
      <c r="B614" s="141">
        <f>VLOOKUP($A614,'dXdata Prime Rate'!DATA,MATCH(B$3,'dXdata Prime Rate'!IDS,0) + 1,FALSE)</f>
        <v>10</v>
      </c>
    </row>
    <row r="615" spans="1:2">
      <c r="A615" s="35">
        <v>31382</v>
      </c>
      <c r="B615" s="141">
        <f>VLOOKUP($A615,'dXdata Prime Rate'!DATA,MATCH(B$3,'dXdata Prime Rate'!IDS,0) + 1,FALSE)</f>
        <v>10</v>
      </c>
    </row>
    <row r="616" spans="1:2">
      <c r="A616" s="35">
        <v>31413</v>
      </c>
      <c r="B616" s="141">
        <f>VLOOKUP($A616,'dXdata Prime Rate'!DATA,MATCH(B$3,'dXdata Prime Rate'!IDS,0) + 1,FALSE)</f>
        <v>11</v>
      </c>
    </row>
    <row r="617" spans="1:2">
      <c r="A617" s="35">
        <v>31444</v>
      </c>
      <c r="B617" s="141">
        <f>VLOOKUP($A617,'dXdata Prime Rate'!DATA,MATCH(B$3,'dXdata Prime Rate'!IDS,0) + 1,FALSE)</f>
        <v>13</v>
      </c>
    </row>
    <row r="618" spans="1:2">
      <c r="A618" s="35">
        <v>31472</v>
      </c>
      <c r="B618" s="141">
        <f>VLOOKUP($A618,'dXdata Prime Rate'!DATA,MATCH(B$3,'dXdata Prime Rate'!IDS,0) + 1,FALSE)</f>
        <v>12</v>
      </c>
    </row>
    <row r="619" spans="1:2">
      <c r="A619" s="35">
        <v>31503</v>
      </c>
      <c r="B619" s="141">
        <f>VLOOKUP($A619,'dXdata Prime Rate'!DATA,MATCH(B$3,'dXdata Prime Rate'!IDS,0) + 1,FALSE)</f>
        <v>11.25</v>
      </c>
    </row>
    <row r="620" spans="1:2">
      <c r="A620" s="35">
        <v>31533</v>
      </c>
      <c r="B620" s="141">
        <f>VLOOKUP($A620,'dXdata Prime Rate'!DATA,MATCH(B$3,'dXdata Prime Rate'!IDS,0) + 1,FALSE)</f>
        <v>10.25</v>
      </c>
    </row>
    <row r="621" spans="1:2">
      <c r="A621" s="35">
        <v>31564</v>
      </c>
      <c r="B621" s="141">
        <f>VLOOKUP($A621,'dXdata Prime Rate'!DATA,MATCH(B$3,'dXdata Prime Rate'!IDS,0) + 1,FALSE)</f>
        <v>10.25</v>
      </c>
    </row>
    <row r="622" spans="1:2">
      <c r="A622" s="35">
        <v>31594</v>
      </c>
      <c r="B622" s="141">
        <f>VLOOKUP($A622,'dXdata Prime Rate'!DATA,MATCH(B$3,'dXdata Prime Rate'!IDS,0) + 1,FALSE)</f>
        <v>9.75</v>
      </c>
    </row>
    <row r="623" spans="1:2">
      <c r="A623" s="35">
        <v>31625</v>
      </c>
      <c r="B623" s="141">
        <f>VLOOKUP($A623,'dXdata Prime Rate'!DATA,MATCH(B$3,'dXdata Prime Rate'!IDS,0) + 1,FALSE)</f>
        <v>9.75</v>
      </c>
    </row>
    <row r="624" spans="1:2">
      <c r="A624" s="35">
        <v>31656</v>
      </c>
      <c r="B624" s="141">
        <f>VLOOKUP($A624,'dXdata Prime Rate'!DATA,MATCH(B$3,'dXdata Prime Rate'!IDS,0) + 1,FALSE)</f>
        <v>9.75</v>
      </c>
    </row>
    <row r="625" spans="1:2">
      <c r="A625" s="35">
        <v>31686</v>
      </c>
      <c r="B625" s="141">
        <f>VLOOKUP($A625,'dXdata Prime Rate'!DATA,MATCH(B$3,'dXdata Prime Rate'!IDS,0) + 1,FALSE)</f>
        <v>9.75</v>
      </c>
    </row>
    <row r="626" spans="1:2">
      <c r="A626" s="35">
        <v>31717</v>
      </c>
      <c r="B626" s="141">
        <f>VLOOKUP($A626,'dXdata Prime Rate'!DATA,MATCH(B$3,'dXdata Prime Rate'!IDS,0) + 1,FALSE)</f>
        <v>9.75</v>
      </c>
    </row>
    <row r="627" spans="1:2">
      <c r="A627" s="35">
        <v>31747</v>
      </c>
      <c r="B627" s="141">
        <f>VLOOKUP($A627,'dXdata Prime Rate'!DATA,MATCH(B$3,'dXdata Prime Rate'!IDS,0) + 1,FALSE)</f>
        <v>9.75</v>
      </c>
    </row>
    <row r="628" spans="1:2">
      <c r="A628" s="35">
        <v>31778</v>
      </c>
      <c r="B628" s="141">
        <f>VLOOKUP($A628,'dXdata Prime Rate'!DATA,MATCH(B$3,'dXdata Prime Rate'!IDS,0) + 1,FALSE)</f>
        <v>9.25</v>
      </c>
    </row>
    <row r="629" spans="1:2">
      <c r="A629" s="35">
        <v>31809</v>
      </c>
      <c r="B629" s="141">
        <f>VLOOKUP($A629,'dXdata Prime Rate'!DATA,MATCH(B$3,'dXdata Prime Rate'!IDS,0) + 1,FALSE)</f>
        <v>9.25</v>
      </c>
    </row>
    <row r="630" spans="1:2">
      <c r="A630" s="35">
        <v>31837</v>
      </c>
      <c r="B630" s="141">
        <f>VLOOKUP($A630,'dXdata Prime Rate'!DATA,MATCH(B$3,'dXdata Prime Rate'!IDS,0) + 1,FALSE)</f>
        <v>8.75</v>
      </c>
    </row>
    <row r="631" spans="1:2">
      <c r="A631" s="35">
        <v>31868</v>
      </c>
      <c r="B631" s="141">
        <f>VLOOKUP($A631,'dXdata Prime Rate'!DATA,MATCH(B$3,'dXdata Prime Rate'!IDS,0) + 1,FALSE)</f>
        <v>9.25</v>
      </c>
    </row>
    <row r="632" spans="1:2">
      <c r="A632" s="35">
        <v>31898</v>
      </c>
      <c r="B632" s="141">
        <f>VLOOKUP($A632,'dXdata Prime Rate'!DATA,MATCH(B$3,'dXdata Prime Rate'!IDS,0) + 1,FALSE)</f>
        <v>9.5</v>
      </c>
    </row>
    <row r="633" spans="1:2">
      <c r="A633" s="35">
        <v>31929</v>
      </c>
      <c r="B633" s="141">
        <f>VLOOKUP($A633,'dXdata Prime Rate'!DATA,MATCH(B$3,'dXdata Prime Rate'!IDS,0) + 1,FALSE)</f>
        <v>9.5</v>
      </c>
    </row>
    <row r="634" spans="1:2">
      <c r="A634" s="35">
        <v>31959</v>
      </c>
      <c r="B634" s="141">
        <f>VLOOKUP($A634,'dXdata Prime Rate'!DATA,MATCH(B$3,'dXdata Prime Rate'!IDS,0) + 1,FALSE)</f>
        <v>9.5</v>
      </c>
    </row>
    <row r="635" spans="1:2">
      <c r="A635" s="35">
        <v>31990</v>
      </c>
      <c r="B635" s="141">
        <f>VLOOKUP($A635,'dXdata Prime Rate'!DATA,MATCH(B$3,'dXdata Prime Rate'!IDS,0) + 1,FALSE)</f>
        <v>10</v>
      </c>
    </row>
    <row r="636" spans="1:2">
      <c r="A636" s="35">
        <v>32021</v>
      </c>
      <c r="B636" s="141">
        <f>VLOOKUP($A636,'dXdata Prime Rate'!DATA,MATCH(B$3,'dXdata Prime Rate'!IDS,0) + 1,FALSE)</f>
        <v>10</v>
      </c>
    </row>
    <row r="637" spans="1:2">
      <c r="A637" s="35">
        <v>32051</v>
      </c>
      <c r="B637" s="141">
        <f>VLOOKUP($A637,'dXdata Prime Rate'!DATA,MATCH(B$3,'dXdata Prime Rate'!IDS,0) + 1,FALSE)</f>
        <v>9.75</v>
      </c>
    </row>
    <row r="638" spans="1:2">
      <c r="A638" s="35">
        <v>32082</v>
      </c>
      <c r="B638" s="141">
        <f>VLOOKUP($A638,'dXdata Prime Rate'!DATA,MATCH(B$3,'dXdata Prime Rate'!IDS,0) + 1,FALSE)</f>
        <v>9.75</v>
      </c>
    </row>
    <row r="639" spans="1:2">
      <c r="A639" s="35">
        <v>32112</v>
      </c>
      <c r="B639" s="141">
        <f>VLOOKUP($A639,'dXdata Prime Rate'!DATA,MATCH(B$3,'dXdata Prime Rate'!IDS,0) + 1,FALSE)</f>
        <v>9.75</v>
      </c>
    </row>
    <row r="640" spans="1:2">
      <c r="A640" s="35">
        <v>32143</v>
      </c>
      <c r="B640" s="141">
        <f>VLOOKUP($A640,'dXdata Prime Rate'!DATA,MATCH(B$3,'dXdata Prime Rate'!IDS,0) + 1,FALSE)</f>
        <v>9.75</v>
      </c>
    </row>
    <row r="641" spans="1:2">
      <c r="A641" s="35">
        <v>32174</v>
      </c>
      <c r="B641" s="141">
        <f>VLOOKUP($A641,'dXdata Prime Rate'!DATA,MATCH(B$3,'dXdata Prime Rate'!IDS,0) + 1,FALSE)</f>
        <v>9.75</v>
      </c>
    </row>
    <row r="642" spans="1:2">
      <c r="A642" s="35">
        <v>32203</v>
      </c>
      <c r="B642" s="141">
        <f>VLOOKUP($A642,'dXdata Prime Rate'!DATA,MATCH(B$3,'dXdata Prime Rate'!IDS,0) + 1,FALSE)</f>
        <v>9.75</v>
      </c>
    </row>
    <row r="643" spans="1:2">
      <c r="A643" s="35">
        <v>32234</v>
      </c>
      <c r="B643" s="141">
        <f>VLOOKUP($A643,'dXdata Prime Rate'!DATA,MATCH(B$3,'dXdata Prime Rate'!IDS,0) + 1,FALSE)</f>
        <v>10.25</v>
      </c>
    </row>
    <row r="644" spans="1:2">
      <c r="A644" s="35">
        <v>32264</v>
      </c>
      <c r="B644" s="141">
        <f>VLOOKUP($A644,'dXdata Prime Rate'!DATA,MATCH(B$3,'dXdata Prime Rate'!IDS,0) + 1,FALSE)</f>
        <v>10.25</v>
      </c>
    </row>
    <row r="645" spans="1:2">
      <c r="A645" s="35">
        <v>32295</v>
      </c>
      <c r="B645" s="141">
        <f>VLOOKUP($A645,'dXdata Prime Rate'!DATA,MATCH(B$3,'dXdata Prime Rate'!IDS,0) + 1,FALSE)</f>
        <v>10.75</v>
      </c>
    </row>
    <row r="646" spans="1:2">
      <c r="A646" s="35">
        <v>32325</v>
      </c>
      <c r="B646" s="141">
        <f>VLOOKUP($A646,'dXdata Prime Rate'!DATA,MATCH(B$3,'dXdata Prime Rate'!IDS,0) + 1,FALSE)</f>
        <v>10.75</v>
      </c>
    </row>
    <row r="647" spans="1:2">
      <c r="A647" s="35">
        <v>32356</v>
      </c>
      <c r="B647" s="141">
        <f>VLOOKUP($A647,'dXdata Prime Rate'!DATA,MATCH(B$3,'dXdata Prime Rate'!IDS,0) + 1,FALSE)</f>
        <v>11.25</v>
      </c>
    </row>
    <row r="648" spans="1:2">
      <c r="A648" s="35">
        <v>32387</v>
      </c>
      <c r="B648" s="141">
        <f>VLOOKUP($A648,'dXdata Prime Rate'!DATA,MATCH(B$3,'dXdata Prime Rate'!IDS,0) + 1,FALSE)</f>
        <v>11.75</v>
      </c>
    </row>
    <row r="649" spans="1:2">
      <c r="A649" s="35">
        <v>32417</v>
      </c>
      <c r="B649" s="141">
        <f>VLOOKUP($A649,'dXdata Prime Rate'!DATA,MATCH(B$3,'dXdata Prime Rate'!IDS,0) + 1,FALSE)</f>
        <v>11.75</v>
      </c>
    </row>
    <row r="650" spans="1:2">
      <c r="A650" s="35">
        <v>32448</v>
      </c>
      <c r="B650" s="141">
        <f>VLOOKUP($A650,'dXdata Prime Rate'!DATA,MATCH(B$3,'dXdata Prime Rate'!IDS,0) + 1,FALSE)</f>
        <v>11.75</v>
      </c>
    </row>
    <row r="651" spans="1:2">
      <c r="A651" s="35">
        <v>32478</v>
      </c>
      <c r="B651" s="141">
        <f>VLOOKUP($A651,'dXdata Prime Rate'!DATA,MATCH(B$3,'dXdata Prime Rate'!IDS,0) + 1,FALSE)</f>
        <v>12.25</v>
      </c>
    </row>
    <row r="652" spans="1:2">
      <c r="A652" s="35">
        <v>32509</v>
      </c>
      <c r="B652" s="141">
        <f>VLOOKUP($A652,'dXdata Prime Rate'!DATA,MATCH(B$3,'dXdata Prime Rate'!IDS,0) + 1,FALSE)</f>
        <v>12.25</v>
      </c>
    </row>
    <row r="653" spans="1:2">
      <c r="A653" s="35">
        <v>32540</v>
      </c>
      <c r="B653" s="141">
        <f>VLOOKUP($A653,'dXdata Prime Rate'!DATA,MATCH(B$3,'dXdata Prime Rate'!IDS,0) + 1,FALSE)</f>
        <v>12.75</v>
      </c>
    </row>
    <row r="654" spans="1:2">
      <c r="A654" s="35">
        <v>32568</v>
      </c>
      <c r="B654" s="141">
        <f>VLOOKUP($A654,'dXdata Prime Rate'!DATA,MATCH(B$3,'dXdata Prime Rate'!IDS,0) + 1,FALSE)</f>
        <v>13.5</v>
      </c>
    </row>
    <row r="655" spans="1:2">
      <c r="A655" s="35">
        <v>32599</v>
      </c>
      <c r="B655" s="141">
        <f>VLOOKUP($A655,'dXdata Prime Rate'!DATA,MATCH(B$3,'dXdata Prime Rate'!IDS,0) + 1,FALSE)</f>
        <v>13.5</v>
      </c>
    </row>
    <row r="656" spans="1:2">
      <c r="A656" s="35">
        <v>32629</v>
      </c>
      <c r="B656" s="141">
        <f>VLOOKUP($A656,'dXdata Prime Rate'!DATA,MATCH(B$3,'dXdata Prime Rate'!IDS,0) + 1,FALSE)</f>
        <v>13.5</v>
      </c>
    </row>
    <row r="657" spans="1:2">
      <c r="A657" s="35">
        <v>32660</v>
      </c>
      <c r="B657" s="141">
        <f>VLOOKUP($A657,'dXdata Prime Rate'!DATA,MATCH(B$3,'dXdata Prime Rate'!IDS,0) + 1,FALSE)</f>
        <v>13.5</v>
      </c>
    </row>
    <row r="658" spans="1:2">
      <c r="A658" s="35">
        <v>32690</v>
      </c>
      <c r="B658" s="141">
        <f>VLOOKUP($A658,'dXdata Prime Rate'!DATA,MATCH(B$3,'dXdata Prime Rate'!IDS,0) + 1,FALSE)</f>
        <v>13.5</v>
      </c>
    </row>
    <row r="659" spans="1:2">
      <c r="A659" s="35">
        <v>32721</v>
      </c>
      <c r="B659" s="141">
        <f>VLOOKUP($A659,'dXdata Prime Rate'!DATA,MATCH(B$3,'dXdata Prime Rate'!IDS,0) + 1,FALSE)</f>
        <v>13.5</v>
      </c>
    </row>
    <row r="660" spans="1:2">
      <c r="A660" s="35">
        <v>32752</v>
      </c>
      <c r="B660" s="141">
        <f>VLOOKUP($A660,'dXdata Prime Rate'!DATA,MATCH(B$3,'dXdata Prime Rate'!IDS,0) + 1,FALSE)</f>
        <v>13.5</v>
      </c>
    </row>
    <row r="661" spans="1:2">
      <c r="A661" s="35">
        <v>32782</v>
      </c>
      <c r="B661" s="141">
        <f>VLOOKUP($A661,'dXdata Prime Rate'!DATA,MATCH(B$3,'dXdata Prime Rate'!IDS,0) + 1,FALSE)</f>
        <v>13.5</v>
      </c>
    </row>
    <row r="662" spans="1:2">
      <c r="A662" s="35">
        <v>32813</v>
      </c>
      <c r="B662" s="141">
        <f>VLOOKUP($A662,'dXdata Prime Rate'!DATA,MATCH(B$3,'dXdata Prime Rate'!IDS,0) + 1,FALSE)</f>
        <v>13.5</v>
      </c>
    </row>
    <row r="663" spans="1:2">
      <c r="A663" s="35">
        <v>32843</v>
      </c>
      <c r="B663" s="141">
        <f>VLOOKUP($A663,'dXdata Prime Rate'!DATA,MATCH(B$3,'dXdata Prime Rate'!IDS,0) + 1,FALSE)</f>
        <v>13.5</v>
      </c>
    </row>
    <row r="664" spans="1:2">
      <c r="A664" s="35">
        <v>32874</v>
      </c>
      <c r="B664" s="141">
        <f>VLOOKUP($A664,'dXdata Prime Rate'!DATA,MATCH(B$3,'dXdata Prime Rate'!IDS,0) + 1,FALSE)</f>
        <v>13.5</v>
      </c>
    </row>
    <row r="665" spans="1:2">
      <c r="A665" s="35">
        <v>32905</v>
      </c>
      <c r="B665" s="141">
        <f>VLOOKUP($A665,'dXdata Prime Rate'!DATA,MATCH(B$3,'dXdata Prime Rate'!IDS,0) + 1,FALSE)</f>
        <v>14.25</v>
      </c>
    </row>
    <row r="666" spans="1:2">
      <c r="A666" s="35">
        <v>32933</v>
      </c>
      <c r="B666" s="141">
        <f>VLOOKUP($A666,'dXdata Prime Rate'!DATA,MATCH(B$3,'dXdata Prime Rate'!IDS,0) + 1,FALSE)</f>
        <v>14.25</v>
      </c>
    </row>
    <row r="667" spans="1:2">
      <c r="A667" s="35">
        <v>32964</v>
      </c>
      <c r="B667" s="141">
        <f>VLOOKUP($A667,'dXdata Prime Rate'!DATA,MATCH(B$3,'dXdata Prime Rate'!IDS,0) + 1,FALSE)</f>
        <v>14.75</v>
      </c>
    </row>
    <row r="668" spans="1:2">
      <c r="A668" s="35">
        <v>32994</v>
      </c>
      <c r="B668" s="141">
        <f>VLOOKUP($A668,'dXdata Prime Rate'!DATA,MATCH(B$3,'dXdata Prime Rate'!IDS,0) + 1,FALSE)</f>
        <v>14.75</v>
      </c>
    </row>
    <row r="669" spans="1:2">
      <c r="A669" s="35">
        <v>33025</v>
      </c>
      <c r="B669" s="141">
        <f>VLOOKUP($A669,'dXdata Prime Rate'!DATA,MATCH(B$3,'dXdata Prime Rate'!IDS,0) + 1,FALSE)</f>
        <v>14.75</v>
      </c>
    </row>
    <row r="670" spans="1:2">
      <c r="A670" s="35">
        <v>33055</v>
      </c>
      <c r="B670" s="141">
        <f>VLOOKUP($A670,'dXdata Prime Rate'!DATA,MATCH(B$3,'dXdata Prime Rate'!IDS,0) + 1,FALSE)</f>
        <v>14.75</v>
      </c>
    </row>
    <row r="671" spans="1:2">
      <c r="A671" s="35">
        <v>33086</v>
      </c>
      <c r="B671" s="141">
        <f>VLOOKUP($A671,'dXdata Prime Rate'!DATA,MATCH(B$3,'dXdata Prime Rate'!IDS,0) + 1,FALSE)</f>
        <v>14.25</v>
      </c>
    </row>
    <row r="672" spans="1:2">
      <c r="A672" s="35">
        <v>33117</v>
      </c>
      <c r="B672" s="141">
        <f>VLOOKUP($A672,'dXdata Prime Rate'!DATA,MATCH(B$3,'dXdata Prime Rate'!IDS,0) + 1,FALSE)</f>
        <v>13.75</v>
      </c>
    </row>
    <row r="673" spans="1:2">
      <c r="A673" s="35">
        <v>33147</v>
      </c>
      <c r="B673" s="141">
        <f>VLOOKUP($A673,'dXdata Prime Rate'!DATA,MATCH(B$3,'dXdata Prime Rate'!IDS,0) + 1,FALSE)</f>
        <v>13.75</v>
      </c>
    </row>
    <row r="674" spans="1:2">
      <c r="A674" s="35">
        <v>33178</v>
      </c>
      <c r="B674" s="141">
        <f>VLOOKUP($A674,'dXdata Prime Rate'!DATA,MATCH(B$3,'dXdata Prime Rate'!IDS,0) + 1,FALSE)</f>
        <v>13.25</v>
      </c>
    </row>
    <row r="675" spans="1:2">
      <c r="A675" s="35">
        <v>33208</v>
      </c>
      <c r="B675" s="141">
        <f>VLOOKUP($A675,'dXdata Prime Rate'!DATA,MATCH(B$3,'dXdata Prime Rate'!IDS,0) + 1,FALSE)</f>
        <v>12.75</v>
      </c>
    </row>
    <row r="676" spans="1:2">
      <c r="A676" s="35">
        <v>33239</v>
      </c>
      <c r="B676" s="141">
        <f>VLOOKUP($A676,'dXdata Prime Rate'!DATA,MATCH(B$3,'dXdata Prime Rate'!IDS,0) + 1,FALSE)</f>
        <v>12.25</v>
      </c>
    </row>
    <row r="677" spans="1:2">
      <c r="A677" s="35">
        <v>33270</v>
      </c>
      <c r="B677" s="141">
        <f>VLOOKUP($A677,'dXdata Prime Rate'!DATA,MATCH(B$3,'dXdata Prime Rate'!IDS,0) + 1,FALSE)</f>
        <v>11.25</v>
      </c>
    </row>
    <row r="678" spans="1:2">
      <c r="A678" s="35">
        <v>33298</v>
      </c>
      <c r="B678" s="141">
        <f>VLOOKUP($A678,'dXdata Prime Rate'!DATA,MATCH(B$3,'dXdata Prime Rate'!IDS,0) + 1,FALSE)</f>
        <v>11.25</v>
      </c>
    </row>
    <row r="679" spans="1:2">
      <c r="A679" s="35">
        <v>33329</v>
      </c>
      <c r="B679" s="141">
        <f>VLOOKUP($A679,'dXdata Prime Rate'!DATA,MATCH(B$3,'dXdata Prime Rate'!IDS,0) + 1,FALSE)</f>
        <v>10.75</v>
      </c>
    </row>
    <row r="680" spans="1:2">
      <c r="A680" s="35">
        <v>33359</v>
      </c>
      <c r="B680" s="141">
        <f>VLOOKUP($A680,'dXdata Prime Rate'!DATA,MATCH(B$3,'dXdata Prime Rate'!IDS,0) + 1,FALSE)</f>
        <v>9.75</v>
      </c>
    </row>
    <row r="681" spans="1:2">
      <c r="A681" s="35">
        <v>33390</v>
      </c>
      <c r="B681" s="141">
        <f>VLOOKUP($A681,'dXdata Prime Rate'!DATA,MATCH(B$3,'dXdata Prime Rate'!IDS,0) + 1,FALSE)</f>
        <v>9.75</v>
      </c>
    </row>
    <row r="682" spans="1:2">
      <c r="A682" s="35">
        <v>33420</v>
      </c>
      <c r="B682" s="141">
        <f>VLOOKUP($A682,'dXdata Prime Rate'!DATA,MATCH(B$3,'dXdata Prime Rate'!IDS,0) + 1,FALSE)</f>
        <v>9.75</v>
      </c>
    </row>
    <row r="683" spans="1:2">
      <c r="A683" s="35">
        <v>33451</v>
      </c>
      <c r="B683" s="141">
        <f>VLOOKUP($A683,'dXdata Prime Rate'!DATA,MATCH(B$3,'dXdata Prime Rate'!IDS,0) + 1,FALSE)</f>
        <v>9.75</v>
      </c>
    </row>
    <row r="684" spans="1:2">
      <c r="A684" s="35">
        <v>33482</v>
      </c>
      <c r="B684" s="141">
        <f>VLOOKUP($A684,'dXdata Prime Rate'!DATA,MATCH(B$3,'dXdata Prime Rate'!IDS,0) + 1,FALSE)</f>
        <v>9.5</v>
      </c>
    </row>
    <row r="685" spans="1:2">
      <c r="A685" s="35">
        <v>33512</v>
      </c>
      <c r="B685" s="141">
        <f>VLOOKUP($A685,'dXdata Prime Rate'!DATA,MATCH(B$3,'dXdata Prime Rate'!IDS,0) + 1,FALSE)</f>
        <v>8.75</v>
      </c>
    </row>
    <row r="686" spans="1:2">
      <c r="A686" s="35">
        <v>33543</v>
      </c>
      <c r="B686" s="141">
        <f>VLOOKUP($A686,'dXdata Prime Rate'!DATA,MATCH(B$3,'dXdata Prime Rate'!IDS,0) + 1,FALSE)</f>
        <v>8.5</v>
      </c>
    </row>
    <row r="687" spans="1:2">
      <c r="A687" s="35">
        <v>33573</v>
      </c>
      <c r="B687" s="141">
        <f>VLOOKUP($A687,'dXdata Prime Rate'!DATA,MATCH(B$3,'dXdata Prime Rate'!IDS,0) + 1,FALSE)</f>
        <v>8</v>
      </c>
    </row>
    <row r="688" spans="1:2">
      <c r="A688" s="35">
        <v>33604</v>
      </c>
      <c r="B688" s="141">
        <f>VLOOKUP($A688,'dXdata Prime Rate'!DATA,MATCH(B$3,'dXdata Prime Rate'!IDS,0) + 1,FALSE)</f>
        <v>7.5</v>
      </c>
    </row>
    <row r="689" spans="1:2">
      <c r="A689" s="35">
        <v>33635</v>
      </c>
      <c r="B689" s="141">
        <f>VLOOKUP($A689,'dXdata Prime Rate'!DATA,MATCH(B$3,'dXdata Prime Rate'!IDS,0) + 1,FALSE)</f>
        <v>7.5</v>
      </c>
    </row>
    <row r="690" spans="1:2">
      <c r="A690" s="35">
        <v>33664</v>
      </c>
      <c r="B690" s="141">
        <f>VLOOKUP($A690,'dXdata Prime Rate'!DATA,MATCH(B$3,'dXdata Prime Rate'!IDS,0) + 1,FALSE)</f>
        <v>8.25</v>
      </c>
    </row>
    <row r="691" spans="1:2">
      <c r="A691" s="35">
        <v>33695</v>
      </c>
      <c r="B691" s="141">
        <f>VLOOKUP($A691,'dXdata Prime Rate'!DATA,MATCH(B$3,'dXdata Prime Rate'!IDS,0) + 1,FALSE)</f>
        <v>7.75</v>
      </c>
    </row>
    <row r="692" spans="1:2">
      <c r="A692" s="35">
        <v>33725</v>
      </c>
      <c r="B692" s="141">
        <f>VLOOKUP($A692,'dXdata Prime Rate'!DATA,MATCH(B$3,'dXdata Prime Rate'!IDS,0) + 1,FALSE)</f>
        <v>7.5</v>
      </c>
    </row>
    <row r="693" spans="1:2">
      <c r="A693" s="35">
        <v>33756</v>
      </c>
      <c r="B693" s="141">
        <f>VLOOKUP($A693,'dXdata Prime Rate'!DATA,MATCH(B$3,'dXdata Prime Rate'!IDS,0) + 1,FALSE)</f>
        <v>7</v>
      </c>
    </row>
    <row r="694" spans="1:2">
      <c r="A694" s="35">
        <v>33786</v>
      </c>
      <c r="B694" s="141">
        <f>VLOOKUP($A694,'dXdata Prime Rate'!DATA,MATCH(B$3,'dXdata Prime Rate'!IDS,0) + 1,FALSE)</f>
        <v>6.75</v>
      </c>
    </row>
    <row r="695" spans="1:2">
      <c r="A695" s="35">
        <v>33817</v>
      </c>
      <c r="B695" s="141">
        <f>VLOOKUP($A695,'dXdata Prime Rate'!DATA,MATCH(B$3,'dXdata Prime Rate'!IDS,0) + 1,FALSE)</f>
        <v>6.5</v>
      </c>
    </row>
    <row r="696" spans="1:2">
      <c r="A696" s="35">
        <v>33848</v>
      </c>
      <c r="B696" s="141">
        <f>VLOOKUP($A696,'dXdata Prime Rate'!DATA,MATCH(B$3,'dXdata Prime Rate'!IDS,0) + 1,FALSE)</f>
        <v>6.25</v>
      </c>
    </row>
    <row r="697" spans="1:2">
      <c r="A697" s="35">
        <v>33878</v>
      </c>
      <c r="B697" s="141">
        <f>VLOOKUP($A697,'dXdata Prime Rate'!DATA,MATCH(B$3,'dXdata Prime Rate'!IDS,0) + 1,FALSE)</f>
        <v>7.75</v>
      </c>
    </row>
    <row r="698" spans="1:2">
      <c r="A698" s="35">
        <v>33909</v>
      </c>
      <c r="B698" s="141">
        <f>VLOOKUP($A698,'dXdata Prime Rate'!DATA,MATCH(B$3,'dXdata Prime Rate'!IDS,0) + 1,FALSE)</f>
        <v>9.75</v>
      </c>
    </row>
    <row r="699" spans="1:2">
      <c r="A699" s="35">
        <v>33939</v>
      </c>
      <c r="B699" s="141">
        <f>VLOOKUP($A699,'dXdata Prime Rate'!DATA,MATCH(B$3,'dXdata Prime Rate'!IDS,0) + 1,FALSE)</f>
        <v>7.25</v>
      </c>
    </row>
    <row r="700" spans="1:2">
      <c r="A700" s="35">
        <v>33970</v>
      </c>
      <c r="B700" s="141">
        <f>VLOOKUP($A700,'dXdata Prime Rate'!DATA,MATCH(B$3,'dXdata Prime Rate'!IDS,0) + 1,FALSE)</f>
        <v>6.75</v>
      </c>
    </row>
    <row r="701" spans="1:2">
      <c r="A701" s="35">
        <v>34001</v>
      </c>
      <c r="B701" s="141">
        <f>VLOOKUP($A701,'dXdata Prime Rate'!DATA,MATCH(B$3,'dXdata Prime Rate'!IDS,0) + 1,FALSE)</f>
        <v>6.5</v>
      </c>
    </row>
    <row r="702" spans="1:2">
      <c r="A702" s="35">
        <v>34029</v>
      </c>
      <c r="B702" s="141">
        <f>VLOOKUP($A702,'dXdata Prime Rate'!DATA,MATCH(B$3,'dXdata Prime Rate'!IDS,0) + 1,FALSE)</f>
        <v>6</v>
      </c>
    </row>
    <row r="703" spans="1:2">
      <c r="A703" s="35">
        <v>34060</v>
      </c>
      <c r="B703" s="141">
        <f>VLOOKUP($A703,'dXdata Prime Rate'!DATA,MATCH(B$3,'dXdata Prime Rate'!IDS,0) + 1,FALSE)</f>
        <v>6</v>
      </c>
    </row>
    <row r="704" spans="1:2">
      <c r="A704" s="35">
        <v>34090</v>
      </c>
      <c r="B704" s="141">
        <f>VLOOKUP($A704,'dXdata Prime Rate'!DATA,MATCH(B$3,'dXdata Prime Rate'!IDS,0) + 1,FALSE)</f>
        <v>6</v>
      </c>
    </row>
    <row r="705" spans="1:2">
      <c r="A705" s="35">
        <v>34121</v>
      </c>
      <c r="B705" s="141">
        <f>VLOOKUP($A705,'dXdata Prime Rate'!DATA,MATCH(B$3,'dXdata Prime Rate'!IDS,0) + 1,FALSE)</f>
        <v>6</v>
      </c>
    </row>
    <row r="706" spans="1:2">
      <c r="A706" s="35">
        <v>34151</v>
      </c>
      <c r="B706" s="141">
        <f>VLOOKUP($A706,'dXdata Prime Rate'!DATA,MATCH(B$3,'dXdata Prime Rate'!IDS,0) + 1,FALSE)</f>
        <v>5.75</v>
      </c>
    </row>
    <row r="707" spans="1:2">
      <c r="A707" s="35">
        <v>34182</v>
      </c>
      <c r="B707" s="141">
        <f>VLOOKUP($A707,'dXdata Prime Rate'!DATA,MATCH(B$3,'dXdata Prime Rate'!IDS,0) + 1,FALSE)</f>
        <v>5.75</v>
      </c>
    </row>
    <row r="708" spans="1:2">
      <c r="A708" s="35">
        <v>34213</v>
      </c>
      <c r="B708" s="141">
        <f>VLOOKUP($A708,'dXdata Prime Rate'!DATA,MATCH(B$3,'dXdata Prime Rate'!IDS,0) + 1,FALSE)</f>
        <v>5.75</v>
      </c>
    </row>
    <row r="709" spans="1:2">
      <c r="A709" s="35">
        <v>34243</v>
      </c>
      <c r="B709" s="141">
        <f>VLOOKUP($A709,'dXdata Prime Rate'!DATA,MATCH(B$3,'dXdata Prime Rate'!IDS,0) + 1,FALSE)</f>
        <v>5.75</v>
      </c>
    </row>
    <row r="710" spans="1:2">
      <c r="A710" s="35">
        <v>34274</v>
      </c>
      <c r="B710" s="141">
        <f>VLOOKUP($A710,'dXdata Prime Rate'!DATA,MATCH(B$3,'dXdata Prime Rate'!IDS,0) + 1,FALSE)</f>
        <v>5.5</v>
      </c>
    </row>
    <row r="711" spans="1:2">
      <c r="A711" s="35">
        <v>34304</v>
      </c>
      <c r="B711" s="141">
        <f>VLOOKUP($A711,'dXdata Prime Rate'!DATA,MATCH(B$3,'dXdata Prime Rate'!IDS,0) + 1,FALSE)</f>
        <v>5.5</v>
      </c>
    </row>
    <row r="712" spans="1:2">
      <c r="A712" s="35">
        <v>34335</v>
      </c>
      <c r="B712" s="141">
        <f>VLOOKUP($A712,'dXdata Prime Rate'!DATA,MATCH(B$3,'dXdata Prime Rate'!IDS,0) + 1,FALSE)</f>
        <v>5.5</v>
      </c>
    </row>
    <row r="713" spans="1:2">
      <c r="A713" s="35">
        <v>34366</v>
      </c>
      <c r="B713" s="141">
        <f>VLOOKUP($A713,'dXdata Prime Rate'!DATA,MATCH(B$3,'dXdata Prime Rate'!IDS,0) + 1,FALSE)</f>
        <v>5.5</v>
      </c>
    </row>
    <row r="714" spans="1:2">
      <c r="A714" s="35">
        <v>34394</v>
      </c>
      <c r="B714" s="141">
        <f>VLOOKUP($A714,'dXdata Prime Rate'!DATA,MATCH(B$3,'dXdata Prime Rate'!IDS,0) + 1,FALSE)</f>
        <v>6.25</v>
      </c>
    </row>
    <row r="715" spans="1:2">
      <c r="A715" s="35">
        <v>34425</v>
      </c>
      <c r="B715" s="141">
        <f>VLOOKUP($A715,'dXdata Prime Rate'!DATA,MATCH(B$3,'dXdata Prime Rate'!IDS,0) + 1,FALSE)</f>
        <v>6.75</v>
      </c>
    </row>
    <row r="716" spans="1:2">
      <c r="A716" s="35">
        <v>34455</v>
      </c>
      <c r="B716" s="141">
        <f>VLOOKUP($A716,'dXdata Prime Rate'!DATA,MATCH(B$3,'dXdata Prime Rate'!IDS,0) + 1,FALSE)</f>
        <v>6.75</v>
      </c>
    </row>
    <row r="717" spans="1:2">
      <c r="A717" s="35">
        <v>34486</v>
      </c>
      <c r="B717" s="141">
        <f>VLOOKUP($A717,'dXdata Prime Rate'!DATA,MATCH(B$3,'dXdata Prime Rate'!IDS,0) + 1,FALSE)</f>
        <v>8</v>
      </c>
    </row>
    <row r="718" spans="1:2">
      <c r="A718" s="35">
        <v>34516</v>
      </c>
      <c r="B718" s="141">
        <f>VLOOKUP($A718,'dXdata Prime Rate'!DATA,MATCH(B$3,'dXdata Prime Rate'!IDS,0) + 1,FALSE)</f>
        <v>7.5</v>
      </c>
    </row>
    <row r="719" spans="1:2">
      <c r="A719" s="35">
        <v>34547</v>
      </c>
      <c r="B719" s="141">
        <f>VLOOKUP($A719,'dXdata Prime Rate'!DATA,MATCH(B$3,'dXdata Prime Rate'!IDS,0) + 1,FALSE)</f>
        <v>7.25</v>
      </c>
    </row>
    <row r="720" spans="1:2">
      <c r="A720" s="35">
        <v>34578</v>
      </c>
      <c r="B720" s="141">
        <f>VLOOKUP($A720,'dXdata Prime Rate'!DATA,MATCH(B$3,'dXdata Prime Rate'!IDS,0) + 1,FALSE)</f>
        <v>7</v>
      </c>
    </row>
    <row r="721" spans="1:2">
      <c r="A721" s="35">
        <v>34608</v>
      </c>
      <c r="B721" s="141">
        <f>VLOOKUP($A721,'dXdata Prime Rate'!DATA,MATCH(B$3,'dXdata Prime Rate'!IDS,0) + 1,FALSE)</f>
        <v>7</v>
      </c>
    </row>
    <row r="722" spans="1:2">
      <c r="A722" s="35">
        <v>34639</v>
      </c>
      <c r="B722" s="141">
        <f>VLOOKUP($A722,'dXdata Prime Rate'!DATA,MATCH(B$3,'dXdata Prime Rate'!IDS,0) + 1,FALSE)</f>
        <v>7</v>
      </c>
    </row>
    <row r="723" spans="1:2">
      <c r="A723" s="35">
        <v>34669</v>
      </c>
      <c r="B723" s="141">
        <f>VLOOKUP($A723,'dXdata Prime Rate'!DATA,MATCH(B$3,'dXdata Prime Rate'!IDS,0) + 1,FALSE)</f>
        <v>8</v>
      </c>
    </row>
    <row r="724" spans="1:2">
      <c r="A724" s="35">
        <v>34700</v>
      </c>
      <c r="B724" s="141">
        <f>VLOOKUP($A724,'dXdata Prime Rate'!DATA,MATCH(B$3,'dXdata Prime Rate'!IDS,0) + 1,FALSE)</f>
        <v>9.25</v>
      </c>
    </row>
    <row r="725" spans="1:2">
      <c r="A725" s="35">
        <v>34731</v>
      </c>
      <c r="B725" s="141">
        <f>VLOOKUP($A725,'dXdata Prime Rate'!DATA,MATCH(B$3,'dXdata Prime Rate'!IDS,0) + 1,FALSE)</f>
        <v>9.5</v>
      </c>
    </row>
    <row r="726" spans="1:2">
      <c r="A726" s="35">
        <v>34759</v>
      </c>
      <c r="B726" s="141">
        <f>VLOOKUP($A726,'dXdata Prime Rate'!DATA,MATCH(B$3,'dXdata Prime Rate'!IDS,0) + 1,FALSE)</f>
        <v>9.75</v>
      </c>
    </row>
    <row r="727" spans="1:2">
      <c r="A727" s="35">
        <v>34790</v>
      </c>
      <c r="B727" s="141">
        <f>VLOOKUP($A727,'dXdata Prime Rate'!DATA,MATCH(B$3,'dXdata Prime Rate'!IDS,0) + 1,FALSE)</f>
        <v>9.75</v>
      </c>
    </row>
    <row r="728" spans="1:2">
      <c r="A728" s="35">
        <v>34820</v>
      </c>
      <c r="B728" s="141">
        <f>VLOOKUP($A728,'dXdata Prime Rate'!DATA,MATCH(B$3,'dXdata Prime Rate'!IDS,0) + 1,FALSE)</f>
        <v>9.25</v>
      </c>
    </row>
    <row r="729" spans="1:2">
      <c r="A729" s="35">
        <v>34851</v>
      </c>
      <c r="B729" s="141">
        <f>VLOOKUP($A729,'dXdata Prime Rate'!DATA,MATCH(B$3,'dXdata Prime Rate'!IDS,0) + 1,FALSE)</f>
        <v>8.75</v>
      </c>
    </row>
    <row r="730" spans="1:2">
      <c r="A730" s="35">
        <v>34881</v>
      </c>
      <c r="B730" s="141">
        <f>VLOOKUP($A730,'dXdata Prime Rate'!DATA,MATCH(B$3,'dXdata Prime Rate'!IDS,0) + 1,FALSE)</f>
        <v>8.25</v>
      </c>
    </row>
    <row r="731" spans="1:2">
      <c r="A731" s="35">
        <v>34912</v>
      </c>
      <c r="B731" s="141">
        <f>VLOOKUP($A731,'dXdata Prime Rate'!DATA,MATCH(B$3,'dXdata Prime Rate'!IDS,0) + 1,FALSE)</f>
        <v>8</v>
      </c>
    </row>
    <row r="732" spans="1:2">
      <c r="A732" s="35">
        <v>34943</v>
      </c>
      <c r="B732" s="141">
        <f>VLOOKUP($A732,'dXdata Prime Rate'!DATA,MATCH(B$3,'dXdata Prime Rate'!IDS,0) + 1,FALSE)</f>
        <v>8</v>
      </c>
    </row>
    <row r="733" spans="1:2">
      <c r="A733" s="35">
        <v>34973</v>
      </c>
      <c r="B733" s="141">
        <f>VLOOKUP($A733,'dXdata Prime Rate'!DATA,MATCH(B$3,'dXdata Prime Rate'!IDS,0) + 1,FALSE)</f>
        <v>8</v>
      </c>
    </row>
    <row r="734" spans="1:2">
      <c r="A734" s="35">
        <v>35004</v>
      </c>
      <c r="B734" s="141">
        <f>VLOOKUP($A734,'dXdata Prime Rate'!DATA,MATCH(B$3,'dXdata Prime Rate'!IDS,0) + 1,FALSE)</f>
        <v>7.75</v>
      </c>
    </row>
    <row r="735" spans="1:2">
      <c r="A735" s="35">
        <v>35034</v>
      </c>
      <c r="B735" s="141">
        <f>VLOOKUP($A735,'dXdata Prime Rate'!DATA,MATCH(B$3,'dXdata Prime Rate'!IDS,0) + 1,FALSE)</f>
        <v>7.5</v>
      </c>
    </row>
    <row r="736" spans="1:2">
      <c r="A736" s="35">
        <v>35065</v>
      </c>
      <c r="B736" s="141">
        <f>VLOOKUP($A736,'dXdata Prime Rate'!DATA,MATCH(B$3,'dXdata Prime Rate'!IDS,0) + 1,FALSE)</f>
        <v>7.25</v>
      </c>
    </row>
    <row r="737" spans="1:2">
      <c r="A737" s="35">
        <v>35096</v>
      </c>
      <c r="B737" s="141">
        <f>VLOOKUP($A737,'dXdata Prime Rate'!DATA,MATCH(B$3,'dXdata Prime Rate'!IDS,0) + 1,FALSE)</f>
        <v>7</v>
      </c>
    </row>
    <row r="738" spans="1:2">
      <c r="A738" s="35">
        <v>35125</v>
      </c>
      <c r="B738" s="141">
        <f>VLOOKUP($A738,'dXdata Prime Rate'!DATA,MATCH(B$3,'dXdata Prime Rate'!IDS,0) + 1,FALSE)</f>
        <v>6.75</v>
      </c>
    </row>
    <row r="739" spans="1:2">
      <c r="A739" s="35">
        <v>35156</v>
      </c>
      <c r="B739" s="141">
        <f>VLOOKUP($A739,'dXdata Prime Rate'!DATA,MATCH(B$3,'dXdata Prime Rate'!IDS,0) + 1,FALSE)</f>
        <v>6.5</v>
      </c>
    </row>
    <row r="740" spans="1:2">
      <c r="A740" s="35">
        <v>35186</v>
      </c>
      <c r="B740" s="141">
        <f>VLOOKUP($A740,'dXdata Prime Rate'!DATA,MATCH(B$3,'dXdata Prime Rate'!IDS,0) + 1,FALSE)</f>
        <v>6.5</v>
      </c>
    </row>
    <row r="741" spans="1:2">
      <c r="A741" s="35">
        <v>35217</v>
      </c>
      <c r="B741" s="141">
        <f>VLOOKUP($A741,'dXdata Prime Rate'!DATA,MATCH(B$3,'dXdata Prime Rate'!IDS,0) + 1,FALSE)</f>
        <v>6.5</v>
      </c>
    </row>
    <row r="742" spans="1:2">
      <c r="A742" s="35">
        <v>35247</v>
      </c>
      <c r="B742" s="141">
        <f>VLOOKUP($A742,'dXdata Prime Rate'!DATA,MATCH(B$3,'dXdata Prime Rate'!IDS,0) + 1,FALSE)</f>
        <v>6.25</v>
      </c>
    </row>
    <row r="743" spans="1:2">
      <c r="A743" s="35">
        <v>35278</v>
      </c>
      <c r="B743" s="141">
        <f>VLOOKUP($A743,'dXdata Prime Rate'!DATA,MATCH(B$3,'dXdata Prime Rate'!IDS,0) + 1,FALSE)</f>
        <v>5.75</v>
      </c>
    </row>
    <row r="744" spans="1:2">
      <c r="A744" s="35">
        <v>35309</v>
      </c>
      <c r="B744" s="141">
        <f>VLOOKUP($A744,'dXdata Prime Rate'!DATA,MATCH(B$3,'dXdata Prime Rate'!IDS,0) + 1,FALSE)</f>
        <v>5.75</v>
      </c>
    </row>
    <row r="745" spans="1:2">
      <c r="A745" s="35">
        <v>35339</v>
      </c>
      <c r="B745" s="141">
        <f>VLOOKUP($A745,'dXdata Prime Rate'!DATA,MATCH(B$3,'dXdata Prime Rate'!IDS,0) + 1,FALSE)</f>
        <v>5</v>
      </c>
    </row>
    <row r="746" spans="1:2">
      <c r="A746" s="35">
        <v>35370</v>
      </c>
      <c r="B746" s="141">
        <f>VLOOKUP($A746,'dXdata Prime Rate'!DATA,MATCH(B$3,'dXdata Prime Rate'!IDS,0) + 1,FALSE)</f>
        <v>4.75</v>
      </c>
    </row>
    <row r="747" spans="1:2">
      <c r="A747" s="35">
        <v>35400</v>
      </c>
      <c r="B747" s="141">
        <f>VLOOKUP($A747,'dXdata Prime Rate'!DATA,MATCH(B$3,'dXdata Prime Rate'!IDS,0) + 1,FALSE)</f>
        <v>4.75</v>
      </c>
    </row>
    <row r="748" spans="1:2">
      <c r="A748" s="35">
        <v>35431</v>
      </c>
      <c r="B748" s="141">
        <f>VLOOKUP($A748,'dXdata Prime Rate'!DATA,MATCH(B$3,'dXdata Prime Rate'!IDS,0) + 1,FALSE)</f>
        <v>4.75</v>
      </c>
    </row>
    <row r="749" spans="1:2">
      <c r="A749" s="35">
        <v>35462</v>
      </c>
      <c r="B749" s="141">
        <f>VLOOKUP($A749,'dXdata Prime Rate'!DATA,MATCH(B$3,'dXdata Prime Rate'!IDS,0) + 1,FALSE)</f>
        <v>4.75</v>
      </c>
    </row>
    <row r="750" spans="1:2">
      <c r="A750" s="35">
        <v>35490</v>
      </c>
      <c r="B750" s="141">
        <f>VLOOKUP($A750,'dXdata Prime Rate'!DATA,MATCH(B$3,'dXdata Prime Rate'!IDS,0) + 1,FALSE)</f>
        <v>4.75</v>
      </c>
    </row>
    <row r="751" spans="1:2">
      <c r="A751" s="35">
        <v>35521</v>
      </c>
      <c r="B751" s="141">
        <f>VLOOKUP($A751,'dXdata Prime Rate'!DATA,MATCH(B$3,'dXdata Prime Rate'!IDS,0) + 1,FALSE)</f>
        <v>4.75</v>
      </c>
    </row>
    <row r="752" spans="1:2">
      <c r="A752" s="35">
        <v>35551</v>
      </c>
      <c r="B752" s="141">
        <f>VLOOKUP($A752,'dXdata Prime Rate'!DATA,MATCH(B$3,'dXdata Prime Rate'!IDS,0) + 1,FALSE)</f>
        <v>4.75</v>
      </c>
    </row>
    <row r="753" spans="1:2">
      <c r="A753" s="35">
        <v>35582</v>
      </c>
      <c r="B753" s="141">
        <f>VLOOKUP($A753,'dXdata Prime Rate'!DATA,MATCH(B$3,'dXdata Prime Rate'!IDS,0) + 1,FALSE)</f>
        <v>4.75</v>
      </c>
    </row>
    <row r="754" spans="1:2">
      <c r="A754" s="35">
        <v>35612</v>
      </c>
      <c r="B754" s="141">
        <f>VLOOKUP($A754,'dXdata Prime Rate'!DATA,MATCH(B$3,'dXdata Prime Rate'!IDS,0) + 1,FALSE)</f>
        <v>4.75</v>
      </c>
    </row>
    <row r="755" spans="1:2">
      <c r="A755" s="35">
        <v>35643</v>
      </c>
      <c r="B755" s="141">
        <f>VLOOKUP($A755,'dXdata Prime Rate'!DATA,MATCH(B$3,'dXdata Prime Rate'!IDS,0) + 1,FALSE)</f>
        <v>4.75</v>
      </c>
    </row>
    <row r="756" spans="1:2">
      <c r="A756" s="35">
        <v>35674</v>
      </c>
      <c r="B756" s="141">
        <f>VLOOKUP($A756,'dXdata Prime Rate'!DATA,MATCH(B$3,'dXdata Prime Rate'!IDS,0) + 1,FALSE)</f>
        <v>4.75</v>
      </c>
    </row>
    <row r="757" spans="1:2">
      <c r="A757" s="35">
        <v>35704</v>
      </c>
      <c r="B757" s="141">
        <f>VLOOKUP($A757,'dXdata Prime Rate'!DATA,MATCH(B$3,'dXdata Prime Rate'!IDS,0) + 1,FALSE)</f>
        <v>5.25</v>
      </c>
    </row>
    <row r="758" spans="1:2">
      <c r="A758" s="35">
        <v>35735</v>
      </c>
      <c r="B758" s="141">
        <f>VLOOKUP($A758,'dXdata Prime Rate'!DATA,MATCH(B$3,'dXdata Prime Rate'!IDS,0) + 1,FALSE)</f>
        <v>5.5</v>
      </c>
    </row>
    <row r="759" spans="1:2">
      <c r="A759" s="35">
        <v>35765</v>
      </c>
      <c r="B759" s="141">
        <f>VLOOKUP($A759,'dXdata Prime Rate'!DATA,MATCH(B$3,'dXdata Prime Rate'!IDS,0) + 1,FALSE)</f>
        <v>6</v>
      </c>
    </row>
    <row r="760" spans="1:2">
      <c r="A760" s="35">
        <v>35796</v>
      </c>
      <c r="B760" s="141">
        <f>VLOOKUP($A760,'dXdata Prime Rate'!DATA,MATCH(B$3,'dXdata Prime Rate'!IDS,0) + 1,FALSE)</f>
        <v>6</v>
      </c>
    </row>
    <row r="761" spans="1:2">
      <c r="A761" s="35">
        <v>35827</v>
      </c>
      <c r="B761" s="141">
        <f>VLOOKUP($A761,'dXdata Prime Rate'!DATA,MATCH(B$3,'dXdata Prime Rate'!IDS,0) + 1,FALSE)</f>
        <v>6.5</v>
      </c>
    </row>
    <row r="762" spans="1:2">
      <c r="A762" s="35">
        <v>35855</v>
      </c>
      <c r="B762" s="141">
        <f>VLOOKUP($A762,'dXdata Prime Rate'!DATA,MATCH(B$3,'dXdata Prime Rate'!IDS,0) + 1,FALSE)</f>
        <v>6.5</v>
      </c>
    </row>
    <row r="763" spans="1:2">
      <c r="A763" s="35">
        <v>35886</v>
      </c>
      <c r="B763" s="141">
        <f>VLOOKUP($A763,'dXdata Prime Rate'!DATA,MATCH(B$3,'dXdata Prime Rate'!IDS,0) + 1,FALSE)</f>
        <v>6.5</v>
      </c>
    </row>
    <row r="764" spans="1:2">
      <c r="A764" s="35">
        <v>35916</v>
      </c>
      <c r="B764" s="141">
        <f>VLOOKUP($A764,'dXdata Prime Rate'!DATA,MATCH(B$3,'dXdata Prime Rate'!IDS,0) + 1,FALSE)</f>
        <v>6.5</v>
      </c>
    </row>
    <row r="765" spans="1:2">
      <c r="A765" s="35">
        <v>35947</v>
      </c>
      <c r="B765" s="141">
        <f>VLOOKUP($A765,'dXdata Prime Rate'!DATA,MATCH(B$3,'dXdata Prime Rate'!IDS,0) + 1,FALSE)</f>
        <v>6.5</v>
      </c>
    </row>
    <row r="766" spans="1:2">
      <c r="A766" s="35">
        <v>35977</v>
      </c>
      <c r="B766" s="141">
        <f>VLOOKUP($A766,'dXdata Prime Rate'!DATA,MATCH(B$3,'dXdata Prime Rate'!IDS,0) + 1,FALSE)</f>
        <v>6.5</v>
      </c>
    </row>
    <row r="767" spans="1:2">
      <c r="A767" s="35">
        <v>36008</v>
      </c>
      <c r="B767" s="141">
        <f>VLOOKUP($A767,'dXdata Prime Rate'!DATA,MATCH(B$3,'dXdata Prime Rate'!IDS,0) + 1,FALSE)</f>
        <v>6.5</v>
      </c>
    </row>
    <row r="768" spans="1:2">
      <c r="A768" s="35">
        <v>36039</v>
      </c>
      <c r="B768" s="141">
        <f>VLOOKUP($A768,'dXdata Prime Rate'!DATA,MATCH(B$3,'dXdata Prime Rate'!IDS,0) + 1,FALSE)</f>
        <v>7.25</v>
      </c>
    </row>
    <row r="769" spans="1:2">
      <c r="A769" s="35">
        <v>36069</v>
      </c>
      <c r="B769" s="141">
        <f>VLOOKUP($A769,'dXdata Prime Rate'!DATA,MATCH(B$3,'dXdata Prime Rate'!IDS,0) + 1,FALSE)</f>
        <v>7</v>
      </c>
    </row>
    <row r="770" spans="1:2">
      <c r="A770" s="35">
        <v>36100</v>
      </c>
      <c r="B770" s="141">
        <f>VLOOKUP($A770,'dXdata Prime Rate'!DATA,MATCH(B$3,'dXdata Prime Rate'!IDS,0) + 1,FALSE)</f>
        <v>6.75</v>
      </c>
    </row>
    <row r="771" spans="1:2">
      <c r="A771" s="35">
        <v>36130</v>
      </c>
      <c r="B771" s="141">
        <f>VLOOKUP($A771,'dXdata Prime Rate'!DATA,MATCH(B$3,'dXdata Prime Rate'!IDS,0) + 1,FALSE)</f>
        <v>6.75</v>
      </c>
    </row>
    <row r="772" spans="1:2">
      <c r="A772" s="35">
        <v>36161</v>
      </c>
      <c r="B772" s="141">
        <f>VLOOKUP($A772,'dXdata Prime Rate'!DATA,MATCH(B$3,'dXdata Prime Rate'!IDS,0) + 1,FALSE)</f>
        <v>6.75</v>
      </c>
    </row>
    <row r="773" spans="1:2">
      <c r="A773" s="35">
        <v>36192</v>
      </c>
      <c r="B773" s="141">
        <f>VLOOKUP($A773,'dXdata Prime Rate'!DATA,MATCH(B$3,'dXdata Prime Rate'!IDS,0) + 1,FALSE)</f>
        <v>6.75</v>
      </c>
    </row>
    <row r="774" spans="1:2">
      <c r="A774" s="35">
        <v>36220</v>
      </c>
      <c r="B774" s="141">
        <f>VLOOKUP($A774,'dXdata Prime Rate'!DATA,MATCH(B$3,'dXdata Prime Rate'!IDS,0) + 1,FALSE)</f>
        <v>6.75</v>
      </c>
    </row>
    <row r="775" spans="1:2">
      <c r="A775" s="35">
        <v>36251</v>
      </c>
      <c r="B775" s="141">
        <f>VLOOKUP($A775,'dXdata Prime Rate'!DATA,MATCH(B$3,'dXdata Prime Rate'!IDS,0) + 1,FALSE)</f>
        <v>6.5</v>
      </c>
    </row>
    <row r="776" spans="1:2">
      <c r="A776" s="35">
        <v>36281</v>
      </c>
      <c r="B776" s="141">
        <f>VLOOKUP($A776,'dXdata Prime Rate'!DATA,MATCH(B$3,'dXdata Prime Rate'!IDS,0) + 1,FALSE)</f>
        <v>6.25</v>
      </c>
    </row>
    <row r="777" spans="1:2">
      <c r="A777" s="35">
        <v>36312</v>
      </c>
      <c r="B777" s="141">
        <f>VLOOKUP($A777,'dXdata Prime Rate'!DATA,MATCH(B$3,'dXdata Prime Rate'!IDS,0) + 1,FALSE)</f>
        <v>6.25</v>
      </c>
    </row>
    <row r="778" spans="1:2">
      <c r="A778" s="35">
        <v>36342</v>
      </c>
      <c r="B778" s="141">
        <f>VLOOKUP($A778,'dXdata Prime Rate'!DATA,MATCH(B$3,'dXdata Prime Rate'!IDS,0) + 1,FALSE)</f>
        <v>6.25</v>
      </c>
    </row>
    <row r="779" spans="1:2">
      <c r="A779" s="35">
        <v>36373</v>
      </c>
      <c r="B779" s="141">
        <f>VLOOKUP($A779,'dXdata Prime Rate'!DATA,MATCH(B$3,'dXdata Prime Rate'!IDS,0) + 1,FALSE)</f>
        <v>6.25</v>
      </c>
    </row>
    <row r="780" spans="1:2">
      <c r="A780" s="35">
        <v>36404</v>
      </c>
      <c r="B780" s="141">
        <f>VLOOKUP($A780,'dXdata Prime Rate'!DATA,MATCH(B$3,'dXdata Prime Rate'!IDS,0) + 1,FALSE)</f>
        <v>6.25</v>
      </c>
    </row>
    <row r="781" spans="1:2">
      <c r="A781" s="35">
        <v>36434</v>
      </c>
      <c r="B781" s="141">
        <f>VLOOKUP($A781,'dXdata Prime Rate'!DATA,MATCH(B$3,'dXdata Prime Rate'!IDS,0) + 1,FALSE)</f>
        <v>6.25</v>
      </c>
    </row>
    <row r="782" spans="1:2">
      <c r="A782" s="35">
        <v>36465</v>
      </c>
      <c r="B782" s="141">
        <f>VLOOKUP($A782,'dXdata Prime Rate'!DATA,MATCH(B$3,'dXdata Prime Rate'!IDS,0) + 1,FALSE)</f>
        <v>6.5</v>
      </c>
    </row>
    <row r="783" spans="1:2">
      <c r="A783" s="35">
        <v>36495</v>
      </c>
      <c r="B783" s="141">
        <f>VLOOKUP($A783,'dXdata Prime Rate'!DATA,MATCH(B$3,'dXdata Prime Rate'!IDS,0) + 1,FALSE)</f>
        <v>6.5</v>
      </c>
    </row>
    <row r="784" spans="1:2">
      <c r="A784" s="35">
        <v>36526</v>
      </c>
      <c r="B784" s="141">
        <f>VLOOKUP($A784,'dXdata Prime Rate'!DATA,MATCH(B$3,'dXdata Prime Rate'!IDS,0) + 1,FALSE)</f>
        <v>6.5</v>
      </c>
    </row>
    <row r="785" spans="1:2">
      <c r="A785" s="35">
        <v>36557</v>
      </c>
      <c r="B785" s="141">
        <f>VLOOKUP($A785,'dXdata Prime Rate'!DATA,MATCH(B$3,'dXdata Prime Rate'!IDS,0) + 1,FALSE)</f>
        <v>6.75</v>
      </c>
    </row>
    <row r="786" spans="1:2">
      <c r="A786" s="35">
        <v>36586</v>
      </c>
      <c r="B786" s="141">
        <f>VLOOKUP($A786,'dXdata Prime Rate'!DATA,MATCH(B$3,'dXdata Prime Rate'!IDS,0) + 1,FALSE)</f>
        <v>7</v>
      </c>
    </row>
    <row r="787" spans="1:2">
      <c r="A787" s="35">
        <v>36617</v>
      </c>
      <c r="B787" s="141">
        <f>VLOOKUP($A787,'dXdata Prime Rate'!DATA,MATCH(B$3,'dXdata Prime Rate'!IDS,0) + 1,FALSE)</f>
        <v>7</v>
      </c>
    </row>
    <row r="788" spans="1:2">
      <c r="A788" s="35">
        <v>36647</v>
      </c>
      <c r="B788" s="141">
        <f>VLOOKUP($A788,'dXdata Prime Rate'!DATA,MATCH(B$3,'dXdata Prime Rate'!IDS,0) + 1,FALSE)</f>
        <v>7.5</v>
      </c>
    </row>
    <row r="789" spans="1:2">
      <c r="A789" s="35">
        <v>36678</v>
      </c>
      <c r="B789" s="141">
        <f>VLOOKUP($A789,'dXdata Prime Rate'!DATA,MATCH(B$3,'dXdata Prime Rate'!IDS,0) + 1,FALSE)</f>
        <v>7.5</v>
      </c>
    </row>
    <row r="790" spans="1:2">
      <c r="A790" s="35">
        <v>36708</v>
      </c>
      <c r="B790" s="141">
        <f>VLOOKUP($A790,'dXdata Prime Rate'!DATA,MATCH(B$3,'dXdata Prime Rate'!IDS,0) + 1,FALSE)</f>
        <v>7.5</v>
      </c>
    </row>
    <row r="791" spans="1:2">
      <c r="A791" s="35">
        <v>36739</v>
      </c>
      <c r="B791" s="141">
        <f>VLOOKUP($A791,'dXdata Prime Rate'!DATA,MATCH(B$3,'dXdata Prime Rate'!IDS,0) + 1,FALSE)</f>
        <v>7.5</v>
      </c>
    </row>
    <row r="792" spans="1:2">
      <c r="A792" s="35">
        <v>36770</v>
      </c>
      <c r="B792" s="141">
        <f>VLOOKUP($A792,'dXdata Prime Rate'!DATA,MATCH(B$3,'dXdata Prime Rate'!IDS,0) + 1,FALSE)</f>
        <v>7.5</v>
      </c>
    </row>
    <row r="793" spans="1:2">
      <c r="A793" s="35">
        <v>36800</v>
      </c>
      <c r="B793" s="141">
        <f>VLOOKUP($A793,'dXdata Prime Rate'!DATA,MATCH(B$3,'dXdata Prime Rate'!IDS,0) + 1,FALSE)</f>
        <v>7.5</v>
      </c>
    </row>
    <row r="794" spans="1:2">
      <c r="A794" s="35">
        <v>36831</v>
      </c>
      <c r="B794" s="141">
        <f>VLOOKUP($A794,'dXdata Prime Rate'!DATA,MATCH(B$3,'dXdata Prime Rate'!IDS,0) + 1,FALSE)</f>
        <v>7.5</v>
      </c>
    </row>
    <row r="795" spans="1:2">
      <c r="A795" s="35">
        <v>36861</v>
      </c>
      <c r="B795" s="141">
        <f>VLOOKUP($A795,'dXdata Prime Rate'!DATA,MATCH(B$3,'dXdata Prime Rate'!IDS,0) + 1,FALSE)</f>
        <v>7.5</v>
      </c>
    </row>
    <row r="796" spans="1:2">
      <c r="A796" s="35">
        <v>36892</v>
      </c>
      <c r="B796" s="141">
        <f>VLOOKUP($A796,'dXdata Prime Rate'!DATA,MATCH(B$3,'dXdata Prime Rate'!IDS,0) + 1,FALSE)</f>
        <v>7.25</v>
      </c>
    </row>
    <row r="797" spans="1:2">
      <c r="A797" s="35">
        <v>36923</v>
      </c>
      <c r="B797" s="141">
        <f>VLOOKUP($A797,'dXdata Prime Rate'!DATA,MATCH(B$3,'dXdata Prime Rate'!IDS,0) + 1,FALSE)</f>
        <v>7.25</v>
      </c>
    </row>
    <row r="798" spans="1:2">
      <c r="A798" s="35">
        <v>36951</v>
      </c>
      <c r="B798" s="141">
        <f>VLOOKUP($A798,'dXdata Prime Rate'!DATA,MATCH(B$3,'dXdata Prime Rate'!IDS,0) + 1,FALSE)</f>
        <v>6.75</v>
      </c>
    </row>
    <row r="799" spans="1:2">
      <c r="A799" s="35">
        <v>36982</v>
      </c>
      <c r="B799" s="141">
        <f>VLOOKUP($A799,'dXdata Prime Rate'!DATA,MATCH(B$3,'dXdata Prime Rate'!IDS,0) + 1,FALSE)</f>
        <v>6.5</v>
      </c>
    </row>
    <row r="800" spans="1:2">
      <c r="A800" s="35">
        <v>37012</v>
      </c>
      <c r="B800" s="141">
        <f>VLOOKUP($A800,'dXdata Prime Rate'!DATA,MATCH(B$3,'dXdata Prime Rate'!IDS,0) + 1,FALSE)</f>
        <v>6.25</v>
      </c>
    </row>
    <row r="801" spans="1:2">
      <c r="A801" s="35">
        <v>37043</v>
      </c>
      <c r="B801" s="141">
        <f>VLOOKUP($A801,'dXdata Prime Rate'!DATA,MATCH(B$3,'dXdata Prime Rate'!IDS,0) + 1,FALSE)</f>
        <v>6.25</v>
      </c>
    </row>
    <row r="802" spans="1:2">
      <c r="A802" s="35">
        <v>37073</v>
      </c>
      <c r="B802" s="141">
        <f>VLOOKUP($A802,'dXdata Prime Rate'!DATA,MATCH(B$3,'dXdata Prime Rate'!IDS,0) + 1,FALSE)</f>
        <v>6</v>
      </c>
    </row>
    <row r="803" spans="1:2">
      <c r="A803" s="35">
        <v>37104</v>
      </c>
      <c r="B803" s="141">
        <f>VLOOKUP($A803,'dXdata Prime Rate'!DATA,MATCH(B$3,'dXdata Prime Rate'!IDS,0) + 1,FALSE)</f>
        <v>5.75</v>
      </c>
    </row>
    <row r="804" spans="1:2">
      <c r="A804" s="35">
        <v>37135</v>
      </c>
      <c r="B804" s="141">
        <f>VLOOKUP($A804,'dXdata Prime Rate'!DATA,MATCH(B$3,'dXdata Prime Rate'!IDS,0) + 1,FALSE)</f>
        <v>5.25</v>
      </c>
    </row>
    <row r="805" spans="1:2">
      <c r="A805" s="35">
        <v>37165</v>
      </c>
      <c r="B805" s="141">
        <f>VLOOKUP($A805,'dXdata Prime Rate'!DATA,MATCH(B$3,'dXdata Prime Rate'!IDS,0) + 1,FALSE)</f>
        <v>4.5</v>
      </c>
    </row>
    <row r="806" spans="1:2">
      <c r="A806" s="35">
        <v>37196</v>
      </c>
      <c r="B806" s="141">
        <f>VLOOKUP($A806,'dXdata Prime Rate'!DATA,MATCH(B$3,'dXdata Prime Rate'!IDS,0) + 1,FALSE)</f>
        <v>4</v>
      </c>
    </row>
    <row r="807" spans="1:2">
      <c r="A807" s="35">
        <v>37226</v>
      </c>
      <c r="B807" s="141">
        <f>VLOOKUP($A807,'dXdata Prime Rate'!DATA,MATCH(B$3,'dXdata Prime Rate'!IDS,0) + 1,FALSE)</f>
        <v>4</v>
      </c>
    </row>
    <row r="808" spans="1:2">
      <c r="A808" s="35">
        <v>37257</v>
      </c>
      <c r="B808" s="141">
        <f>VLOOKUP($A808,'dXdata Prime Rate'!DATA,MATCH(B$3,'dXdata Prime Rate'!IDS,0) + 1,FALSE)</f>
        <v>3.75</v>
      </c>
    </row>
    <row r="809" spans="1:2">
      <c r="A809" s="35">
        <v>37288</v>
      </c>
      <c r="B809" s="141">
        <f>VLOOKUP($A809,'dXdata Prime Rate'!DATA,MATCH(B$3,'dXdata Prime Rate'!IDS,0) + 1,FALSE)</f>
        <v>3.75</v>
      </c>
    </row>
    <row r="810" spans="1:2">
      <c r="A810" s="35">
        <v>37316</v>
      </c>
      <c r="B810" s="141">
        <f>VLOOKUP($A810,'dXdata Prime Rate'!DATA,MATCH(B$3,'dXdata Prime Rate'!IDS,0) + 1,FALSE)</f>
        <v>3.75</v>
      </c>
    </row>
    <row r="811" spans="1:2">
      <c r="A811" s="35">
        <v>37347</v>
      </c>
      <c r="B811" s="141">
        <f>VLOOKUP($A811,'dXdata Prime Rate'!DATA,MATCH(B$3,'dXdata Prime Rate'!IDS,0) + 1,FALSE)</f>
        <v>4</v>
      </c>
    </row>
    <row r="812" spans="1:2">
      <c r="A812" s="35">
        <v>37377</v>
      </c>
      <c r="B812" s="141">
        <f>VLOOKUP($A812,'dXdata Prime Rate'!DATA,MATCH(B$3,'dXdata Prime Rate'!IDS,0) + 1,FALSE)</f>
        <v>4</v>
      </c>
    </row>
    <row r="813" spans="1:2">
      <c r="A813" s="35">
        <v>37408</v>
      </c>
      <c r="B813" s="141">
        <f>VLOOKUP($A813,'dXdata Prime Rate'!DATA,MATCH(B$3,'dXdata Prime Rate'!IDS,0) + 1,FALSE)</f>
        <v>4.25</v>
      </c>
    </row>
    <row r="814" spans="1:2">
      <c r="A814" s="35">
        <v>37438</v>
      </c>
      <c r="B814" s="141">
        <f>VLOOKUP($A814,'dXdata Prime Rate'!DATA,MATCH(B$3,'dXdata Prime Rate'!IDS,0) + 1,FALSE)</f>
        <v>4.5</v>
      </c>
    </row>
    <row r="815" spans="1:2">
      <c r="A815" s="35">
        <v>37469</v>
      </c>
      <c r="B815" s="141">
        <f>VLOOKUP($A815,'dXdata Prime Rate'!DATA,MATCH(B$3,'dXdata Prime Rate'!IDS,0) + 1,FALSE)</f>
        <v>4.5</v>
      </c>
    </row>
    <row r="816" spans="1:2">
      <c r="A816" s="35">
        <v>37500</v>
      </c>
      <c r="B816" s="141">
        <f>VLOOKUP($A816,'dXdata Prime Rate'!DATA,MATCH(B$3,'dXdata Prime Rate'!IDS,0) + 1,FALSE)</f>
        <v>4.5</v>
      </c>
    </row>
    <row r="817" spans="1:2">
      <c r="A817" s="35">
        <v>37530</v>
      </c>
      <c r="B817" s="141">
        <f>VLOOKUP($A817,'dXdata Prime Rate'!DATA,MATCH(B$3,'dXdata Prime Rate'!IDS,0) + 1,FALSE)</f>
        <v>4.5</v>
      </c>
    </row>
    <row r="818" spans="1:2">
      <c r="A818" s="35">
        <v>37561</v>
      </c>
      <c r="B818" s="141">
        <f>VLOOKUP($A818,'dXdata Prime Rate'!DATA,MATCH(B$3,'dXdata Prime Rate'!IDS,0) + 1,FALSE)</f>
        <v>4.5</v>
      </c>
    </row>
    <row r="819" spans="1:2">
      <c r="A819" s="35">
        <v>37591</v>
      </c>
      <c r="B819" s="141">
        <f>VLOOKUP($A819,'dXdata Prime Rate'!DATA,MATCH(B$3,'dXdata Prime Rate'!IDS,0) + 1,FALSE)</f>
        <v>4.5</v>
      </c>
    </row>
    <row r="820" spans="1:2">
      <c r="A820" s="35">
        <v>37622</v>
      </c>
      <c r="B820" s="141">
        <f>VLOOKUP($A820,'dXdata Prime Rate'!DATA,MATCH(B$3,'dXdata Prime Rate'!IDS,0) + 1,FALSE)</f>
        <v>4.5</v>
      </c>
    </row>
    <row r="821" spans="1:2">
      <c r="A821" s="35">
        <v>37653</v>
      </c>
      <c r="B821" s="141">
        <f>VLOOKUP($A821,'dXdata Prime Rate'!DATA,MATCH(B$3,'dXdata Prime Rate'!IDS,0) + 1,FALSE)</f>
        <v>4.5</v>
      </c>
    </row>
    <row r="822" spans="1:2">
      <c r="A822" s="35">
        <v>37681</v>
      </c>
      <c r="B822" s="141">
        <f>VLOOKUP($A822,'dXdata Prime Rate'!DATA,MATCH(B$3,'dXdata Prime Rate'!IDS,0) + 1,FALSE)</f>
        <v>4.75</v>
      </c>
    </row>
    <row r="823" spans="1:2">
      <c r="A823" s="35">
        <v>37712</v>
      </c>
      <c r="B823" s="141">
        <f>VLOOKUP($A823,'dXdata Prime Rate'!DATA,MATCH(B$3,'dXdata Prime Rate'!IDS,0) + 1,FALSE)</f>
        <v>5</v>
      </c>
    </row>
    <row r="824" spans="1:2">
      <c r="A824" s="35">
        <v>37742</v>
      </c>
      <c r="B824" s="141">
        <f>VLOOKUP($A824,'dXdata Prime Rate'!DATA,MATCH(B$3,'dXdata Prime Rate'!IDS,0) + 1,FALSE)</f>
        <v>5</v>
      </c>
    </row>
    <row r="825" spans="1:2">
      <c r="A825" s="35">
        <v>37773</v>
      </c>
      <c r="B825" s="141">
        <f>VLOOKUP($A825,'dXdata Prime Rate'!DATA,MATCH(B$3,'dXdata Prime Rate'!IDS,0) + 1,FALSE)</f>
        <v>5</v>
      </c>
    </row>
    <row r="826" spans="1:2">
      <c r="A826" s="35">
        <v>37803</v>
      </c>
      <c r="B826" s="141">
        <f>VLOOKUP($A826,'dXdata Prime Rate'!DATA,MATCH(B$3,'dXdata Prime Rate'!IDS,0) + 1,FALSE)</f>
        <v>4.75</v>
      </c>
    </row>
    <row r="827" spans="1:2">
      <c r="A827" s="35">
        <v>37834</v>
      </c>
      <c r="B827" s="141">
        <f>VLOOKUP($A827,'dXdata Prime Rate'!DATA,MATCH(B$3,'dXdata Prime Rate'!IDS,0) + 1,FALSE)</f>
        <v>4.75</v>
      </c>
    </row>
    <row r="828" spans="1:2">
      <c r="A828" s="35">
        <v>37865</v>
      </c>
      <c r="B828" s="141">
        <f>VLOOKUP($A828,'dXdata Prime Rate'!DATA,MATCH(B$3,'dXdata Prime Rate'!IDS,0) + 1,FALSE)</f>
        <v>4.5</v>
      </c>
    </row>
    <row r="829" spans="1:2">
      <c r="A829" s="35">
        <v>37895</v>
      </c>
      <c r="B829" s="141">
        <f>VLOOKUP($A829,'dXdata Prime Rate'!DATA,MATCH(B$3,'dXdata Prime Rate'!IDS,0) + 1,FALSE)</f>
        <v>4.5</v>
      </c>
    </row>
    <row r="830" spans="1:2">
      <c r="A830" s="35">
        <v>37926</v>
      </c>
      <c r="B830" s="141">
        <f>VLOOKUP($A830,'dXdata Prime Rate'!DATA,MATCH(B$3,'dXdata Prime Rate'!IDS,0) + 1,FALSE)</f>
        <v>4.5</v>
      </c>
    </row>
    <row r="831" spans="1:2">
      <c r="A831" s="35">
        <v>37956</v>
      </c>
      <c r="B831" s="141">
        <f>VLOOKUP($A831,'dXdata Prime Rate'!DATA,MATCH(B$3,'dXdata Prime Rate'!IDS,0) + 1,FALSE)</f>
        <v>4.5</v>
      </c>
    </row>
    <row r="832" spans="1:2">
      <c r="A832" s="35">
        <v>37987</v>
      </c>
      <c r="B832" s="141">
        <f>VLOOKUP($A832,'dXdata Prime Rate'!DATA,MATCH(B$3,'dXdata Prime Rate'!IDS,0) + 1,FALSE)</f>
        <v>4.25</v>
      </c>
    </row>
    <row r="833" spans="1:2">
      <c r="A833" s="35">
        <v>38018</v>
      </c>
      <c r="B833" s="141">
        <f>VLOOKUP($A833,'dXdata Prime Rate'!DATA,MATCH(B$3,'dXdata Prime Rate'!IDS,0) + 1,FALSE)</f>
        <v>4.25</v>
      </c>
    </row>
    <row r="834" spans="1:2">
      <c r="A834" s="35">
        <v>38047</v>
      </c>
      <c r="B834" s="141">
        <f>VLOOKUP($A834,'dXdata Prime Rate'!DATA,MATCH(B$3,'dXdata Prime Rate'!IDS,0) + 1,FALSE)</f>
        <v>4</v>
      </c>
    </row>
    <row r="835" spans="1:2">
      <c r="A835" s="35">
        <v>38078</v>
      </c>
      <c r="B835" s="141">
        <f>VLOOKUP($A835,'dXdata Prime Rate'!DATA,MATCH(B$3,'dXdata Prime Rate'!IDS,0) + 1,FALSE)</f>
        <v>3.75</v>
      </c>
    </row>
    <row r="836" spans="1:2">
      <c r="A836" s="35">
        <v>38108</v>
      </c>
      <c r="B836" s="141">
        <f>VLOOKUP($A836,'dXdata Prime Rate'!DATA,MATCH(B$3,'dXdata Prime Rate'!IDS,0) + 1,FALSE)</f>
        <v>3.75</v>
      </c>
    </row>
    <row r="837" spans="1:2">
      <c r="A837" s="35">
        <v>38139</v>
      </c>
      <c r="B837" s="141">
        <f>VLOOKUP($A837,'dXdata Prime Rate'!DATA,MATCH(B$3,'dXdata Prime Rate'!IDS,0) + 1,FALSE)</f>
        <v>3.75</v>
      </c>
    </row>
    <row r="838" spans="1:2">
      <c r="A838" s="35">
        <v>38169</v>
      </c>
      <c r="B838" s="141">
        <f>VLOOKUP($A838,'dXdata Prime Rate'!DATA,MATCH(B$3,'dXdata Prime Rate'!IDS,0) + 1,FALSE)</f>
        <v>3.75</v>
      </c>
    </row>
    <row r="839" spans="1:2">
      <c r="A839" s="35">
        <v>38200</v>
      </c>
      <c r="B839" s="141">
        <f>VLOOKUP($A839,'dXdata Prime Rate'!DATA,MATCH(B$3,'dXdata Prime Rate'!IDS,0) + 1,FALSE)</f>
        <v>3.75</v>
      </c>
    </row>
    <row r="840" spans="1:2">
      <c r="A840" s="35">
        <v>38231</v>
      </c>
      <c r="B840" s="141">
        <f>VLOOKUP($A840,'dXdata Prime Rate'!DATA,MATCH(B$3,'dXdata Prime Rate'!IDS,0) + 1,FALSE)</f>
        <v>4</v>
      </c>
    </row>
    <row r="841" spans="1:2">
      <c r="A841" s="35">
        <v>38261</v>
      </c>
      <c r="B841" s="141">
        <f>VLOOKUP($A841,'dXdata Prime Rate'!DATA,MATCH(B$3,'dXdata Prime Rate'!IDS,0) + 1,FALSE)</f>
        <v>4.25</v>
      </c>
    </row>
    <row r="842" spans="1:2">
      <c r="A842" s="35">
        <v>38292</v>
      </c>
      <c r="B842" s="141">
        <f>VLOOKUP($A842,'dXdata Prime Rate'!DATA,MATCH(B$3,'dXdata Prime Rate'!IDS,0) + 1,FALSE)</f>
        <v>4.25</v>
      </c>
    </row>
    <row r="843" spans="1:2">
      <c r="A843" s="35">
        <v>38322</v>
      </c>
      <c r="B843" s="141">
        <f>VLOOKUP($A843,'dXdata Prime Rate'!DATA,MATCH(B$3,'dXdata Prime Rate'!IDS,0) + 1,FALSE)</f>
        <v>4.25</v>
      </c>
    </row>
    <row r="844" spans="1:2">
      <c r="A844" s="35">
        <v>38353</v>
      </c>
      <c r="B844" s="141">
        <f>VLOOKUP($A844,'dXdata Prime Rate'!DATA,MATCH(B$3,'dXdata Prime Rate'!IDS,0) + 1,FALSE)</f>
        <v>4.25</v>
      </c>
    </row>
    <row r="845" spans="1:2">
      <c r="A845" s="35">
        <v>38384</v>
      </c>
      <c r="B845" s="141">
        <f>VLOOKUP($A845,'dXdata Prime Rate'!DATA,MATCH(B$3,'dXdata Prime Rate'!IDS,0) + 1,FALSE)</f>
        <v>4.25</v>
      </c>
    </row>
    <row r="846" spans="1:2">
      <c r="A846" s="35">
        <v>38412</v>
      </c>
      <c r="B846" s="141">
        <f>VLOOKUP($A846,'dXdata Prime Rate'!DATA,MATCH(B$3,'dXdata Prime Rate'!IDS,0) + 1,FALSE)</f>
        <v>4.25</v>
      </c>
    </row>
    <row r="847" spans="1:2">
      <c r="A847" s="35">
        <v>38443</v>
      </c>
      <c r="B847" s="141">
        <f>VLOOKUP($A847,'dXdata Prime Rate'!DATA,MATCH(B$3,'dXdata Prime Rate'!IDS,0) + 1,FALSE)</f>
        <v>4.25</v>
      </c>
    </row>
    <row r="848" spans="1:2">
      <c r="A848" s="35">
        <v>38473</v>
      </c>
      <c r="B848" s="141">
        <f>VLOOKUP($A848,'dXdata Prime Rate'!DATA,MATCH(B$3,'dXdata Prime Rate'!IDS,0) + 1,FALSE)</f>
        <v>4.25</v>
      </c>
    </row>
    <row r="849" spans="1:2">
      <c r="A849" s="35">
        <v>38504</v>
      </c>
      <c r="B849" s="141">
        <f>VLOOKUP($A849,'dXdata Prime Rate'!DATA,MATCH(B$3,'dXdata Prime Rate'!IDS,0) + 1,FALSE)</f>
        <v>4.25</v>
      </c>
    </row>
    <row r="850" spans="1:2">
      <c r="A850" s="35">
        <v>38534</v>
      </c>
      <c r="B850" s="141">
        <f>VLOOKUP($A850,'dXdata Prime Rate'!DATA,MATCH(B$3,'dXdata Prime Rate'!IDS,0) + 1,FALSE)</f>
        <v>4.25</v>
      </c>
    </row>
    <row r="851" spans="1:2">
      <c r="A851" s="35">
        <v>38565</v>
      </c>
      <c r="B851" s="141">
        <f>VLOOKUP($A851,'dXdata Prime Rate'!DATA,MATCH(B$3,'dXdata Prime Rate'!IDS,0) + 1,FALSE)</f>
        <v>4.25</v>
      </c>
    </row>
    <row r="852" spans="1:2">
      <c r="A852" s="35">
        <v>38596</v>
      </c>
      <c r="B852" s="141">
        <f>VLOOKUP($A852,'dXdata Prime Rate'!DATA,MATCH(B$3,'dXdata Prime Rate'!IDS,0) + 1,FALSE)</f>
        <v>4.5</v>
      </c>
    </row>
    <row r="853" spans="1:2">
      <c r="A853" s="35">
        <v>38626</v>
      </c>
      <c r="B853" s="141">
        <f>VLOOKUP($A853,'dXdata Prime Rate'!DATA,MATCH(B$3,'dXdata Prime Rate'!IDS,0) + 1,FALSE)</f>
        <v>4.75</v>
      </c>
    </row>
    <row r="854" spans="1:2">
      <c r="A854" s="35">
        <v>38657</v>
      </c>
      <c r="B854" s="141">
        <f>VLOOKUP($A854,'dXdata Prime Rate'!DATA,MATCH(B$3,'dXdata Prime Rate'!IDS,0) + 1,FALSE)</f>
        <v>4.75</v>
      </c>
    </row>
    <row r="855" spans="1:2">
      <c r="A855" s="35">
        <v>38687</v>
      </c>
      <c r="B855" s="141">
        <f>VLOOKUP($A855,'dXdata Prime Rate'!DATA,MATCH(B$3,'dXdata Prime Rate'!IDS,0) + 1,FALSE)</f>
        <v>5</v>
      </c>
    </row>
    <row r="856" spans="1:2">
      <c r="A856" s="35">
        <v>38718</v>
      </c>
      <c r="B856" s="141">
        <f>VLOOKUP($A856,'dXdata Prime Rate'!DATA,MATCH(B$3,'dXdata Prime Rate'!IDS,0) + 1,FALSE)</f>
        <v>5.25</v>
      </c>
    </row>
    <row r="857" spans="1:2">
      <c r="A857" s="35">
        <v>38749</v>
      </c>
      <c r="B857" s="141">
        <f>VLOOKUP($A857,'dXdata Prime Rate'!DATA,MATCH(B$3,'dXdata Prime Rate'!IDS,0) + 1,FALSE)</f>
        <v>5.25</v>
      </c>
    </row>
    <row r="858" spans="1:2">
      <c r="A858" s="35">
        <v>38777</v>
      </c>
      <c r="B858" s="141">
        <f>VLOOKUP($A858,'dXdata Prime Rate'!DATA,MATCH(B$3,'dXdata Prime Rate'!IDS,0) + 1,FALSE)</f>
        <v>5.5</v>
      </c>
    </row>
    <row r="859" spans="1:2">
      <c r="A859" s="35">
        <v>38808</v>
      </c>
      <c r="B859" s="141">
        <f>VLOOKUP($A859,'dXdata Prime Rate'!DATA,MATCH(B$3,'dXdata Prime Rate'!IDS,0) + 1,FALSE)</f>
        <v>5.75</v>
      </c>
    </row>
    <row r="860" spans="1:2">
      <c r="A860" s="35">
        <v>38838</v>
      </c>
      <c r="B860" s="141">
        <f>VLOOKUP($A860,'dXdata Prime Rate'!DATA,MATCH(B$3,'dXdata Prime Rate'!IDS,0) + 1,FALSE)</f>
        <v>6</v>
      </c>
    </row>
    <row r="861" spans="1:2">
      <c r="A861" s="35">
        <v>38869</v>
      </c>
      <c r="B861" s="141">
        <f>VLOOKUP($A861,'dXdata Prime Rate'!DATA,MATCH(B$3,'dXdata Prime Rate'!IDS,0) + 1,FALSE)</f>
        <v>6</v>
      </c>
    </row>
    <row r="862" spans="1:2">
      <c r="A862" s="35">
        <v>38899</v>
      </c>
      <c r="B862" s="141">
        <f>VLOOKUP($A862,'dXdata Prime Rate'!DATA,MATCH(B$3,'dXdata Prime Rate'!IDS,0) + 1,FALSE)</f>
        <v>6</v>
      </c>
    </row>
    <row r="863" spans="1:2">
      <c r="A863" s="35">
        <v>38930</v>
      </c>
      <c r="B863" s="141">
        <f>VLOOKUP($A863,'dXdata Prime Rate'!DATA,MATCH(B$3,'dXdata Prime Rate'!IDS,0) + 1,FALSE)</f>
        <v>6</v>
      </c>
    </row>
    <row r="864" spans="1:2">
      <c r="A864" s="35">
        <v>38961</v>
      </c>
      <c r="B864" s="141">
        <f>VLOOKUP($A864,'dXdata Prime Rate'!DATA,MATCH(B$3,'dXdata Prime Rate'!IDS,0) + 1,FALSE)</f>
        <v>6</v>
      </c>
    </row>
    <row r="865" spans="1:2">
      <c r="A865" s="35">
        <v>38991</v>
      </c>
      <c r="B865" s="141">
        <f>VLOOKUP($A865,'dXdata Prime Rate'!DATA,MATCH(B$3,'dXdata Prime Rate'!IDS,0) + 1,FALSE)</f>
        <v>6</v>
      </c>
    </row>
    <row r="866" spans="1:2">
      <c r="A866" s="35">
        <v>39022</v>
      </c>
      <c r="B866" s="141">
        <f>VLOOKUP($A866,'dXdata Prime Rate'!DATA,MATCH(B$3,'dXdata Prime Rate'!IDS,0) + 1,FALSE)</f>
        <v>6</v>
      </c>
    </row>
    <row r="867" spans="1:2">
      <c r="A867" s="35">
        <v>39052</v>
      </c>
      <c r="B867" s="141">
        <f>VLOOKUP($A867,'dXdata Prime Rate'!DATA,MATCH(B$3,'dXdata Prime Rate'!IDS,0) + 1,FALSE)</f>
        <v>6</v>
      </c>
    </row>
    <row r="868" spans="1:2">
      <c r="A868" s="35">
        <v>39083</v>
      </c>
      <c r="B868" s="141">
        <f>VLOOKUP($A868,'dXdata Prime Rate'!DATA,MATCH(B$3,'dXdata Prime Rate'!IDS,0) + 1,FALSE)</f>
        <v>6</v>
      </c>
    </row>
    <row r="869" spans="1:2">
      <c r="A869" s="35">
        <v>39114</v>
      </c>
      <c r="B869" s="141">
        <f>VLOOKUP($A869,'dXdata Prime Rate'!DATA,MATCH(B$3,'dXdata Prime Rate'!IDS,0) + 1,FALSE)</f>
        <v>6</v>
      </c>
    </row>
    <row r="870" spans="1:2">
      <c r="A870" s="35">
        <v>39142</v>
      </c>
      <c r="B870" s="141">
        <f>VLOOKUP($A870,'dXdata Prime Rate'!DATA,MATCH(B$3,'dXdata Prime Rate'!IDS,0) + 1,FALSE)</f>
        <v>6</v>
      </c>
    </row>
    <row r="871" spans="1:2">
      <c r="A871" s="35">
        <v>39173</v>
      </c>
      <c r="B871" s="141">
        <f>VLOOKUP($A871,'dXdata Prime Rate'!DATA,MATCH(B$3,'dXdata Prime Rate'!IDS,0) + 1,FALSE)</f>
        <v>6</v>
      </c>
    </row>
    <row r="872" spans="1:2">
      <c r="A872" s="35">
        <v>39203</v>
      </c>
      <c r="B872" s="141">
        <f>VLOOKUP($A872,'dXdata Prime Rate'!DATA,MATCH(B$3,'dXdata Prime Rate'!IDS,0) + 1,FALSE)</f>
        <v>6</v>
      </c>
    </row>
    <row r="873" spans="1:2">
      <c r="A873" s="35">
        <v>39234</v>
      </c>
      <c r="B873" s="141">
        <f>VLOOKUP($A873,'dXdata Prime Rate'!DATA,MATCH(B$3,'dXdata Prime Rate'!IDS,0) + 1,FALSE)</f>
        <v>6</v>
      </c>
    </row>
    <row r="874" spans="1:2">
      <c r="A874" s="35">
        <v>39264</v>
      </c>
      <c r="B874" s="141">
        <f>VLOOKUP($A874,'dXdata Prime Rate'!DATA,MATCH(B$3,'dXdata Prime Rate'!IDS,0) + 1,FALSE)</f>
        <v>6.25</v>
      </c>
    </row>
    <row r="875" spans="1:2">
      <c r="A875" s="35">
        <v>39295</v>
      </c>
      <c r="B875" s="141">
        <f>VLOOKUP($A875,'dXdata Prime Rate'!DATA,MATCH(B$3,'dXdata Prime Rate'!IDS,0) + 1,FALSE)</f>
        <v>6.25</v>
      </c>
    </row>
    <row r="876" spans="1:2">
      <c r="A876" s="35">
        <v>39326</v>
      </c>
      <c r="B876" s="141">
        <f>VLOOKUP($A876,'dXdata Prime Rate'!DATA,MATCH(B$3,'dXdata Prime Rate'!IDS,0) + 1,FALSE)</f>
        <v>6.25</v>
      </c>
    </row>
    <row r="877" spans="1:2">
      <c r="A877" s="35">
        <v>39356</v>
      </c>
      <c r="B877" s="141">
        <f>VLOOKUP($A877,'dXdata Prime Rate'!DATA,MATCH(B$3,'dXdata Prime Rate'!IDS,0) + 1,FALSE)</f>
        <v>6.25</v>
      </c>
    </row>
    <row r="878" spans="1:2">
      <c r="A878" s="35">
        <v>39387</v>
      </c>
      <c r="B878" s="141">
        <f>VLOOKUP($A878,'dXdata Prime Rate'!DATA,MATCH(B$3,'dXdata Prime Rate'!IDS,0) + 1,FALSE)</f>
        <v>6.25</v>
      </c>
    </row>
    <row r="879" spans="1:2">
      <c r="A879" s="35">
        <v>39417</v>
      </c>
      <c r="B879" s="141">
        <f>VLOOKUP($A879,'dXdata Prime Rate'!DATA,MATCH(B$3,'dXdata Prime Rate'!IDS,0) + 1,FALSE)</f>
        <v>6</v>
      </c>
    </row>
    <row r="880" spans="1:2">
      <c r="A880" s="35">
        <v>39448</v>
      </c>
      <c r="B880" s="141">
        <f>VLOOKUP($A880,'dXdata Prime Rate'!DATA,MATCH(B$3,'dXdata Prime Rate'!IDS,0) + 1,FALSE)</f>
        <v>5.75</v>
      </c>
    </row>
    <row r="881" spans="1:2">
      <c r="A881" s="35">
        <v>39479</v>
      </c>
      <c r="B881" s="141">
        <f>VLOOKUP($A881,'dXdata Prime Rate'!DATA,MATCH(B$3,'dXdata Prime Rate'!IDS,0) + 1,FALSE)</f>
        <v>5.75</v>
      </c>
    </row>
    <row r="882" spans="1:2">
      <c r="A882" s="35">
        <v>39508</v>
      </c>
      <c r="B882" s="141">
        <f>VLOOKUP($A882,'dXdata Prime Rate'!DATA,MATCH(B$3,'dXdata Prime Rate'!IDS,0) + 1,FALSE)</f>
        <v>5.25</v>
      </c>
    </row>
    <row r="883" spans="1:2">
      <c r="A883" s="35">
        <v>39539</v>
      </c>
      <c r="B883" s="141">
        <f>VLOOKUP($A883,'dXdata Prime Rate'!DATA,MATCH(B$3,'dXdata Prime Rate'!IDS,0) + 1,FALSE)</f>
        <v>4.75</v>
      </c>
    </row>
    <row r="884" spans="1:2">
      <c r="A884" s="35">
        <v>39569</v>
      </c>
      <c r="B884" s="141">
        <f>VLOOKUP($A884,'dXdata Prime Rate'!DATA,MATCH(B$3,'dXdata Prime Rate'!IDS,0) + 1,FALSE)</f>
        <v>4.75</v>
      </c>
    </row>
    <row r="885" spans="1:2">
      <c r="A885" s="35">
        <v>39600</v>
      </c>
      <c r="B885" s="141">
        <f>VLOOKUP($A885,'dXdata Prime Rate'!DATA,MATCH(B$3,'dXdata Prime Rate'!IDS,0) + 1,FALSE)</f>
        <v>4.75</v>
      </c>
    </row>
    <row r="886" spans="1:2">
      <c r="A886" s="35">
        <v>39630</v>
      </c>
      <c r="B886" s="141">
        <f>VLOOKUP($A886,'dXdata Prime Rate'!DATA,MATCH(B$3,'dXdata Prime Rate'!IDS,0) + 1,FALSE)</f>
        <v>4.75</v>
      </c>
    </row>
    <row r="887" spans="1:2">
      <c r="A887" s="35">
        <v>39661</v>
      </c>
      <c r="B887" s="141">
        <f>VLOOKUP($A887,'dXdata Prime Rate'!DATA,MATCH(B$3,'dXdata Prime Rate'!IDS,0) + 1,FALSE)</f>
        <v>4.75</v>
      </c>
    </row>
    <row r="888" spans="1:2">
      <c r="A888" s="35">
        <v>39692</v>
      </c>
      <c r="B888" s="141">
        <f>VLOOKUP($A888,'dXdata Prime Rate'!DATA,MATCH(B$3,'dXdata Prime Rate'!IDS,0) + 1,FALSE)</f>
        <v>4.75</v>
      </c>
    </row>
    <row r="889" spans="1:2">
      <c r="A889" s="35">
        <v>39722</v>
      </c>
      <c r="B889" s="141">
        <f>VLOOKUP($A889,'dXdata Prime Rate'!DATA,MATCH(B$3,'dXdata Prime Rate'!IDS,0) + 1,FALSE)</f>
        <v>4</v>
      </c>
    </row>
    <row r="890" spans="1:2">
      <c r="A890" s="35">
        <v>39753</v>
      </c>
      <c r="B890" s="141">
        <f>VLOOKUP($A890,'dXdata Prime Rate'!DATA,MATCH(B$3,'dXdata Prime Rate'!IDS,0) + 1,FALSE)</f>
        <v>4</v>
      </c>
    </row>
    <row r="891" spans="1:2">
      <c r="A891" s="35">
        <v>39783</v>
      </c>
      <c r="B891" s="141">
        <f>VLOOKUP($A891,'dXdata Prime Rate'!DATA,MATCH(B$3,'dXdata Prime Rate'!IDS,0) + 1,FALSE)</f>
        <v>3.5</v>
      </c>
    </row>
    <row r="892" spans="1:2">
      <c r="A892" s="35">
        <v>39814</v>
      </c>
      <c r="B892" s="141">
        <f>VLOOKUP($A892,'dXdata Prime Rate'!DATA,MATCH(B$3,'dXdata Prime Rate'!IDS,0) + 1,FALSE)</f>
        <v>3</v>
      </c>
    </row>
    <row r="893" spans="1:2">
      <c r="A893" s="35">
        <v>39845</v>
      </c>
      <c r="B893" s="141">
        <f>VLOOKUP($A893,'dXdata Prime Rate'!DATA,MATCH(B$3,'dXdata Prime Rate'!IDS,0) + 1,FALSE)</f>
        <v>3</v>
      </c>
    </row>
    <row r="894" spans="1:2">
      <c r="A894" s="35">
        <v>39873</v>
      </c>
      <c r="B894" s="141">
        <f>VLOOKUP($A894,'dXdata Prime Rate'!DATA,MATCH(B$3,'dXdata Prime Rate'!IDS,0) + 1,FALSE)</f>
        <v>2.5</v>
      </c>
    </row>
    <row r="895" spans="1:2">
      <c r="A895" s="35">
        <v>39904</v>
      </c>
      <c r="B895" s="141">
        <f>VLOOKUP($A895,'dXdata Prime Rate'!DATA,MATCH(B$3,'dXdata Prime Rate'!IDS,0) + 1,FALSE)</f>
        <v>2.25</v>
      </c>
    </row>
    <row r="896" spans="1:2">
      <c r="A896" s="35">
        <v>39934</v>
      </c>
      <c r="B896" s="141">
        <f>VLOOKUP($A896,'dXdata Prime Rate'!DATA,MATCH(B$3,'dXdata Prime Rate'!IDS,0) + 1,FALSE)</f>
        <v>2.25</v>
      </c>
    </row>
    <row r="897" spans="1:2">
      <c r="A897" s="35">
        <v>39965</v>
      </c>
      <c r="B897" s="141">
        <f>VLOOKUP($A897,'dXdata Prime Rate'!DATA,MATCH(B$3,'dXdata Prime Rate'!IDS,0) + 1,FALSE)</f>
        <v>2.25</v>
      </c>
    </row>
    <row r="898" spans="1:2">
      <c r="A898" s="35">
        <v>39995</v>
      </c>
      <c r="B898" s="141">
        <f>VLOOKUP($A898,'dXdata Prime Rate'!DATA,MATCH(B$3,'dXdata Prime Rate'!IDS,0) + 1,FALSE)</f>
        <v>2.25</v>
      </c>
    </row>
    <row r="899" spans="1:2">
      <c r="A899" s="35">
        <v>40026</v>
      </c>
      <c r="B899" s="141">
        <f>VLOOKUP($A899,'dXdata Prime Rate'!DATA,MATCH(B$3,'dXdata Prime Rate'!IDS,0) + 1,FALSE)</f>
        <v>2.25</v>
      </c>
    </row>
    <row r="900" spans="1:2">
      <c r="A900" s="35">
        <v>40057</v>
      </c>
      <c r="B900" s="141">
        <f>VLOOKUP($A900,'dXdata Prime Rate'!DATA,MATCH(B$3,'dXdata Prime Rate'!IDS,0) + 1,FALSE)</f>
        <v>2.25</v>
      </c>
    </row>
    <row r="901" spans="1:2">
      <c r="A901" s="35">
        <v>40087</v>
      </c>
      <c r="B901" s="141">
        <f>VLOOKUP($A901,'dXdata Prime Rate'!DATA,MATCH(B$3,'dXdata Prime Rate'!IDS,0) + 1,FALSE)</f>
        <v>2.25</v>
      </c>
    </row>
    <row r="902" spans="1:2">
      <c r="A902" s="35">
        <v>40118</v>
      </c>
      <c r="B902" s="141">
        <f>VLOOKUP($A902,'dXdata Prime Rate'!DATA,MATCH(B$3,'dXdata Prime Rate'!IDS,0) + 1,FALSE)</f>
        <v>2.25</v>
      </c>
    </row>
    <row r="903" spans="1:2">
      <c r="A903" s="35">
        <v>40148</v>
      </c>
      <c r="B903" s="141">
        <f>VLOOKUP($A903,'dXdata Prime Rate'!DATA,MATCH(B$3,'dXdata Prime Rate'!IDS,0) + 1,FALSE)</f>
        <v>2.25</v>
      </c>
    </row>
    <row r="904" spans="1:2">
      <c r="A904" s="35">
        <v>40179</v>
      </c>
      <c r="B904" s="141">
        <f>VLOOKUP($A904,'dXdata Prime Rate'!DATA,MATCH(B$3,'dXdata Prime Rate'!IDS,0) + 1,FALSE)</f>
        <v>2.25</v>
      </c>
    </row>
    <row r="905" spans="1:2">
      <c r="A905" s="35">
        <v>40210</v>
      </c>
      <c r="B905" s="141">
        <f>VLOOKUP($A905,'dXdata Prime Rate'!DATA,MATCH(B$3,'dXdata Prime Rate'!IDS,0) + 1,FALSE)</f>
        <v>2.25</v>
      </c>
    </row>
    <row r="906" spans="1:2">
      <c r="A906" s="35">
        <v>40238</v>
      </c>
      <c r="B906" s="141">
        <f>VLOOKUP($A906,'dXdata Prime Rate'!DATA,MATCH(B$3,'dXdata Prime Rate'!IDS,0) + 1,FALSE)</f>
        <v>2.25</v>
      </c>
    </row>
    <row r="907" spans="1:2">
      <c r="A907" s="35">
        <v>40269</v>
      </c>
      <c r="B907" s="141">
        <f>VLOOKUP($A907,'dXdata Prime Rate'!DATA,MATCH(B$3,'dXdata Prime Rate'!IDS,0) + 1,FALSE)</f>
        <v>2.25</v>
      </c>
    </row>
    <row r="908" spans="1:2">
      <c r="A908" s="35">
        <v>40299</v>
      </c>
      <c r="B908" s="141">
        <f>VLOOKUP($A908,'dXdata Prime Rate'!DATA,MATCH(B$3,'dXdata Prime Rate'!IDS,0) + 1,FALSE)</f>
        <v>2.25</v>
      </c>
    </row>
    <row r="909" spans="1:2">
      <c r="A909" s="35">
        <v>40330</v>
      </c>
      <c r="B909" s="141">
        <f>VLOOKUP($A909,'dXdata Prime Rate'!DATA,MATCH(B$3,'dXdata Prime Rate'!IDS,0) + 1,FALSE)</f>
        <v>2.5</v>
      </c>
    </row>
    <row r="910" spans="1:2">
      <c r="A910" s="35">
        <v>40360</v>
      </c>
      <c r="B910" s="141">
        <f>VLOOKUP($A910,'dXdata Prime Rate'!DATA,MATCH(B$3,'dXdata Prime Rate'!IDS,0) + 1,FALSE)</f>
        <v>2.75</v>
      </c>
    </row>
    <row r="911" spans="1:2">
      <c r="A911" s="35">
        <v>40391</v>
      </c>
      <c r="B911" s="141">
        <f>VLOOKUP($A911,'dXdata Prime Rate'!DATA,MATCH(B$3,'dXdata Prime Rate'!IDS,0) + 1,FALSE)</f>
        <v>2.75</v>
      </c>
    </row>
    <row r="912" spans="1:2">
      <c r="A912" s="35">
        <v>40422</v>
      </c>
      <c r="B912" s="141">
        <f>VLOOKUP($A912,'dXdata Prime Rate'!DATA,MATCH(B$3,'dXdata Prime Rate'!IDS,0) + 1,FALSE)</f>
        <v>3</v>
      </c>
    </row>
    <row r="913" spans="1:2">
      <c r="A913" s="35">
        <v>40452</v>
      </c>
      <c r="B913" s="141">
        <f>VLOOKUP($A913,'dXdata Prime Rate'!DATA,MATCH(B$3,'dXdata Prime Rate'!IDS,0) + 1,FALSE)</f>
        <v>3</v>
      </c>
    </row>
    <row r="914" spans="1:2">
      <c r="A914" s="35">
        <v>40483</v>
      </c>
      <c r="B914" s="141">
        <f>VLOOKUP($A914,'dXdata Prime Rate'!DATA,MATCH(B$3,'dXdata Prime Rate'!IDS,0) + 1,FALSE)</f>
        <v>3</v>
      </c>
    </row>
    <row r="915" spans="1:2">
      <c r="A915" s="35">
        <v>40513</v>
      </c>
      <c r="B915" s="141">
        <f>VLOOKUP($A915,'dXdata Prime Rate'!DATA,MATCH(B$3,'dXdata Prime Rate'!IDS,0) + 1,FALSE)</f>
        <v>3</v>
      </c>
    </row>
    <row r="916" spans="1:2">
      <c r="A916" s="35">
        <v>40544</v>
      </c>
      <c r="B916" s="141">
        <f>VLOOKUP($A916,'dXdata Prime Rate'!DATA,MATCH(B$3,'dXdata Prime Rate'!IDS,0) + 1,FALSE)</f>
        <v>3</v>
      </c>
    </row>
    <row r="917" spans="1:2">
      <c r="A917" s="35">
        <v>40575</v>
      </c>
      <c r="B917" s="141">
        <f>VLOOKUP($A917,'dXdata Prime Rate'!DATA,MATCH(B$3,'dXdata Prime Rate'!IDS,0) + 1,FALSE)</f>
        <v>3</v>
      </c>
    </row>
    <row r="918" spans="1:2">
      <c r="A918" s="35">
        <v>40603</v>
      </c>
      <c r="B918" s="141">
        <f>VLOOKUP($A918,'dXdata Prime Rate'!DATA,MATCH(B$3,'dXdata Prime Rate'!IDS,0) + 1,FALSE)</f>
        <v>3</v>
      </c>
    </row>
    <row r="919" spans="1:2">
      <c r="A919" s="35">
        <v>40634</v>
      </c>
      <c r="B919" s="141">
        <f>VLOOKUP($A919,'dXdata Prime Rate'!DATA,MATCH(B$3,'dXdata Prime Rate'!IDS,0) + 1,FALSE)</f>
        <v>3</v>
      </c>
    </row>
    <row r="920" spans="1:2">
      <c r="A920" s="35">
        <v>40664</v>
      </c>
      <c r="B920" s="141">
        <f>VLOOKUP($A920,'dXdata Prime Rate'!DATA,MATCH(B$3,'dXdata Prime Rate'!IDS,0) + 1,FALSE)</f>
        <v>3</v>
      </c>
    </row>
    <row r="921" spans="1:2">
      <c r="A921" s="35">
        <v>40695</v>
      </c>
      <c r="B921" s="141">
        <f>VLOOKUP($A921,'dXdata Prime Rate'!DATA,MATCH(B$3,'dXdata Prime Rate'!IDS,0) + 1,FALSE)</f>
        <v>3</v>
      </c>
    </row>
    <row r="922" spans="1:2">
      <c r="A922" s="35">
        <v>40725</v>
      </c>
      <c r="B922" s="141">
        <f>VLOOKUP($A922,'dXdata Prime Rate'!DATA,MATCH(B$3,'dXdata Prime Rate'!IDS,0) + 1,FALSE)</f>
        <v>3</v>
      </c>
    </row>
    <row r="923" spans="1:2">
      <c r="A923" s="35">
        <v>40756</v>
      </c>
      <c r="B923" s="141">
        <f>VLOOKUP($A923,'dXdata Prime Rate'!DATA,MATCH(B$3,'dXdata Prime Rate'!IDS,0) + 1,FALSE)</f>
        <v>3</v>
      </c>
    </row>
    <row r="924" spans="1:2">
      <c r="A924" s="35">
        <v>40787</v>
      </c>
      <c r="B924" s="141">
        <f>VLOOKUP($A924,'dXdata Prime Rate'!DATA,MATCH(B$3,'dXdata Prime Rate'!IDS,0) + 1,FALSE)</f>
        <v>3</v>
      </c>
    </row>
    <row r="925" spans="1:2">
      <c r="A925" s="35">
        <v>40817</v>
      </c>
      <c r="B925" s="141">
        <f>VLOOKUP($A925,'dXdata Prime Rate'!DATA,MATCH(B$3,'dXdata Prime Rate'!IDS,0) + 1,FALSE)</f>
        <v>3</v>
      </c>
    </row>
    <row r="926" spans="1:2">
      <c r="A926" s="35">
        <v>40848</v>
      </c>
      <c r="B926" s="141">
        <f>VLOOKUP($A926,'dXdata Prime Rate'!DATA,MATCH(B$3,'dXdata Prime Rate'!IDS,0) + 1,FALSE)</f>
        <v>3</v>
      </c>
    </row>
    <row r="927" spans="1:2">
      <c r="A927" s="35">
        <v>40878</v>
      </c>
      <c r="B927" s="141">
        <f>VLOOKUP($A927,'dXdata Prime Rate'!DATA,MATCH(B$3,'dXdata Prime Rate'!IDS,0) + 1,FALSE)</f>
        <v>3</v>
      </c>
    </row>
    <row r="928" spans="1:2">
      <c r="A928" s="35">
        <v>40909</v>
      </c>
      <c r="B928" s="141">
        <f>VLOOKUP($A928,'dXdata Prime Rate'!DATA,MATCH(B$3,'dXdata Prime Rate'!IDS,0) + 1,FALSE)</f>
        <v>3</v>
      </c>
    </row>
    <row r="929" spans="1:2">
      <c r="A929" s="35">
        <v>40940</v>
      </c>
      <c r="B929" s="141">
        <f>VLOOKUP($A929,'dXdata Prime Rate'!DATA,MATCH(B$3,'dXdata Prime Rate'!IDS,0) + 1,FALSE)</f>
        <v>3</v>
      </c>
    </row>
    <row r="930" spans="1:2">
      <c r="A930" s="35">
        <v>40969</v>
      </c>
      <c r="B930" s="141">
        <f>VLOOKUP($A930,'dXdata Prime Rate'!DATA,MATCH(B$3,'dXdata Prime Rate'!IDS,0) + 1,FALSE)</f>
        <v>3</v>
      </c>
    </row>
    <row r="931" spans="1:2">
      <c r="A931" s="35">
        <v>41000</v>
      </c>
      <c r="B931" s="141">
        <f>VLOOKUP($A931,'dXdata Prime Rate'!DATA,MATCH(B$3,'dXdata Prime Rate'!IDS,0) + 1,FALSE)</f>
        <v>3</v>
      </c>
    </row>
    <row r="932" spans="1:2">
      <c r="A932" s="35">
        <v>41030</v>
      </c>
      <c r="B932" s="141">
        <f>VLOOKUP($A932,'dXdata Prime Rate'!DATA,MATCH(B$3,'dXdata Prime Rate'!IDS,0) + 1,FALSE)</f>
        <v>3</v>
      </c>
    </row>
    <row r="933" spans="1:2">
      <c r="A933" s="35">
        <v>41061</v>
      </c>
      <c r="B933" s="141">
        <f>VLOOKUP($A933,'dXdata Prime Rate'!DATA,MATCH(B$3,'dXdata Prime Rate'!IDS,0) + 1,FALSE)</f>
        <v>3</v>
      </c>
    </row>
    <row r="934" spans="1:2">
      <c r="A934" s="35">
        <v>41091</v>
      </c>
      <c r="B934" s="141">
        <f>VLOOKUP($A934,'dXdata Prime Rate'!DATA,MATCH(B$3,'dXdata Prime Rate'!IDS,0) + 1,FALSE)</f>
        <v>3</v>
      </c>
    </row>
    <row r="935" spans="1:2">
      <c r="A935" s="35">
        <v>41122</v>
      </c>
      <c r="B935" s="141">
        <f>VLOOKUP($A935,'dXdata Prime Rate'!DATA,MATCH(B$3,'dXdata Prime Rate'!IDS,0) + 1,FALSE)</f>
        <v>3</v>
      </c>
    </row>
    <row r="936" spans="1:2">
      <c r="A936" s="35">
        <v>41153</v>
      </c>
      <c r="B936" s="141">
        <f>VLOOKUP($A936,'dXdata Prime Rate'!DATA,MATCH(B$3,'dXdata Prime Rate'!IDS,0) + 1,FALSE)</f>
        <v>3</v>
      </c>
    </row>
    <row r="937" spans="1:2">
      <c r="A937" s="35">
        <v>41183</v>
      </c>
      <c r="B937" s="141">
        <f>VLOOKUP($A937,'dXdata Prime Rate'!DATA,MATCH(B$3,'dXdata Prime Rate'!IDS,0) + 1,FALSE)</f>
        <v>3</v>
      </c>
    </row>
    <row r="938" spans="1:2">
      <c r="A938" s="35">
        <v>41214</v>
      </c>
      <c r="B938" s="141">
        <f>VLOOKUP($A938,'dXdata Prime Rate'!DATA,MATCH(B$3,'dXdata Prime Rate'!IDS,0) + 1,FALSE)</f>
        <v>3</v>
      </c>
    </row>
    <row r="939" spans="1:2">
      <c r="A939" s="35">
        <v>41244</v>
      </c>
      <c r="B939" s="141">
        <f>VLOOKUP($A939,'dXdata Prime Rate'!DATA,MATCH(B$3,'dXdata Prime Rate'!IDS,0) + 1,FALSE)</f>
        <v>3</v>
      </c>
    </row>
    <row r="940" spans="1:2">
      <c r="A940" s="35">
        <v>41275</v>
      </c>
      <c r="B940" s="141">
        <f>VLOOKUP($A940,'dXdata Prime Rate'!DATA,MATCH(B$3,'dXdata Prime Rate'!IDS,0) + 1,FALSE)</f>
        <v>3</v>
      </c>
    </row>
    <row r="941" spans="1:2">
      <c r="A941" s="35">
        <v>41306</v>
      </c>
      <c r="B941" s="141">
        <f>VLOOKUP($A941,'dXdata Prime Rate'!DATA,MATCH(B$3,'dXdata Prime Rate'!IDS,0) + 1,FALSE)</f>
        <v>3</v>
      </c>
    </row>
    <row r="942" spans="1:2">
      <c r="A942" s="35">
        <v>41334</v>
      </c>
      <c r="B942" s="141">
        <f>VLOOKUP($A942,'dXdata Prime Rate'!DATA,MATCH(B$3,'dXdata Prime Rate'!IDS,0) + 1,FALSE)</f>
        <v>3</v>
      </c>
    </row>
    <row r="943" spans="1:2">
      <c r="A943" s="35">
        <v>41365</v>
      </c>
      <c r="B943" s="141">
        <f>VLOOKUP($A943,'dXdata Prime Rate'!DATA,MATCH(B$3,'dXdata Prime Rate'!IDS,0) + 1,FALSE)</f>
        <v>3</v>
      </c>
    </row>
    <row r="944" spans="1:2">
      <c r="A944" s="35">
        <v>41395</v>
      </c>
      <c r="B944" s="141">
        <f>VLOOKUP($A944,'dXdata Prime Rate'!DATA,MATCH(B$3,'dXdata Prime Rate'!IDS,0) + 1,FALSE)</f>
        <v>3</v>
      </c>
    </row>
    <row r="945" spans="1:2">
      <c r="A945" s="35">
        <v>41426</v>
      </c>
      <c r="B945" s="141">
        <f>VLOOKUP($A945,'dXdata Prime Rate'!DATA,MATCH(B$3,'dXdata Prime Rate'!IDS,0) + 1,FALSE)</f>
        <v>3</v>
      </c>
    </row>
    <row r="946" spans="1:2">
      <c r="A946" s="35">
        <v>41456</v>
      </c>
      <c r="B946" s="141">
        <f>VLOOKUP($A946,'dXdata Prime Rate'!DATA,MATCH(B$3,'dXdata Prime Rate'!IDS,0) + 1,FALSE)</f>
        <v>3</v>
      </c>
    </row>
    <row r="947" spans="1:2">
      <c r="A947" s="35">
        <v>41487</v>
      </c>
      <c r="B947" s="141">
        <f>VLOOKUP($A947,'dXdata Prime Rate'!DATA,MATCH(B$3,'dXdata Prime Rate'!IDS,0) + 1,FALSE)</f>
        <v>3</v>
      </c>
    </row>
    <row r="948" spans="1:2">
      <c r="A948" s="35">
        <v>41518</v>
      </c>
      <c r="B948" s="141">
        <f>VLOOKUP($A948,'dXdata Prime Rate'!DATA,MATCH(B$3,'dXdata Prime Rate'!IDS,0) + 1,FALSE)</f>
        <v>3</v>
      </c>
    </row>
    <row r="949" spans="1:2">
      <c r="A949" s="35">
        <v>41548</v>
      </c>
      <c r="B949" s="141">
        <f>VLOOKUP($A949,'dXdata Prime Rate'!DATA,MATCH(B$3,'dXdata Prime Rate'!IDS,0) + 1,FALSE)</f>
        <v>3</v>
      </c>
    </row>
    <row r="950" spans="1:2">
      <c r="A950" s="35">
        <v>41579</v>
      </c>
      <c r="B950" s="141">
        <f>VLOOKUP($A950,'dXdata Prime Rate'!DATA,MATCH(B$3,'dXdata Prime Rate'!IDS,0) + 1,FALSE)</f>
        <v>3</v>
      </c>
    </row>
    <row r="951" spans="1:2">
      <c r="A951" s="35">
        <v>41609</v>
      </c>
      <c r="B951" s="141">
        <f>VLOOKUP($A951,'dXdata Prime Rate'!DATA,MATCH(B$3,'dXdata Prime Rate'!IDS,0) + 1,FALSE)</f>
        <v>3</v>
      </c>
    </row>
    <row r="952" spans="1:2">
      <c r="A952" s="35">
        <v>41640</v>
      </c>
      <c r="B952" s="141">
        <f>VLOOKUP($A952,'dXdata Prime Rate'!DATA,MATCH(B$3,'dXdata Prime Rate'!IDS,0) + 1,FALSE)</f>
        <v>3</v>
      </c>
    </row>
    <row r="953" spans="1:2">
      <c r="A953" s="35">
        <v>41671</v>
      </c>
      <c r="B953" s="141">
        <f>VLOOKUP($A953,'dXdata Prime Rate'!DATA,MATCH(B$3,'dXdata Prime Rate'!IDS,0) + 1,FALSE)</f>
        <v>3</v>
      </c>
    </row>
    <row r="954" spans="1:2">
      <c r="A954" s="35">
        <v>41699</v>
      </c>
      <c r="B954" s="141">
        <f>VLOOKUP($A954,'dXdata Prime Rate'!DATA,MATCH(B$3,'dXdata Prime Rate'!IDS,0) + 1,FALSE)</f>
        <v>3</v>
      </c>
    </row>
    <row r="955" spans="1:2">
      <c r="A955" s="35">
        <v>41730</v>
      </c>
      <c r="B955" s="141">
        <f>VLOOKUP($A955,'dXdata Prime Rate'!DATA,MATCH(B$3,'dXdata Prime Rate'!IDS,0) + 1,FALSE)</f>
        <v>3</v>
      </c>
    </row>
    <row r="956" spans="1:2">
      <c r="A956" s="35">
        <v>41760</v>
      </c>
      <c r="B956" s="141">
        <f>VLOOKUP($A956,'dXdata Prime Rate'!DATA,MATCH(B$3,'dXdata Prime Rate'!IDS,0) + 1,FALSE)</f>
        <v>3</v>
      </c>
    </row>
    <row r="957" spans="1:2">
      <c r="A957" s="35">
        <v>41791</v>
      </c>
      <c r="B957" s="141">
        <f>VLOOKUP($A957,'dXdata Prime Rate'!DATA,MATCH(B$3,'dXdata Prime Rate'!IDS,0) + 1,FALSE)</f>
        <v>3</v>
      </c>
    </row>
    <row r="958" spans="1:2">
      <c r="A958" s="35">
        <v>41821</v>
      </c>
      <c r="B958" s="141">
        <f>VLOOKUP($A958,'dXdata Prime Rate'!DATA,MATCH(B$3,'dXdata Prime Rate'!IDS,0) + 1,FALSE)</f>
        <v>3</v>
      </c>
    </row>
    <row r="959" spans="1:2">
      <c r="A959" s="35">
        <v>41852</v>
      </c>
      <c r="B959" s="141">
        <f>VLOOKUP($A959,'dXdata Prime Rate'!DATA,MATCH(B$3,'dXdata Prime Rate'!IDS,0) + 1,FALSE)</f>
        <v>3</v>
      </c>
    </row>
    <row r="960" spans="1:2">
      <c r="A960" s="35">
        <v>41883</v>
      </c>
      <c r="B960" s="141">
        <f>VLOOKUP($A960,'dXdata Prime Rate'!DATA,MATCH(B$3,'dXdata Prime Rate'!IDS,0) + 1,FALSE)</f>
        <v>3</v>
      </c>
    </row>
    <row r="961" spans="1:2">
      <c r="A961" s="35">
        <v>41913</v>
      </c>
      <c r="B961" s="141">
        <f>VLOOKUP($A961,'dXdata Prime Rate'!DATA,MATCH(B$3,'dXdata Prime Rate'!IDS,0) + 1,FALSE)</f>
        <v>3</v>
      </c>
    </row>
    <row r="962" spans="1:2">
      <c r="A962" s="35">
        <v>41944</v>
      </c>
      <c r="B962" s="141">
        <f>VLOOKUP($A962,'dXdata Prime Rate'!DATA,MATCH(B$3,'dXdata Prime Rate'!IDS,0) + 1,FALSE)</f>
        <v>3</v>
      </c>
    </row>
    <row r="963" spans="1:2">
      <c r="A963" s="35">
        <v>41974</v>
      </c>
      <c r="B963" s="141">
        <f>VLOOKUP($A963,'dXdata Prime Rate'!DATA,MATCH(B$3,'dXdata Prime Rate'!IDS,0) + 1,FALSE)</f>
        <v>3</v>
      </c>
    </row>
    <row r="964" spans="1:2">
      <c r="A964" s="35">
        <v>42005</v>
      </c>
      <c r="B964" s="141">
        <f>VLOOKUP($A964,'dXdata Prime Rate'!DATA,MATCH(B$3,'dXdata Prime Rate'!IDS,0) + 1,FALSE)</f>
        <v>2.85</v>
      </c>
    </row>
    <row r="965" spans="1:2">
      <c r="A965" s="35">
        <v>42036</v>
      </c>
      <c r="B965" s="141">
        <f>VLOOKUP($A965,'dXdata Prime Rate'!DATA,MATCH(B$3,'dXdata Prime Rate'!IDS,0) + 1,FALSE)</f>
        <v>2.85</v>
      </c>
    </row>
    <row r="966" spans="1:2">
      <c r="A966" s="35">
        <v>42064</v>
      </c>
      <c r="B966" s="141">
        <f>VLOOKUP($A966,'dXdata Prime Rate'!DATA,MATCH(B$3,'dXdata Prime Rate'!IDS,0) + 1,FALSE)</f>
        <v>2.85</v>
      </c>
    </row>
    <row r="967" spans="1:2">
      <c r="A967" s="35">
        <v>42095</v>
      </c>
      <c r="B967" s="141">
        <f>VLOOKUP($A967,'dXdata Prime Rate'!DATA,MATCH(B$3,'dXdata Prime Rate'!IDS,0) + 1,FALSE)</f>
        <v>2.85</v>
      </c>
    </row>
    <row r="968" spans="1:2">
      <c r="A968" s="35">
        <v>42125</v>
      </c>
      <c r="B968" s="141">
        <f>VLOOKUP($A968,'dXdata Prime Rate'!DATA,MATCH(B$3,'dXdata Prime Rate'!IDS,0) + 1,FALSE)</f>
        <v>2.85</v>
      </c>
    </row>
    <row r="969" spans="1:2">
      <c r="A969" s="35">
        <v>42156</v>
      </c>
      <c r="B969" s="141">
        <f>VLOOKUP($A969,'dXdata Prime Rate'!DATA,MATCH(B$3,'dXdata Prime Rate'!IDS,0) + 1,FALSE)</f>
        <v>2.85</v>
      </c>
    </row>
    <row r="970" spans="1:2">
      <c r="A970" s="35">
        <v>42186</v>
      </c>
      <c r="B970" s="141">
        <f>VLOOKUP($A970,'dXdata Prime Rate'!DATA,MATCH(B$3,'dXdata Prime Rate'!IDS,0) + 1,FALSE)</f>
        <v>2.7</v>
      </c>
    </row>
    <row r="971" spans="1:2">
      <c r="A971" s="35">
        <v>42217</v>
      </c>
      <c r="B971" s="141">
        <f>VLOOKUP($A971,'dXdata Prime Rate'!DATA,MATCH(B$3,'dXdata Prime Rate'!IDS,0) + 1,FALSE)</f>
        <v>2.7</v>
      </c>
    </row>
    <row r="972" spans="1:2">
      <c r="A972" s="35">
        <v>42248</v>
      </c>
      <c r="B972" s="141">
        <f>VLOOKUP($A972,'dXdata Prime Rate'!DATA,MATCH(B$3,'dXdata Prime Rate'!IDS,0) + 1,FALSE)</f>
        <v>2.7</v>
      </c>
    </row>
    <row r="973" spans="1:2">
      <c r="A973" s="35">
        <v>42278</v>
      </c>
      <c r="B973" s="141">
        <f>VLOOKUP($A973,'dXdata Prime Rate'!DATA,MATCH(B$3,'dXdata Prime Rate'!IDS,0) + 1,FALSE)</f>
        <v>2.7</v>
      </c>
    </row>
    <row r="974" spans="1:2">
      <c r="A974" s="35">
        <v>42309</v>
      </c>
      <c r="B974" s="141">
        <f>VLOOKUP($A974,'dXdata Prime Rate'!DATA,MATCH(B$3,'dXdata Prime Rate'!IDS,0) + 1,FALSE)</f>
        <v>2.7</v>
      </c>
    </row>
    <row r="975" spans="1:2">
      <c r="A975" s="35">
        <v>42339</v>
      </c>
      <c r="B975" s="141">
        <f>VLOOKUP($A975,'dXdata Prime Rate'!DATA,MATCH(B$3,'dXdata Prime Rate'!IDS,0) + 1,FALSE)</f>
        <v>2.7</v>
      </c>
    </row>
    <row r="976" spans="1:2">
      <c r="A976" s="35">
        <v>42370</v>
      </c>
      <c r="B976" s="141">
        <f>VLOOKUP($A976,'dXdata Prime Rate'!DATA,MATCH(B$3,'dXdata Prime Rate'!IDS,0) + 1,FALSE)</f>
        <v>2.7</v>
      </c>
    </row>
    <row r="977" spans="1:2">
      <c r="A977" s="35">
        <v>42401</v>
      </c>
      <c r="B977" s="141">
        <f>VLOOKUP($A977,'dXdata Prime Rate'!DATA,MATCH(B$3,'dXdata Prime Rate'!IDS,0) + 1,FALSE)</f>
        <v>2.7</v>
      </c>
    </row>
    <row r="978" spans="1:2">
      <c r="A978" s="35">
        <v>42430</v>
      </c>
      <c r="B978" s="141">
        <f>VLOOKUP($A978,'dXdata Prime Rate'!DATA,MATCH(B$3,'dXdata Prime Rate'!IDS,0) + 1,FALSE)</f>
        <v>2.7</v>
      </c>
    </row>
    <row r="979" spans="1:2">
      <c r="A979" s="35">
        <v>42461</v>
      </c>
      <c r="B979" s="141">
        <f>VLOOKUP($A979,'dXdata Prime Rate'!DATA,MATCH(B$3,'dXdata Prime Rate'!IDS,0) + 1,FALSE)</f>
        <v>2.7</v>
      </c>
    </row>
    <row r="980" spans="1:2">
      <c r="A980" s="35">
        <v>42491</v>
      </c>
      <c r="B980" s="141">
        <f>VLOOKUP($A980,'dXdata Prime Rate'!DATA,MATCH(B$3,'dXdata Prime Rate'!IDS,0) + 1,FALSE)</f>
        <v>2.7</v>
      </c>
    </row>
    <row r="981" spans="1:2">
      <c r="A981" s="35">
        <v>42522</v>
      </c>
      <c r="B981" s="141">
        <f>VLOOKUP($A981,'dXdata Prime Rate'!DATA,MATCH(B$3,'dXdata Prime Rate'!IDS,0) + 1,FALSE)</f>
        <v>2.7</v>
      </c>
    </row>
    <row r="982" spans="1:2">
      <c r="A982" s="35">
        <v>42552</v>
      </c>
      <c r="B982" s="141">
        <f>VLOOKUP($A982,'dXdata Prime Rate'!DATA,MATCH(B$3,'dXdata Prime Rate'!IDS,0) + 1,FALSE)</f>
        <v>2.7</v>
      </c>
    </row>
    <row r="983" spans="1:2">
      <c r="A983" s="35">
        <v>42583</v>
      </c>
      <c r="B983" s="141">
        <f>VLOOKUP($A983,'dXdata Prime Rate'!DATA,MATCH(B$3,'dXdata Prime Rate'!IDS,0) + 1,FALSE)</f>
        <v>2.7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youtSheet1"/>
  <dimension ref="A1:I78"/>
  <sheetViews>
    <sheetView workbookViewId="0">
      <selection activeCell="X31" sqref="X3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9" s="2" customFormat="1" ht="18.75">
      <c r="A1" s="1" t="s">
        <v>0</v>
      </c>
    </row>
    <row r="2" spans="1:9" s="5" customFormat="1" ht="24.95" customHeight="1">
      <c r="A2" s="3"/>
      <c r="B2" s="4" t="s">
        <v>1</v>
      </c>
      <c r="D2" s="6"/>
      <c r="E2" s="7"/>
      <c r="F2" s="7"/>
    </row>
    <row r="3" spans="1:9" s="9" customFormat="1">
      <c r="A3" s="8" t="s">
        <v>9</v>
      </c>
      <c r="E3" s="10"/>
    </row>
    <row r="4" spans="1:9" s="9" customFormat="1" ht="11.25">
      <c r="A4" s="8" t="s">
        <v>2</v>
      </c>
      <c r="B4" s="11" t="s">
        <v>10</v>
      </c>
    </row>
    <row r="5" spans="1:9" s="9" customFormat="1" ht="11.25">
      <c r="A5" s="8" t="s">
        <v>3</v>
      </c>
      <c r="B5" s="11" t="s">
        <v>122</v>
      </c>
    </row>
    <row r="6" spans="1:9" s="9" customFormat="1" ht="11.25">
      <c r="A6" s="8"/>
      <c r="B6" s="11"/>
      <c r="G6" s="12"/>
    </row>
    <row r="7" spans="1:9" s="14" customFormat="1" ht="18">
      <c r="A7" s="13" t="s">
        <v>4</v>
      </c>
      <c r="B7" s="14" t="s">
        <v>260</v>
      </c>
      <c r="C7" s="14" t="s">
        <v>252</v>
      </c>
      <c r="D7" s="14" t="s">
        <v>253</v>
      </c>
      <c r="E7" s="14" t="s">
        <v>254</v>
      </c>
      <c r="F7" s="14" t="s">
        <v>260</v>
      </c>
      <c r="G7" s="14" t="s">
        <v>261</v>
      </c>
      <c r="H7" s="14" t="s">
        <v>262</v>
      </c>
      <c r="I7" s="14" t="s">
        <v>268</v>
      </c>
    </row>
    <row r="8" spans="1:9" s="16" customFormat="1" ht="18">
      <c r="A8" s="15" t="s">
        <v>251</v>
      </c>
      <c r="B8" s="16" t="s">
        <v>260</v>
      </c>
      <c r="C8" s="16" t="s">
        <v>252</v>
      </c>
      <c r="D8" s="16" t="s">
        <v>253</v>
      </c>
      <c r="E8" s="16" t="s">
        <v>254</v>
      </c>
      <c r="F8" s="16" t="s">
        <v>260</v>
      </c>
      <c r="G8" s="16" t="s">
        <v>261</v>
      </c>
      <c r="H8" s="16" t="s">
        <v>262</v>
      </c>
      <c r="I8" s="16" t="s">
        <v>268</v>
      </c>
    </row>
    <row r="9" spans="1:9" s="17" customFormat="1"/>
    <row r="10" spans="1:9" s="5" customFormat="1" ht="24.95" customHeight="1">
      <c r="A10" s="18"/>
      <c r="B10" s="4" t="s">
        <v>5</v>
      </c>
      <c r="D10" s="6"/>
      <c r="E10" s="7"/>
      <c r="F10" s="7"/>
    </row>
    <row r="11" spans="1:9" s="21" customFormat="1" ht="12">
      <c r="A11" s="19"/>
      <c r="B11" s="20"/>
    </row>
    <row r="12" spans="1:9" s="23" customFormat="1" ht="63.75">
      <c r="A12" s="22" t="s">
        <v>6</v>
      </c>
      <c r="B12" s="23" t="s">
        <v>345</v>
      </c>
      <c r="C12" s="23" t="s">
        <v>342</v>
      </c>
      <c r="D12" s="23" t="s">
        <v>343</v>
      </c>
      <c r="E12" s="23" t="s">
        <v>344</v>
      </c>
      <c r="F12" s="23" t="s">
        <v>345</v>
      </c>
      <c r="G12" s="23" t="s">
        <v>346</v>
      </c>
      <c r="H12" s="23" t="s">
        <v>347</v>
      </c>
      <c r="I12" s="23" t="s">
        <v>348</v>
      </c>
    </row>
    <row r="13" spans="1:9" s="25" customFormat="1">
      <c r="A13" s="24" t="s">
        <v>7</v>
      </c>
      <c r="B13" s="25" t="s">
        <v>354</v>
      </c>
      <c r="C13" s="25" t="s">
        <v>14</v>
      </c>
      <c r="D13" s="25" t="s">
        <v>354</v>
      </c>
      <c r="E13" s="25" t="s">
        <v>354</v>
      </c>
      <c r="F13" s="25" t="s">
        <v>354</v>
      </c>
      <c r="G13" s="25" t="s">
        <v>354</v>
      </c>
      <c r="H13" s="25" t="s">
        <v>354</v>
      </c>
      <c r="I13" s="25" t="s">
        <v>354</v>
      </c>
    </row>
    <row r="14" spans="1:9" s="25" customFormat="1">
      <c r="A14" s="24" t="s">
        <v>2</v>
      </c>
      <c r="B14" s="30" t="s">
        <v>256</v>
      </c>
      <c r="C14" s="30" t="s">
        <v>256</v>
      </c>
      <c r="D14" s="30" t="s">
        <v>256</v>
      </c>
      <c r="E14" s="30" t="s">
        <v>256</v>
      </c>
      <c r="F14" s="30" t="s">
        <v>256</v>
      </c>
      <c r="G14" s="30" t="s">
        <v>256</v>
      </c>
      <c r="H14" s="30" t="s">
        <v>256</v>
      </c>
      <c r="I14" s="30" t="s">
        <v>256</v>
      </c>
    </row>
    <row r="15" spans="1:9" s="90" customFormat="1">
      <c r="A15" s="26" t="s">
        <v>8</v>
      </c>
      <c r="B15" s="90">
        <v>42865</v>
      </c>
      <c r="C15" s="90">
        <v>42865</v>
      </c>
      <c r="D15" s="90">
        <v>42865</v>
      </c>
      <c r="E15" s="90">
        <v>42865</v>
      </c>
      <c r="F15" s="90">
        <v>42865</v>
      </c>
      <c r="G15" s="90">
        <v>42865</v>
      </c>
      <c r="H15" s="90">
        <v>42865</v>
      </c>
      <c r="I15" s="90">
        <v>42865</v>
      </c>
    </row>
    <row r="16" spans="1:9">
      <c r="A16" s="28">
        <v>37164</v>
      </c>
      <c r="B16" s="91">
        <v>7.2</v>
      </c>
      <c r="C16" s="91" t="e">
        <v>#N/A</v>
      </c>
      <c r="D16" s="91" t="e">
        <v>#N/A</v>
      </c>
      <c r="E16" s="91" t="e">
        <v>#N/A</v>
      </c>
      <c r="F16" s="91">
        <v>7.2</v>
      </c>
      <c r="G16" s="91">
        <v>7</v>
      </c>
      <c r="H16" s="91">
        <v>6.4</v>
      </c>
      <c r="I16" s="91">
        <v>13.4</v>
      </c>
    </row>
    <row r="17" spans="1:9">
      <c r="A17" s="28">
        <v>37256</v>
      </c>
      <c r="B17" s="91">
        <v>8</v>
      </c>
      <c r="C17" s="91" t="e">
        <v>#N/A</v>
      </c>
      <c r="D17" s="91" t="e">
        <v>#N/A</v>
      </c>
      <c r="E17" s="91" t="e">
        <v>#N/A</v>
      </c>
      <c r="F17" s="91">
        <v>8</v>
      </c>
      <c r="G17" s="91">
        <v>6.7</v>
      </c>
      <c r="H17" s="91">
        <v>9.6999999999999993</v>
      </c>
      <c r="I17" s="91">
        <v>14.7</v>
      </c>
    </row>
    <row r="18" spans="1:9">
      <c r="A18" s="28">
        <v>37346</v>
      </c>
      <c r="B18" s="91">
        <v>8.1</v>
      </c>
      <c r="C18" s="91" t="e">
        <v>#N/A</v>
      </c>
      <c r="D18" s="91" t="e">
        <v>#N/A</v>
      </c>
      <c r="E18" s="91" t="e">
        <v>#N/A</v>
      </c>
      <c r="F18" s="91">
        <v>8.1</v>
      </c>
      <c r="G18" s="91">
        <v>6.1</v>
      </c>
      <c r="H18" s="91">
        <v>10.6</v>
      </c>
      <c r="I18" s="91">
        <v>17.5</v>
      </c>
    </row>
    <row r="19" spans="1:9">
      <c r="A19" s="28">
        <v>37437</v>
      </c>
      <c r="B19" s="91">
        <v>9.4</v>
      </c>
      <c r="C19" s="91" t="e">
        <v>#N/A</v>
      </c>
      <c r="D19" s="91" t="e">
        <v>#N/A</v>
      </c>
      <c r="E19" s="91" t="e">
        <v>#N/A</v>
      </c>
      <c r="F19" s="91">
        <v>9.4</v>
      </c>
      <c r="G19" s="91">
        <v>7</v>
      </c>
      <c r="H19" s="91">
        <v>12.7</v>
      </c>
      <c r="I19" s="91">
        <v>19.2</v>
      </c>
    </row>
    <row r="20" spans="1:9">
      <c r="A20" s="28">
        <v>37529</v>
      </c>
      <c r="B20" s="91">
        <v>10</v>
      </c>
      <c r="C20" s="91" t="e">
        <v>#N/A</v>
      </c>
      <c r="D20" s="91" t="e">
        <v>#N/A</v>
      </c>
      <c r="E20" s="91" t="e">
        <v>#N/A</v>
      </c>
      <c r="F20" s="91">
        <v>10</v>
      </c>
      <c r="G20" s="91">
        <v>8.4</v>
      </c>
      <c r="H20" s="91">
        <v>12.3</v>
      </c>
      <c r="I20" s="91">
        <v>16.8</v>
      </c>
    </row>
    <row r="21" spans="1:9">
      <c r="A21" s="28">
        <v>37621</v>
      </c>
      <c r="B21" s="91">
        <v>11.3</v>
      </c>
      <c r="C21" s="91" t="e">
        <v>#N/A</v>
      </c>
      <c r="D21" s="91" t="e">
        <v>#N/A</v>
      </c>
      <c r="E21" s="91" t="e">
        <v>#N/A</v>
      </c>
      <c r="F21" s="91">
        <v>11.3</v>
      </c>
      <c r="G21" s="91">
        <v>9.1999999999999993</v>
      </c>
      <c r="H21" s="91">
        <v>14.9</v>
      </c>
      <c r="I21" s="91">
        <v>17.100000000000001</v>
      </c>
    </row>
    <row r="22" spans="1:9">
      <c r="A22" s="28">
        <v>37711</v>
      </c>
      <c r="B22" s="91">
        <v>10.6</v>
      </c>
      <c r="C22" s="91" t="e">
        <v>#N/A</v>
      </c>
      <c r="D22" s="91" t="e">
        <v>#N/A</v>
      </c>
      <c r="E22" s="91" t="e">
        <v>#N/A</v>
      </c>
      <c r="F22" s="91">
        <v>10.6</v>
      </c>
      <c r="G22" s="91">
        <v>8.1999999999999993</v>
      </c>
      <c r="H22" s="91">
        <v>15</v>
      </c>
      <c r="I22" s="91">
        <v>16.3</v>
      </c>
    </row>
    <row r="23" spans="1:9">
      <c r="A23" s="28">
        <v>37802</v>
      </c>
      <c r="B23" s="91">
        <v>11.7</v>
      </c>
      <c r="C23" s="91" t="e">
        <v>#N/A</v>
      </c>
      <c r="D23" s="91" t="e">
        <v>#N/A</v>
      </c>
      <c r="E23" s="91" t="e">
        <v>#N/A</v>
      </c>
      <c r="F23" s="91">
        <v>11.7</v>
      </c>
      <c r="G23" s="91">
        <v>9.5</v>
      </c>
      <c r="H23" s="91">
        <v>15.2</v>
      </c>
      <c r="I23" s="91">
        <v>18.899999999999999</v>
      </c>
    </row>
    <row r="24" spans="1:9">
      <c r="A24" s="28">
        <v>37894</v>
      </c>
      <c r="B24" s="91">
        <v>10.1</v>
      </c>
      <c r="C24" s="91" t="e">
        <v>#N/A</v>
      </c>
      <c r="D24" s="91" t="e">
        <v>#N/A</v>
      </c>
      <c r="E24" s="91" t="e">
        <v>#N/A</v>
      </c>
      <c r="F24" s="91">
        <v>10.1</v>
      </c>
      <c r="G24" s="91">
        <v>8</v>
      </c>
      <c r="H24" s="91">
        <v>12.6</v>
      </c>
      <c r="I24" s="91">
        <v>20.3</v>
      </c>
    </row>
    <row r="25" spans="1:9">
      <c r="A25" s="28">
        <v>37986</v>
      </c>
      <c r="B25" s="91">
        <v>9.6999999999999993</v>
      </c>
      <c r="C25" s="91" t="e">
        <v>#N/A</v>
      </c>
      <c r="D25" s="91" t="e">
        <v>#N/A</v>
      </c>
      <c r="E25" s="91" t="e">
        <v>#N/A</v>
      </c>
      <c r="F25" s="91">
        <v>9.6999999999999993</v>
      </c>
      <c r="G25" s="91">
        <v>7.9</v>
      </c>
      <c r="H25" s="91">
        <v>12</v>
      </c>
      <c r="I25" s="91">
        <v>18.2</v>
      </c>
    </row>
    <row r="26" spans="1:9">
      <c r="A26" s="28">
        <v>38077</v>
      </c>
      <c r="B26" s="91">
        <v>9.4</v>
      </c>
      <c r="C26" s="91" t="e">
        <v>#N/A</v>
      </c>
      <c r="D26" s="91" t="e">
        <v>#N/A</v>
      </c>
      <c r="E26" s="91" t="e">
        <v>#N/A</v>
      </c>
      <c r="F26" s="91">
        <v>9.4</v>
      </c>
      <c r="G26" s="91">
        <v>8</v>
      </c>
      <c r="H26" s="91">
        <v>11</v>
      </c>
      <c r="I26" s="91">
        <v>17.100000000000001</v>
      </c>
    </row>
    <row r="27" spans="1:9">
      <c r="A27" s="28">
        <v>38168</v>
      </c>
      <c r="B27" s="91">
        <v>8.3000000000000007</v>
      </c>
      <c r="C27" s="91" t="e">
        <v>#N/A</v>
      </c>
      <c r="D27" s="91" t="e">
        <v>#N/A</v>
      </c>
      <c r="E27" s="91" t="e">
        <v>#N/A</v>
      </c>
      <c r="F27" s="91">
        <v>8.3000000000000007</v>
      </c>
      <c r="G27" s="91">
        <v>6.7</v>
      </c>
      <c r="H27" s="91">
        <v>9.5</v>
      </c>
      <c r="I27" s="91">
        <v>18.7</v>
      </c>
    </row>
    <row r="28" spans="1:9">
      <c r="A28" s="28">
        <v>38260</v>
      </c>
      <c r="B28" s="91">
        <v>7.9</v>
      </c>
      <c r="C28" s="91" t="e">
        <v>#N/A</v>
      </c>
      <c r="D28" s="91" t="e">
        <v>#N/A</v>
      </c>
      <c r="E28" s="91" t="e">
        <v>#N/A</v>
      </c>
      <c r="F28" s="91">
        <v>7.9</v>
      </c>
      <c r="G28" s="91">
        <v>7</v>
      </c>
      <c r="H28" s="91">
        <v>8.8000000000000007</v>
      </c>
      <c r="I28" s="91">
        <v>9.6999999999999993</v>
      </c>
    </row>
    <row r="29" spans="1:9">
      <c r="A29" s="28">
        <v>38352</v>
      </c>
      <c r="B29" s="91">
        <v>6.6</v>
      </c>
      <c r="C29" s="91" t="e">
        <v>#N/A</v>
      </c>
      <c r="D29" s="91" t="e">
        <v>#N/A</v>
      </c>
      <c r="E29" s="91" t="e">
        <v>#N/A</v>
      </c>
      <c r="F29" s="91">
        <v>6.6</v>
      </c>
      <c r="G29" s="91">
        <v>5</v>
      </c>
      <c r="H29" s="91">
        <v>8.6999999999999993</v>
      </c>
      <c r="I29" s="91">
        <v>9.3000000000000007</v>
      </c>
    </row>
    <row r="30" spans="1:9">
      <c r="A30" s="28">
        <v>38442</v>
      </c>
      <c r="B30" s="91">
        <v>4.8</v>
      </c>
      <c r="C30" s="91" t="e">
        <v>#N/A</v>
      </c>
      <c r="D30" s="91" t="e">
        <v>#N/A</v>
      </c>
      <c r="E30" s="91" t="e">
        <v>#N/A</v>
      </c>
      <c r="F30" s="91">
        <v>4.8</v>
      </c>
      <c r="G30" s="91">
        <v>3.8</v>
      </c>
      <c r="H30" s="91">
        <v>5.6</v>
      </c>
      <c r="I30" s="91">
        <v>11.7</v>
      </c>
    </row>
    <row r="31" spans="1:9">
      <c r="A31" s="28">
        <v>38533</v>
      </c>
      <c r="B31" s="91">
        <v>4.2</v>
      </c>
      <c r="C31" s="91" t="e">
        <v>#N/A</v>
      </c>
      <c r="D31" s="91" t="e">
        <v>#N/A</v>
      </c>
      <c r="E31" s="91" t="e">
        <v>#N/A</v>
      </c>
      <c r="F31" s="91">
        <v>4.2</v>
      </c>
      <c r="G31" s="91">
        <v>3.4</v>
      </c>
      <c r="H31" s="91">
        <v>4.5</v>
      </c>
      <c r="I31" s="91">
        <v>10.5</v>
      </c>
    </row>
    <row r="32" spans="1:9">
      <c r="A32" s="28">
        <v>38625</v>
      </c>
      <c r="B32" s="91">
        <v>2.9</v>
      </c>
      <c r="C32" s="91" t="e">
        <v>#N/A</v>
      </c>
      <c r="D32" s="91" t="e">
        <v>#N/A</v>
      </c>
      <c r="E32" s="91" t="e">
        <v>#N/A</v>
      </c>
      <c r="F32" s="91">
        <v>2.9</v>
      </c>
      <c r="G32" s="91">
        <v>1.9</v>
      </c>
      <c r="H32" s="91">
        <v>3.6</v>
      </c>
      <c r="I32" s="91">
        <v>10.3</v>
      </c>
    </row>
    <row r="33" spans="1:9">
      <c r="A33" s="28">
        <v>38717</v>
      </c>
      <c r="B33" s="91">
        <v>1.6</v>
      </c>
      <c r="C33" s="91" t="e">
        <v>#N/A</v>
      </c>
      <c r="D33" s="91" t="e">
        <v>#N/A</v>
      </c>
      <c r="E33" s="91" t="e">
        <v>#N/A</v>
      </c>
      <c r="F33" s="91">
        <v>1.6</v>
      </c>
      <c r="G33" s="91">
        <v>0.9</v>
      </c>
      <c r="H33" s="91">
        <v>2.1</v>
      </c>
      <c r="I33" s="91">
        <v>7.4</v>
      </c>
    </row>
    <row r="34" spans="1:9">
      <c r="A34" s="28">
        <v>38807</v>
      </c>
      <c r="B34" s="91">
        <v>0.7</v>
      </c>
      <c r="C34" s="91" t="e">
        <v>#N/A</v>
      </c>
      <c r="D34" s="91" t="e">
        <v>#N/A</v>
      </c>
      <c r="E34" s="91" t="e">
        <v>#N/A</v>
      </c>
      <c r="F34" s="91">
        <v>0.7</v>
      </c>
      <c r="G34" s="91">
        <v>0.2</v>
      </c>
      <c r="H34" s="91">
        <v>0.9</v>
      </c>
      <c r="I34" s="91">
        <v>5.4</v>
      </c>
    </row>
    <row r="35" spans="1:9">
      <c r="A35" s="28">
        <v>38898</v>
      </c>
      <c r="B35" s="91">
        <v>0.5</v>
      </c>
      <c r="C35" s="91" t="e">
        <v>#N/A</v>
      </c>
      <c r="D35" s="91" t="e">
        <v>#N/A</v>
      </c>
      <c r="E35" s="91" t="e">
        <v>#N/A</v>
      </c>
      <c r="F35" s="91">
        <v>0.5</v>
      </c>
      <c r="G35" s="91">
        <v>0</v>
      </c>
      <c r="H35" s="91">
        <v>0.3</v>
      </c>
      <c r="I35" s="91">
        <v>5.5</v>
      </c>
    </row>
    <row r="36" spans="1:9">
      <c r="A36" s="28">
        <v>38990</v>
      </c>
      <c r="B36" s="91">
        <v>0.2</v>
      </c>
      <c r="C36" s="91" t="e">
        <v>#N/A</v>
      </c>
      <c r="D36" s="91" t="e">
        <v>#N/A</v>
      </c>
      <c r="E36" s="91" t="e">
        <v>#N/A</v>
      </c>
      <c r="F36" s="91">
        <v>0.2</v>
      </c>
      <c r="G36" s="91">
        <v>0</v>
      </c>
      <c r="H36" s="91">
        <v>0.3</v>
      </c>
      <c r="I36" s="91">
        <v>1.9</v>
      </c>
    </row>
    <row r="37" spans="1:9">
      <c r="A37" s="28">
        <v>39082</v>
      </c>
      <c r="B37" s="91">
        <v>0.3</v>
      </c>
      <c r="C37" s="91">
        <v>0.1</v>
      </c>
      <c r="D37" s="91">
        <v>0.1</v>
      </c>
      <c r="E37" s="91">
        <v>0.6</v>
      </c>
      <c r="F37" s="91">
        <v>0.3</v>
      </c>
      <c r="G37" s="91">
        <v>0</v>
      </c>
      <c r="H37" s="91">
        <v>0.4</v>
      </c>
      <c r="I37" s="91">
        <v>1.7</v>
      </c>
    </row>
    <row r="38" spans="1:9">
      <c r="A38" s="28">
        <v>39172</v>
      </c>
      <c r="B38" s="91">
        <v>0.4</v>
      </c>
      <c r="C38" s="91">
        <v>0.2</v>
      </c>
      <c r="D38" s="91">
        <v>0</v>
      </c>
      <c r="E38" s="91">
        <v>0.7</v>
      </c>
      <c r="F38" s="91">
        <v>0.4</v>
      </c>
      <c r="G38" s="91">
        <v>0.1</v>
      </c>
      <c r="H38" s="91">
        <v>0.6</v>
      </c>
      <c r="I38" s="91">
        <v>2.2999999999999998</v>
      </c>
    </row>
    <row r="39" spans="1:9">
      <c r="A39" s="28">
        <v>39263</v>
      </c>
      <c r="B39" s="91">
        <v>0.6</v>
      </c>
      <c r="C39" s="91">
        <v>0.4</v>
      </c>
      <c r="D39" s="91">
        <v>0.1</v>
      </c>
      <c r="E39" s="91">
        <v>1.1000000000000001</v>
      </c>
      <c r="F39" s="91">
        <v>0.6</v>
      </c>
      <c r="G39" s="91">
        <v>0.2</v>
      </c>
      <c r="H39" s="91">
        <v>1</v>
      </c>
      <c r="I39" s="91">
        <v>3.1</v>
      </c>
    </row>
    <row r="40" spans="1:9">
      <c r="A40" s="28">
        <v>39355</v>
      </c>
      <c r="B40" s="91">
        <v>0.9</v>
      </c>
      <c r="C40" s="91">
        <v>0.9</v>
      </c>
      <c r="D40" s="91">
        <v>0.1</v>
      </c>
      <c r="E40" s="91">
        <v>1</v>
      </c>
      <c r="F40" s="91">
        <v>0.9</v>
      </c>
      <c r="G40" s="91">
        <v>0.7</v>
      </c>
      <c r="H40" s="91">
        <v>1.2</v>
      </c>
      <c r="I40" s="91">
        <v>2.2999999999999998</v>
      </c>
    </row>
    <row r="41" spans="1:9">
      <c r="A41" s="28">
        <v>39447</v>
      </c>
      <c r="B41" s="91">
        <v>1.6</v>
      </c>
      <c r="C41" s="91">
        <v>1.2</v>
      </c>
      <c r="D41" s="91">
        <v>0</v>
      </c>
      <c r="E41" s="91">
        <v>2.8</v>
      </c>
      <c r="F41" s="91">
        <v>1.6</v>
      </c>
      <c r="G41" s="91">
        <v>0.8</v>
      </c>
      <c r="H41" s="91">
        <v>3.4</v>
      </c>
      <c r="I41" s="91">
        <v>1.8</v>
      </c>
    </row>
    <row r="42" spans="1:9">
      <c r="A42" s="28">
        <v>39538</v>
      </c>
      <c r="B42" s="91">
        <v>2.6</v>
      </c>
      <c r="C42" s="91">
        <v>2.2999999999999998</v>
      </c>
      <c r="D42" s="91">
        <v>0.9</v>
      </c>
      <c r="E42" s="91">
        <v>3.5</v>
      </c>
      <c r="F42" s="91">
        <v>2.6</v>
      </c>
      <c r="G42" s="91">
        <v>1.8</v>
      </c>
      <c r="H42" s="91">
        <v>4.3</v>
      </c>
      <c r="I42" s="91">
        <v>3.3</v>
      </c>
    </row>
    <row r="43" spans="1:9">
      <c r="A43" s="28">
        <v>39629</v>
      </c>
      <c r="B43" s="91">
        <v>2.7</v>
      </c>
      <c r="C43" s="91">
        <v>1.8</v>
      </c>
      <c r="D43" s="91">
        <v>1.2</v>
      </c>
      <c r="E43" s="91">
        <v>5</v>
      </c>
      <c r="F43" s="91">
        <v>2.7</v>
      </c>
      <c r="G43" s="91">
        <v>1.2</v>
      </c>
      <c r="H43" s="91">
        <v>5.7</v>
      </c>
      <c r="I43" s="91">
        <v>5.0999999999999996</v>
      </c>
    </row>
    <row r="44" spans="1:9">
      <c r="A44" s="28">
        <v>39721</v>
      </c>
      <c r="B44" s="91">
        <v>3.3</v>
      </c>
      <c r="C44" s="91">
        <v>1.4</v>
      </c>
      <c r="D44" s="91">
        <v>0.5</v>
      </c>
      <c r="E44" s="91">
        <v>7.8</v>
      </c>
      <c r="F44" s="91">
        <v>3.3</v>
      </c>
      <c r="G44" s="91">
        <v>1.5</v>
      </c>
      <c r="H44" s="91">
        <v>7</v>
      </c>
      <c r="I44" s="91">
        <v>5.8</v>
      </c>
    </row>
    <row r="45" spans="1:9">
      <c r="A45" s="28">
        <v>39813</v>
      </c>
      <c r="B45" s="91">
        <v>3.6</v>
      </c>
      <c r="C45" s="91">
        <v>1.8</v>
      </c>
      <c r="D45" s="91">
        <v>0.4</v>
      </c>
      <c r="E45" s="91">
        <v>8.1</v>
      </c>
      <c r="F45" s="91">
        <v>3.6</v>
      </c>
      <c r="G45" s="91">
        <v>2</v>
      </c>
      <c r="H45" s="91">
        <v>6.8</v>
      </c>
      <c r="I45" s="91">
        <v>7</v>
      </c>
    </row>
    <row r="46" spans="1:9">
      <c r="A46" s="28">
        <v>39903</v>
      </c>
      <c r="B46" s="91">
        <v>4.9000000000000004</v>
      </c>
      <c r="C46" s="91">
        <v>2.6</v>
      </c>
      <c r="D46" s="91">
        <v>2.7</v>
      </c>
      <c r="E46" s="91">
        <v>10.5</v>
      </c>
      <c r="F46" s="91">
        <v>4.9000000000000004</v>
      </c>
      <c r="G46" s="91">
        <v>2.8</v>
      </c>
      <c r="H46" s="91">
        <v>9.4</v>
      </c>
      <c r="I46" s="91">
        <v>7.9</v>
      </c>
    </row>
    <row r="47" spans="1:9">
      <c r="A47" s="28">
        <v>39994</v>
      </c>
      <c r="B47" s="91">
        <v>6.7</v>
      </c>
      <c r="C47" s="91">
        <v>4.0999999999999996</v>
      </c>
      <c r="D47" s="91">
        <v>3.1</v>
      </c>
      <c r="E47" s="91">
        <v>13.3</v>
      </c>
      <c r="F47" s="91">
        <v>6.7</v>
      </c>
      <c r="G47" s="91">
        <v>3.9</v>
      </c>
      <c r="H47" s="91">
        <v>13.2</v>
      </c>
      <c r="I47" s="91">
        <v>9.4</v>
      </c>
    </row>
    <row r="48" spans="1:9">
      <c r="A48" s="28">
        <v>40086</v>
      </c>
      <c r="B48" s="91">
        <v>6.9</v>
      </c>
      <c r="C48" s="91">
        <v>4.8</v>
      </c>
      <c r="D48" s="91">
        <v>5.0999999999999996</v>
      </c>
      <c r="E48" s="91">
        <v>12.1</v>
      </c>
      <c r="F48" s="91">
        <v>6.9</v>
      </c>
      <c r="G48" s="91">
        <v>3.9</v>
      </c>
      <c r="H48" s="91">
        <v>12.8</v>
      </c>
      <c r="I48" s="91">
        <v>14.9</v>
      </c>
    </row>
    <row r="49" spans="1:9">
      <c r="A49" s="28">
        <v>40178</v>
      </c>
      <c r="B49" s="91">
        <v>6.9</v>
      </c>
      <c r="C49" s="91">
        <v>4.5</v>
      </c>
      <c r="D49" s="91">
        <v>5.0999999999999996</v>
      </c>
      <c r="E49" s="91">
        <v>12.7</v>
      </c>
      <c r="F49" s="91">
        <v>6.9</v>
      </c>
      <c r="G49" s="91">
        <v>3.9</v>
      </c>
      <c r="H49" s="91">
        <v>11.9</v>
      </c>
      <c r="I49" s="91">
        <v>18.7</v>
      </c>
    </row>
    <row r="50" spans="1:9">
      <c r="A50" s="28">
        <v>40268</v>
      </c>
      <c r="B50" s="91">
        <v>9.6999999999999993</v>
      </c>
      <c r="C50" s="91">
        <v>8.4</v>
      </c>
      <c r="D50" s="91">
        <v>10.3</v>
      </c>
      <c r="E50" s="91">
        <v>12.9</v>
      </c>
      <c r="F50" s="91">
        <v>9.6999999999999993</v>
      </c>
      <c r="G50" s="91">
        <v>8.1999999999999993</v>
      </c>
      <c r="H50" s="91">
        <v>12.1</v>
      </c>
      <c r="I50" s="91">
        <v>18.2</v>
      </c>
    </row>
    <row r="51" spans="1:9">
      <c r="A51" s="28">
        <v>40359</v>
      </c>
      <c r="B51" s="91">
        <v>10.7</v>
      </c>
      <c r="C51" s="91">
        <v>10.4</v>
      </c>
      <c r="D51" s="91">
        <v>9.4</v>
      </c>
      <c r="E51" s="91">
        <v>11.9</v>
      </c>
      <c r="F51" s="91">
        <v>10.7</v>
      </c>
      <c r="G51" s="91">
        <v>10.1</v>
      </c>
      <c r="H51" s="91">
        <v>11</v>
      </c>
      <c r="I51" s="91">
        <v>17</v>
      </c>
    </row>
    <row r="52" spans="1:9">
      <c r="A52" s="28">
        <v>40451</v>
      </c>
      <c r="B52" s="91">
        <v>9.1</v>
      </c>
      <c r="C52" s="91">
        <v>8.1999999999999993</v>
      </c>
      <c r="D52" s="91">
        <v>9.4</v>
      </c>
      <c r="E52" s="91">
        <v>11</v>
      </c>
      <c r="F52" s="91">
        <v>9.1</v>
      </c>
      <c r="G52" s="91">
        <v>7.9</v>
      </c>
      <c r="H52" s="91">
        <v>10.6</v>
      </c>
      <c r="I52" s="91">
        <v>16.600000000000001</v>
      </c>
    </row>
    <row r="53" spans="1:9">
      <c r="A53" s="28">
        <v>40543</v>
      </c>
      <c r="B53" s="91">
        <v>11</v>
      </c>
      <c r="C53" s="91">
        <v>10.6</v>
      </c>
      <c r="D53" s="91">
        <v>5.9</v>
      </c>
      <c r="E53" s="91">
        <v>12.9</v>
      </c>
      <c r="F53" s="91">
        <v>11</v>
      </c>
      <c r="G53" s="91">
        <v>9.6999999999999993</v>
      </c>
      <c r="H53" s="91">
        <v>13.3</v>
      </c>
      <c r="I53" s="91">
        <v>17.3</v>
      </c>
    </row>
    <row r="54" spans="1:9">
      <c r="A54" s="28">
        <v>40633</v>
      </c>
      <c r="B54" s="91">
        <v>9.6999999999999993</v>
      </c>
      <c r="C54" s="91">
        <v>8.6999999999999993</v>
      </c>
      <c r="D54" s="91">
        <v>5.4</v>
      </c>
      <c r="E54" s="91">
        <v>13.1</v>
      </c>
      <c r="F54" s="91">
        <v>9.6999999999999993</v>
      </c>
      <c r="G54" s="91">
        <v>8</v>
      </c>
      <c r="H54" s="91">
        <v>12.8</v>
      </c>
      <c r="I54" s="91">
        <v>16.600000000000001</v>
      </c>
    </row>
    <row r="55" spans="1:9">
      <c r="A55" s="28">
        <v>40724</v>
      </c>
      <c r="B55" s="91">
        <v>7.7</v>
      </c>
      <c r="C55" s="91">
        <v>5.8</v>
      </c>
      <c r="D55" s="91">
        <v>5.3</v>
      </c>
      <c r="E55" s="91">
        <v>13</v>
      </c>
      <c r="F55" s="91">
        <v>7.7</v>
      </c>
      <c r="G55" s="91">
        <v>5.6</v>
      </c>
      <c r="H55" s="91">
        <v>12.1</v>
      </c>
      <c r="I55" s="91">
        <v>15.2</v>
      </c>
    </row>
    <row r="56" spans="1:9">
      <c r="A56" s="28">
        <v>40816</v>
      </c>
      <c r="B56" s="91">
        <v>5.6</v>
      </c>
      <c r="C56" s="91">
        <v>3.4</v>
      </c>
      <c r="D56" s="91">
        <v>4.5999999999999996</v>
      </c>
      <c r="E56" s="91">
        <v>11.2</v>
      </c>
      <c r="F56" s="91">
        <v>5.6</v>
      </c>
      <c r="G56" s="91">
        <v>3.1</v>
      </c>
      <c r="H56" s="91">
        <v>10.5</v>
      </c>
      <c r="I56" s="91">
        <v>14.8</v>
      </c>
    </row>
    <row r="57" spans="1:9">
      <c r="A57" s="28">
        <v>40908</v>
      </c>
      <c r="B57" s="91">
        <v>4.3</v>
      </c>
      <c r="C57" s="91">
        <v>2.2000000000000002</v>
      </c>
      <c r="D57" s="91">
        <v>4.3</v>
      </c>
      <c r="E57" s="91">
        <v>9.6</v>
      </c>
      <c r="F57" s="91">
        <v>4.3</v>
      </c>
      <c r="G57" s="91">
        <v>1.8</v>
      </c>
      <c r="H57" s="91">
        <v>9.1</v>
      </c>
      <c r="I57" s="91">
        <v>15.1</v>
      </c>
    </row>
    <row r="58" spans="1:9">
      <c r="A58" s="28">
        <v>40999</v>
      </c>
      <c r="B58" s="91">
        <v>7.1</v>
      </c>
      <c r="C58" s="91">
        <v>1.4</v>
      </c>
      <c r="D58" s="91">
        <v>39.200000000000003</v>
      </c>
      <c r="E58" s="91">
        <v>9.1</v>
      </c>
      <c r="F58" s="91">
        <v>7.1</v>
      </c>
      <c r="G58" s="91">
        <v>6.2</v>
      </c>
      <c r="H58" s="91">
        <v>8.1</v>
      </c>
      <c r="I58" s="91">
        <v>15.5</v>
      </c>
    </row>
    <row r="59" spans="1:9">
      <c r="A59" s="28">
        <v>41090</v>
      </c>
      <c r="B59" s="91">
        <v>5.5</v>
      </c>
      <c r="C59" s="91">
        <v>0.9</v>
      </c>
      <c r="D59" s="91">
        <v>34.700000000000003</v>
      </c>
      <c r="E59" s="91">
        <v>5.8</v>
      </c>
      <c r="F59" s="91">
        <v>5.5</v>
      </c>
      <c r="G59" s="91">
        <v>5.2</v>
      </c>
      <c r="H59" s="91">
        <v>4.4000000000000004</v>
      </c>
      <c r="I59" s="91">
        <v>14.2</v>
      </c>
    </row>
    <row r="60" spans="1:9">
      <c r="A60" s="28">
        <v>41182</v>
      </c>
      <c r="B60" s="91">
        <v>4.4000000000000004</v>
      </c>
      <c r="C60" s="91">
        <v>1.4</v>
      </c>
      <c r="D60" s="91">
        <v>18.600000000000001</v>
      </c>
      <c r="E60" s="91">
        <v>6.6</v>
      </c>
      <c r="F60" s="91">
        <v>4.4000000000000004</v>
      </c>
      <c r="G60" s="91">
        <v>3.2</v>
      </c>
      <c r="H60" s="91">
        <v>5.9</v>
      </c>
      <c r="I60" s="91">
        <v>14.8</v>
      </c>
    </row>
    <row r="61" spans="1:9">
      <c r="A61" s="28">
        <v>41274</v>
      </c>
      <c r="B61" s="91">
        <v>3.6</v>
      </c>
      <c r="C61" s="91">
        <v>1.3</v>
      </c>
      <c r="D61" s="91">
        <v>13</v>
      </c>
      <c r="E61" s="91">
        <v>5.9</v>
      </c>
      <c r="F61" s="91">
        <v>3.6</v>
      </c>
      <c r="G61" s="91">
        <v>2.5</v>
      </c>
      <c r="H61" s="91">
        <v>4.8</v>
      </c>
      <c r="I61" s="91">
        <v>13.8</v>
      </c>
    </row>
    <row r="62" spans="1:9">
      <c r="A62" s="28">
        <v>41364</v>
      </c>
      <c r="B62" s="91">
        <v>2.8</v>
      </c>
      <c r="C62" s="91">
        <v>1.7</v>
      </c>
      <c r="D62" s="91">
        <v>1.2</v>
      </c>
      <c r="E62" s="91">
        <v>6.2</v>
      </c>
      <c r="F62" s="91">
        <v>2.8</v>
      </c>
      <c r="G62" s="91">
        <v>1.1000000000000001</v>
      </c>
      <c r="H62" s="91">
        <v>5.0999999999999996</v>
      </c>
      <c r="I62" s="91">
        <v>16.399999999999999</v>
      </c>
    </row>
    <row r="63" spans="1:9">
      <c r="A63" s="28">
        <v>41455</v>
      </c>
      <c r="B63" s="91">
        <v>3.5</v>
      </c>
      <c r="C63" s="91">
        <v>2.9</v>
      </c>
      <c r="D63" s="91">
        <v>2</v>
      </c>
      <c r="E63" s="91">
        <v>5.8</v>
      </c>
      <c r="F63" s="91">
        <v>3.5</v>
      </c>
      <c r="G63" s="91">
        <v>2</v>
      </c>
      <c r="H63" s="91">
        <v>5.4</v>
      </c>
      <c r="I63" s="91">
        <v>17.100000000000001</v>
      </c>
    </row>
    <row r="64" spans="1:9">
      <c r="A64" s="28">
        <v>41547</v>
      </c>
      <c r="B64" s="91">
        <v>4.3</v>
      </c>
      <c r="C64" s="91">
        <v>3.1</v>
      </c>
      <c r="D64" s="91">
        <v>1.8</v>
      </c>
      <c r="E64" s="91">
        <v>8.3000000000000007</v>
      </c>
      <c r="F64" s="91">
        <v>4.3</v>
      </c>
      <c r="G64" s="91">
        <v>2.7</v>
      </c>
      <c r="H64" s="91">
        <v>6.5</v>
      </c>
      <c r="I64" s="91">
        <v>16.899999999999999</v>
      </c>
    </row>
    <row r="65" spans="1:9">
      <c r="A65" s="28">
        <v>41639</v>
      </c>
      <c r="B65" s="91">
        <v>4.5</v>
      </c>
      <c r="C65" s="91">
        <v>3.6</v>
      </c>
      <c r="D65" s="91">
        <v>1.6</v>
      </c>
      <c r="E65" s="91">
        <v>8.1999999999999993</v>
      </c>
      <c r="F65" s="91">
        <v>4.5</v>
      </c>
      <c r="G65" s="91">
        <v>2.9</v>
      </c>
      <c r="H65" s="91">
        <v>8.1999999999999993</v>
      </c>
      <c r="I65" s="91">
        <v>11.7</v>
      </c>
    </row>
    <row r="66" spans="1:9">
      <c r="A66" s="28">
        <v>41729</v>
      </c>
      <c r="B66" s="91">
        <v>4.0999999999999996</v>
      </c>
      <c r="C66" s="91">
        <v>3.2</v>
      </c>
      <c r="D66" s="91">
        <v>1.2</v>
      </c>
      <c r="E66" s="91">
        <v>7.3</v>
      </c>
      <c r="F66" s="91">
        <v>4.0999999999999996</v>
      </c>
      <c r="G66" s="91">
        <v>2.8</v>
      </c>
      <c r="H66" s="91">
        <v>7</v>
      </c>
      <c r="I66" s="91">
        <v>9.3000000000000007</v>
      </c>
    </row>
    <row r="67" spans="1:9">
      <c r="A67" s="28">
        <v>41820</v>
      </c>
      <c r="B67" s="91">
        <v>4.2</v>
      </c>
      <c r="C67" s="91">
        <v>3.5</v>
      </c>
      <c r="D67" s="91">
        <v>2.2999999999999998</v>
      </c>
      <c r="E67" s="91">
        <v>7</v>
      </c>
      <c r="F67" s="91">
        <v>4.2</v>
      </c>
      <c r="G67" s="91">
        <v>2.4</v>
      </c>
      <c r="H67" s="91">
        <v>8.8000000000000007</v>
      </c>
      <c r="I67" s="91">
        <v>9.6999999999999993</v>
      </c>
    </row>
    <row r="68" spans="1:9">
      <c r="A68" s="28">
        <v>41912</v>
      </c>
      <c r="B68" s="91">
        <v>6.4</v>
      </c>
      <c r="C68" s="91">
        <v>6.8</v>
      </c>
      <c r="D68" s="91">
        <v>1.1000000000000001</v>
      </c>
      <c r="E68" s="91">
        <v>7.6</v>
      </c>
      <c r="F68" s="91">
        <v>6.4</v>
      </c>
      <c r="G68" s="91">
        <v>5.3</v>
      </c>
      <c r="H68" s="91">
        <v>9.6</v>
      </c>
      <c r="I68" s="91">
        <v>8.6999999999999993</v>
      </c>
    </row>
    <row r="69" spans="1:9">
      <c r="A69" s="28">
        <v>42004</v>
      </c>
      <c r="B69" s="91">
        <v>6.6</v>
      </c>
      <c r="C69" s="91">
        <v>6.6</v>
      </c>
      <c r="D69" s="91">
        <v>1.2</v>
      </c>
      <c r="E69" s="91">
        <v>8.6</v>
      </c>
      <c r="F69" s="91">
        <v>6.6</v>
      </c>
      <c r="G69" s="91">
        <v>5.0999999999999996</v>
      </c>
      <c r="H69" s="91">
        <v>10.199999999999999</v>
      </c>
      <c r="I69" s="91">
        <v>11</v>
      </c>
    </row>
    <row r="70" spans="1:9">
      <c r="A70" s="28">
        <v>42094</v>
      </c>
      <c r="B70" s="91">
        <v>8.6999999999999993</v>
      </c>
      <c r="C70" s="91">
        <v>9.1999999999999993</v>
      </c>
      <c r="D70" s="91">
        <v>1.9</v>
      </c>
      <c r="E70" s="91">
        <v>10.1</v>
      </c>
      <c r="F70" s="91">
        <v>8.6999999999999993</v>
      </c>
      <c r="G70" s="91">
        <v>6.8</v>
      </c>
      <c r="H70" s="91">
        <v>14.1</v>
      </c>
      <c r="I70" s="91">
        <v>12.6</v>
      </c>
    </row>
    <row r="71" spans="1:9">
      <c r="A71" s="28">
        <v>42185</v>
      </c>
      <c r="B71" s="91">
        <v>9.1999999999999993</v>
      </c>
      <c r="C71" s="91">
        <v>9.6999999999999993</v>
      </c>
      <c r="D71" s="91">
        <v>2.6</v>
      </c>
      <c r="E71" s="91">
        <v>10.7</v>
      </c>
      <c r="F71" s="91">
        <v>9.1999999999999993</v>
      </c>
      <c r="G71" s="91">
        <v>7.3</v>
      </c>
      <c r="H71" s="91">
        <v>15.1</v>
      </c>
      <c r="I71" s="91">
        <v>10.5</v>
      </c>
    </row>
    <row r="72" spans="1:9">
      <c r="A72" s="28">
        <v>42277</v>
      </c>
      <c r="B72" s="91">
        <v>10.4</v>
      </c>
      <c r="C72" s="91">
        <v>10.6</v>
      </c>
      <c r="D72" s="91">
        <v>3.1</v>
      </c>
      <c r="E72" s="91">
        <v>13</v>
      </c>
      <c r="F72" s="91">
        <v>10.4</v>
      </c>
      <c r="G72" s="91">
        <v>8.8000000000000007</v>
      </c>
      <c r="H72" s="91">
        <v>15.7</v>
      </c>
      <c r="I72" s="91">
        <v>10.9</v>
      </c>
    </row>
    <row r="73" spans="1:9">
      <c r="A73" s="28">
        <v>42369</v>
      </c>
      <c r="B73" s="91">
        <v>11.7</v>
      </c>
      <c r="C73" s="91">
        <v>11.4</v>
      </c>
      <c r="D73" s="91">
        <v>4.0999999999999996</v>
      </c>
      <c r="E73" s="91">
        <v>15.3</v>
      </c>
      <c r="F73" s="91">
        <v>11.7</v>
      </c>
      <c r="G73" s="91">
        <v>10.1</v>
      </c>
      <c r="H73" s="91">
        <v>16.8</v>
      </c>
      <c r="I73" s="91">
        <v>10.6</v>
      </c>
    </row>
    <row r="74" spans="1:9">
      <c r="A74" s="28">
        <v>42460</v>
      </c>
      <c r="B74" s="91">
        <v>15.1</v>
      </c>
      <c r="C74" s="91">
        <v>15.8</v>
      </c>
      <c r="D74" s="91">
        <v>3.4</v>
      </c>
      <c r="E74" s="91">
        <v>17.899999999999999</v>
      </c>
      <c r="F74" s="91">
        <v>15.1</v>
      </c>
      <c r="G74" s="91">
        <v>14</v>
      </c>
      <c r="H74" s="91">
        <v>18.7</v>
      </c>
      <c r="I74" s="91">
        <v>15.5</v>
      </c>
    </row>
    <row r="75" spans="1:9">
      <c r="A75" s="28">
        <v>42551</v>
      </c>
      <c r="B75" s="91">
        <v>18.100000000000001</v>
      </c>
      <c r="C75" s="91">
        <v>16.899999999999999</v>
      </c>
      <c r="D75" s="91">
        <v>11.5</v>
      </c>
      <c r="E75" s="91">
        <v>23.8</v>
      </c>
      <c r="F75" s="91">
        <v>18.100000000000001</v>
      </c>
      <c r="G75" s="91">
        <v>17.3</v>
      </c>
      <c r="H75" s="91">
        <v>19.8</v>
      </c>
      <c r="I75" s="91">
        <v>23.1</v>
      </c>
    </row>
    <row r="76" spans="1:9">
      <c r="A76" s="28">
        <v>42643</v>
      </c>
      <c r="B76" s="91">
        <v>18.5</v>
      </c>
      <c r="C76" s="91">
        <v>16.399999999999999</v>
      </c>
      <c r="D76" s="91">
        <v>13.2</v>
      </c>
      <c r="E76" s="91">
        <v>25.8</v>
      </c>
      <c r="F76" s="91">
        <v>18.5</v>
      </c>
      <c r="G76" s="91">
        <v>16.899999999999999</v>
      </c>
      <c r="H76" s="91">
        <v>23.1</v>
      </c>
      <c r="I76" s="91">
        <v>22.3</v>
      </c>
    </row>
    <row r="77" spans="1:9">
      <c r="A77" s="28">
        <v>42735</v>
      </c>
      <c r="B77" s="91">
        <v>21</v>
      </c>
      <c r="C77" s="91">
        <v>18.2</v>
      </c>
      <c r="D77" s="91">
        <v>20.2</v>
      </c>
      <c r="E77" s="91">
        <v>28.4</v>
      </c>
      <c r="F77" s="91">
        <v>21</v>
      </c>
      <c r="G77" s="91">
        <v>18.5</v>
      </c>
      <c r="H77" s="91">
        <v>28.4</v>
      </c>
      <c r="I77" s="91">
        <v>24.5</v>
      </c>
    </row>
    <row r="78" spans="1:9">
      <c r="A78" s="28">
        <v>42825</v>
      </c>
      <c r="B78" s="91">
        <v>21.1</v>
      </c>
      <c r="C78" s="91">
        <v>18.2</v>
      </c>
      <c r="D78" s="91">
        <v>22.3</v>
      </c>
      <c r="E78" s="91">
        <v>28.3</v>
      </c>
      <c r="F78" s="91">
        <v>21.1</v>
      </c>
      <c r="G78" s="91">
        <v>18.600000000000001</v>
      </c>
      <c r="H78" s="91">
        <v>29.1</v>
      </c>
      <c r="I78" s="91">
        <v>24.3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6.xml><?xml version="1.0" encoding="utf-8"?>
<worksheet xmlns="http://schemas.openxmlformats.org/spreadsheetml/2006/main" xmlns:r="http://schemas.openxmlformats.org/officeDocument/2006/relationships">
  <sheetPr codeName="LayoutSheet"/>
  <dimension ref="A1:K61"/>
  <sheetViews>
    <sheetView topLeftCell="A4" workbookViewId="0">
      <selection activeCell="X31" sqref="X3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11" s="2" customFormat="1" ht="18.75">
      <c r="A1" s="1" t="s">
        <v>0</v>
      </c>
    </row>
    <row r="2" spans="1:11" s="5" customFormat="1" ht="24.95" customHeight="1">
      <c r="A2" s="3"/>
      <c r="B2" s="4" t="s">
        <v>1</v>
      </c>
      <c r="D2" s="6"/>
      <c r="E2" s="7"/>
      <c r="F2" s="7"/>
    </row>
    <row r="3" spans="1:11" s="9" customFormat="1">
      <c r="A3" s="8" t="s">
        <v>9</v>
      </c>
      <c r="E3" s="10"/>
    </row>
    <row r="4" spans="1:11" s="9" customFormat="1" ht="11.25">
      <c r="A4" s="8" t="s">
        <v>2</v>
      </c>
      <c r="B4" s="11" t="s">
        <v>10</v>
      </c>
    </row>
    <row r="5" spans="1:11" s="9" customFormat="1" ht="11.25">
      <c r="A5" s="8" t="s">
        <v>3</v>
      </c>
      <c r="B5" s="11" t="s">
        <v>302</v>
      </c>
    </row>
    <row r="6" spans="1:11" s="9" customFormat="1" ht="11.25">
      <c r="A6" s="8"/>
      <c r="B6" s="11"/>
      <c r="G6" s="12"/>
    </row>
    <row r="7" spans="1:11" s="14" customFormat="1" ht="11.25">
      <c r="A7" s="13" t="s">
        <v>4</v>
      </c>
      <c r="B7" s="14" t="s">
        <v>280</v>
      </c>
      <c r="C7" s="14" t="s">
        <v>308</v>
      </c>
      <c r="D7" s="14" t="s">
        <v>281</v>
      </c>
      <c r="E7" s="14" t="s">
        <v>283</v>
      </c>
      <c r="F7" s="14" t="s">
        <v>289</v>
      </c>
      <c r="G7" s="14" t="s">
        <v>285</v>
      </c>
      <c r="H7" s="14" t="s">
        <v>287</v>
      </c>
      <c r="I7" s="14" t="s">
        <v>291</v>
      </c>
      <c r="J7" s="14" t="s">
        <v>293</v>
      </c>
    </row>
    <row r="8" spans="1:11" s="16" customFormat="1" ht="11.25">
      <c r="A8" s="15" t="s">
        <v>251</v>
      </c>
      <c r="B8" s="16" t="s">
        <v>280</v>
      </c>
      <c r="C8" s="16" t="s">
        <v>309</v>
      </c>
      <c r="D8" s="16" t="s">
        <v>282</v>
      </c>
      <c r="E8" s="16" t="s">
        <v>284</v>
      </c>
      <c r="F8" s="16" t="s">
        <v>290</v>
      </c>
      <c r="G8" s="16" t="s">
        <v>286</v>
      </c>
      <c r="H8" s="16" t="s">
        <v>288</v>
      </c>
      <c r="I8" s="16" t="s">
        <v>292</v>
      </c>
      <c r="J8" s="16" t="s">
        <v>294</v>
      </c>
    </row>
    <row r="9" spans="1:11" s="17" customFormat="1"/>
    <row r="10" spans="1:11" s="5" customFormat="1" ht="24.95" customHeight="1">
      <c r="A10" s="18"/>
      <c r="B10" s="4" t="s">
        <v>5</v>
      </c>
      <c r="D10" s="6"/>
      <c r="E10" s="7"/>
      <c r="F10" s="7"/>
    </row>
    <row r="11" spans="1:11" s="21" customFormat="1" ht="21">
      <c r="A11" s="19" t="s">
        <v>267</v>
      </c>
      <c r="B11" s="20" t="s">
        <v>266</v>
      </c>
    </row>
    <row r="12" spans="1:11" s="23" customFormat="1" ht="63.75">
      <c r="A12" s="22" t="s">
        <v>6</v>
      </c>
      <c r="B12" s="23" t="s">
        <v>355</v>
      </c>
      <c r="C12" s="23" t="s">
        <v>310</v>
      </c>
      <c r="D12" s="23" t="s">
        <v>295</v>
      </c>
      <c r="E12" s="23" t="s">
        <v>296</v>
      </c>
      <c r="F12" s="23" t="s">
        <v>299</v>
      </c>
      <c r="G12" s="23" t="s">
        <v>297</v>
      </c>
      <c r="H12" s="23" t="s">
        <v>298</v>
      </c>
      <c r="I12" s="23" t="s">
        <v>300</v>
      </c>
      <c r="J12" s="23" t="s">
        <v>301</v>
      </c>
    </row>
    <row r="13" spans="1:11" s="25" customFormat="1">
      <c r="A13" s="24" t="s">
        <v>7</v>
      </c>
      <c r="B13" s="25" t="s">
        <v>14</v>
      </c>
      <c r="C13" s="25" t="s">
        <v>14</v>
      </c>
      <c r="D13" s="25" t="s">
        <v>14</v>
      </c>
      <c r="E13" s="25" t="s">
        <v>14</v>
      </c>
      <c r="F13" s="25" t="s">
        <v>14</v>
      </c>
      <c r="G13" s="25" t="s">
        <v>14</v>
      </c>
      <c r="H13" s="25" t="s">
        <v>14</v>
      </c>
      <c r="I13" s="25" t="s">
        <v>14</v>
      </c>
      <c r="J13" s="25" t="s">
        <v>14</v>
      </c>
    </row>
    <row r="14" spans="1:11" s="25" customFormat="1">
      <c r="A14" s="24" t="s">
        <v>2</v>
      </c>
      <c r="B14" s="30" t="s">
        <v>180</v>
      </c>
      <c r="C14" s="30" t="s">
        <v>180</v>
      </c>
      <c r="D14" s="30" t="s">
        <v>180</v>
      </c>
      <c r="E14" s="30" t="s">
        <v>180</v>
      </c>
      <c r="F14" s="30" t="s">
        <v>180</v>
      </c>
      <c r="G14" s="30" t="s">
        <v>180</v>
      </c>
      <c r="H14" s="30" t="s">
        <v>180</v>
      </c>
      <c r="I14" s="30" t="s">
        <v>180</v>
      </c>
      <c r="J14" s="30" t="s">
        <v>180</v>
      </c>
    </row>
    <row r="15" spans="1:11" s="90" customFormat="1">
      <c r="A15" s="26" t="s">
        <v>8</v>
      </c>
      <c r="B15" s="90">
        <v>42870</v>
      </c>
      <c r="C15" s="90">
        <v>42767</v>
      </c>
      <c r="D15" s="90">
        <v>42746</v>
      </c>
      <c r="E15" s="90">
        <v>42746</v>
      </c>
      <c r="F15" s="90">
        <v>42746</v>
      </c>
      <c r="G15" s="90">
        <v>42746</v>
      </c>
      <c r="H15" s="90">
        <v>42746</v>
      </c>
      <c r="I15" s="90">
        <v>42746</v>
      </c>
      <c r="J15" s="90">
        <v>42746</v>
      </c>
    </row>
    <row r="16" spans="1:11">
      <c r="A16" s="150">
        <v>35065</v>
      </c>
      <c r="B16" s="91">
        <v>1.5</v>
      </c>
      <c r="C16" s="33">
        <v>5.6993768520471662</v>
      </c>
      <c r="D16" s="33">
        <v>1.4109818588046725</v>
      </c>
      <c r="E16" s="33">
        <v>2.9646404858716351</v>
      </c>
      <c r="F16" s="33">
        <v>4.7341780527343102</v>
      </c>
      <c r="G16" s="33">
        <v>9.6737792367665172</v>
      </c>
      <c r="H16" s="33">
        <v>6.3698651565873039</v>
      </c>
      <c r="I16" s="33">
        <v>3.6310820624546118</v>
      </c>
      <c r="J16" s="33">
        <v>11.111111111111111</v>
      </c>
      <c r="K16" s="29"/>
    </row>
    <row r="17" spans="1:11">
      <c r="A17" s="150">
        <v>35431</v>
      </c>
      <c r="B17" s="91">
        <v>0.5</v>
      </c>
      <c r="C17" s="33">
        <v>5.1128321500316707</v>
      </c>
      <c r="D17" s="33">
        <v>1.2160942192745918</v>
      </c>
      <c r="E17" s="33">
        <v>2.8849621348719801</v>
      </c>
      <c r="F17" s="33">
        <v>3.1933536704095546</v>
      </c>
      <c r="G17" s="33">
        <v>7.6723923325865071</v>
      </c>
      <c r="H17" s="33">
        <v>3.7495726761351276</v>
      </c>
      <c r="I17" s="33">
        <v>3.3157498116051247</v>
      </c>
      <c r="J17" s="33">
        <v>13.757700205338811</v>
      </c>
      <c r="K17" s="29"/>
    </row>
    <row r="18" spans="1:11">
      <c r="A18" s="150">
        <v>35796</v>
      </c>
      <c r="B18" s="91">
        <v>0.5</v>
      </c>
      <c r="C18" s="33">
        <v>4.1728944050497629</v>
      </c>
      <c r="D18" s="33">
        <v>1.1772861055239263</v>
      </c>
      <c r="E18" s="33">
        <v>2.6003765711668616</v>
      </c>
      <c r="F18" s="33">
        <v>2.1776975912385654</v>
      </c>
      <c r="G18" s="33">
        <v>7.5409508589692367</v>
      </c>
      <c r="H18" s="33">
        <v>2.8467130893585693</v>
      </c>
      <c r="I18" s="33">
        <v>1.7678708685626443</v>
      </c>
      <c r="J18" s="33">
        <v>11.099365750528541</v>
      </c>
      <c r="K18" s="29"/>
    </row>
    <row r="19" spans="1:11">
      <c r="A19" s="150">
        <v>36161</v>
      </c>
      <c r="B19" s="91">
        <v>2.8</v>
      </c>
      <c r="C19" s="33">
        <v>5.3825058234335472</v>
      </c>
      <c r="D19" s="33">
        <v>1.2154176036818158</v>
      </c>
      <c r="E19" s="33">
        <v>2.0916009150754</v>
      </c>
      <c r="F19" s="33">
        <v>2.762639146567718</v>
      </c>
      <c r="G19" s="33">
        <v>9.4701670644391402</v>
      </c>
      <c r="H19" s="33">
        <v>4.5392150745616773</v>
      </c>
      <c r="I19" s="33">
        <v>1.6864699118436182</v>
      </c>
      <c r="J19" s="33">
        <v>15.91203104786546</v>
      </c>
      <c r="K19" s="29"/>
    </row>
    <row r="20" spans="1:11">
      <c r="A20" s="150">
        <v>36526</v>
      </c>
      <c r="B20" s="91">
        <v>1.2</v>
      </c>
      <c r="C20" s="33">
        <v>5.7278391946228453</v>
      </c>
      <c r="D20" s="33">
        <v>1.1896167807139735</v>
      </c>
      <c r="E20" s="33">
        <v>2.3806241095638585</v>
      </c>
      <c r="F20" s="33">
        <v>2.8203419942260712</v>
      </c>
      <c r="G20" s="33">
        <v>9.1950836336752602</v>
      </c>
      <c r="H20" s="33">
        <v>4.2594237070153413</v>
      </c>
      <c r="I20" s="33">
        <v>3.0597014925373136</v>
      </c>
      <c r="J20" s="33">
        <v>17.190082644628099</v>
      </c>
      <c r="K20" s="29"/>
    </row>
    <row r="21" spans="1:11">
      <c r="A21" s="150">
        <v>36892</v>
      </c>
      <c r="B21" s="91">
        <v>1.1000000000000001</v>
      </c>
      <c r="C21" s="33">
        <v>6.4362285066710117</v>
      </c>
      <c r="D21" s="33">
        <v>1.438881013511504</v>
      </c>
      <c r="E21" s="33">
        <v>2.44046268995237</v>
      </c>
      <c r="F21" s="33">
        <v>3.1613026090268517</v>
      </c>
      <c r="G21" s="33">
        <v>11.867045142386228</v>
      </c>
      <c r="H21" s="33">
        <v>4.6037296037296036</v>
      </c>
      <c r="I21" s="33">
        <v>3.1342182890855455</v>
      </c>
      <c r="J21" s="33">
        <v>18.407960199004975</v>
      </c>
      <c r="K21" s="29"/>
    </row>
    <row r="22" spans="1:11">
      <c r="A22" s="150">
        <v>37257</v>
      </c>
      <c r="B22" s="91">
        <v>2.8</v>
      </c>
      <c r="C22" s="33">
        <v>5.8991765756626506</v>
      </c>
      <c r="D22" s="33">
        <v>1.0156438026474126</v>
      </c>
      <c r="E22" s="33">
        <v>1.9561536404954993</v>
      </c>
      <c r="F22" s="33">
        <v>2.6526315789473682</v>
      </c>
      <c r="G22" s="33">
        <v>10.272830950083341</v>
      </c>
      <c r="H22" s="33">
        <v>4.5025815570105854</v>
      </c>
      <c r="I22" s="33">
        <v>2.2303473491773311</v>
      </c>
      <c r="J22" s="33">
        <v>18.664047151277014</v>
      </c>
      <c r="K22" s="29"/>
    </row>
    <row r="23" spans="1:11">
      <c r="A23" s="150">
        <v>37622</v>
      </c>
      <c r="B23" s="91">
        <v>4.3</v>
      </c>
      <c r="C23" s="33">
        <v>6.7350674075718091</v>
      </c>
      <c r="D23" s="33">
        <v>1.5063590970221834</v>
      </c>
      <c r="E23" s="33">
        <v>2.962672931349517</v>
      </c>
      <c r="F23" s="33">
        <v>3.6070861707029849</v>
      </c>
      <c r="G23" s="33">
        <v>12.385631989156218</v>
      </c>
      <c r="H23" s="33">
        <v>5.6540475288106569</v>
      </c>
      <c r="I23" s="33">
        <v>3.6039315617036762</v>
      </c>
      <c r="J23" s="33">
        <v>17.425742574257423</v>
      </c>
      <c r="K23" s="29"/>
    </row>
    <row r="24" spans="1:11">
      <c r="A24" s="150">
        <v>37987</v>
      </c>
      <c r="B24" s="91">
        <v>4.0999999999999996</v>
      </c>
      <c r="C24" s="33">
        <v>9.7098907730953918</v>
      </c>
      <c r="D24" s="33">
        <v>2.0912616106051041</v>
      </c>
      <c r="E24" s="33">
        <v>4.3852913573927141</v>
      </c>
      <c r="F24" s="33">
        <v>5.6040376917530645</v>
      </c>
      <c r="G24" s="33">
        <v>18.318292991481826</v>
      </c>
      <c r="H24" s="33">
        <v>7.9020314152952045</v>
      </c>
      <c r="I24" s="33">
        <v>5.1001821493624773</v>
      </c>
      <c r="J24" s="33">
        <v>24.568138195777351</v>
      </c>
      <c r="K24" s="29"/>
    </row>
    <row r="25" spans="1:11">
      <c r="A25" s="150">
        <v>38353</v>
      </c>
      <c r="B25" s="91">
        <v>1.4</v>
      </c>
      <c r="C25" s="33">
        <v>8.8950676364264396</v>
      </c>
      <c r="D25" s="33">
        <v>1.8777179517559448</v>
      </c>
      <c r="E25" s="33">
        <v>4.0725474031327282</v>
      </c>
      <c r="F25" s="33">
        <v>4.8838723681354459</v>
      </c>
      <c r="G25" s="33">
        <v>15.832039866024017</v>
      </c>
      <c r="H25" s="33">
        <v>6.1815806662312216</v>
      </c>
      <c r="I25" s="33">
        <v>4.1924899744804955</v>
      </c>
      <c r="J25" s="33">
        <v>25.225225225225223</v>
      </c>
      <c r="K25" s="29"/>
    </row>
    <row r="26" spans="1:11">
      <c r="A26" s="150">
        <v>38718</v>
      </c>
      <c r="B26" s="91">
        <v>0.5</v>
      </c>
      <c r="C26" s="33">
        <v>4.4910960682223404</v>
      </c>
      <c r="D26" s="33">
        <v>1.2399189662630685</v>
      </c>
      <c r="E26" s="33">
        <v>2.1117412815252803</v>
      </c>
      <c r="F26" s="33">
        <v>2.0215217236382639</v>
      </c>
      <c r="G26" s="33">
        <v>6.9245889921372417</v>
      </c>
      <c r="H26" s="33">
        <v>2.1037094082916186</v>
      </c>
      <c r="I26" s="33">
        <v>1.7751479289940828</v>
      </c>
      <c r="J26" s="33">
        <v>15.261044176706829</v>
      </c>
      <c r="K26" s="29"/>
    </row>
    <row r="27" spans="1:11">
      <c r="A27" s="150">
        <v>39083</v>
      </c>
      <c r="B27" s="91">
        <v>1.5</v>
      </c>
      <c r="C27" s="33">
        <v>1.9115253471661862</v>
      </c>
      <c r="D27" s="33">
        <v>1.2248846305245438</v>
      </c>
      <c r="E27" s="33">
        <v>1.672607622703592</v>
      </c>
      <c r="F27" s="33">
        <v>1.6658878504672896</v>
      </c>
      <c r="G27" s="33">
        <v>1.8218254691200582</v>
      </c>
      <c r="H27" s="33">
        <v>1.9159133961376609</v>
      </c>
      <c r="I27" s="33">
        <v>1.2900847769996313</v>
      </c>
      <c r="J27" s="33">
        <v>3.7894736842105265</v>
      </c>
      <c r="K27" s="29"/>
    </row>
    <row r="28" spans="1:11">
      <c r="A28" s="150">
        <v>39448</v>
      </c>
      <c r="B28" s="91">
        <v>2.1</v>
      </c>
      <c r="C28" s="33">
        <v>3.7740510765022086</v>
      </c>
      <c r="D28" s="33">
        <v>1.7544288631056448</v>
      </c>
      <c r="E28" s="33">
        <v>2.7101916872271778</v>
      </c>
      <c r="F28" s="33">
        <v>2.7095277095277095</v>
      </c>
      <c r="G28" s="33">
        <v>4.0178941264186898</v>
      </c>
      <c r="H28" s="33">
        <v>2.9674766540338364</v>
      </c>
      <c r="I28" s="33">
        <v>2.0468924451060664</v>
      </c>
      <c r="J28" s="33">
        <v>10.211946050096339</v>
      </c>
      <c r="K28" s="29"/>
    </row>
    <row r="29" spans="1:11">
      <c r="A29" s="150">
        <v>39814</v>
      </c>
      <c r="B29" s="91">
        <v>5.4</v>
      </c>
      <c r="C29" s="33">
        <v>5.8359273519226917</v>
      </c>
      <c r="D29" s="33">
        <v>1.7849565669909129</v>
      </c>
      <c r="E29" s="33">
        <v>3.5079288803459874</v>
      </c>
      <c r="F29" s="33">
        <v>3.8511937812326487</v>
      </c>
      <c r="G29" s="33">
        <v>7.7617184380739443</v>
      </c>
      <c r="H29" s="33">
        <v>5.5142873907175964</v>
      </c>
      <c r="I29" s="33">
        <v>4.5737285034760333</v>
      </c>
      <c r="J29" s="33">
        <v>13.857677902621724</v>
      </c>
      <c r="K29" s="29"/>
    </row>
    <row r="30" spans="1:11">
      <c r="A30" s="150">
        <v>40179</v>
      </c>
      <c r="B30" s="91">
        <v>3.4</v>
      </c>
      <c r="C30" s="33">
        <v>7.1000395158454195</v>
      </c>
      <c r="D30" s="33">
        <v>2.1028046616582952</v>
      </c>
      <c r="E30" s="33">
        <v>4.1855774079677257</v>
      </c>
      <c r="F30" s="33">
        <v>4.4591572762748282</v>
      </c>
      <c r="G30" s="33">
        <v>17.297417631344615</v>
      </c>
      <c r="H30" s="33">
        <v>6.6885066885066884</v>
      </c>
      <c r="I30" s="33">
        <v>3.9720485472600222</v>
      </c>
      <c r="J30" s="33">
        <v>10.99476439790576</v>
      </c>
      <c r="K30" s="29"/>
    </row>
    <row r="31" spans="1:11">
      <c r="A31" s="150">
        <v>40544</v>
      </c>
      <c r="B31" s="91">
        <v>1.8</v>
      </c>
      <c r="C31" s="33">
        <v>6.2723840268064635</v>
      </c>
      <c r="D31" s="33">
        <v>2.1947900466562986</v>
      </c>
      <c r="E31" s="33">
        <v>3.9631368701380612</v>
      </c>
      <c r="F31" s="33">
        <v>4.3292748626225617</v>
      </c>
      <c r="G31" s="33">
        <v>13.146289537712896</v>
      </c>
      <c r="H31" s="33">
        <v>6.0744022440892289</v>
      </c>
      <c r="I31" s="33">
        <v>4.3430253956569747</v>
      </c>
      <c r="J31" s="33">
        <v>9.8557692307692299</v>
      </c>
      <c r="K31" s="29"/>
    </row>
    <row r="32" spans="1:11">
      <c r="A32" s="150">
        <v>40909</v>
      </c>
      <c r="B32" s="91">
        <v>1.3</v>
      </c>
      <c r="C32" s="33">
        <v>5.621441519030717</v>
      </c>
      <c r="D32" s="33">
        <v>1.6254232473146348</v>
      </c>
      <c r="E32" s="33">
        <v>3.1150105420662451</v>
      </c>
      <c r="F32" s="33">
        <v>3.3101594169414632</v>
      </c>
      <c r="G32" s="33">
        <v>12.458640016206362</v>
      </c>
      <c r="H32" s="33">
        <v>4.221889579668499</v>
      </c>
      <c r="I32" s="33">
        <v>3.5364936042136947</v>
      </c>
      <c r="J32" s="33">
        <v>11.082474226804123</v>
      </c>
      <c r="K32" s="29"/>
    </row>
    <row r="33" spans="1:11">
      <c r="A33" s="150">
        <v>41275</v>
      </c>
      <c r="B33" s="91">
        <v>1</v>
      </c>
      <c r="C33" s="33">
        <v>5.4179933154593032</v>
      </c>
      <c r="D33" s="33">
        <v>1.5122780320322822</v>
      </c>
      <c r="E33" s="33">
        <v>2.7853305922143377</v>
      </c>
      <c r="F33" s="33">
        <v>2.9009819967266774</v>
      </c>
      <c r="G33" s="33">
        <v>11.996206733048838</v>
      </c>
      <c r="H33" s="33">
        <v>3.9127914466056937</v>
      </c>
      <c r="I33" s="33">
        <v>3.1794095382286147</v>
      </c>
      <c r="J33" s="33">
        <v>11.63895486935867</v>
      </c>
      <c r="K33" s="29"/>
    </row>
    <row r="34" spans="1:11">
      <c r="A34" s="150">
        <v>41640</v>
      </c>
      <c r="B34" s="91">
        <v>1.4</v>
      </c>
      <c r="C34" s="33">
        <v>3.7877099189923693</v>
      </c>
      <c r="D34" s="33">
        <v>1.2740639911447504</v>
      </c>
      <c r="E34" s="33">
        <v>1.9127007204936837</v>
      </c>
      <c r="F34" s="33">
        <v>2.2173566878980888</v>
      </c>
      <c r="G34" s="33">
        <v>9.9306101073579462</v>
      </c>
      <c r="H34" s="33">
        <v>2.6738191154062911</v>
      </c>
      <c r="I34" s="33">
        <v>2.2892025944296073</v>
      </c>
      <c r="J34" s="33">
        <v>6.2162162162162167</v>
      </c>
      <c r="K34" s="29"/>
    </row>
    <row r="35" spans="1:11">
      <c r="A35" s="150">
        <v>42005</v>
      </c>
      <c r="B35" s="91">
        <v>5.3</v>
      </c>
      <c r="C35" s="33">
        <v>5.1916882567382361</v>
      </c>
      <c r="D35" s="33">
        <v>1.3059838607734482</v>
      </c>
      <c r="E35" s="33">
        <v>2.6049204052098407</v>
      </c>
      <c r="F35" s="33">
        <v>2.6659979165862877</v>
      </c>
      <c r="G35" s="33">
        <v>12.360801781737193</v>
      </c>
      <c r="H35" s="33">
        <v>4.6187455531170771</v>
      </c>
      <c r="I35" s="33">
        <v>2.7057926829268291</v>
      </c>
      <c r="J35" s="33">
        <v>10.079575596816976</v>
      </c>
      <c r="K35" s="29"/>
    </row>
    <row r="36" spans="1:11">
      <c r="A36" s="150">
        <v>42370</v>
      </c>
      <c r="B36" s="91">
        <v>6.9</v>
      </c>
      <c r="C36" s="33">
        <v>7.6944052925212816</v>
      </c>
      <c r="D36" s="33">
        <v>1.8366657341031223</v>
      </c>
      <c r="E36" s="33">
        <v>3.9565364191657202</v>
      </c>
      <c r="F36" s="33">
        <v>4.6847824054160201</v>
      </c>
      <c r="G36" s="33">
        <v>17.345067840117345</v>
      </c>
      <c r="H36" s="33">
        <v>8.6321214519413587</v>
      </c>
      <c r="I36" s="33">
        <v>3.5935085007727978</v>
      </c>
      <c r="J36" s="33">
        <v>13.812154696132598</v>
      </c>
      <c r="K36" s="29"/>
    </row>
    <row r="37" spans="1:11">
      <c r="A37" s="150"/>
      <c r="B37" s="91"/>
      <c r="C37" s="33"/>
      <c r="D37" s="33"/>
      <c r="E37" s="33"/>
      <c r="F37" s="33"/>
      <c r="G37" s="33"/>
      <c r="H37" s="33"/>
      <c r="I37" s="33"/>
    </row>
    <row r="38" spans="1:11">
      <c r="A38" s="150"/>
      <c r="B38" s="91"/>
      <c r="C38" s="33"/>
      <c r="D38" s="33"/>
      <c r="E38" s="33"/>
      <c r="F38" s="33"/>
      <c r="G38" s="33"/>
      <c r="H38" s="33"/>
      <c r="I38" s="33"/>
    </row>
    <row r="39" spans="1:11">
      <c r="A39" s="150"/>
      <c r="B39" s="91"/>
      <c r="C39" s="33"/>
      <c r="D39" s="33"/>
      <c r="E39" s="33"/>
      <c r="F39" s="33"/>
      <c r="G39" s="33"/>
      <c r="H39" s="33"/>
      <c r="I39" s="33"/>
    </row>
    <row r="40" spans="1:11">
      <c r="A40" s="150"/>
      <c r="B40" s="91"/>
      <c r="C40" s="33"/>
      <c r="D40" s="33"/>
      <c r="E40" s="33"/>
      <c r="F40" s="33"/>
      <c r="G40" s="33"/>
      <c r="H40" s="33"/>
      <c r="I40" s="33"/>
    </row>
    <row r="41" spans="1:11">
      <c r="A41" s="150"/>
      <c r="B41" s="91"/>
      <c r="C41" s="33"/>
      <c r="D41" s="33"/>
      <c r="E41" s="33"/>
      <c r="F41" s="33"/>
      <c r="G41" s="33"/>
      <c r="H41" s="33"/>
      <c r="I41" s="33"/>
    </row>
    <row r="42" spans="1:11">
      <c r="A42" s="150"/>
      <c r="B42" s="91"/>
      <c r="C42" s="33"/>
      <c r="D42" s="33"/>
      <c r="E42" s="33"/>
      <c r="F42" s="33"/>
      <c r="G42" s="33"/>
      <c r="H42" s="33"/>
      <c r="I42" s="33"/>
    </row>
    <row r="43" spans="1:11">
      <c r="A43" s="150"/>
      <c r="B43" s="91"/>
      <c r="C43" s="33"/>
      <c r="D43" s="33"/>
      <c r="E43" s="33"/>
      <c r="F43" s="33"/>
      <c r="G43" s="33"/>
      <c r="H43" s="33"/>
      <c r="I43" s="33"/>
    </row>
    <row r="44" spans="1:11">
      <c r="A44" s="150"/>
      <c r="B44" s="91"/>
      <c r="C44" s="33"/>
      <c r="D44" s="33"/>
      <c r="E44" s="33"/>
      <c r="F44" s="33"/>
      <c r="G44" s="33"/>
      <c r="H44" s="33"/>
      <c r="I44" s="33"/>
    </row>
    <row r="45" spans="1:11">
      <c r="A45" s="150"/>
      <c r="B45" s="91"/>
      <c r="C45" s="33"/>
      <c r="D45" s="33"/>
      <c r="E45" s="33"/>
      <c r="F45" s="33"/>
      <c r="G45" s="33"/>
      <c r="H45" s="33"/>
      <c r="I45" s="33"/>
    </row>
    <row r="46" spans="1:11">
      <c r="A46" s="150"/>
      <c r="B46" s="91"/>
      <c r="C46" s="33"/>
      <c r="D46" s="33"/>
      <c r="E46" s="33"/>
      <c r="F46" s="33"/>
      <c r="G46" s="33"/>
      <c r="H46" s="33"/>
      <c r="I46" s="33"/>
    </row>
    <row r="47" spans="1:11">
      <c r="A47" s="150"/>
      <c r="B47" s="91"/>
      <c r="C47" s="33"/>
      <c r="D47" s="33"/>
      <c r="E47" s="33"/>
      <c r="F47" s="33"/>
      <c r="G47" s="33"/>
      <c r="H47" s="33"/>
      <c r="I47" s="33"/>
    </row>
    <row r="48" spans="1:11">
      <c r="A48" s="150"/>
      <c r="B48" s="91"/>
      <c r="C48" s="33"/>
      <c r="D48" s="33"/>
      <c r="E48" s="33"/>
      <c r="F48" s="33"/>
      <c r="G48" s="33"/>
      <c r="H48" s="33"/>
      <c r="I48" s="33"/>
    </row>
    <row r="49" spans="1:9">
      <c r="A49" s="150"/>
      <c r="B49" s="91"/>
      <c r="C49" s="33"/>
      <c r="D49" s="33"/>
      <c r="E49" s="33"/>
      <c r="F49" s="33"/>
      <c r="G49" s="33"/>
      <c r="H49" s="33"/>
      <c r="I49" s="33"/>
    </row>
    <row r="50" spans="1:9">
      <c r="A50" s="150"/>
      <c r="B50" s="91"/>
      <c r="C50" s="33"/>
      <c r="D50" s="33"/>
      <c r="E50" s="33"/>
      <c r="F50" s="33"/>
      <c r="G50" s="33"/>
      <c r="H50" s="33"/>
      <c r="I50" s="33"/>
    </row>
    <row r="51" spans="1:9">
      <c r="A51" s="150"/>
      <c r="B51" s="91"/>
      <c r="C51" s="33"/>
      <c r="D51" s="33"/>
      <c r="E51" s="33"/>
      <c r="F51" s="33"/>
      <c r="G51" s="33"/>
      <c r="H51" s="33"/>
      <c r="I51" s="33"/>
    </row>
    <row r="52" spans="1:9">
      <c r="A52" s="150"/>
      <c r="B52" s="91"/>
      <c r="C52" s="33"/>
      <c r="D52" s="33"/>
      <c r="E52" s="33"/>
      <c r="F52" s="33"/>
      <c r="G52" s="33"/>
      <c r="H52" s="33"/>
      <c r="I52" s="33"/>
    </row>
    <row r="53" spans="1:9">
      <c r="A53" s="150"/>
      <c r="B53" s="91"/>
      <c r="C53" s="33"/>
      <c r="D53" s="33"/>
      <c r="E53" s="33"/>
      <c r="F53" s="33"/>
      <c r="G53" s="33"/>
      <c r="H53" s="33"/>
      <c r="I53" s="33"/>
    </row>
    <row r="54" spans="1:9">
      <c r="A54" s="150"/>
      <c r="B54" s="91"/>
      <c r="C54" s="33"/>
      <c r="D54" s="33"/>
      <c r="E54" s="33"/>
      <c r="F54" s="33"/>
      <c r="G54" s="33"/>
      <c r="H54" s="33"/>
      <c r="I54" s="33"/>
    </row>
    <row r="55" spans="1:9">
      <c r="A55" s="150"/>
      <c r="B55" s="91"/>
      <c r="C55" s="33"/>
      <c r="D55" s="33"/>
      <c r="E55" s="33"/>
      <c r="F55" s="33"/>
      <c r="G55" s="33"/>
      <c r="H55" s="33"/>
      <c r="I55" s="33"/>
    </row>
    <row r="56" spans="1:9">
      <c r="A56" s="150"/>
      <c r="B56" s="91"/>
      <c r="C56" s="33"/>
      <c r="D56" s="33"/>
      <c r="E56" s="33"/>
      <c r="F56" s="33"/>
      <c r="G56" s="33"/>
      <c r="H56" s="33"/>
      <c r="I56" s="33"/>
    </row>
    <row r="57" spans="1:9">
      <c r="A57" s="150"/>
      <c r="B57" s="91"/>
      <c r="C57" s="33"/>
      <c r="D57" s="33"/>
      <c r="E57" s="33"/>
      <c r="F57" s="33"/>
      <c r="G57" s="33"/>
      <c r="H57" s="33"/>
      <c r="I57" s="33"/>
    </row>
    <row r="58" spans="1:9">
      <c r="A58" s="150"/>
      <c r="B58" s="91"/>
      <c r="C58" s="33"/>
      <c r="D58" s="33"/>
      <c r="E58" s="33"/>
      <c r="F58" s="33"/>
      <c r="G58" s="33"/>
      <c r="H58" s="33"/>
      <c r="I58" s="33"/>
    </row>
    <row r="59" spans="1:9">
      <c r="A59" s="150"/>
      <c r="B59" s="91"/>
      <c r="C59" s="33"/>
      <c r="D59" s="33"/>
      <c r="E59" s="33"/>
      <c r="F59" s="33"/>
      <c r="G59" s="33"/>
      <c r="H59" s="33"/>
      <c r="I59" s="33"/>
    </row>
    <row r="60" spans="1:9">
      <c r="A60" s="150"/>
      <c r="B60" s="91"/>
      <c r="C60" s="33"/>
      <c r="D60" s="33"/>
      <c r="E60" s="33"/>
      <c r="F60" s="33"/>
      <c r="G60" s="33"/>
      <c r="H60" s="33"/>
      <c r="I60" s="33"/>
    </row>
    <row r="61" spans="1:9">
      <c r="A61" s="150"/>
      <c r="B61" s="91"/>
      <c r="C61" s="33"/>
      <c r="D61" s="33"/>
      <c r="E61" s="33"/>
      <c r="F61" s="33"/>
      <c r="G61" s="33"/>
      <c r="H61" s="33"/>
      <c r="I61" s="33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9"/>
  <sheetViews>
    <sheetView zoomScale="73" zoomScaleNormal="73" workbookViewId="0">
      <selection activeCell="X31" sqref="X31"/>
    </sheetView>
  </sheetViews>
  <sheetFormatPr defaultRowHeight="15"/>
  <cols>
    <col min="2" max="2" width="49.5703125" customWidth="1"/>
    <col min="3" max="3" width="33" customWidth="1"/>
    <col min="4" max="4" width="48.5703125" customWidth="1"/>
    <col min="5" max="5" width="26.140625" customWidth="1"/>
    <col min="6" max="6" width="48.28515625" customWidth="1"/>
  </cols>
  <sheetData>
    <row r="1" spans="1:6">
      <c r="B1" s="466" t="s">
        <v>312</v>
      </c>
      <c r="C1" s="467" t="s">
        <v>313</v>
      </c>
      <c r="D1" s="468" t="s">
        <v>314</v>
      </c>
      <c r="E1" s="469" t="s">
        <v>315</v>
      </c>
      <c r="F1" s="469" t="s">
        <v>316</v>
      </c>
    </row>
    <row r="2" spans="1:6">
      <c r="A2" s="470"/>
      <c r="B2" s="471" t="s">
        <v>317</v>
      </c>
      <c r="C2" s="471" t="s">
        <v>318</v>
      </c>
      <c r="D2" s="470" t="s">
        <v>319</v>
      </c>
      <c r="E2" s="463" t="s">
        <v>320</v>
      </c>
      <c r="F2" s="463" t="s">
        <v>321</v>
      </c>
    </row>
    <row r="3" spans="1:6">
      <c r="A3" s="473">
        <v>40969</v>
      </c>
      <c r="B3" s="519">
        <v>2.7</v>
      </c>
      <c r="C3" s="521">
        <v>3</v>
      </c>
      <c r="D3" s="521">
        <v>2.7</v>
      </c>
      <c r="E3" s="521">
        <v>3.2</v>
      </c>
      <c r="F3" s="521">
        <v>2.8</v>
      </c>
    </row>
    <row r="4" spans="1:6">
      <c r="A4" s="473">
        <v>41061</v>
      </c>
      <c r="B4" s="520">
        <v>2.5</v>
      </c>
      <c r="C4" s="521">
        <v>3</v>
      </c>
      <c r="D4" s="521">
        <v>2.5</v>
      </c>
      <c r="E4" s="521">
        <v>3.6</v>
      </c>
      <c r="F4" s="521">
        <v>2.1</v>
      </c>
    </row>
    <row r="5" spans="1:6">
      <c r="A5" s="473">
        <v>41153</v>
      </c>
      <c r="B5" s="520">
        <v>2.7</v>
      </c>
      <c r="C5" s="521">
        <v>3</v>
      </c>
      <c r="D5" s="521">
        <v>2.7</v>
      </c>
      <c r="E5" s="521">
        <v>3</v>
      </c>
      <c r="F5" s="521">
        <v>3</v>
      </c>
    </row>
    <row r="6" spans="1:6">
      <c r="A6" s="473">
        <v>41244</v>
      </c>
      <c r="B6" s="520">
        <v>3</v>
      </c>
      <c r="C6" s="521">
        <v>3</v>
      </c>
      <c r="D6" s="521">
        <v>3</v>
      </c>
      <c r="E6" s="521">
        <v>3.5</v>
      </c>
      <c r="F6" s="521">
        <v>3.2</v>
      </c>
    </row>
    <row r="7" spans="1:6">
      <c r="A7" s="473">
        <v>41334</v>
      </c>
      <c r="B7" s="520">
        <v>3.5</v>
      </c>
      <c r="C7" s="521">
        <v>0</v>
      </c>
      <c r="D7" s="521">
        <v>3.5</v>
      </c>
      <c r="E7" s="521">
        <v>4.2</v>
      </c>
      <c r="F7" s="521">
        <v>3.8</v>
      </c>
    </row>
    <row r="8" spans="1:6">
      <c r="A8" s="473">
        <v>41426</v>
      </c>
      <c r="B8" s="520">
        <v>3.6</v>
      </c>
      <c r="C8" s="521">
        <v>0</v>
      </c>
      <c r="D8" s="521">
        <v>3.5</v>
      </c>
      <c r="E8" s="521">
        <v>4.8</v>
      </c>
      <c r="F8" s="521">
        <v>3.5</v>
      </c>
    </row>
    <row r="9" spans="1:6">
      <c r="A9" s="473">
        <v>41518</v>
      </c>
      <c r="B9" s="520">
        <v>3.8</v>
      </c>
      <c r="C9" s="521">
        <v>0</v>
      </c>
      <c r="D9" s="521">
        <v>3.7</v>
      </c>
      <c r="E9" s="521">
        <v>5.2</v>
      </c>
      <c r="F9" s="521">
        <v>3.7</v>
      </c>
    </row>
    <row r="10" spans="1:6">
      <c r="A10" s="473">
        <v>41609</v>
      </c>
      <c r="B10" s="520">
        <v>4</v>
      </c>
      <c r="C10" s="521">
        <v>0</v>
      </c>
      <c r="D10" s="521">
        <v>3.9</v>
      </c>
      <c r="E10" s="521">
        <v>5.2</v>
      </c>
      <c r="F10" s="521">
        <v>4.3</v>
      </c>
    </row>
    <row r="11" spans="1:6">
      <c r="A11" s="473">
        <v>41699</v>
      </c>
      <c r="B11" s="520">
        <v>4.9000000000000004</v>
      </c>
      <c r="C11" s="521">
        <v>0</v>
      </c>
      <c r="D11" s="521">
        <v>4.8</v>
      </c>
      <c r="E11" s="521">
        <v>5.9</v>
      </c>
      <c r="F11" s="521">
        <v>5.4</v>
      </c>
    </row>
    <row r="12" spans="1:6">
      <c r="A12" s="473">
        <v>41791</v>
      </c>
      <c r="B12" s="520">
        <v>3.7</v>
      </c>
      <c r="C12" s="521">
        <v>0</v>
      </c>
      <c r="D12" s="521">
        <v>3.7</v>
      </c>
      <c r="E12" s="521">
        <v>3.3</v>
      </c>
      <c r="F12" s="521">
        <v>4.8</v>
      </c>
    </row>
    <row r="13" spans="1:6">
      <c r="A13" s="473">
        <v>41883</v>
      </c>
      <c r="B13" s="520">
        <v>4.5</v>
      </c>
      <c r="C13" s="521">
        <v>0</v>
      </c>
      <c r="D13" s="521">
        <v>4.4000000000000004</v>
      </c>
      <c r="E13" s="521">
        <v>3.9</v>
      </c>
      <c r="F13" s="521">
        <v>5.8</v>
      </c>
    </row>
    <row r="14" spans="1:6">
      <c r="A14" s="473">
        <v>41974</v>
      </c>
      <c r="B14" s="520">
        <v>4.8</v>
      </c>
      <c r="C14" s="521">
        <v>0</v>
      </c>
      <c r="D14" s="521">
        <v>4.7</v>
      </c>
      <c r="E14" s="521">
        <v>4.5</v>
      </c>
      <c r="F14" s="521">
        <v>6.4</v>
      </c>
    </row>
    <row r="15" spans="1:6">
      <c r="A15" s="473">
        <v>42064</v>
      </c>
      <c r="B15" s="520">
        <v>5.2</v>
      </c>
      <c r="C15" s="521">
        <v>0</v>
      </c>
      <c r="D15" s="521">
        <v>5.0999999999999996</v>
      </c>
      <c r="E15" s="521">
        <v>4.8</v>
      </c>
      <c r="F15" s="521">
        <v>6.8</v>
      </c>
    </row>
    <row r="16" spans="1:6">
      <c r="A16" s="473">
        <v>42156</v>
      </c>
      <c r="B16" s="520">
        <v>4.9000000000000004</v>
      </c>
      <c r="C16" s="521">
        <v>0.5</v>
      </c>
      <c r="D16" s="521">
        <v>4.8</v>
      </c>
      <c r="E16" s="521">
        <v>4.7</v>
      </c>
      <c r="F16" s="521">
        <v>5.8</v>
      </c>
    </row>
    <row r="17" spans="1:6">
      <c r="A17" s="473">
        <v>42248</v>
      </c>
      <c r="B17" s="520">
        <v>5.6</v>
      </c>
      <c r="C17" s="521">
        <v>0.5</v>
      </c>
      <c r="D17" s="521">
        <v>5.5</v>
      </c>
      <c r="E17" s="521">
        <v>6.1</v>
      </c>
      <c r="F17" s="521">
        <v>6.3</v>
      </c>
    </row>
    <row r="18" spans="1:6">
      <c r="A18" s="473">
        <v>42339</v>
      </c>
      <c r="B18" s="520">
        <v>6.3</v>
      </c>
      <c r="C18" s="521">
        <v>0</v>
      </c>
      <c r="D18" s="521">
        <v>6.2</v>
      </c>
      <c r="E18" s="521">
        <v>7.9</v>
      </c>
      <c r="F18" s="521">
        <v>6.4</v>
      </c>
    </row>
    <row r="19" spans="1:6">
      <c r="A19" s="473">
        <v>42430</v>
      </c>
      <c r="B19" s="520">
        <v>6.3</v>
      </c>
      <c r="C19" s="521">
        <v>0</v>
      </c>
      <c r="D19" s="521">
        <v>6.2</v>
      </c>
      <c r="E19" s="521">
        <v>7.9</v>
      </c>
      <c r="F19" s="521">
        <v>6.9</v>
      </c>
    </row>
    <row r="20" spans="1:6">
      <c r="A20" s="473">
        <v>42522</v>
      </c>
      <c r="B20" s="520">
        <v>6.5</v>
      </c>
      <c r="C20" s="521">
        <v>0</v>
      </c>
      <c r="D20" s="521">
        <v>6.4</v>
      </c>
      <c r="E20" s="521">
        <v>8.4</v>
      </c>
      <c r="F20" s="521">
        <v>6.8</v>
      </c>
    </row>
    <row r="21" spans="1:6">
      <c r="A21" s="473">
        <v>42614</v>
      </c>
      <c r="B21" s="520">
        <v>6.7</v>
      </c>
      <c r="C21" s="521">
        <v>0</v>
      </c>
      <c r="D21" s="521">
        <v>6.6</v>
      </c>
      <c r="E21" s="521">
        <v>8.3000000000000007</v>
      </c>
      <c r="F21" s="521">
        <v>6.9</v>
      </c>
    </row>
    <row r="22" spans="1:6">
      <c r="A22" s="473">
        <v>42705</v>
      </c>
      <c r="B22" s="520">
        <v>6.1</v>
      </c>
      <c r="C22" s="522">
        <v>0.4</v>
      </c>
      <c r="D22" s="522">
        <v>6</v>
      </c>
      <c r="E22" s="523">
        <v>7.7</v>
      </c>
      <c r="F22" s="523">
        <v>6.1</v>
      </c>
    </row>
    <row r="23" spans="1:6">
      <c r="A23" s="473">
        <v>42795</v>
      </c>
      <c r="B23" s="520">
        <v>6.3</v>
      </c>
      <c r="C23" s="519">
        <v>0.4</v>
      </c>
      <c r="D23" s="519">
        <v>6.2</v>
      </c>
      <c r="E23" s="519">
        <v>7.9</v>
      </c>
      <c r="F23" s="519">
        <v>6.1</v>
      </c>
    </row>
    <row r="27" spans="1:6">
      <c r="A27" s="472"/>
      <c r="D27" s="515"/>
      <c r="E27" s="515"/>
      <c r="F27" s="516"/>
    </row>
    <row r="28" spans="1:6">
      <c r="B28" s="515"/>
      <c r="C28" s="516"/>
      <c r="D28" s="515"/>
      <c r="E28" s="517"/>
      <c r="F28" s="519"/>
    </row>
    <row r="29" spans="1:6">
      <c r="B29" s="517"/>
      <c r="D29" s="517"/>
      <c r="E29" s="517"/>
      <c r="F29" s="520"/>
    </row>
    <row r="30" spans="1:6">
      <c r="B30" s="517"/>
      <c r="C30" s="518"/>
      <c r="D30" s="517"/>
      <c r="E30" s="517"/>
      <c r="F30" s="520"/>
    </row>
    <row r="31" spans="1:6">
      <c r="B31" s="517"/>
      <c r="C31" s="518"/>
      <c r="D31" s="517"/>
      <c r="E31" s="517"/>
      <c r="F31" s="520"/>
    </row>
    <row r="32" spans="1:6">
      <c r="B32" s="517"/>
      <c r="C32" s="518"/>
      <c r="D32" s="517"/>
      <c r="E32" s="517"/>
      <c r="F32" s="520"/>
    </row>
    <row r="33" spans="2:6">
      <c r="B33" s="517"/>
      <c r="C33" s="518"/>
      <c r="D33" s="517"/>
      <c r="E33" s="517"/>
      <c r="F33" s="520"/>
    </row>
    <row r="34" spans="2:6">
      <c r="B34" s="517"/>
      <c r="C34" s="518"/>
      <c r="D34" s="517"/>
      <c r="E34" s="517"/>
      <c r="F34" s="520"/>
    </row>
    <row r="35" spans="2:6">
      <c r="B35" s="517"/>
      <c r="C35" s="518"/>
      <c r="D35" s="517"/>
      <c r="E35" s="517"/>
      <c r="F35" s="520"/>
    </row>
    <row r="36" spans="2:6">
      <c r="B36" s="517"/>
      <c r="C36" s="518"/>
      <c r="D36" s="517"/>
      <c r="E36" s="517"/>
      <c r="F36" s="520"/>
    </row>
    <row r="37" spans="2:6">
      <c r="B37" s="517"/>
      <c r="C37" s="518"/>
      <c r="D37" s="517"/>
      <c r="E37" s="517"/>
      <c r="F37" s="520"/>
    </row>
    <row r="38" spans="2:6">
      <c r="B38" s="517"/>
      <c r="C38" s="518"/>
      <c r="D38" s="517"/>
      <c r="E38" s="517"/>
      <c r="F38" s="520"/>
    </row>
    <row r="39" spans="2:6">
      <c r="B39" s="517"/>
      <c r="C39" s="518"/>
      <c r="D39" s="517"/>
      <c r="E39" s="517"/>
      <c r="F39" s="520"/>
    </row>
    <row r="40" spans="2:6">
      <c r="B40" s="517"/>
      <c r="C40" s="518"/>
      <c r="D40" s="517"/>
      <c r="E40" s="517"/>
      <c r="F40" s="520"/>
    </row>
    <row r="41" spans="2:6">
      <c r="B41" s="517"/>
      <c r="C41" s="518"/>
      <c r="D41" s="517"/>
      <c r="E41" s="517"/>
      <c r="F41" s="520"/>
    </row>
    <row r="42" spans="2:6">
      <c r="B42" s="517"/>
      <c r="C42" s="518"/>
      <c r="D42" s="517"/>
      <c r="E42" s="517"/>
      <c r="F42" s="520"/>
    </row>
    <row r="43" spans="2:6">
      <c r="B43" s="517"/>
      <c r="C43" s="518"/>
      <c r="D43" s="517"/>
      <c r="E43" s="517"/>
      <c r="F43" s="520"/>
    </row>
    <row r="44" spans="2:6">
      <c r="B44" s="517"/>
      <c r="C44" s="518"/>
      <c r="D44" s="517"/>
      <c r="E44" s="517"/>
      <c r="F44" s="520"/>
    </row>
    <row r="45" spans="2:6">
      <c r="B45" s="517"/>
      <c r="C45" s="518"/>
      <c r="D45" s="517"/>
      <c r="E45" s="517"/>
      <c r="F45" s="520"/>
    </row>
    <row r="46" spans="2:6">
      <c r="B46" s="517"/>
      <c r="C46" s="518"/>
      <c r="D46" s="517"/>
      <c r="E46" s="517"/>
      <c r="F46" s="520"/>
    </row>
    <row r="47" spans="2:6">
      <c r="B47" s="517"/>
      <c r="C47" s="518"/>
      <c r="D47" s="517"/>
      <c r="E47" s="517"/>
      <c r="F47" s="520"/>
    </row>
    <row r="48" spans="2:6">
      <c r="B48" s="517"/>
      <c r="C48" s="518"/>
      <c r="D48" s="517"/>
      <c r="E48" s="517"/>
      <c r="F48" s="520"/>
    </row>
    <row r="49" spans="2:5">
      <c r="B49" s="517"/>
      <c r="C49" s="518"/>
      <c r="D49" s="517"/>
      <c r="E49" s="518"/>
    </row>
  </sheetData>
  <sortState ref="E28:F48">
    <sortCondition ref="E27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C00000"/>
  </sheetPr>
  <dimension ref="B1:AK2"/>
  <sheetViews>
    <sheetView topLeftCell="K1" zoomScale="60" zoomScaleNormal="60" workbookViewId="0">
      <selection activeCell="X31" sqref="X31"/>
    </sheetView>
  </sheetViews>
  <sheetFormatPr defaultRowHeight="15"/>
  <cols>
    <col min="2" max="37" width="27.7109375" style="504" customWidth="1"/>
  </cols>
  <sheetData>
    <row r="1" spans="2:37" ht="18">
      <c r="B1" s="505" t="s">
        <v>334</v>
      </c>
    </row>
    <row r="2" spans="2:37" ht="36">
      <c r="B2" s="503" t="s">
        <v>53</v>
      </c>
      <c r="C2" s="503" t="s">
        <v>35</v>
      </c>
      <c r="D2" s="503" t="s">
        <v>36</v>
      </c>
      <c r="E2" s="503" t="s">
        <v>54</v>
      </c>
      <c r="F2" s="503" t="s">
        <v>55</v>
      </c>
      <c r="G2" s="503" t="s">
        <v>34</v>
      </c>
      <c r="H2" s="503" t="s">
        <v>91</v>
      </c>
      <c r="I2" s="503" t="s">
        <v>56</v>
      </c>
      <c r="J2" s="503" t="s">
        <v>57</v>
      </c>
      <c r="K2" s="503" t="s">
        <v>97</v>
      </c>
      <c r="L2" s="503" t="s">
        <v>17</v>
      </c>
      <c r="M2" s="503" t="s">
        <v>222</v>
      </c>
      <c r="N2" s="503" t="s">
        <v>223</v>
      </c>
      <c r="O2" s="503" t="s">
        <v>67</v>
      </c>
      <c r="P2" s="503" t="s">
        <v>68</v>
      </c>
      <c r="Q2" s="503" t="s">
        <v>142</v>
      </c>
      <c r="R2" s="503" t="s">
        <v>143</v>
      </c>
      <c r="S2" s="503" t="s">
        <v>112</v>
      </c>
      <c r="T2" s="503" t="s">
        <v>19</v>
      </c>
      <c r="U2" s="503" t="s">
        <v>232</v>
      </c>
      <c r="V2" s="503" t="s">
        <v>69</v>
      </c>
      <c r="W2" s="503" t="s">
        <v>103</v>
      </c>
      <c r="X2" s="503" t="s">
        <v>70</v>
      </c>
      <c r="Y2" s="503" t="s">
        <v>71</v>
      </c>
      <c r="Z2" s="503" t="s">
        <v>21</v>
      </c>
      <c r="AA2" s="503" t="s">
        <v>246</v>
      </c>
      <c r="AB2" s="503" t="s">
        <v>25</v>
      </c>
      <c r="AC2" s="503" t="s">
        <v>72</v>
      </c>
      <c r="AD2" s="503" t="s">
        <v>26</v>
      </c>
      <c r="AE2" s="503" t="s">
        <v>73</v>
      </c>
      <c r="AF2" s="503" t="s">
        <v>74</v>
      </c>
      <c r="AG2" s="503" t="s">
        <v>75</v>
      </c>
      <c r="AH2" s="503" t="s">
        <v>76</v>
      </c>
      <c r="AI2" s="503" t="s">
        <v>20</v>
      </c>
      <c r="AJ2" s="503" t="s">
        <v>225</v>
      </c>
      <c r="AK2" s="503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X31" sqref="X31"/>
    </sheetView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LayoutSheet2"/>
  <dimension ref="A1:I36"/>
  <sheetViews>
    <sheetView workbookViewId="0">
      <selection activeCell="X31" sqref="X3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9" s="2" customFormat="1" ht="18.75">
      <c r="A1" s="1" t="s">
        <v>0</v>
      </c>
    </row>
    <row r="2" spans="1:9" s="5" customFormat="1" ht="24.95" customHeight="1">
      <c r="A2" s="3"/>
      <c r="B2" s="4" t="s">
        <v>1</v>
      </c>
      <c r="D2" s="6"/>
      <c r="E2" s="7"/>
      <c r="F2" s="7"/>
    </row>
    <row r="3" spans="1:9" s="9" customFormat="1">
      <c r="A3" s="8" t="s">
        <v>9</v>
      </c>
      <c r="E3" s="10"/>
    </row>
    <row r="4" spans="1:9" s="9" customFormat="1" ht="11.25">
      <c r="A4" s="8" t="s">
        <v>2</v>
      </c>
      <c r="B4" s="11" t="s">
        <v>10</v>
      </c>
    </row>
    <row r="5" spans="1:9" s="9" customFormat="1" ht="11.25">
      <c r="A5" s="8" t="s">
        <v>3</v>
      </c>
      <c r="B5" s="11" t="s">
        <v>302</v>
      </c>
    </row>
    <row r="6" spans="1:9" s="9" customFormat="1" ht="11.25">
      <c r="A6" s="8"/>
      <c r="B6" s="11"/>
      <c r="G6" s="12"/>
    </row>
    <row r="7" spans="1:9" s="14" customFormat="1" ht="11.25">
      <c r="A7" s="13" t="s">
        <v>4</v>
      </c>
      <c r="B7" s="14" t="s">
        <v>280</v>
      </c>
      <c r="C7" s="14" t="s">
        <v>281</v>
      </c>
      <c r="D7" s="14" t="s">
        <v>283</v>
      </c>
      <c r="E7" s="14" t="s">
        <v>285</v>
      </c>
      <c r="F7" s="14" t="s">
        <v>287</v>
      </c>
      <c r="G7" s="14" t="s">
        <v>289</v>
      </c>
      <c r="H7" s="14" t="s">
        <v>291</v>
      </c>
      <c r="I7" s="14" t="s">
        <v>293</v>
      </c>
    </row>
    <row r="8" spans="1:9" s="16" customFormat="1" ht="11.25">
      <c r="A8" s="15" t="s">
        <v>251</v>
      </c>
      <c r="B8" s="16" t="s">
        <v>280</v>
      </c>
      <c r="C8" s="16" t="s">
        <v>282</v>
      </c>
      <c r="D8" s="16" t="s">
        <v>284</v>
      </c>
      <c r="E8" s="16" t="s">
        <v>286</v>
      </c>
      <c r="F8" s="16" t="s">
        <v>288</v>
      </c>
      <c r="G8" s="16" t="s">
        <v>290</v>
      </c>
      <c r="H8" s="16" t="s">
        <v>292</v>
      </c>
      <c r="I8" s="16" t="s">
        <v>294</v>
      </c>
    </row>
    <row r="9" spans="1:9" s="17" customFormat="1"/>
    <row r="10" spans="1:9" s="5" customFormat="1" ht="24.95" customHeight="1">
      <c r="A10" s="18"/>
      <c r="B10" s="4" t="s">
        <v>5</v>
      </c>
      <c r="D10" s="6"/>
      <c r="E10" s="7"/>
      <c r="F10" s="7"/>
    </row>
    <row r="11" spans="1:9" s="21" customFormat="1" ht="21">
      <c r="A11" s="19" t="s">
        <v>267</v>
      </c>
      <c r="B11" s="20" t="s">
        <v>266</v>
      </c>
    </row>
    <row r="12" spans="1:9" s="23" customFormat="1" ht="38.25">
      <c r="A12" s="22" t="s">
        <v>6</v>
      </c>
      <c r="B12" s="23" t="s">
        <v>355</v>
      </c>
      <c r="C12" s="23" t="s">
        <v>295</v>
      </c>
      <c r="D12" s="23" t="s">
        <v>296</v>
      </c>
      <c r="E12" s="23" t="s">
        <v>297</v>
      </c>
      <c r="F12" s="23" t="s">
        <v>298</v>
      </c>
      <c r="G12" s="23" t="s">
        <v>299</v>
      </c>
      <c r="H12" s="23" t="s">
        <v>300</v>
      </c>
      <c r="I12" s="23" t="s">
        <v>301</v>
      </c>
    </row>
    <row r="13" spans="1:9" s="25" customFormat="1">
      <c r="A13" s="24" t="s">
        <v>7</v>
      </c>
      <c r="B13" s="25" t="s">
        <v>14</v>
      </c>
      <c r="C13" s="25" t="s">
        <v>14</v>
      </c>
      <c r="D13" s="25" t="s">
        <v>14</v>
      </c>
      <c r="E13" s="25" t="s">
        <v>14</v>
      </c>
      <c r="F13" s="25" t="s">
        <v>14</v>
      </c>
      <c r="G13" s="25" t="s">
        <v>14</v>
      </c>
      <c r="H13" s="25" t="s">
        <v>14</v>
      </c>
      <c r="I13" s="25" t="s">
        <v>14</v>
      </c>
    </row>
    <row r="14" spans="1:9" s="25" customFormat="1">
      <c r="A14" s="24" t="s">
        <v>2</v>
      </c>
      <c r="B14" s="30" t="s">
        <v>180</v>
      </c>
      <c r="C14" s="30" t="s">
        <v>180</v>
      </c>
      <c r="D14" s="30" t="s">
        <v>180</v>
      </c>
      <c r="E14" s="30" t="s">
        <v>180</v>
      </c>
      <c r="F14" s="30" t="s">
        <v>180</v>
      </c>
      <c r="G14" s="30" t="s">
        <v>180</v>
      </c>
      <c r="H14" s="30" t="s">
        <v>180</v>
      </c>
      <c r="I14" s="30" t="s">
        <v>180</v>
      </c>
    </row>
    <row r="15" spans="1:9" s="90" customFormat="1">
      <c r="A15" s="26" t="s">
        <v>8</v>
      </c>
      <c r="B15" s="90">
        <v>42870</v>
      </c>
      <c r="C15" s="90">
        <v>42746</v>
      </c>
      <c r="D15" s="90">
        <v>42746</v>
      </c>
      <c r="E15" s="90">
        <v>42746</v>
      </c>
      <c r="F15" s="90">
        <v>42746</v>
      </c>
      <c r="G15" s="90">
        <v>42746</v>
      </c>
      <c r="H15" s="90">
        <v>42746</v>
      </c>
      <c r="I15" s="90">
        <v>42746</v>
      </c>
    </row>
    <row r="16" spans="1:9">
      <c r="A16" s="150">
        <v>35065</v>
      </c>
      <c r="B16" s="91">
        <v>1.5</v>
      </c>
      <c r="C16" s="33">
        <v>1.4109818588046725</v>
      </c>
      <c r="D16" s="33">
        <v>2.9646404858716351</v>
      </c>
      <c r="E16" s="33">
        <v>9.6737792367665172</v>
      </c>
      <c r="F16" s="33">
        <v>6.3698651565873039</v>
      </c>
      <c r="G16" s="33">
        <v>4.7341780527343102</v>
      </c>
      <c r="H16" s="33">
        <v>3.6310820624546118</v>
      </c>
      <c r="I16" s="33">
        <v>11.111111111111111</v>
      </c>
    </row>
    <row r="17" spans="1:9">
      <c r="A17" s="150">
        <v>35431</v>
      </c>
      <c r="B17" s="91">
        <v>0.5</v>
      </c>
      <c r="C17" s="33">
        <v>1.2160942192745918</v>
      </c>
      <c r="D17" s="33">
        <v>2.8849621348719801</v>
      </c>
      <c r="E17" s="33">
        <v>7.6723923325865071</v>
      </c>
      <c r="F17" s="33">
        <v>3.7495726761351276</v>
      </c>
      <c r="G17" s="33">
        <v>3.1933536704095546</v>
      </c>
      <c r="H17" s="33">
        <v>3.3157498116051247</v>
      </c>
      <c r="I17" s="33">
        <v>13.757700205338811</v>
      </c>
    </row>
    <row r="18" spans="1:9">
      <c r="A18" s="150">
        <v>35796</v>
      </c>
      <c r="B18" s="91">
        <v>0.5</v>
      </c>
      <c r="C18" s="33">
        <v>1.1772861055239263</v>
      </c>
      <c r="D18" s="33">
        <v>2.6003765711668616</v>
      </c>
      <c r="E18" s="33">
        <v>7.5409508589692367</v>
      </c>
      <c r="F18" s="33">
        <v>2.8467130893585693</v>
      </c>
      <c r="G18" s="33">
        <v>2.1776975912385654</v>
      </c>
      <c r="H18" s="33">
        <v>1.7678708685626443</v>
      </c>
      <c r="I18" s="33">
        <v>11.099365750528541</v>
      </c>
    </row>
    <row r="19" spans="1:9">
      <c r="A19" s="150">
        <v>36161</v>
      </c>
      <c r="B19" s="91">
        <v>2.8</v>
      </c>
      <c r="C19" s="33">
        <v>1.2154176036818158</v>
      </c>
      <c r="D19" s="33">
        <v>2.0916009150754</v>
      </c>
      <c r="E19" s="33">
        <v>9.4701670644391402</v>
      </c>
      <c r="F19" s="33">
        <v>4.5392150745616773</v>
      </c>
      <c r="G19" s="33">
        <v>2.762639146567718</v>
      </c>
      <c r="H19" s="33">
        <v>1.6864699118436182</v>
      </c>
      <c r="I19" s="33">
        <v>15.91203104786546</v>
      </c>
    </row>
    <row r="20" spans="1:9">
      <c r="A20" s="150">
        <v>36526</v>
      </c>
      <c r="B20" s="91">
        <v>1.2</v>
      </c>
      <c r="C20" s="33">
        <v>1.1896167807139735</v>
      </c>
      <c r="D20" s="33">
        <v>2.3806241095638585</v>
      </c>
      <c r="E20" s="33">
        <v>9.1950836336752602</v>
      </c>
      <c r="F20" s="33">
        <v>4.2594237070153413</v>
      </c>
      <c r="G20" s="33">
        <v>2.8203419942260712</v>
      </c>
      <c r="H20" s="33">
        <v>3.0597014925373136</v>
      </c>
      <c r="I20" s="33">
        <v>17.190082644628099</v>
      </c>
    </row>
    <row r="21" spans="1:9">
      <c r="A21" s="150">
        <v>36892</v>
      </c>
      <c r="B21" s="91">
        <v>1.1000000000000001</v>
      </c>
      <c r="C21" s="33">
        <v>1.438881013511504</v>
      </c>
      <c r="D21" s="33">
        <v>2.44046268995237</v>
      </c>
      <c r="E21" s="33">
        <v>11.867045142386228</v>
      </c>
      <c r="F21" s="33">
        <v>4.6037296037296036</v>
      </c>
      <c r="G21" s="33">
        <v>3.1613026090268517</v>
      </c>
      <c r="H21" s="33">
        <v>3.1342182890855455</v>
      </c>
      <c r="I21" s="33">
        <v>18.407960199004975</v>
      </c>
    </row>
    <row r="22" spans="1:9">
      <c r="A22" s="150">
        <v>37257</v>
      </c>
      <c r="B22" s="91">
        <v>2.8</v>
      </c>
      <c r="C22" s="33">
        <v>1.0156438026474126</v>
      </c>
      <c r="D22" s="33">
        <v>1.9561536404954993</v>
      </c>
      <c r="E22" s="33">
        <v>10.272830950083341</v>
      </c>
      <c r="F22" s="33">
        <v>4.5025815570105854</v>
      </c>
      <c r="G22" s="33">
        <v>2.6526315789473682</v>
      </c>
      <c r="H22" s="33">
        <v>2.2303473491773311</v>
      </c>
      <c r="I22" s="33">
        <v>18.664047151277014</v>
      </c>
    </row>
    <row r="23" spans="1:9">
      <c r="A23" s="150">
        <v>37622</v>
      </c>
      <c r="B23" s="91">
        <v>4.3</v>
      </c>
      <c r="C23" s="33">
        <v>1.5063590970221834</v>
      </c>
      <c r="D23" s="33">
        <v>2.962672931349517</v>
      </c>
      <c r="E23" s="33">
        <v>12.385631989156218</v>
      </c>
      <c r="F23" s="33">
        <v>5.6540475288106569</v>
      </c>
      <c r="G23" s="33">
        <v>3.6070861707029849</v>
      </c>
      <c r="H23" s="33">
        <v>3.6039315617036762</v>
      </c>
      <c r="I23" s="33">
        <v>17.425742574257423</v>
      </c>
    </row>
    <row r="24" spans="1:9">
      <c r="A24" s="150">
        <v>37987</v>
      </c>
      <c r="B24" s="91">
        <v>4.0999999999999996</v>
      </c>
      <c r="C24" s="33">
        <v>2.0912616106051041</v>
      </c>
      <c r="D24" s="33">
        <v>4.3852913573927141</v>
      </c>
      <c r="E24" s="33">
        <v>18.318292991481826</v>
      </c>
      <c r="F24" s="33">
        <v>7.9020314152952045</v>
      </c>
      <c r="G24" s="33">
        <v>5.6040376917530645</v>
      </c>
      <c r="H24" s="33">
        <v>5.1001821493624773</v>
      </c>
      <c r="I24" s="33">
        <v>24.568138195777351</v>
      </c>
    </row>
    <row r="25" spans="1:9">
      <c r="A25" s="150">
        <v>38353</v>
      </c>
      <c r="B25" s="91">
        <v>1.4</v>
      </c>
      <c r="C25" s="33">
        <v>1.8777179517559448</v>
      </c>
      <c r="D25" s="33">
        <v>4.0725474031327282</v>
      </c>
      <c r="E25" s="33">
        <v>15.832039866024017</v>
      </c>
      <c r="F25" s="33">
        <v>6.1815806662312216</v>
      </c>
      <c r="G25" s="33">
        <v>4.8838723681354459</v>
      </c>
      <c r="H25" s="33">
        <v>4.1924899744804955</v>
      </c>
      <c r="I25" s="33">
        <v>25.225225225225223</v>
      </c>
    </row>
    <row r="26" spans="1:9">
      <c r="A26" s="150">
        <v>38718</v>
      </c>
      <c r="B26" s="91">
        <v>0.5</v>
      </c>
      <c r="C26" s="33">
        <v>1.2399189662630685</v>
      </c>
      <c r="D26" s="33">
        <v>2.1117412815252803</v>
      </c>
      <c r="E26" s="33">
        <v>6.9245889921372417</v>
      </c>
      <c r="F26" s="33">
        <v>2.1037094082916186</v>
      </c>
      <c r="G26" s="33">
        <v>2.0215217236382639</v>
      </c>
      <c r="H26" s="33">
        <v>1.7751479289940828</v>
      </c>
      <c r="I26" s="33">
        <v>15.261044176706829</v>
      </c>
    </row>
    <row r="27" spans="1:9">
      <c r="A27" s="150">
        <v>39083</v>
      </c>
      <c r="B27" s="91">
        <v>1.5</v>
      </c>
      <c r="C27" s="33">
        <v>1.2248846305245438</v>
      </c>
      <c r="D27" s="33">
        <v>1.672607622703592</v>
      </c>
      <c r="E27" s="33">
        <v>1.8218254691200582</v>
      </c>
      <c r="F27" s="33">
        <v>1.9159133961376609</v>
      </c>
      <c r="G27" s="33">
        <v>1.6658878504672896</v>
      </c>
      <c r="H27" s="33">
        <v>1.2900847769996313</v>
      </c>
      <c r="I27" s="33">
        <v>3.7894736842105265</v>
      </c>
    </row>
    <row r="28" spans="1:9">
      <c r="A28" s="150">
        <v>39448</v>
      </c>
      <c r="B28" s="91">
        <v>2.1</v>
      </c>
      <c r="C28" s="33">
        <v>1.7544288631056448</v>
      </c>
      <c r="D28" s="33">
        <v>2.7101916872271778</v>
      </c>
      <c r="E28" s="33">
        <v>4.0178941264186898</v>
      </c>
      <c r="F28" s="33">
        <v>2.9674766540338364</v>
      </c>
      <c r="G28" s="33">
        <v>2.7095277095277095</v>
      </c>
      <c r="H28" s="33">
        <v>2.0468924451060664</v>
      </c>
      <c r="I28" s="33">
        <v>10.211946050096339</v>
      </c>
    </row>
    <row r="29" spans="1:9">
      <c r="A29" s="150">
        <v>39814</v>
      </c>
      <c r="B29" s="91">
        <v>5.4</v>
      </c>
      <c r="C29" s="33">
        <v>1.7849565669909129</v>
      </c>
      <c r="D29" s="33">
        <v>3.5079288803459874</v>
      </c>
      <c r="E29" s="33">
        <v>7.7617184380739443</v>
      </c>
      <c r="F29" s="33">
        <v>5.5142873907175964</v>
      </c>
      <c r="G29" s="33">
        <v>3.8511937812326487</v>
      </c>
      <c r="H29" s="33">
        <v>4.5737285034760333</v>
      </c>
      <c r="I29" s="33">
        <v>13.857677902621724</v>
      </c>
    </row>
    <row r="30" spans="1:9">
      <c r="A30" s="150">
        <v>40179</v>
      </c>
      <c r="B30" s="91">
        <v>3.4</v>
      </c>
      <c r="C30" s="33">
        <v>2.1028046616582952</v>
      </c>
      <c r="D30" s="33">
        <v>4.1855774079677257</v>
      </c>
      <c r="E30" s="33">
        <v>17.297417631344615</v>
      </c>
      <c r="F30" s="33">
        <v>6.6885066885066884</v>
      </c>
      <c r="G30" s="33">
        <v>4.4591572762748282</v>
      </c>
      <c r="H30" s="33">
        <v>3.9720485472600222</v>
      </c>
      <c r="I30" s="33">
        <v>10.99476439790576</v>
      </c>
    </row>
    <row r="31" spans="1:9">
      <c r="A31" s="150">
        <v>40544</v>
      </c>
      <c r="B31" s="91">
        <v>1.8</v>
      </c>
      <c r="C31" s="33">
        <v>2.1947900466562986</v>
      </c>
      <c r="D31" s="33">
        <v>3.9631368701380612</v>
      </c>
      <c r="E31" s="33">
        <v>13.146289537712896</v>
      </c>
      <c r="F31" s="33">
        <v>6.0744022440892289</v>
      </c>
      <c r="G31" s="33">
        <v>4.3292748626225617</v>
      </c>
      <c r="H31" s="33">
        <v>4.3430253956569747</v>
      </c>
      <c r="I31" s="33">
        <v>9.8557692307692299</v>
      </c>
    </row>
    <row r="32" spans="1:9">
      <c r="A32" s="150">
        <v>40909</v>
      </c>
      <c r="B32" s="91">
        <v>1.3</v>
      </c>
      <c r="C32" s="33">
        <v>1.6254232473146348</v>
      </c>
      <c r="D32" s="33">
        <v>3.1150105420662451</v>
      </c>
      <c r="E32" s="33">
        <v>12.458640016206362</v>
      </c>
      <c r="F32" s="33">
        <v>4.221889579668499</v>
      </c>
      <c r="G32" s="33">
        <v>3.3101594169414632</v>
      </c>
      <c r="H32" s="33">
        <v>3.5364936042136947</v>
      </c>
      <c r="I32" s="33">
        <v>11.082474226804123</v>
      </c>
    </row>
    <row r="33" spans="1:9">
      <c r="A33" s="150">
        <v>41275</v>
      </c>
      <c r="B33" s="91">
        <v>1</v>
      </c>
      <c r="C33" s="33">
        <v>1.5122780320322822</v>
      </c>
      <c r="D33" s="33">
        <v>2.7853305922143377</v>
      </c>
      <c r="E33" s="33">
        <v>11.996206733048838</v>
      </c>
      <c r="F33" s="33">
        <v>3.9127914466056937</v>
      </c>
      <c r="G33" s="33">
        <v>2.9009819967266774</v>
      </c>
      <c r="H33" s="33">
        <v>3.1794095382286147</v>
      </c>
      <c r="I33" s="33">
        <v>11.63895486935867</v>
      </c>
    </row>
    <row r="34" spans="1:9">
      <c r="A34" s="150">
        <v>41640</v>
      </c>
      <c r="B34" s="91">
        <v>1.4</v>
      </c>
      <c r="C34" s="33">
        <v>1.2740639911447504</v>
      </c>
      <c r="D34" s="33">
        <v>1.9127007204936837</v>
      </c>
      <c r="E34" s="33">
        <v>9.9306101073579462</v>
      </c>
      <c r="F34" s="33">
        <v>2.6738191154062911</v>
      </c>
      <c r="G34" s="33">
        <v>2.2173566878980888</v>
      </c>
      <c r="H34" s="33">
        <v>2.2892025944296073</v>
      </c>
      <c r="I34" s="33">
        <v>6.2162162162162167</v>
      </c>
    </row>
    <row r="35" spans="1:9">
      <c r="A35" s="150">
        <v>42005</v>
      </c>
      <c r="B35" s="91">
        <v>5.3</v>
      </c>
      <c r="C35" s="33">
        <v>1.3059838607734482</v>
      </c>
      <c r="D35" s="33">
        <v>2.6049204052098407</v>
      </c>
      <c r="E35" s="33">
        <v>12.360801781737193</v>
      </c>
      <c r="F35" s="33">
        <v>4.6187455531170771</v>
      </c>
      <c r="G35" s="33">
        <v>2.6659979165862877</v>
      </c>
      <c r="H35" s="33">
        <v>2.7057926829268291</v>
      </c>
      <c r="I35" s="33">
        <v>10.079575596816976</v>
      </c>
    </row>
    <row r="36" spans="1:9">
      <c r="A36" s="150">
        <v>42370</v>
      </c>
      <c r="B36" s="91">
        <v>6.9</v>
      </c>
      <c r="C36" s="33">
        <v>1.8366657341031223</v>
      </c>
      <c r="D36" s="33">
        <v>3.9565364191657202</v>
      </c>
      <c r="E36" s="33">
        <v>17.345067840117345</v>
      </c>
      <c r="F36" s="33">
        <v>8.6321214519413587</v>
      </c>
      <c r="G36" s="33">
        <v>4.6847824054160201</v>
      </c>
      <c r="H36" s="33">
        <v>3.5935085007727978</v>
      </c>
      <c r="I36" s="33">
        <v>13.812154696132598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X31" sqref="X31"/>
    </sheetView>
  </sheetViews>
  <sheetFormatPr defaultRowHeight="15"/>
  <sheetData>
    <row r="1" spans="1:3">
      <c r="B1" t="s">
        <v>189</v>
      </c>
      <c r="C1" t="s">
        <v>191</v>
      </c>
    </row>
    <row r="2" spans="1:3">
      <c r="B2" t="s">
        <v>190</v>
      </c>
      <c r="C2" t="s">
        <v>18</v>
      </c>
    </row>
    <row r="3" spans="1:3">
      <c r="A3" t="s">
        <v>129</v>
      </c>
      <c r="B3" t="s">
        <v>159</v>
      </c>
      <c r="C3" t="s">
        <v>160</v>
      </c>
    </row>
    <row r="4" spans="1:3">
      <c r="A4" s="306">
        <v>34335</v>
      </c>
      <c r="B4" s="141" t="e">
        <f>VLOOKUP($A4,'dXdata-BancruptcyCOC'!DATA,MATCH(B$3,'dXdata-BancruptcyCOC'!IDS,0) + 1,FALSE)</f>
        <v>#N/A</v>
      </c>
      <c r="C4" s="141" t="e">
        <f>VLOOKUP($A4,'dXdata-BancruptcyCOC'!DATA,MATCH(C$3,'dXdata-BancruptcyCOC'!IDS,0) + 1,FALSE)</f>
        <v>#N/A</v>
      </c>
    </row>
    <row r="5" spans="1:3">
      <c r="A5" s="306">
        <v>34700</v>
      </c>
      <c r="B5" s="141" t="e">
        <f>VLOOKUP($A5,'dXdata-BancruptcyCOC'!DATA,MATCH(B$3,'dXdata-BancruptcyCOC'!IDS,0) + 1,FALSE)</f>
        <v>#N/A</v>
      </c>
      <c r="C5" s="141" t="e">
        <f>VLOOKUP($A5,'dXdata-BancruptcyCOC'!DATA,MATCH(C$3,'dXdata-BancruptcyCOC'!IDS,0) + 1,FALSE)</f>
        <v>#N/A</v>
      </c>
    </row>
    <row r="6" spans="1:3">
      <c r="A6" s="306">
        <v>35065</v>
      </c>
      <c r="B6" s="141" t="e">
        <f>VLOOKUP($A6,'dXdata-BancruptcyCOC'!DATA,MATCH(B$3,'dXdata-BancruptcyCOC'!IDS,0) + 1,FALSE)</f>
        <v>#N/A</v>
      </c>
      <c r="C6" s="141" t="e">
        <f>VLOOKUP($A6,'dXdata-BancruptcyCOC'!DATA,MATCH(C$3,'dXdata-BancruptcyCOC'!IDS,0) + 1,FALSE)</f>
        <v>#N/A</v>
      </c>
    </row>
    <row r="7" spans="1:3">
      <c r="A7" s="306">
        <v>35431</v>
      </c>
      <c r="B7" s="141" t="e">
        <f>VLOOKUP($A7,'dXdata-BancruptcyCOC'!DATA,MATCH(B$3,'dXdata-BancruptcyCOC'!IDS,0) + 1,FALSE)</f>
        <v>#N/A</v>
      </c>
      <c r="C7" s="141" t="e">
        <f>VLOOKUP($A7,'dXdata-BancruptcyCOC'!DATA,MATCH(C$3,'dXdata-BancruptcyCOC'!IDS,0) + 1,FALSE)</f>
        <v>#N/A</v>
      </c>
    </row>
    <row r="8" spans="1:3">
      <c r="A8" s="306">
        <v>35796</v>
      </c>
      <c r="B8" s="141" t="e">
        <f>VLOOKUP($A8,'dXdata-BancruptcyCOC'!DATA,MATCH(B$3,'dXdata-BancruptcyCOC'!IDS,0) + 1,FALSE)</f>
        <v>#N/A</v>
      </c>
      <c r="C8" s="141" t="e">
        <f>VLOOKUP($A8,'dXdata-BancruptcyCOC'!DATA,MATCH(C$3,'dXdata-BancruptcyCOC'!IDS,0) + 1,FALSE)</f>
        <v>#N/A</v>
      </c>
    </row>
    <row r="9" spans="1:3">
      <c r="A9" s="306">
        <v>36161</v>
      </c>
      <c r="B9" s="141" t="e">
        <f>VLOOKUP($A9,'dXdata-BancruptcyCOC'!DATA,MATCH(B$3,'dXdata-BancruptcyCOC'!IDS,0) + 1,FALSE)</f>
        <v>#N/A</v>
      </c>
      <c r="C9" s="141" t="e">
        <f>VLOOKUP($A9,'dXdata-BancruptcyCOC'!DATA,MATCH(C$3,'dXdata-BancruptcyCOC'!IDS,0) + 1,FALSE)</f>
        <v>#N/A</v>
      </c>
    </row>
    <row r="10" spans="1:3">
      <c r="A10" s="306">
        <v>36526</v>
      </c>
      <c r="B10" s="141" t="e">
        <f>VLOOKUP($A10,'dXdata-BancruptcyCOC'!DATA,MATCH(B$3,'dXdata-BancruptcyCOC'!IDS,0) + 1,FALSE)</f>
        <v>#N/A</v>
      </c>
      <c r="C10" s="141" t="e">
        <f>VLOOKUP($A10,'dXdata-BancruptcyCOC'!DATA,MATCH(C$3,'dXdata-BancruptcyCOC'!IDS,0) + 1,FALSE)</f>
        <v>#N/A</v>
      </c>
    </row>
    <row r="11" spans="1:3">
      <c r="A11" s="306">
        <v>36892</v>
      </c>
      <c r="B11" s="141" t="e">
        <f>VLOOKUP($A11,'dXdata-BancruptcyCOC'!DATA,MATCH(B$3,'dXdata-BancruptcyCOC'!IDS,0) + 1,FALSE)</f>
        <v>#N/A</v>
      </c>
      <c r="C11" s="141" t="e">
        <f>VLOOKUP($A11,'dXdata-BancruptcyCOC'!DATA,MATCH(C$3,'dXdata-BancruptcyCOC'!IDS,0) + 1,FALSE)</f>
        <v>#N/A</v>
      </c>
    </row>
    <row r="12" spans="1:3">
      <c r="A12" s="306">
        <v>37257</v>
      </c>
      <c r="B12" s="141" t="e">
        <f>VLOOKUP($A12,'dXdata-BancruptcyCOC'!DATA,MATCH(B$3,'dXdata-BancruptcyCOC'!IDS,0) + 1,FALSE)</f>
        <v>#N/A</v>
      </c>
      <c r="C12" s="141" t="e">
        <f>VLOOKUP($A12,'dXdata-BancruptcyCOC'!DATA,MATCH(C$3,'dXdata-BancruptcyCOC'!IDS,0) + 1,FALSE)</f>
        <v>#N/A</v>
      </c>
    </row>
    <row r="13" spans="1:3">
      <c r="A13" s="306">
        <v>37622</v>
      </c>
      <c r="B13" s="141" t="e">
        <f>VLOOKUP($A13,'dXdata-BancruptcyCOC'!DATA,MATCH(B$3,'dXdata-BancruptcyCOC'!IDS,0) + 1,FALSE)</f>
        <v>#N/A</v>
      </c>
      <c r="C13" s="141" t="e">
        <f>VLOOKUP($A13,'dXdata-BancruptcyCOC'!DATA,MATCH(C$3,'dXdata-BancruptcyCOC'!IDS,0) + 1,FALSE)</f>
        <v>#N/A</v>
      </c>
    </row>
    <row r="14" spans="1:3">
      <c r="A14" s="306">
        <v>37987</v>
      </c>
      <c r="B14" s="141" t="e">
        <f>VLOOKUP($A14,'dXdata-BancruptcyCOC'!DATA,MATCH(B$3,'dXdata-BancruptcyCOC'!IDS,0) + 1,FALSE)</f>
        <v>#N/A</v>
      </c>
      <c r="C14" s="141" t="e">
        <f>VLOOKUP($A14,'dXdata-BancruptcyCOC'!DATA,MATCH(C$3,'dXdata-BancruptcyCOC'!IDS,0) + 1,FALSE)</f>
        <v>#N/A</v>
      </c>
    </row>
    <row r="15" spans="1:3">
      <c r="A15" s="306">
        <v>38353</v>
      </c>
      <c r="B15" s="141" t="e">
        <f>VLOOKUP($A15,'dXdata-BancruptcyCOC'!DATA,MATCH(B$3,'dXdata-BancruptcyCOC'!IDS,0) + 1,FALSE)</f>
        <v>#N/A</v>
      </c>
      <c r="C15" s="141" t="e">
        <f>VLOOKUP($A15,'dXdata-BancruptcyCOC'!DATA,MATCH(C$3,'dXdata-BancruptcyCOC'!IDS,0) + 1,FALSE)</f>
        <v>#N/A</v>
      </c>
    </row>
    <row r="16" spans="1:3">
      <c r="A16" s="306">
        <v>38718</v>
      </c>
      <c r="B16" s="141" t="e">
        <f>VLOOKUP($A16,'dXdata-BancruptcyCOC'!DATA,MATCH(B$3,'dXdata-BancruptcyCOC'!IDS,0) + 1,FALSE)</f>
        <v>#N/A</v>
      </c>
      <c r="C16" s="141" t="e">
        <f>VLOOKUP($A16,'dXdata-BancruptcyCOC'!DATA,MATCH(C$3,'dXdata-BancruptcyCOC'!IDS,0) + 1,FALSE)</f>
        <v>#N/A</v>
      </c>
    </row>
    <row r="17" spans="1:3">
      <c r="A17" s="306">
        <v>39083</v>
      </c>
      <c r="B17" s="141" t="e">
        <f>VLOOKUP($A17,'dXdata-BancruptcyCOC'!DATA,MATCH(B$3,'dXdata-BancruptcyCOC'!IDS,0) + 1,FALSE)</f>
        <v>#N/A</v>
      </c>
      <c r="C17" s="141" t="e">
        <f>VLOOKUP($A17,'dXdata-BancruptcyCOC'!DATA,MATCH(C$3,'dXdata-BancruptcyCOC'!IDS,0) + 1,FALSE)</f>
        <v>#N/A</v>
      </c>
    </row>
    <row r="18" spans="1:3">
      <c r="A18" s="306">
        <v>39448</v>
      </c>
      <c r="B18" s="141" t="e">
        <f>VLOOKUP($A18,'dXdata-BancruptcyCOC'!DATA,MATCH(B$3,'dXdata-BancruptcyCOC'!IDS,0) + 1,FALSE)</f>
        <v>#N/A</v>
      </c>
      <c r="C18" s="141" t="e">
        <f>VLOOKUP($A18,'dXdata-BancruptcyCOC'!DATA,MATCH(C$3,'dXdata-BancruptcyCOC'!IDS,0) + 1,FALSE)</f>
        <v>#N/A</v>
      </c>
    </row>
    <row r="19" spans="1:3">
      <c r="A19" s="306">
        <v>39814</v>
      </c>
      <c r="B19" s="141" t="e">
        <f>VLOOKUP($A19,'dXdata-BancruptcyCOC'!DATA,MATCH(B$3,'dXdata-BancruptcyCOC'!IDS,0) + 1,FALSE)</f>
        <v>#N/A</v>
      </c>
      <c r="C19" s="141" t="e">
        <f>VLOOKUP($A19,'dXdata-BancruptcyCOC'!DATA,MATCH(C$3,'dXdata-BancruptcyCOC'!IDS,0) + 1,FALSE)</f>
        <v>#N/A</v>
      </c>
    </row>
    <row r="20" spans="1:3">
      <c r="A20" s="306">
        <v>40179</v>
      </c>
      <c r="B20" s="141" t="e">
        <f>VLOOKUP($A20,'dXdata-BancruptcyCOC'!DATA,MATCH(B$3,'dXdata-BancruptcyCOC'!IDS,0) + 1,FALSE)</f>
        <v>#N/A</v>
      </c>
      <c r="C20" s="141" t="e">
        <f>VLOOKUP($A20,'dXdata-BancruptcyCOC'!DATA,MATCH(C$3,'dXdata-BancruptcyCOC'!IDS,0) + 1,FALSE)</f>
        <v>#N/A</v>
      </c>
    </row>
    <row r="21" spans="1:3">
      <c r="A21" s="306">
        <v>40544</v>
      </c>
      <c r="B21" s="141" t="e">
        <f>VLOOKUP($A21,'dXdata-BancruptcyCOC'!DATA,MATCH(B$3,'dXdata-BancruptcyCOC'!IDS,0) + 1,FALSE)</f>
        <v>#N/A</v>
      </c>
      <c r="C21" s="141" t="e">
        <f>VLOOKUP($A21,'dXdata-BancruptcyCOC'!DATA,MATCH(C$3,'dXdata-BancruptcyCOC'!IDS,0) + 1,FALSE)</f>
        <v>#N/A</v>
      </c>
    </row>
    <row r="22" spans="1:3">
      <c r="A22" s="306">
        <v>40909</v>
      </c>
      <c r="B22" s="141" t="e">
        <f>VLOOKUP($A22,'dXdata-BancruptcyCOC'!DATA,MATCH(B$3,'dXdata-BancruptcyCOC'!IDS,0) + 1,FALSE)</f>
        <v>#N/A</v>
      </c>
      <c r="C22" s="141" t="e">
        <f>VLOOKUP($A22,'dXdata-BancruptcyCOC'!DATA,MATCH(C$3,'dXdata-BancruptcyCOC'!IDS,0) + 1,FALSE)</f>
        <v>#N/A</v>
      </c>
    </row>
    <row r="23" spans="1:3">
      <c r="A23" s="306">
        <v>41275</v>
      </c>
      <c r="B23" s="141" t="e">
        <f>VLOOKUP($A23,'dXdata-BancruptcyCOC'!DATA,MATCH(B$3,'dXdata-BancruptcyCOC'!IDS,0) + 1,FALSE)</f>
        <v>#N/A</v>
      </c>
      <c r="C23" s="141" t="e">
        <f>VLOOKUP($A23,'dXdata-BancruptcyCOC'!DATA,MATCH(C$3,'dXdata-BancruptcyCOC'!IDS,0) + 1,FALSE)</f>
        <v>#N/A</v>
      </c>
    </row>
    <row r="24" spans="1:3">
      <c r="A24" s="306">
        <v>41640</v>
      </c>
      <c r="B24" s="141" t="e">
        <f>VLOOKUP($A24,'dXdata-BancruptcyCOC'!DATA,MATCH(B$3,'dXdata-BancruptcyCOC'!IDS,0) + 1,FALSE)</f>
        <v>#N/A</v>
      </c>
      <c r="C24" s="141" t="e">
        <f>VLOOKUP($A24,'dXdata-BancruptcyCOC'!DATA,MATCH(C$3,'dXdata-BancruptcyCOC'!IDS,0) + 1,FALSE)</f>
        <v>#N/A</v>
      </c>
    </row>
    <row r="25" spans="1:3">
      <c r="A25" s="306">
        <v>42005</v>
      </c>
      <c r="B25" s="141" t="e">
        <f>VLOOKUP($A25,'dXdata-BancruptcyCOC'!DATA,MATCH(B$3,'dXdata-BancruptcyCOC'!IDS,0) + 1,FALSE)</f>
        <v>#N/A</v>
      </c>
      <c r="C25" s="141" t="e">
        <f>VLOOKUP($A25,'dXdata-BancruptcyCOC'!DATA,MATCH(C$3,'dXdata-BancruptcyCOC'!IDS,0) + 1,FALSE)</f>
        <v>#N/A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X31" sqref="X31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_x0020_ClassificationTaxHTField1 xmlns="3b341044-0cd2-4806-a9f6-495c3fa5e2e2" xsi:nil="true"/>
    <Description1 xmlns="c4fe4be5-56f4-467e-b4a4-a4b064910afa">Current Economic Indicators Apr. 2017</Description1>
    <Document_x0020_CategoryTaxHTField0 xmlns="1c905b94-56aa-4d3a-adc2-fbcde3a8a0b1">
      <Terms xmlns="http://schemas.microsoft.com/office/infopath/2007/PartnerControls"/>
    </Document_x0020_CategoryTaxHTField0>
    <OldUrl xmlns="e581e1af-00ea-413a-8e75-837892944e8f" xsi:nil="true"/>
    <COCIS_x0020_KeywordsTaxHTField0 xmlns="3b341044-0cd2-4806-a9f6-495c3fa5e2e2">
      <Terms xmlns="http://schemas.microsoft.com/office/infopath/2007/PartnerControls"/>
    </COCIS_x0020_KeywordsTaxHTField0>
    <TaxCatchAll xmlns="c4fe4be5-56f4-467e-b4a4-a4b064910afa">
      <Value>4567</Value>
    </TaxCatchAll>
    <Content_x0020_ClassificationTaxHTField2 xmlns="3b341044-0cd2-4806-a9f6-495c3fa5e2e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economics</TermName>
          <TermId xmlns="http://schemas.microsoft.com/office/infopath/2007/PartnerControls">3a3e9756-6edb-40e9-9df7-18b23c385651</TermId>
        </TermInfo>
      </Terms>
    </Content_x0020_ClassificationTaxHTField2>
    <_dlc_DocId xmlns="c4fe4be5-56f4-467e-b4a4-a4b064910a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/>
</file>

<file path=customXml/item4.xml><?xml version="1.0" encoding="utf-8"?>
<?mso-contentType ?>
<SharedContentType xmlns="Microsoft.SharePoint.Taxonomy.ContentTypeSync" SourceId="85a7ac07-ab73-4fc2-8369-0bd908e476e7" ContentTypeId="0x010100EA5EA32CF4385549BFA194A0FF8BD22E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The City of Calgary Document" ma:contentTypeID="0x010100EA5EA32CF4385549BFA194A0FF8BD22E00D01FFA440DDAC141B764452CFA52A91A" ma:contentTypeVersion="8" ma:contentTypeDescription="" ma:contentTypeScope="" ma:versionID="e13d7a2e2c98ff30252dfa6455674446">
  <xsd:schema xmlns:xsd="http://www.w3.org/2001/XMLSchema" xmlns:xs="http://www.w3.org/2001/XMLSchema" xmlns:p="http://schemas.microsoft.com/office/2006/metadata/properties" xmlns:ns2="c4fe4be5-56f4-467e-b4a4-a4b064910afa" xmlns:ns3="3b341044-0cd2-4806-a9f6-495c3fa5e2e2" xmlns:ns4="1c905b94-56aa-4d3a-adc2-fbcde3a8a0b1" xmlns:ns5="e581e1af-00ea-413a-8e75-837892944e8f" targetNamespace="http://schemas.microsoft.com/office/2006/metadata/properties" ma:root="true" ma:fieldsID="9e4e6ea3b55260ec86ee3fcfcac68f4f" ns2:_="" ns3:_="" ns4:_="" ns5:_="">
    <xsd:import namespace="c4fe4be5-56f4-467e-b4a4-a4b064910afa"/>
    <xsd:import namespace="3b341044-0cd2-4806-a9f6-495c3fa5e2e2"/>
    <xsd:import namespace="1c905b94-56aa-4d3a-adc2-fbcde3a8a0b1"/>
    <xsd:import namespace="e581e1af-00ea-413a-8e75-837892944e8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escription1" minOccurs="0"/>
                <xsd:element ref="ns2:_dlc_DocId" minOccurs="0"/>
                <xsd:element ref="ns2:_dlc_DocIdUrl" minOccurs="0"/>
                <xsd:element ref="ns2:_dlc_DocIdPersistId" minOccurs="0"/>
                <xsd:element ref="ns3:Content_x0020_ClassificationTaxHTField1" minOccurs="0"/>
                <xsd:element ref="ns3:COCIS_x0020_KeywordsTaxHTField0" minOccurs="0"/>
                <xsd:element ref="ns4:Document_x0020_CategoryTaxHTField0" minOccurs="0"/>
                <xsd:element ref="ns5:OldUrl" minOccurs="0"/>
                <xsd:element ref="ns3:Content_x0020_ClassificationTaxHTFiel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e4be5-56f4-467e-b4a4-a4b064910af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eb5aed8-fa55-4087-9d7c-5373d1548adf}" ma:internalName="TaxCatchAll" ma:showField="CatchAllData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eb5aed8-fa55-4087-9d7c-5373d1548adf}" ma:internalName="TaxCatchAllLabel" ma:readOnly="true" ma:showField="CatchAllDataLabel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scription1" ma:index="10" nillable="true" ma:displayName="Description" ma:description="Description field to elaborate the purpose of this item." ma:internalName="Description1">
      <xsd:simpleType>
        <xsd:restriction base="dms:Note">
          <xsd:maxLength value="255"/>
        </xsd:restriction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1044-0cd2-4806-a9f6-495c3fa5e2e2" elementFormDefault="qualified">
    <xsd:import namespace="http://schemas.microsoft.com/office/2006/documentManagement/types"/>
    <xsd:import namespace="http://schemas.microsoft.com/office/infopath/2007/PartnerControls"/>
    <xsd:element name="Content_x0020_ClassificationTaxHTField1" ma:index="14" nillable="true" ma:displayName="Content Classification_1" ma:hidden="true" ma:internalName="Content_x0020_ClassificationTaxHTField1">
      <xsd:simpleType>
        <xsd:restriction base="dms:Note"/>
      </xsd:simpleType>
    </xsd:element>
    <xsd:element name="COCIS_x0020_KeywordsTaxHTField0" ma:index="16" nillable="true" ma:taxonomy="true" ma:internalName="COCIS_x0020_KeywordsTaxHTField0" ma:taxonomyFieldName="COCIS_x0020_Keywords" ma:displayName="COCIS Keywords" ma:default="" ma:fieldId="{593ecbb7-08b9-4baf-805b-9ab7856d328b}" ma:taxonomyMulti="true" ma:sspId="85a7ac07-ab73-4fc2-8369-0bd908e476e7" ma:termSetId="e4fd5add-ea06-4909-9630-a248fec1a6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_x0020_ClassificationTaxHTField2" ma:index="21" nillable="true" ma:taxonomy="true" ma:internalName="Content_x0020_ClassificationTaxHTField2" ma:taxonomyFieldName="Content_x0020_Classification" ma:displayName="Content Classification" ma:readOnly="false" ma:default="" ma:fieldId="{fdb4a996-2033-46eb-9cb6-9409afff9ae0}" ma:sspId="85a7ac07-ab73-4fc2-8369-0bd908e476e7" ma:termSetId="236335fe-74b6-4e3a-9066-8814c9a639b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05b94-56aa-4d3a-adc2-fbcde3a8a0b1" elementFormDefault="qualified">
    <xsd:import namespace="http://schemas.microsoft.com/office/2006/documentManagement/types"/>
    <xsd:import namespace="http://schemas.microsoft.com/office/infopath/2007/PartnerControls"/>
    <xsd:element name="Document_x0020_CategoryTaxHTField0" ma:index="18" nillable="true" ma:taxonomy="true" ma:internalName="Document_x0020_CategoryTaxHTField0" ma:taxonomyFieldName="Document_x0020_Category" ma:displayName="Document Category" ma:default="" ma:fieldId="{2a5aac9a-77fd-4925-9c02-e45c860076e5}" ma:taxonomyMulti="true" ma:sspId="85a7ac07-ab73-4fc2-8369-0bd908e476e7" ma:termSetId="58f983ec-c6ad-4005-a71a-560397a9d0fb" ma:anchorId="157cc4fa-ad5a-46a5-98d6-53c5bb4d753c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1e1af-00ea-413a-8e75-837892944e8f" elementFormDefault="qualified">
    <xsd:import namespace="http://schemas.microsoft.com/office/2006/documentManagement/types"/>
    <xsd:import namespace="http://schemas.microsoft.com/office/infopath/2007/PartnerControls"/>
    <xsd:element name="OldUrl" ma:index="20" nillable="true" ma:displayName="OldUrl" ma:internalName="OldUrl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1E8F75-9CF9-41A8-B6BA-8FACECC8248C}"/>
</file>

<file path=customXml/itemProps2.xml><?xml version="1.0" encoding="utf-8"?>
<ds:datastoreItem xmlns:ds="http://schemas.openxmlformats.org/officeDocument/2006/customXml" ds:itemID="{34E96761-E794-4BDE-8FF9-8334B97068DA}"/>
</file>

<file path=customXml/itemProps3.xml><?xml version="1.0" encoding="utf-8"?>
<ds:datastoreItem xmlns:ds="http://schemas.openxmlformats.org/officeDocument/2006/customXml" ds:itemID="{E338ECC1-46ED-4E63-8282-401C83D00AA4}"/>
</file>

<file path=customXml/itemProps4.xml><?xml version="1.0" encoding="utf-8"?>
<ds:datastoreItem xmlns:ds="http://schemas.openxmlformats.org/officeDocument/2006/customXml" ds:itemID="{79225FF2-0498-4971-8C8B-1538B69403AC}"/>
</file>

<file path=customXml/itemProps5.xml><?xml version="1.0" encoding="utf-8"?>
<ds:datastoreItem xmlns:ds="http://schemas.openxmlformats.org/officeDocument/2006/customXml" ds:itemID="{FC1F8BB3-84E3-445F-BF48-B3ADDC031D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118</vt:i4>
      </vt:variant>
    </vt:vector>
  </HeadingPairs>
  <TitlesOfParts>
    <vt:vector size="144" baseType="lpstr">
      <vt:lpstr>Report</vt:lpstr>
      <vt:lpstr>Graphs</vt:lpstr>
      <vt:lpstr>dXdata 2016 Graphs</vt:lpstr>
      <vt:lpstr>Table - Live</vt:lpstr>
      <vt:lpstr>dXdata-Monthly</vt:lpstr>
      <vt:lpstr>dXdata - Annual Table</vt:lpstr>
      <vt:lpstr>New_TABLE</vt:lpstr>
      <vt:lpstr>dXdata- Additional</vt:lpstr>
      <vt:lpstr>dXdata-Avg Grude Oil TABLE</vt:lpstr>
      <vt:lpstr>dXdata Prime Rate</vt:lpstr>
      <vt:lpstr>dXdata-BancruptcyCOC</vt:lpstr>
      <vt:lpstr>Office Vacancy</vt:lpstr>
      <vt:lpstr>Residential Vacancy</vt:lpstr>
      <vt:lpstr>Prime Rate</vt:lpstr>
      <vt:lpstr>dXdata Office Vacancy</vt:lpstr>
      <vt:lpstr>dXdata Residential Vacancy</vt:lpstr>
      <vt:lpstr>Industrial Vacancy</vt:lpstr>
      <vt:lpstr>2016 Graphs</vt:lpstr>
      <vt:lpstr>Sheet14</vt:lpstr>
      <vt:lpstr>dXdata</vt:lpstr>
      <vt:lpstr>Sheet3</vt:lpstr>
      <vt:lpstr>Sheet4</vt:lpstr>
      <vt:lpstr>Chart Resident Vacancy</vt:lpstr>
      <vt:lpstr>chartOffice Vacancy by Location</vt:lpstr>
      <vt:lpstr>chart Office Vacancy by Class</vt:lpstr>
      <vt:lpstr>Chart4</vt:lpstr>
      <vt:lpstr>_1996</vt:lpstr>
      <vt:lpstr>_1997</vt:lpstr>
      <vt:lpstr>_1998</vt:lpstr>
      <vt:lpstr>_1999</vt:lpstr>
      <vt:lpstr>_2000</vt:lpstr>
      <vt:lpstr>_2001</vt:lpstr>
      <vt:lpstr>_2002</vt:lpstr>
      <vt:lpstr>_2003</vt:lpstr>
      <vt:lpstr>_2004</vt:lpstr>
      <vt:lpstr>_2005</vt:lpstr>
      <vt:lpstr>_2006</vt:lpstr>
      <vt:lpstr>_2007</vt:lpstr>
      <vt:lpstr>_2008</vt:lpstr>
      <vt:lpstr>_2009</vt:lpstr>
      <vt:lpstr>_2010</vt:lpstr>
      <vt:lpstr>_2011</vt:lpstr>
      <vt:lpstr>_2012</vt:lpstr>
      <vt:lpstr>_2013</vt:lpstr>
      <vt:lpstr>_2014</vt:lpstr>
      <vt:lpstr>_2015</vt:lpstr>
      <vt:lpstr>_2016</vt:lpstr>
      <vt:lpstr>'dXdata 2016 Graphs'!AECOM</vt:lpstr>
      <vt:lpstr>'dXdata 2016 Graphs'!BancrBusinCOC</vt:lpstr>
      <vt:lpstr>'dXdata 2016 Graphs'!BancrConsCOC</vt:lpstr>
      <vt:lpstr>'dXdata 2016 Graphs'!BSEXPOP15</vt:lpstr>
      <vt:lpstr>'dXdata 2016 Graphs'!CAL_Total</vt:lpstr>
      <vt:lpstr>'dXdata 2016 Graphs'!CalgaryInfl_MTHLYtable</vt:lpstr>
      <vt:lpstr>'dXdata 2016 Graphs'!CalgRetailSalesMthlyBIllions</vt:lpstr>
      <vt:lpstr>'dXdata 2016 Graphs'!CanInfl_MTHLYtable</vt:lpstr>
      <vt:lpstr>'dXdata 2016 Graphs'!CBUS_FILL_ZEROS</vt:lpstr>
      <vt:lpstr>'dXdata 2016 Graphs'!COC_AveHBothALL_YoYchange</vt:lpstr>
      <vt:lpstr>'dXdata 2016 Graphs'!COC_AveWBothALL_YoYchange</vt:lpstr>
      <vt:lpstr>'dXdata 2016 Graphs'!CONFIDENCE</vt:lpstr>
      <vt:lpstr>dXdata!DATA</vt:lpstr>
      <vt:lpstr>'dXdata - Annual Table'!DATA</vt:lpstr>
      <vt:lpstr>'dXdata 2016 Graphs'!DATA</vt:lpstr>
      <vt:lpstr>'dXdata- Additional'!DATA</vt:lpstr>
      <vt:lpstr>'dXdata Office Vacancy'!DATA</vt:lpstr>
      <vt:lpstr>'dXdata Prime Rate'!DATA</vt:lpstr>
      <vt:lpstr>'dXdata Residential Vacancy'!DATA</vt:lpstr>
      <vt:lpstr>'dXdata-Avg Grude Oil TABLE'!DATA</vt:lpstr>
      <vt:lpstr>'dXdata-BancruptcyCOC'!DATA</vt:lpstr>
      <vt:lpstr>'dXdata-Monthly'!DATA</vt:lpstr>
      <vt:lpstr>dXdata!DATES</vt:lpstr>
      <vt:lpstr>'dXdata - Annual Table'!DATES</vt:lpstr>
      <vt:lpstr>'dXdata 2016 Graphs'!DATES</vt:lpstr>
      <vt:lpstr>'dXdata- Additional'!DATES</vt:lpstr>
      <vt:lpstr>'dXdata Office Vacancy'!DATES</vt:lpstr>
      <vt:lpstr>'dXdata Prime Rate'!DATES</vt:lpstr>
      <vt:lpstr>'dXdata Residential Vacancy'!DATES</vt:lpstr>
      <vt:lpstr>'dXdata-Avg Grude Oil TABLE'!DATES</vt:lpstr>
      <vt:lpstr>'dXdata-BancruptcyCOC'!DATES</vt:lpstr>
      <vt:lpstr>'dXdata-Monthly'!DATES</vt:lpstr>
      <vt:lpstr>'dXdata 2016 Graphs'!DCOILWTICO</vt:lpstr>
      <vt:lpstr>'dXdata Office Vacancy'!DT_Centr_vacancy_rate</vt:lpstr>
      <vt:lpstr>'dXdata Office Vacancy'!DT_East_vacancy_rate</vt:lpstr>
      <vt:lpstr>'dXdata Office Vacancy'!DT_West_vacancy_rate</vt:lpstr>
      <vt:lpstr>'dXdata Office Vacancy'!DTA_vacancy_rate</vt:lpstr>
      <vt:lpstr>'dXdata Office Vacancy'!DTAllClasses_vacancy_rate</vt:lpstr>
      <vt:lpstr>'dXdata Office Vacancy'!DTB_vacancy_rate</vt:lpstr>
      <vt:lpstr>'dXdata Office Vacancy'!DTC_vacancy_rate</vt:lpstr>
      <vt:lpstr>'dXdata 2016 Graphs'!EI_AB_YoY_Ch</vt:lpstr>
      <vt:lpstr>'dXdata 2016 Graphs'!EI_Calg_YoY_Ch</vt:lpstr>
      <vt:lpstr>'dXdata 2016 Graphs'!GDP_MoMChange</vt:lpstr>
      <vt:lpstr>'dXdata 2016 Graphs'!GenPopulationEstimate</vt:lpstr>
      <vt:lpstr>Graphs</vt:lpstr>
      <vt:lpstr>dXdata!IDS</vt:lpstr>
      <vt:lpstr>'dXdata - Annual Table'!IDS</vt:lpstr>
      <vt:lpstr>'dXdata 2016 Graphs'!IDS</vt:lpstr>
      <vt:lpstr>'dXdata- Additional'!IDS</vt:lpstr>
      <vt:lpstr>'dXdata Office Vacancy'!IDS</vt:lpstr>
      <vt:lpstr>'dXdata Prime Rate'!IDS</vt:lpstr>
      <vt:lpstr>'dXdata Residential Vacancy'!IDS</vt:lpstr>
      <vt:lpstr>'dXdata-Avg Grude Oil TABLE'!IDS</vt:lpstr>
      <vt:lpstr>'dXdata-BancruptcyCOC'!IDS</vt:lpstr>
      <vt:lpstr>'dXdata-Monthly'!IDS</vt:lpstr>
      <vt:lpstr>'dXdata 2016 Graphs'!INDURALL_new</vt:lpstr>
      <vt:lpstr>'dXdata 2016 Graphs'!MLS100137A</vt:lpstr>
      <vt:lpstr>'dXdata 2016 Graphs'!NBUS_FILL_ZEROS</vt:lpstr>
      <vt:lpstr>dXdata!OBS</vt:lpstr>
      <vt:lpstr>'dXdata - Annual Table'!OBS</vt:lpstr>
      <vt:lpstr>'dXdata 2016 Graphs'!OBS</vt:lpstr>
      <vt:lpstr>'dXdata- Additional'!OBS</vt:lpstr>
      <vt:lpstr>'dXdata Office Vacancy'!OBS</vt:lpstr>
      <vt:lpstr>'dXdata Prime Rate'!OBS</vt:lpstr>
      <vt:lpstr>'dXdata Residential Vacancy'!OBS</vt:lpstr>
      <vt:lpstr>'dXdata-Avg Grude Oil TABLE'!OBS</vt:lpstr>
      <vt:lpstr>'dXdata-BancruptcyCOC'!OBS</vt:lpstr>
      <vt:lpstr>'dXdata-Monthly'!OBS</vt:lpstr>
      <vt:lpstr>Graphs!Print_Area</vt:lpstr>
      <vt:lpstr>Report!Print_Area</vt:lpstr>
      <vt:lpstr>Residential_Vacancy</vt:lpstr>
      <vt:lpstr>'dXdata 2016 Graphs'!SEPH_WeeklyEarnRate</vt:lpstr>
      <vt:lpstr>'dXdata 2016 Graphs'!series118</vt:lpstr>
      <vt:lpstr>dXdata!series455</vt:lpstr>
      <vt:lpstr>'dXdata Residential Vacancy'!series455</vt:lpstr>
      <vt:lpstr>dXdata!series457</vt:lpstr>
      <vt:lpstr>'dXdata Residential Vacancy'!series457</vt:lpstr>
      <vt:lpstr>dXdata!series459</vt:lpstr>
      <vt:lpstr>'dXdata Residential Vacancy'!series459</vt:lpstr>
      <vt:lpstr>dXdata!series461</vt:lpstr>
      <vt:lpstr>'dXdata Residential Vacancy'!series461</vt:lpstr>
      <vt:lpstr>dXdata!series463</vt:lpstr>
      <vt:lpstr>'dXdata Residential Vacancy'!series463</vt:lpstr>
      <vt:lpstr>dXdata!series465</vt:lpstr>
      <vt:lpstr>'dXdata Residential Vacancy'!series465</vt:lpstr>
      <vt:lpstr>dXdata!series467</vt:lpstr>
      <vt:lpstr>'dXdata Residential Vacancy'!series467</vt:lpstr>
      <vt:lpstr>'dXdata Residential Vacancy'!series947</vt:lpstr>
      <vt:lpstr>'dXdata 2016 Graphs'!V25654420</vt:lpstr>
      <vt:lpstr>'dXdata 2016 Graphs'!V42127415</vt:lpstr>
      <vt:lpstr>'dXdata 2016 Graphs'!v52367215</vt:lpstr>
      <vt:lpstr>'dXdata 2016 Graphs'!v52367703</vt:lpstr>
      <vt:lpstr>'dXdata 2016 Graphs'!v86797118</vt:lpstr>
      <vt:lpstr>'dXdata 2016 Graphs'!v86797120</vt:lpstr>
      <vt:lpstr>'dXdata 2016 Graphs'!v91413409</vt:lpstr>
      <vt:lpstr>'dXdata 2016 Graphs'!v91414034</vt:lpstr>
      <vt:lpstr>'dXdata 2016 Graphs'!WCS_MONTHLY</vt:lpstr>
    </vt:vector>
  </TitlesOfParts>
  <Company>The City of Calgary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Economic Indicators Apr. 2017</dc:title>
  <dc:creator>City of Calgary</dc:creator>
  <cp:lastModifiedBy>jbojanova1</cp:lastModifiedBy>
  <cp:lastPrinted>2017-06-05T17:00:32Z</cp:lastPrinted>
  <dcterms:created xsi:type="dcterms:W3CDTF">2011-03-17T14:43:47Z</dcterms:created>
  <dcterms:modified xsi:type="dcterms:W3CDTF">2017-06-05T18:50:46Z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0x010100EA5EA32CF4385549BFA194A0FF8BD22E00D01FFA440DDAC141B764452CFA52A91A</vt:lpwstr>
  </property>
  <property fmtid="{D5CDD505-2E9C-101B-9397-08002B2CF9AE}" pid="3" name="COCIS Keywords">
    <vt:lpwstr/>
  </property>
  <property fmtid="{D5CDD505-2E9C-101B-9397-08002B2CF9AE}" pid="4" name="Document Category">
    <vt:lpwstr/>
  </property>
  <property fmtid="{D5CDD505-2E9C-101B-9397-08002B2CF9AE}" pid="5" name="Content Classification">
    <vt:lpwstr>4567;#Corporate economics|3a3e9756-6edb-40e9-9df7-18b23c385651</vt:lpwstr>
  </property>
</Properties>
</file>