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g\Downloads\"/>
    </mc:Choice>
  </mc:AlternateContent>
  <bookViews>
    <workbookView xWindow="0" yWindow="0" windowWidth="24000" windowHeight="9735" activeTab="1"/>
  </bookViews>
  <sheets>
    <sheet name="TOC" sheetId="2" r:id="rId1"/>
    <sheet name="Main Data" sheetId="1" r:id="rId2"/>
  </sheets>
  <definedNames>
    <definedName name="_xlnm.Print_Titles" localSheetId="1">'Main Data'!$A:$A,'Main Data'!$1:$5</definedName>
  </definedNames>
  <calcPr calcId="152511"/>
</workbook>
</file>

<file path=xl/calcChain.xml><?xml version="1.0" encoding="utf-8"?>
<calcChain xmlns="http://schemas.openxmlformats.org/spreadsheetml/2006/main">
  <c r="AF6" i="1" l="1"/>
  <c r="AE6" i="1"/>
  <c r="AI57" i="1" l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H6" i="1"/>
  <c r="AG6" i="1"/>
  <c r="BK6" i="1"/>
  <c r="BL6" i="1" l="1"/>
  <c r="AD6" i="1"/>
  <c r="AC6" i="1"/>
  <c r="F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6" i="1"/>
  <c r="BT6" i="1" l="1"/>
  <c r="BD6" i="1"/>
  <c r="BC6" i="1"/>
  <c r="BB6" i="1"/>
  <c r="AW6" i="1"/>
  <c r="AU6" i="1"/>
  <c r="AT6" i="1"/>
  <c r="AQ6" i="1"/>
</calcChain>
</file>

<file path=xl/sharedStrings.xml><?xml version="1.0" encoding="utf-8"?>
<sst xmlns="http://schemas.openxmlformats.org/spreadsheetml/2006/main" count="495" uniqueCount="153">
  <si>
    <t>State</t>
  </si>
  <si>
    <t xml:space="preserve">Alabama </t>
  </si>
  <si>
    <t xml:space="preserve">Alaska </t>
  </si>
  <si>
    <t xml:space="preserve">Arizona </t>
  </si>
  <si>
    <t xml:space="preserve">Arkansas </t>
  </si>
  <si>
    <t>California</t>
  </si>
  <si>
    <t>Colorado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</si>
  <si>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</si>
  <si>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</si>
  <si>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</si>
  <si>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</si>
  <si>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</si>
  <si>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</si>
  <si>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</si>
  <si>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</si>
  <si>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</si>
  <si>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</si>
  <si>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 xml:space="preserve">Kansas </t>
  </si>
  <si>
    <t>Kentucky</t>
  </si>
  <si>
    <t xml:space="preserve">Louisiana </t>
  </si>
  <si>
    <t xml:space="preserve">Maine </t>
  </si>
  <si>
    <t>Maryland</t>
  </si>
  <si>
    <t>Massachusetts</t>
  </si>
  <si>
    <t xml:space="preserve">Michigan </t>
  </si>
  <si>
    <t>Minnesota</t>
  </si>
  <si>
    <t xml:space="preserve">Mississippi </t>
  </si>
  <si>
    <t xml:space="preserve">Missouri </t>
  </si>
  <si>
    <t xml:space="preserve">Montana </t>
  </si>
  <si>
    <t xml:space="preserve">Nebraska </t>
  </si>
  <si>
    <t>Nevada</t>
  </si>
  <si>
    <t xml:space="preserve">New Hampshire </t>
  </si>
  <si>
    <t xml:space="preserve">New Jersey </t>
  </si>
  <si>
    <t>New Mexico</t>
  </si>
  <si>
    <t xml:space="preserve">North Carolina </t>
  </si>
  <si>
    <t xml:space="preserve">North Dakota </t>
  </si>
  <si>
    <t xml:space="preserve">Ohio </t>
  </si>
  <si>
    <t xml:space="preserve">Oklahoma </t>
  </si>
  <si>
    <t>Oregon</t>
  </si>
  <si>
    <t xml:space="preserve">Pennsylvania </t>
  </si>
  <si>
    <t>Rhode Island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</si>
  <si>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</si>
  <si>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</si>
  <si>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</si>
  <si>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</si>
  <si>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</si>
  <si>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>Vermont</t>
  </si>
  <si>
    <t xml:space="preserve">Virginia </t>
  </si>
  <si>
    <t>Washington</t>
  </si>
  <si>
    <t xml:space="preserve">West Virginia </t>
  </si>
  <si>
    <t xml:space="preserve">Wisconsin </t>
  </si>
  <si>
    <t>Wyoming</t>
  </si>
  <si>
    <t>Coverage Gains</t>
  </si>
  <si>
    <t>Uninsured Rate</t>
  </si>
  <si>
    <t>%</t>
  </si>
  <si>
    <t>2010-2015</t>
  </si>
  <si>
    <t>People Gaining Coverage</t>
  </si>
  <si>
    <t>#</t>
  </si>
  <si>
    <t>Employer Coverage</t>
  </si>
  <si>
    <t>Total</t>
  </si>
  <si>
    <t>Children</t>
  </si>
  <si>
    <t>Adult Males</t>
  </si>
  <si>
    <t>Adult Females</t>
  </si>
  <si>
    <t>Average Annual Growth in Family Premiums for Employer Coverage</t>
  </si>
  <si>
    <t>2000-2010</t>
  </si>
  <si>
    <t>Family Employer Premium Savings Compared to Continued Growth at pre-ACA Rate</t>
  </si>
  <si>
    <t>$</t>
  </si>
  <si>
    <t>Total Group Market Rebates</t>
  </si>
  <si>
    <t>Medicaid</t>
  </si>
  <si>
    <t>State Has Expanded</t>
  </si>
  <si>
    <t>Cholesterol-Level Screening in Past 12 Months</t>
  </si>
  <si>
    <t>Mammogram in Past 12 Months</t>
  </si>
  <si>
    <t>Papanicolaou Smear in Past 12 Months</t>
  </si>
  <si>
    <t>Projected Effects on Access to Care if State Expands Medicaid</t>
  </si>
  <si>
    <t>Additional People with a Usual Source of Clinic Care</t>
  </si>
  <si>
    <t>Additional People Receiving All Needed Care in Past 12 Months</t>
  </si>
  <si>
    <t>Number of Additional Physician Visits Each Year</t>
  </si>
  <si>
    <t>Projected Effects on Health Outcomes if State Expands Medicaid</t>
  </si>
  <si>
    <t>Reduction in Number of People Experiencing Symptoms of Depression</t>
  </si>
  <si>
    <t>Additional People Reporting Good, Very Good, or Excellent Health</t>
  </si>
  <si>
    <t>Reduction in Annual Number of Deaths</t>
  </si>
  <si>
    <t>Net Increase in Federal Spending</t>
  </si>
  <si>
    <t>$M</t>
  </si>
  <si>
    <t>Reduction in Uncompensated Care</t>
  </si>
  <si>
    <t>Share of People Potentially Eligible for Expansion with Any Mental Illness or Substance Use Disorder</t>
  </si>
  <si>
    <t>Number of People Potentially Eligible for Expansion with Any Mental Illness or Substance Use Disorder</t>
  </si>
  <si>
    <t>Individual Market Coverage</t>
  </si>
  <si>
    <t>Individuals with Pre-Existing Condition</t>
  </si>
  <si>
    <t>Individuals Selecting a Marketplace Plan</t>
  </si>
  <si>
    <t>Individuals with Marketplace Coverage</t>
  </si>
  <si>
    <t>Individuals Receiving Tax Credits</t>
  </si>
  <si>
    <t>Average Monthly Tax Credit Among those Receiving Tax Credits</t>
  </si>
  <si>
    <t>Individuals Receiving Cost Sharing Reductions</t>
  </si>
  <si>
    <t>Q1 2016</t>
  </si>
  <si>
    <t>Average Number of Marketplace Plans Available</t>
  </si>
  <si>
    <t>Individuals Purchasing Coverage Off-Marketplace who Could Quality for Tax Credits</t>
  </si>
  <si>
    <t>Medicare Enrollment</t>
  </si>
  <si>
    <t xml:space="preserve">Medicare Beneficiaries benefitting from donut hole savings </t>
  </si>
  <si>
    <t xml:space="preserve">Average per Medicare Beneficiary Donut Hole Savings </t>
  </si>
  <si>
    <t>Part B Beneficiaries Using Free Preventive Services</t>
  </si>
  <si>
    <t>Share of Part B Beneficiaries Using Free Preventive Services</t>
  </si>
  <si>
    <t>Number of Accountable Care Organizations</t>
  </si>
  <si>
    <t>Projected Increase in People Receiving Preventive Care if State Expands Medicaid</t>
  </si>
  <si>
    <t>Rate Review Funds Awarded to the State</t>
  </si>
  <si>
    <t>Total Medicare beneficiary savings from donut hole</t>
  </si>
  <si>
    <t>New York</t>
  </si>
  <si>
    <t>Yes/No</t>
  </si>
  <si>
    <t>no</t>
  </si>
  <si>
    <t>yes</t>
  </si>
  <si>
    <t>United States</t>
  </si>
  <si>
    <t>&lt;100</t>
  </si>
  <si>
    <t>&lt;1,000</t>
  </si>
  <si>
    <t>&lt;10</t>
  </si>
  <si>
    <t>&lt; 10</t>
  </si>
  <si>
    <t>--</t>
  </si>
  <si>
    <t>*</t>
  </si>
  <si>
    <t>29.5%**</t>
  </si>
  <si>
    <t>81,000**</t>
  </si>
  <si>
    <t>Percentage Point Decrease in Uninsured Rate</t>
  </si>
  <si>
    <t>% Change in Hospital Readmission Rates Among Medicare Beneficiaries</t>
  </si>
  <si>
    <t>2012-2015</t>
  </si>
  <si>
    <t>2010-2014</t>
  </si>
  <si>
    <t>Total Group Market Consumers Benefiting from MLR Rebates</t>
  </si>
  <si>
    <t>2013-2015</t>
  </si>
  <si>
    <t>2008-2010</t>
  </si>
  <si>
    <t>July - September 2013</t>
  </si>
  <si>
    <t xml:space="preserve">Total Medicaid and CHIP Enrollment </t>
  </si>
  <si>
    <t>August 2016</t>
  </si>
  <si>
    <t>2013-2016</t>
  </si>
  <si>
    <t>Change in total Medicaid and CHIP Coverage</t>
  </si>
  <si>
    <t>September 2016</t>
  </si>
  <si>
    <t>Individuals Dually Eligible for Either Full or Partial Medicaid and Medicare Benefits</t>
  </si>
  <si>
    <t>Health Insurance Enforcement and Consumer Protections Grant Awards</t>
  </si>
  <si>
    <t>Individuals who Gained Coverage by Staying on their Parents' Plan Until Age 26</t>
  </si>
  <si>
    <t>Total Medicaid/CHIP Child Enrollment</t>
  </si>
  <si>
    <t>As of December 2016</t>
  </si>
  <si>
    <t>December 2016 state-by-state data</t>
  </si>
  <si>
    <t>Medicare</t>
  </si>
  <si>
    <t xml:space="preserve">Medicare </t>
  </si>
  <si>
    <t>People with Employer Coverage</t>
  </si>
  <si>
    <t>People with Lifetime Limits on health benefits pre-ACA</t>
  </si>
  <si>
    <t>People with Private Coverage with No Cost Sharing for Preventive Services</t>
  </si>
  <si>
    <t>People Covered by Medicaid or CHIP</t>
  </si>
  <si>
    <t>Avoided Readmissions</t>
  </si>
  <si>
    <t>Marketplace Consumers who Could Select a Plan for less than $75</t>
  </si>
  <si>
    <t>Marketplace Consumers who Could Select a Plan for less than $100</t>
  </si>
  <si>
    <t>Annual impact if all states expanded</t>
  </si>
  <si>
    <t>2016, if all states expanded</t>
  </si>
  <si>
    <t>Reduction in Number of People with Catastrophic Out-of-Pocket Costs in a Typical Year</t>
  </si>
  <si>
    <t>Reduction in Number of People Borrowing to Pay Bills or Skipping Payments Due to Medical Bills</t>
  </si>
  <si>
    <t>December 2015</t>
  </si>
  <si>
    <t>Individuals Dually Eligible for partial Medicaid and Medicare Benefits ("partial duals")</t>
  </si>
  <si>
    <t>Individuals Dually Eligible for full Medicaid and Medicare Benefits 
("full duals")</t>
  </si>
  <si>
    <t>Increase in Number of People with Insurance Coverage due to Medicaid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</si>
</sst>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&quot;$&quot;#,##0"/>
    <numFmt numFmtId="167" formatCode="[$-409]mm/dd/yyyy\ h:mm\ AM/PM;@"/>
    <numFmt numFmtId="168" formatCode="0.0%"/>
    <numFmt numFmtId="169" formatCode="#,##0;\(#,##0\)"/>
    <numFmt numFmtId="170" formatCode="0.0"/>
  </numFmts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name val="CG Times"/>
    </font>
    <font>
      <sz val="9"/>
      <color indexed="0"/>
      <name val="Courier New"/>
      <family val="3"/>
      <charset val="255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4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 tint="-0.34998626667073579"/>
      </bottom>
      <diagonal/>
    </border>
    <border>
      <left style="thick">
        <color auto="1"/>
      </left>
      <right/>
      <top style="thick">
        <color auto="1"/>
      </top>
      <bottom style="thin">
        <color theme="0" tint="-0.34998626667073579"/>
      </bottom>
      <diagonal/>
    </border>
    <border>
      <left/>
      <right/>
      <top style="thick">
        <color auto="1"/>
      </top>
      <bottom style="thin">
        <color theme="0" tint="-0.34998626667073579"/>
      </bottom>
      <diagonal/>
    </border>
    <border>
      <left/>
      <right style="double">
        <color auto="1"/>
      </right>
      <top style="thick">
        <color auto="1"/>
      </top>
      <bottom style="thin">
        <color theme="0" tint="-0.34998626667073579"/>
      </bottom>
      <diagonal/>
    </border>
    <border>
      <left style="double">
        <color auto="1"/>
      </left>
      <right/>
      <top style="thick">
        <color auto="1"/>
      </top>
      <bottom style="thin">
        <color theme="0" tint="-0.34998626667073579"/>
      </bottom>
      <diagonal/>
    </border>
    <border>
      <left/>
      <right style="thick">
        <color auto="1"/>
      </right>
      <top style="thick">
        <color auto="1"/>
      </top>
      <bottom style="thin">
        <color theme="0" tint="-0.34998626667073579"/>
      </bottom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auto="1"/>
      </left>
      <right style="thick">
        <color auto="1"/>
      </right>
      <top style="thin">
        <color theme="0" tint="-0.34998626667073579"/>
      </top>
      <bottom style="thick">
        <color auto="1"/>
      </bottom>
      <diagonal/>
    </border>
    <border>
      <left style="thick">
        <color auto="1"/>
      </left>
      <right/>
      <top style="thin">
        <color theme="0" tint="-0.34998626667073579"/>
      </top>
      <bottom style="thick">
        <color auto="1"/>
      </bottom>
      <diagonal/>
    </border>
    <border>
      <left/>
      <right/>
      <top style="thin">
        <color theme="0" tint="-0.34998626667073579"/>
      </top>
      <bottom style="thick">
        <color auto="1"/>
      </bottom>
      <diagonal/>
    </border>
    <border>
      <left/>
      <right style="double">
        <color auto="1"/>
      </right>
      <top style="thin">
        <color theme="0" tint="-0.34998626667073579"/>
      </top>
      <bottom style="thick">
        <color auto="1"/>
      </bottom>
      <diagonal/>
    </border>
    <border>
      <left style="double">
        <color auto="1"/>
      </left>
      <right/>
      <top style="thin">
        <color theme="0" tint="-0.34998626667073579"/>
      </top>
      <bottom style="thick">
        <color auto="1"/>
      </bottom>
      <diagonal/>
    </border>
    <border>
      <left/>
      <right style="thick">
        <color auto="1"/>
      </right>
      <top style="thin">
        <color theme="0" tint="-0.34998626667073579"/>
      </top>
      <bottom style="thick">
        <color auto="1"/>
      </bottom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7" fillId="0" borderId="0"/>
    <xf numFmtId="0" fontId="9" fillId="0" borderId="0"/>
    <xf numFmtId="0" fontId="8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1" fillId="0" borderId="0"/>
    <xf numFmtId="167" fontId="11" fillId="0" borderId="0"/>
    <xf numFmtId="167" fontId="3" fillId="0" borderId="0"/>
  </cellStyleXfs>
  <cellXfs count="164">
    <xf numFmtId="0" fontId="0" fillId="0" borderId="0" xfId="0"/>
    <xf numFmtId="0" fontId="0" fillId="0" borderId="0" xfId="0" applyBorder="1"/>
    <xf numFmtId="0" fontId="2" fillId="0" borderId="0" xfId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17" fontId="0" fillId="0" borderId="0" xfId="0" quotePrefix="1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2" fillId="0" borderId="0" xfId="1" applyBorder="1"/>
    <xf numFmtId="0" fontId="2" fillId="0" borderId="0" xfId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Fill="1" applyBorder="1"/>
    <xf numFmtId="0" fontId="0" fillId="0" borderId="5" xfId="0" applyFill="1" applyBorder="1"/>
    <xf numFmtId="0" fontId="0" fillId="0" borderId="8" xfId="0" applyFill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17" fontId="0" fillId="0" borderId="8" xfId="0" quotePrefix="1" applyNumberForma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10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6" fillId="0" borderId="18" xfId="0" applyFont="1" applyBorder="1"/>
    <xf numFmtId="0" fontId="6" fillId="0" borderId="19" xfId="0" applyFont="1" applyBorder="1" applyAlignment="1">
      <alignment horizontal="right" wrapText="1"/>
    </xf>
    <xf numFmtId="0" fontId="6" fillId="0" borderId="20" xfId="0" applyFont="1" applyBorder="1" applyAlignment="1">
      <alignment horizontal="right" wrapText="1"/>
    </xf>
    <xf numFmtId="165" fontId="6" fillId="0" borderId="21" xfId="0" applyNumberFormat="1" applyFont="1" applyBorder="1" applyAlignment="1">
      <alignment horizontal="center" wrapText="1"/>
    </xf>
    <xf numFmtId="165" fontId="6" fillId="0" borderId="22" xfId="0" applyNumberFormat="1" applyFont="1" applyBorder="1" applyAlignment="1">
      <alignment horizontal="center" wrapText="1"/>
    </xf>
    <xf numFmtId="165" fontId="6" fillId="0" borderId="20" xfId="3" applyNumberFormat="1" applyFont="1" applyBorder="1"/>
    <xf numFmtId="3" fontId="6" fillId="0" borderId="20" xfId="0" applyNumberFormat="1" applyFont="1" applyBorder="1" applyAlignment="1">
      <alignment horizontal="right" wrapText="1"/>
    </xf>
    <xf numFmtId="3" fontId="6" fillId="0" borderId="20" xfId="0" applyNumberFormat="1" applyFont="1" applyBorder="1"/>
    <xf numFmtId="0" fontId="6" fillId="0" borderId="20" xfId="0" applyFont="1" applyFill="1" applyBorder="1" applyAlignment="1">
      <alignment horizontal="right" wrapText="1"/>
    </xf>
    <xf numFmtId="170" fontId="6" fillId="0" borderId="20" xfId="0" applyNumberFormat="1" applyFont="1" applyBorder="1" applyAlignment="1">
      <alignment horizontal="right" wrapText="1"/>
    </xf>
    <xf numFmtId="3" fontId="6" fillId="0" borderId="20" xfId="0" applyNumberFormat="1" applyFont="1" applyFill="1" applyBorder="1" applyAlignment="1">
      <alignment horizontal="right" wrapText="1"/>
    </xf>
    <xf numFmtId="3" fontId="0" fillId="0" borderId="20" xfId="0" applyNumberFormat="1" applyBorder="1" applyAlignment="1">
      <alignment horizontal="right" wrapText="1"/>
    </xf>
    <xf numFmtId="3" fontId="6" fillId="0" borderId="21" xfId="0" applyNumberFormat="1" applyFont="1" applyBorder="1"/>
    <xf numFmtId="3" fontId="6" fillId="0" borderId="22" xfId="0" applyNumberFormat="1" applyFont="1" applyBorder="1"/>
    <xf numFmtId="165" fontId="6" fillId="0" borderId="20" xfId="0" applyNumberFormat="1" applyFont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68" fontId="6" fillId="0" borderId="20" xfId="0" applyNumberFormat="1" applyFont="1" applyBorder="1" applyAlignment="1">
      <alignment horizontal="right" wrapText="1"/>
    </xf>
    <xf numFmtId="3" fontId="6" fillId="0" borderId="21" xfId="0" applyNumberFormat="1" applyFont="1" applyBorder="1" applyAlignment="1">
      <alignment horizontal="right" wrapText="1"/>
    </xf>
    <xf numFmtId="3" fontId="6" fillId="0" borderId="22" xfId="0" applyNumberFormat="1" applyFont="1" applyBorder="1" applyAlignment="1">
      <alignment horizontal="right" wrapText="1"/>
    </xf>
    <xf numFmtId="6" fontId="6" fillId="0" borderId="20" xfId="0" applyNumberFormat="1" applyFont="1" applyBorder="1" applyAlignment="1">
      <alignment horizontal="right" wrapText="1"/>
    </xf>
    <xf numFmtId="0" fontId="6" fillId="0" borderId="20" xfId="0" applyFont="1" applyBorder="1"/>
    <xf numFmtId="9" fontId="6" fillId="0" borderId="20" xfId="6" applyFont="1" applyBorder="1" applyAlignment="1">
      <alignment horizontal="right" wrapText="1"/>
    </xf>
    <xf numFmtId="166" fontId="6" fillId="0" borderId="20" xfId="0" applyNumberFormat="1" applyFont="1" applyBorder="1" applyAlignment="1">
      <alignment horizontal="right" wrapText="1"/>
    </xf>
    <xf numFmtId="10" fontId="6" fillId="0" borderId="20" xfId="0" applyNumberFormat="1" applyFont="1" applyBorder="1" applyAlignment="1">
      <alignment horizontal="right" wrapText="1"/>
    </xf>
    <xf numFmtId="1" fontId="6" fillId="0" borderId="20" xfId="0" applyNumberFormat="1" applyFont="1" applyBorder="1" applyAlignment="1">
      <alignment horizontal="right" wrapText="1"/>
    </xf>
    <xf numFmtId="0" fontId="6" fillId="0" borderId="23" xfId="0" applyFont="1" applyBorder="1" applyAlignment="1">
      <alignment horizontal="right" wrapText="1"/>
    </xf>
    <xf numFmtId="0" fontId="1" fillId="0" borderId="24" xfId="0" applyFont="1" applyFill="1" applyBorder="1"/>
    <xf numFmtId="0" fontId="0" fillId="0" borderId="25" xfId="0" applyBorder="1"/>
    <xf numFmtId="0" fontId="0" fillId="0" borderId="26" xfId="0" applyBorder="1"/>
    <xf numFmtId="164" fontId="0" fillId="0" borderId="26" xfId="3" applyNumberFormat="1" applyFont="1" applyBorder="1"/>
    <xf numFmtId="165" fontId="0" fillId="0" borderId="27" xfId="3" applyNumberFormat="1" applyFont="1" applyBorder="1"/>
    <xf numFmtId="165" fontId="0" fillId="0" borderId="28" xfId="3" applyNumberFormat="1" applyFont="1" applyBorder="1"/>
    <xf numFmtId="165" fontId="0" fillId="0" borderId="26" xfId="0" applyNumberFormat="1" applyBorder="1"/>
    <xf numFmtId="3" fontId="0" fillId="0" borderId="26" xfId="0" applyNumberFormat="1" applyBorder="1"/>
    <xf numFmtId="3" fontId="0" fillId="0" borderId="27" xfId="0" applyNumberFormat="1" applyFont="1" applyBorder="1"/>
    <xf numFmtId="3" fontId="0" fillId="0" borderId="28" xfId="0" applyNumberFormat="1" applyBorder="1"/>
    <xf numFmtId="3" fontId="0" fillId="0" borderId="26" xfId="3" applyNumberFormat="1" applyFont="1" applyBorder="1"/>
    <xf numFmtId="0" fontId="0" fillId="0" borderId="26" xfId="0" applyBorder="1" applyAlignment="1">
      <alignment horizontal="center"/>
    </xf>
    <xf numFmtId="168" fontId="0" fillId="0" borderId="26" xfId="0" applyNumberFormat="1" applyFill="1" applyBorder="1"/>
    <xf numFmtId="3" fontId="0" fillId="0" borderId="27" xfId="0" applyNumberFormat="1" applyBorder="1"/>
    <xf numFmtId="3" fontId="0" fillId="0" borderId="28" xfId="0" applyNumberFormat="1" applyFont="1" applyBorder="1"/>
    <xf numFmtId="6" fontId="0" fillId="0" borderId="26" xfId="0" applyNumberFormat="1" applyBorder="1"/>
    <xf numFmtId="9" fontId="0" fillId="0" borderId="26" xfId="6" applyFont="1" applyBorder="1"/>
    <xf numFmtId="3" fontId="0" fillId="0" borderId="27" xfId="6" applyNumberFormat="1" applyFont="1" applyBorder="1" applyAlignment="1">
      <alignment horizontal="right"/>
    </xf>
    <xf numFmtId="169" fontId="13" fillId="0" borderId="28" xfId="0" applyNumberFormat="1" applyFont="1" applyFill="1" applyBorder="1" applyAlignment="1">
      <alignment horizontal="right" vertical="center"/>
    </xf>
    <xf numFmtId="166" fontId="0" fillId="0" borderId="26" xfId="0" applyNumberFormat="1" applyBorder="1"/>
    <xf numFmtId="10" fontId="0" fillId="0" borderId="26" xfId="0" applyNumberFormat="1" applyBorder="1"/>
    <xf numFmtId="170" fontId="0" fillId="0" borderId="26" xfId="3" applyNumberFormat="1" applyFont="1" applyBorder="1"/>
    <xf numFmtId="165" fontId="0" fillId="0" borderId="26" xfId="3" applyNumberFormat="1" applyFont="1" applyBorder="1"/>
    <xf numFmtId="0" fontId="0" fillId="0" borderId="29" xfId="0" applyBorder="1"/>
    <xf numFmtId="168" fontId="0" fillId="0" borderId="26" xfId="0" quotePrefix="1" applyNumberFormat="1" applyBorder="1" applyAlignment="1">
      <alignment horizontal="right"/>
    </xf>
    <xf numFmtId="3" fontId="0" fillId="0" borderId="27" xfId="0" quotePrefix="1" applyNumberFormat="1" applyBorder="1" applyAlignment="1">
      <alignment horizontal="right"/>
    </xf>
    <xf numFmtId="3" fontId="0" fillId="0" borderId="26" xfId="0" applyNumberFormat="1" applyFill="1" applyBorder="1"/>
    <xf numFmtId="3" fontId="3" fillId="0" borderId="28" xfId="0" applyNumberFormat="1" applyFont="1" applyBorder="1"/>
    <xf numFmtId="9" fontId="0" fillId="0" borderId="26" xfId="6" applyFont="1" applyBorder="1" applyAlignment="1">
      <alignment horizontal="right"/>
    </xf>
    <xf numFmtId="3" fontId="0" fillId="0" borderId="27" xfId="0" applyNumberFormat="1" applyFont="1" applyFill="1" applyBorder="1" applyAlignment="1">
      <alignment horizontal="right" vertical="center"/>
    </xf>
    <xf numFmtId="170" fontId="0" fillId="0" borderId="26" xfId="0" applyNumberFormat="1" applyBorder="1"/>
    <xf numFmtId="168" fontId="0" fillId="0" borderId="26" xfId="0" applyNumberFormat="1" applyBorder="1"/>
    <xf numFmtId="168" fontId="0" fillId="0" borderId="26" xfId="0" applyNumberFormat="1" applyBorder="1" applyAlignment="1">
      <alignment horizontal="right"/>
    </xf>
    <xf numFmtId="3" fontId="0" fillId="0" borderId="27" xfId="0" applyNumberFormat="1" applyBorder="1" applyAlignment="1">
      <alignment horizontal="right"/>
    </xf>
    <xf numFmtId="0" fontId="0" fillId="0" borderId="26" xfId="0" applyBorder="1" applyAlignment="1">
      <alignment horizontal="right"/>
    </xf>
    <xf numFmtId="170" fontId="0" fillId="0" borderId="25" xfId="0" applyNumberFormat="1" applyBorder="1"/>
    <xf numFmtId="3" fontId="3" fillId="0" borderId="26" xfId="3" applyNumberFormat="1" applyFont="1" applyBorder="1" applyAlignment="1">
      <alignment horizontal="right"/>
    </xf>
    <xf numFmtId="0" fontId="0" fillId="0" borderId="26" xfId="0" applyFill="1" applyBorder="1" applyAlignment="1">
      <alignment horizontal="right"/>
    </xf>
    <xf numFmtId="3" fontId="0" fillId="0" borderId="26" xfId="0" applyNumberFormat="1" applyFill="1" applyBorder="1" applyAlignment="1">
      <alignment horizontal="right"/>
    </xf>
    <xf numFmtId="170" fontId="1" fillId="0" borderId="26" xfId="3" applyNumberFormat="1" applyFont="1" applyBorder="1" applyAlignment="1">
      <alignment horizontal="right"/>
    </xf>
    <xf numFmtId="3" fontId="1" fillId="0" borderId="26" xfId="3" applyNumberFormat="1" applyFont="1" applyBorder="1" applyAlignment="1">
      <alignment horizontal="right"/>
    </xf>
    <xf numFmtId="3" fontId="0" fillId="0" borderId="28" xfId="0" applyNumberFormat="1" applyFont="1" applyFill="1" applyBorder="1"/>
    <xf numFmtId="0" fontId="1" fillId="0" borderId="30" xfId="0" applyFont="1" applyFill="1" applyBorder="1"/>
    <xf numFmtId="0" fontId="0" fillId="0" borderId="31" xfId="0" applyBorder="1"/>
    <xf numFmtId="0" fontId="0" fillId="0" borderId="32" xfId="0" applyBorder="1"/>
    <xf numFmtId="164" fontId="0" fillId="0" borderId="32" xfId="3" applyNumberFormat="1" applyFont="1" applyBorder="1"/>
    <xf numFmtId="165" fontId="0" fillId="0" borderId="33" xfId="3" applyNumberFormat="1" applyFont="1" applyBorder="1"/>
    <xf numFmtId="165" fontId="0" fillId="0" borderId="34" xfId="3" applyNumberFormat="1" applyFont="1" applyBorder="1"/>
    <xf numFmtId="165" fontId="0" fillId="0" borderId="32" xfId="0" applyNumberFormat="1" applyBorder="1"/>
    <xf numFmtId="3" fontId="0" fillId="0" borderId="32" xfId="0" applyNumberFormat="1" applyBorder="1"/>
    <xf numFmtId="3" fontId="0" fillId="0" borderId="33" xfId="0" applyNumberFormat="1" applyFont="1" applyBorder="1"/>
    <xf numFmtId="3" fontId="0" fillId="0" borderId="34" xfId="0" applyNumberFormat="1" applyBorder="1"/>
    <xf numFmtId="3" fontId="0" fillId="0" borderId="32" xfId="3" applyNumberFormat="1" applyFont="1" applyBorder="1"/>
    <xf numFmtId="0" fontId="0" fillId="0" borderId="32" xfId="0" applyBorder="1" applyAlignment="1">
      <alignment horizontal="center"/>
    </xf>
    <xf numFmtId="168" fontId="0" fillId="0" borderId="32" xfId="0" applyNumberFormat="1" applyBorder="1"/>
    <xf numFmtId="3" fontId="0" fillId="0" borderId="33" xfId="0" applyNumberFormat="1" applyBorder="1"/>
    <xf numFmtId="3" fontId="0" fillId="0" borderId="34" xfId="0" applyNumberFormat="1" applyFont="1" applyBorder="1"/>
    <xf numFmtId="6" fontId="0" fillId="0" borderId="32" xfId="0" applyNumberFormat="1" applyBorder="1"/>
    <xf numFmtId="9" fontId="0" fillId="0" borderId="32" xfId="6" applyFont="1" applyBorder="1"/>
    <xf numFmtId="3" fontId="0" fillId="0" borderId="33" xfId="6" applyNumberFormat="1" applyFont="1" applyBorder="1" applyAlignment="1">
      <alignment horizontal="right"/>
    </xf>
    <xf numFmtId="169" fontId="13" fillId="0" borderId="34" xfId="0" applyNumberFormat="1" applyFont="1" applyFill="1" applyBorder="1" applyAlignment="1">
      <alignment horizontal="right" vertical="center"/>
    </xf>
    <xf numFmtId="166" fontId="0" fillId="0" borderId="32" xfId="0" applyNumberFormat="1" applyBorder="1"/>
    <xf numFmtId="10" fontId="0" fillId="0" borderId="32" xfId="0" applyNumberFormat="1" applyBorder="1"/>
    <xf numFmtId="170" fontId="0" fillId="0" borderId="32" xfId="3" applyNumberFormat="1" applyFont="1" applyBorder="1"/>
    <xf numFmtId="165" fontId="0" fillId="0" borderId="32" xfId="3" applyNumberFormat="1" applyFont="1" applyBorder="1"/>
    <xf numFmtId="0" fontId="0" fillId="0" borderId="35" xfId="0" applyBorder="1"/>
    <xf numFmtId="0" fontId="0" fillId="0" borderId="0" xfId="0" applyFill="1" applyBorder="1" applyAlignment="1">
      <alignment horizontal="center" wrapText="1"/>
    </xf>
    <xf numFmtId="0" fontId="2" fillId="0" borderId="0" xfId="1" applyAlignment="1">
      <alignment horizontal="center"/>
    </xf>
    <xf numFmtId="0" fontId="14" fillId="0" borderId="0" xfId="0" applyFont="1"/>
    <xf numFmtId="165" fontId="0" fillId="0" borderId="0" xfId="0" applyNumberFormat="1" applyBorder="1"/>
    <xf numFmtId="3" fontId="0" fillId="0" borderId="26" xfId="0" applyNumberFormat="1" applyBorder="1" applyAlignment="1">
      <alignment horizontal="right"/>
    </xf>
    <xf numFmtId="3" fontId="0" fillId="0" borderId="0" xfId="0" applyNumberFormat="1" applyBorder="1"/>
    <xf numFmtId="3" fontId="0" fillId="0" borderId="32" xfId="6" applyNumberFormat="1" applyFont="1" applyFill="1" applyBorder="1" applyAlignment="1">
      <alignment horizontal="right"/>
    </xf>
    <xf numFmtId="3" fontId="0" fillId="0" borderId="26" xfId="6" applyNumberFormat="1" applyFont="1" applyFill="1" applyBorder="1" applyAlignment="1">
      <alignment horizontal="right"/>
    </xf>
    <xf numFmtId="9" fontId="0" fillId="0" borderId="26" xfId="6" applyFont="1" applyFill="1" applyBorder="1" applyAlignment="1">
      <alignment horizontal="right"/>
    </xf>
    <xf numFmtId="0" fontId="0" fillId="0" borderId="0" xfId="0" applyFill="1" applyBorder="1" applyAlignment="1">
      <alignment wrapText="1"/>
    </xf>
    <xf numFmtId="164" fontId="0" fillId="0" borderId="26" xfId="3" applyNumberFormat="1" applyFont="1" applyFill="1" applyBorder="1"/>
    <xf numFmtId="3" fontId="0" fillId="0" borderId="26" xfId="0" quotePrefix="1" applyNumberFormat="1" applyFill="1" applyBorder="1" applyAlignment="1">
      <alignment horizontal="right"/>
    </xf>
    <xf numFmtId="3" fontId="0" fillId="0" borderId="32" xfId="0" quotePrefix="1" applyNumberFormat="1" applyFill="1" applyBorder="1" applyAlignment="1">
      <alignment horizontal="right"/>
    </xf>
    <xf numFmtId="164" fontId="0" fillId="0" borderId="32" xfId="3" applyNumberFormat="1" applyFont="1" applyFill="1" applyBorder="1"/>
    <xf numFmtId="3" fontId="0" fillId="0" borderId="26" xfId="4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quotePrefix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24">
    <cellStyle name="Comma" xfId="3" builtinId="3"/>
    <cellStyle name="Comma 2" xfId="14"/>
    <cellStyle name="Comma 2 2" xfId="16"/>
    <cellStyle name="Comma 3" xfId="15"/>
    <cellStyle name="Comma 5" xfId="17"/>
    <cellStyle name="Comma 6" xfId="18"/>
    <cellStyle name="Currency" xfId="4" builtinId="4"/>
    <cellStyle name="Currency 2" xfId="19"/>
    <cellStyle name="Hyperlink" xfId="1" builtinId="8"/>
    <cellStyle name="Normal" xfId="0" builtinId="0"/>
    <cellStyle name="Normal 10" xfId="2"/>
    <cellStyle name="Normal 2" xfId="5"/>
    <cellStyle name="Normal 2 2" xfId="8"/>
    <cellStyle name="Normal 2 3" xfId="9"/>
    <cellStyle name="Normal 2 3 2" xfId="22"/>
    <cellStyle name="Normal 2 3 3" xfId="21"/>
    <cellStyle name="Normal 2 4" xfId="7"/>
    <cellStyle name="Normal 2 5" xfId="20"/>
    <cellStyle name="Normal 3" xfId="12"/>
    <cellStyle name="Normal 3 2" xfId="23"/>
    <cellStyle name="Normal 4" xfId="11"/>
    <cellStyle name="Normal 5" xfId="10"/>
    <cellStyle name="Normal 5 2" xfId="13"/>
    <cellStyle name="Percent" xfId="6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7" sqref="A7"/>
    </sheetView>
  </sheetViews>
  <sheetFormatPr defaultRowHeight="15"/>
  <cols>
    <col min="1" max="1" width="42.5703125" bestFit="1" customWidth="1"/>
  </cols>
  <sheetData>
    <row r="2" spans="1:1" ht="18">
      <c r="A2" s="138" t="s">
        <v>135</v>
      </c>
    </row>
    <row r="4" spans="1:1">
      <c r="A4" s="137" t="s">
        <v>51</v>
      </c>
    </row>
    <row r="5" spans="1:1">
      <c r="A5" s="137" t="s">
        <v>57</v>
      </c>
    </row>
    <row r="6" spans="1:1">
      <c r="A6" s="137" t="s">
        <v>67</v>
      </c>
    </row>
    <row r="7" spans="1:1">
      <c r="A7" s="137" t="s">
        <v>85</v>
      </c>
    </row>
    <row r="8" spans="1:1">
      <c r="A8" s="137" t="s">
        <v>136</v>
      </c>
    </row>
  </sheetData>
  <hyperlinks>
    <hyperlink ref="A8" location="'Main Data'!BM1" display="Medicare"/>
    <hyperlink ref="A7" location="'Main Data'!BA1" display="Individual Market Coverage"/>
    <hyperlink ref="A6" location="'Main Data'!AC1" display="Medicaid"/>
    <hyperlink ref="A5" location="'Main Data'!F1" display="Employer Coverage"/>
    <hyperlink ref="A4" location="'Main Data'!B1" display="Coverage Gain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1"/>
  <sheetViews>
    <sheetView tabSelected="1" zoomScale="90" zoomScaleNormal="90" workbookViewId="0">
      <pane xSplit="1" ySplit="5" topLeftCell="BA6" activePane="bottomRight" state="frozen"/>
      <selection pane="topRight" activeCell="B1" sqref="B1"/>
      <selection pane="bottomLeft" activeCell="A6" sqref="A6"/>
      <selection pane="bottomRight" activeCell="BA1" sqref="BA1:BL1"/>
    </sheetView>
  </sheetViews>
  <sheetFormatPr defaultRowHeight="15"/>
  <cols>
    <col min="1" max="1" width="18.7109375" style="1" bestFit="1" customWidth="1"/>
    <col min="2" max="27" width="23.7109375" style="1" customWidth="1"/>
    <col min="28" max="28" width="23.85546875" style="1" customWidth="1"/>
    <col min="29" max="73" width="23.7109375" style="1" customWidth="1"/>
    <col min="74" max="16384" width="9.140625" style="1"/>
  </cols>
  <sheetData>
    <row r="1" spans="1:73" ht="15.75" thickTop="1">
      <c r="A1" s="43"/>
      <c r="B1" s="153" t="s">
        <v>51</v>
      </c>
      <c r="C1" s="154"/>
      <c r="D1" s="154"/>
      <c r="E1" s="155"/>
      <c r="F1" s="159" t="s">
        <v>57</v>
      </c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5"/>
      <c r="AC1" s="159" t="s">
        <v>67</v>
      </c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5"/>
      <c r="BA1" s="159" t="s">
        <v>85</v>
      </c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5"/>
      <c r="BM1" s="160" t="s">
        <v>137</v>
      </c>
      <c r="BN1" s="161"/>
      <c r="BO1" s="161"/>
      <c r="BP1" s="161"/>
      <c r="BQ1" s="161"/>
      <c r="BR1" s="161"/>
      <c r="BS1" s="161"/>
      <c r="BT1" s="161"/>
      <c r="BU1" s="162"/>
    </row>
    <row r="2" spans="1:73" s="6" customFormat="1" ht="31.5" customHeight="1">
      <c r="A2" s="40"/>
      <c r="B2" s="21"/>
      <c r="C2" s="9"/>
      <c r="D2" s="9"/>
      <c r="E2" s="22"/>
      <c r="F2" s="29"/>
      <c r="H2" s="156" t="s">
        <v>139</v>
      </c>
      <c r="I2" s="156"/>
      <c r="J2" s="156"/>
      <c r="K2" s="156"/>
      <c r="L2" s="156" t="s">
        <v>140</v>
      </c>
      <c r="M2" s="156"/>
      <c r="N2" s="156"/>
      <c r="O2" s="156"/>
      <c r="T2" s="156"/>
      <c r="U2" s="156"/>
      <c r="V2" s="156"/>
      <c r="W2" s="156"/>
      <c r="X2" s="156"/>
      <c r="Y2" s="156"/>
      <c r="Z2" s="156"/>
      <c r="AA2" s="156"/>
      <c r="AB2" s="30"/>
      <c r="AC2" s="163" t="s">
        <v>141</v>
      </c>
      <c r="AD2" s="156"/>
      <c r="AE2" s="156"/>
      <c r="AF2" s="156"/>
      <c r="AG2" s="156"/>
      <c r="AH2" s="156"/>
      <c r="AI2" s="156"/>
      <c r="AL2" s="157" t="s">
        <v>101</v>
      </c>
      <c r="AM2" s="157"/>
      <c r="AN2" s="157"/>
      <c r="AO2" s="156" t="s">
        <v>72</v>
      </c>
      <c r="AP2" s="156"/>
      <c r="AQ2" s="156"/>
      <c r="AR2" s="156" t="s">
        <v>76</v>
      </c>
      <c r="AS2" s="156"/>
      <c r="AT2" s="156"/>
      <c r="AZ2" s="30"/>
      <c r="BA2" s="29"/>
      <c r="BL2" s="30"/>
      <c r="BM2" s="29"/>
      <c r="BU2" s="17"/>
    </row>
    <row r="3" spans="1:73" s="6" customFormat="1" ht="75">
      <c r="A3" s="40"/>
      <c r="B3" s="23" t="s">
        <v>52</v>
      </c>
      <c r="C3" s="10" t="s">
        <v>52</v>
      </c>
      <c r="D3" s="10" t="s">
        <v>117</v>
      </c>
      <c r="E3" s="24" t="s">
        <v>55</v>
      </c>
      <c r="F3" s="31" t="s">
        <v>138</v>
      </c>
      <c r="G3" s="10" t="s">
        <v>132</v>
      </c>
      <c r="H3" s="10" t="s">
        <v>58</v>
      </c>
      <c r="I3" s="10" t="s">
        <v>59</v>
      </c>
      <c r="J3" s="10" t="s">
        <v>60</v>
      </c>
      <c r="K3" s="10" t="s">
        <v>61</v>
      </c>
      <c r="L3" s="10" t="s">
        <v>58</v>
      </c>
      <c r="M3" s="10" t="s">
        <v>59</v>
      </c>
      <c r="N3" s="10" t="s">
        <v>60</v>
      </c>
      <c r="O3" s="10" t="s">
        <v>61</v>
      </c>
      <c r="P3" s="10" t="s">
        <v>62</v>
      </c>
      <c r="Q3" s="10" t="s">
        <v>62</v>
      </c>
      <c r="R3" s="157" t="s">
        <v>64</v>
      </c>
      <c r="S3" s="157"/>
      <c r="T3" s="136" t="s">
        <v>121</v>
      </c>
      <c r="U3" s="136" t="s">
        <v>66</v>
      </c>
      <c r="V3" s="136" t="s">
        <v>121</v>
      </c>
      <c r="W3" s="136" t="s">
        <v>66</v>
      </c>
      <c r="X3" s="136" t="s">
        <v>121</v>
      </c>
      <c r="Y3" s="136" t="s">
        <v>66</v>
      </c>
      <c r="Z3" s="136" t="s">
        <v>121</v>
      </c>
      <c r="AA3" s="136" t="s">
        <v>66</v>
      </c>
      <c r="AB3" s="24" t="s">
        <v>66</v>
      </c>
      <c r="AC3" s="31" t="s">
        <v>125</v>
      </c>
      <c r="AD3" s="10" t="s">
        <v>125</v>
      </c>
      <c r="AE3" s="5" t="s">
        <v>133</v>
      </c>
      <c r="AF3" s="5" t="s">
        <v>128</v>
      </c>
      <c r="AG3" s="10" t="s">
        <v>151</v>
      </c>
      <c r="AH3" s="10" t="s">
        <v>150</v>
      </c>
      <c r="AI3" s="10" t="s">
        <v>130</v>
      </c>
      <c r="AJ3" s="10" t="s">
        <v>68</v>
      </c>
      <c r="AK3" s="136" t="s">
        <v>152</v>
      </c>
      <c r="AL3" s="136" t="s">
        <v>69</v>
      </c>
      <c r="AM3" s="136" t="s">
        <v>70</v>
      </c>
      <c r="AN3" s="136" t="s">
        <v>71</v>
      </c>
      <c r="AO3" s="136" t="s">
        <v>73</v>
      </c>
      <c r="AP3" s="136" t="s">
        <v>74</v>
      </c>
      <c r="AQ3" s="136" t="s">
        <v>75</v>
      </c>
      <c r="AR3" s="136" t="s">
        <v>77</v>
      </c>
      <c r="AS3" s="136" t="s">
        <v>78</v>
      </c>
      <c r="AT3" s="136" t="s">
        <v>79</v>
      </c>
      <c r="AU3" s="136" t="s">
        <v>147</v>
      </c>
      <c r="AV3" s="136" t="s">
        <v>148</v>
      </c>
      <c r="AW3" s="136" t="s">
        <v>80</v>
      </c>
      <c r="AX3" s="136" t="s">
        <v>82</v>
      </c>
      <c r="AY3" s="10" t="s">
        <v>83</v>
      </c>
      <c r="AZ3" s="24" t="s">
        <v>84</v>
      </c>
      <c r="BA3" s="31" t="s">
        <v>86</v>
      </c>
      <c r="BB3" s="136" t="s">
        <v>87</v>
      </c>
      <c r="BC3" s="136" t="s">
        <v>88</v>
      </c>
      <c r="BD3" s="136" t="s">
        <v>89</v>
      </c>
      <c r="BE3" s="136" t="s">
        <v>90</v>
      </c>
      <c r="BF3" s="136" t="s">
        <v>91</v>
      </c>
      <c r="BG3" s="10" t="s">
        <v>93</v>
      </c>
      <c r="BH3" s="10" t="s">
        <v>143</v>
      </c>
      <c r="BI3" s="10" t="s">
        <v>144</v>
      </c>
      <c r="BJ3" s="10" t="s">
        <v>94</v>
      </c>
      <c r="BK3" s="136" t="s">
        <v>102</v>
      </c>
      <c r="BL3" s="24" t="s">
        <v>131</v>
      </c>
      <c r="BM3" s="31" t="s">
        <v>95</v>
      </c>
      <c r="BN3" s="10" t="s">
        <v>96</v>
      </c>
      <c r="BO3" s="10" t="s">
        <v>103</v>
      </c>
      <c r="BP3" s="10" t="s">
        <v>97</v>
      </c>
      <c r="BQ3" s="10" t="s">
        <v>98</v>
      </c>
      <c r="BR3" s="10" t="s">
        <v>99</v>
      </c>
      <c r="BS3" s="10" t="s">
        <v>118</v>
      </c>
      <c r="BT3" s="10" t="s">
        <v>142</v>
      </c>
      <c r="BU3" s="37" t="s">
        <v>100</v>
      </c>
    </row>
    <row r="4" spans="1:73" s="11" customFormat="1" ht="30">
      <c r="A4" s="41"/>
      <c r="B4" s="25">
        <v>2010</v>
      </c>
      <c r="C4" s="7">
        <v>2015</v>
      </c>
      <c r="D4" s="7" t="s">
        <v>54</v>
      </c>
      <c r="E4" s="26" t="s">
        <v>54</v>
      </c>
      <c r="F4" s="32">
        <v>2015</v>
      </c>
      <c r="G4" s="11">
        <v>2013</v>
      </c>
      <c r="H4" s="8" t="s">
        <v>123</v>
      </c>
      <c r="I4" s="8" t="s">
        <v>123</v>
      </c>
      <c r="J4" s="8" t="s">
        <v>123</v>
      </c>
      <c r="K4" s="8" t="s">
        <v>123</v>
      </c>
      <c r="L4" s="8" t="s">
        <v>122</v>
      </c>
      <c r="M4" s="8" t="s">
        <v>122</v>
      </c>
      <c r="N4" s="8" t="s">
        <v>122</v>
      </c>
      <c r="O4" s="8" t="s">
        <v>122</v>
      </c>
      <c r="P4" s="11" t="s">
        <v>63</v>
      </c>
      <c r="Q4" s="11" t="s">
        <v>54</v>
      </c>
      <c r="R4" s="11">
        <v>2015</v>
      </c>
      <c r="S4" s="11">
        <v>2016</v>
      </c>
      <c r="T4" s="158">
        <v>2012</v>
      </c>
      <c r="U4" s="158"/>
      <c r="V4" s="158">
        <v>2013</v>
      </c>
      <c r="W4" s="158"/>
      <c r="X4" s="158">
        <v>2014</v>
      </c>
      <c r="Y4" s="158"/>
      <c r="Z4" s="158">
        <v>2015</v>
      </c>
      <c r="AA4" s="158"/>
      <c r="AB4" s="33" t="s">
        <v>119</v>
      </c>
      <c r="AC4" s="35" t="s">
        <v>124</v>
      </c>
      <c r="AD4" s="12" t="s">
        <v>126</v>
      </c>
      <c r="AE4" s="12" t="s">
        <v>126</v>
      </c>
      <c r="AF4" s="8" t="s">
        <v>127</v>
      </c>
      <c r="AG4" s="152" t="s">
        <v>149</v>
      </c>
      <c r="AH4" s="152" t="s">
        <v>149</v>
      </c>
      <c r="AI4" s="152" t="s">
        <v>149</v>
      </c>
      <c r="AJ4" s="11" t="s">
        <v>134</v>
      </c>
      <c r="AK4" s="7" t="s">
        <v>146</v>
      </c>
      <c r="AL4" s="151" t="s">
        <v>145</v>
      </c>
      <c r="AM4" s="151" t="s">
        <v>145</v>
      </c>
      <c r="AN4" s="151" t="s">
        <v>145</v>
      </c>
      <c r="AO4" s="151" t="s">
        <v>145</v>
      </c>
      <c r="AP4" s="151" t="s">
        <v>145</v>
      </c>
      <c r="AQ4" s="151" t="s">
        <v>145</v>
      </c>
      <c r="AR4" s="151" t="s">
        <v>145</v>
      </c>
      <c r="AS4" s="151" t="s">
        <v>145</v>
      </c>
      <c r="AT4" s="151" t="s">
        <v>145</v>
      </c>
      <c r="AU4" s="151" t="s">
        <v>145</v>
      </c>
      <c r="AV4" s="151" t="s">
        <v>145</v>
      </c>
      <c r="AW4" s="7" t="s">
        <v>146</v>
      </c>
      <c r="AX4" s="7" t="s">
        <v>146</v>
      </c>
      <c r="AY4" s="8" t="s">
        <v>120</v>
      </c>
      <c r="AZ4" s="36">
        <v>2014</v>
      </c>
      <c r="BA4" s="32">
        <v>2009</v>
      </c>
      <c r="BB4" s="11">
        <v>2016</v>
      </c>
      <c r="BC4" s="11" t="s">
        <v>92</v>
      </c>
      <c r="BD4" s="11" t="s">
        <v>92</v>
      </c>
      <c r="BE4" s="11" t="s">
        <v>92</v>
      </c>
      <c r="BF4" s="11" t="s">
        <v>92</v>
      </c>
      <c r="BG4" s="11">
        <v>2017</v>
      </c>
      <c r="BH4" s="11">
        <v>2017</v>
      </c>
      <c r="BI4" s="11">
        <v>2017</v>
      </c>
      <c r="BJ4" s="8">
        <v>2016</v>
      </c>
      <c r="BK4" s="8" t="s">
        <v>120</v>
      </c>
      <c r="BL4" s="36">
        <v>2016</v>
      </c>
      <c r="BM4" s="38" t="s">
        <v>129</v>
      </c>
      <c r="BN4" s="11">
        <v>2015</v>
      </c>
      <c r="BO4" s="11">
        <v>2015</v>
      </c>
      <c r="BP4" s="11">
        <v>2015</v>
      </c>
      <c r="BQ4" s="11">
        <v>2015</v>
      </c>
      <c r="BR4" s="11">
        <v>2015</v>
      </c>
      <c r="BS4" s="11" t="s">
        <v>54</v>
      </c>
      <c r="BT4" s="11">
        <v>2015</v>
      </c>
      <c r="BU4" s="18">
        <v>2016</v>
      </c>
    </row>
    <row r="5" spans="1:73" ht="15.75" thickBot="1">
      <c r="A5" s="42" t="s">
        <v>0</v>
      </c>
      <c r="B5" s="27" t="s">
        <v>53</v>
      </c>
      <c r="C5" s="19" t="s">
        <v>53</v>
      </c>
      <c r="D5" s="19" t="s">
        <v>53</v>
      </c>
      <c r="E5" s="28" t="s">
        <v>56</v>
      </c>
      <c r="F5" s="34" t="s">
        <v>56</v>
      </c>
      <c r="G5" s="19" t="s">
        <v>56</v>
      </c>
      <c r="H5" s="19" t="s">
        <v>56</v>
      </c>
      <c r="I5" s="19" t="s">
        <v>56</v>
      </c>
      <c r="J5" s="19" t="s">
        <v>56</v>
      </c>
      <c r="K5" s="19" t="s">
        <v>56</v>
      </c>
      <c r="L5" s="19" t="s">
        <v>56</v>
      </c>
      <c r="M5" s="19" t="s">
        <v>56</v>
      </c>
      <c r="N5" s="19" t="s">
        <v>56</v>
      </c>
      <c r="O5" s="19" t="s">
        <v>56</v>
      </c>
      <c r="P5" s="19" t="s">
        <v>53</v>
      </c>
      <c r="Q5" s="19" t="s">
        <v>53</v>
      </c>
      <c r="R5" s="19" t="s">
        <v>65</v>
      </c>
      <c r="S5" s="19" t="s">
        <v>65</v>
      </c>
      <c r="T5" s="19" t="s">
        <v>56</v>
      </c>
      <c r="U5" s="19" t="s">
        <v>65</v>
      </c>
      <c r="V5" s="19" t="s">
        <v>56</v>
      </c>
      <c r="W5" s="19" t="s">
        <v>65</v>
      </c>
      <c r="X5" s="19" t="s">
        <v>56</v>
      </c>
      <c r="Y5" s="19" t="s">
        <v>65</v>
      </c>
      <c r="Z5" s="19" t="s">
        <v>56</v>
      </c>
      <c r="AA5" s="19" t="s">
        <v>65</v>
      </c>
      <c r="AB5" s="28" t="s">
        <v>65</v>
      </c>
      <c r="AC5" s="34" t="s">
        <v>56</v>
      </c>
      <c r="AD5" s="19" t="s">
        <v>56</v>
      </c>
      <c r="AE5" s="19" t="s">
        <v>56</v>
      </c>
      <c r="AF5" s="19" t="s">
        <v>56</v>
      </c>
      <c r="AG5" s="20" t="s">
        <v>56</v>
      </c>
      <c r="AH5" s="20" t="s">
        <v>56</v>
      </c>
      <c r="AI5" s="20" t="s">
        <v>56</v>
      </c>
      <c r="AJ5" s="19" t="s">
        <v>105</v>
      </c>
      <c r="AK5" s="19" t="s">
        <v>56</v>
      </c>
      <c r="AL5" s="19" t="s">
        <v>56</v>
      </c>
      <c r="AM5" s="19" t="s">
        <v>56</v>
      </c>
      <c r="AN5" s="19" t="s">
        <v>56</v>
      </c>
      <c r="AO5" s="19" t="s">
        <v>56</v>
      </c>
      <c r="AP5" s="19" t="s">
        <v>56</v>
      </c>
      <c r="AQ5" s="19" t="s">
        <v>56</v>
      </c>
      <c r="AR5" s="19" t="s">
        <v>56</v>
      </c>
      <c r="AS5" s="19" t="s">
        <v>56</v>
      </c>
      <c r="AT5" s="19" t="s">
        <v>56</v>
      </c>
      <c r="AU5" s="19" t="s">
        <v>56</v>
      </c>
      <c r="AV5" s="19" t="s">
        <v>56</v>
      </c>
      <c r="AW5" s="19" t="s">
        <v>81</v>
      </c>
      <c r="AX5" s="19" t="s">
        <v>81</v>
      </c>
      <c r="AY5" s="19" t="s">
        <v>53</v>
      </c>
      <c r="AZ5" s="28" t="s">
        <v>56</v>
      </c>
      <c r="BA5" s="34" t="s">
        <v>56</v>
      </c>
      <c r="BB5" s="19" t="s">
        <v>56</v>
      </c>
      <c r="BC5" s="19" t="s">
        <v>56</v>
      </c>
      <c r="BD5" s="19" t="s">
        <v>56</v>
      </c>
      <c r="BE5" s="19" t="s">
        <v>65</v>
      </c>
      <c r="BF5" s="19" t="s">
        <v>56</v>
      </c>
      <c r="BG5" s="19" t="s">
        <v>56</v>
      </c>
      <c r="BH5" s="19" t="s">
        <v>53</v>
      </c>
      <c r="BI5" s="19" t="s">
        <v>53</v>
      </c>
      <c r="BJ5" s="19" t="s">
        <v>56</v>
      </c>
      <c r="BK5" s="19" t="s">
        <v>65</v>
      </c>
      <c r="BL5" s="28" t="s">
        <v>65</v>
      </c>
      <c r="BM5" s="34" t="s">
        <v>56</v>
      </c>
      <c r="BN5" s="19" t="s">
        <v>56</v>
      </c>
      <c r="BO5" s="19" t="s">
        <v>65</v>
      </c>
      <c r="BP5" s="19" t="s">
        <v>65</v>
      </c>
      <c r="BQ5" s="19" t="s">
        <v>56</v>
      </c>
      <c r="BR5" s="19" t="s">
        <v>53</v>
      </c>
      <c r="BS5" s="19" t="s">
        <v>53</v>
      </c>
      <c r="BT5" s="19" t="s">
        <v>56</v>
      </c>
      <c r="BU5" s="39" t="s">
        <v>56</v>
      </c>
    </row>
    <row r="6" spans="1:73" ht="17.25" customHeight="1" thickTop="1">
      <c r="A6" s="44" t="s">
        <v>108</v>
      </c>
      <c r="B6" s="45">
        <v>15.5</v>
      </c>
      <c r="C6" s="46">
        <v>9.4</v>
      </c>
      <c r="D6" s="46">
        <v>6.1</v>
      </c>
      <c r="E6" s="47">
        <v>19304000</v>
      </c>
      <c r="F6" s="48">
        <f>SUM(F7:F57)</f>
        <v>172292000</v>
      </c>
      <c r="G6" s="49">
        <v>2300000</v>
      </c>
      <c r="H6" s="50">
        <v>105164000</v>
      </c>
      <c r="I6" s="50">
        <v>27827000</v>
      </c>
      <c r="J6" s="50">
        <v>37803000</v>
      </c>
      <c r="K6" s="50">
        <v>39534000</v>
      </c>
      <c r="L6" s="51">
        <v>137668017</v>
      </c>
      <c r="M6" s="51">
        <v>28513725</v>
      </c>
      <c r="N6" s="51">
        <v>53523882</v>
      </c>
      <c r="O6" s="51">
        <v>55630409</v>
      </c>
      <c r="P6" s="52">
        <v>7.9</v>
      </c>
      <c r="Q6" s="53">
        <v>5</v>
      </c>
      <c r="R6" s="54">
        <v>2600</v>
      </c>
      <c r="S6" s="54">
        <v>3600</v>
      </c>
      <c r="T6" s="50">
        <v>5787134</v>
      </c>
      <c r="U6" s="50">
        <v>311980445</v>
      </c>
      <c r="V6" s="51">
        <v>4713752</v>
      </c>
      <c r="W6" s="50">
        <v>203871842</v>
      </c>
      <c r="X6" s="50">
        <v>3392766</v>
      </c>
      <c r="Y6" s="55">
        <v>231135152</v>
      </c>
      <c r="Z6" s="51">
        <v>3662046</v>
      </c>
      <c r="AA6" s="50">
        <v>289324018</v>
      </c>
      <c r="AB6" s="56">
        <f>AA6+Y6+W6+U6</f>
        <v>1036311457</v>
      </c>
      <c r="AC6" s="57">
        <f t="shared" ref="AC6:AH6" si="0">SUM(AC7:AC57)</f>
        <v>56392477</v>
      </c>
      <c r="AD6" s="51">
        <f t="shared" si="0"/>
        <v>73532931</v>
      </c>
      <c r="AE6" s="51">
        <f t="shared" si="0"/>
        <v>35738130</v>
      </c>
      <c r="AF6" s="51">
        <f t="shared" si="0"/>
        <v>16106157</v>
      </c>
      <c r="AG6" s="58">
        <f t="shared" si="0"/>
        <v>7394612</v>
      </c>
      <c r="AH6" s="58">
        <f t="shared" si="0"/>
        <v>2900302</v>
      </c>
      <c r="AI6" s="58">
        <v>10311580</v>
      </c>
      <c r="AJ6" s="59"/>
      <c r="AK6" s="50">
        <v>8477000</v>
      </c>
      <c r="AL6" s="50">
        <v>1235200</v>
      </c>
      <c r="AM6" s="50">
        <v>317900</v>
      </c>
      <c r="AN6" s="50">
        <v>513900</v>
      </c>
      <c r="AO6" s="50">
        <v>2013000</v>
      </c>
      <c r="AP6" s="50">
        <v>969000</v>
      </c>
      <c r="AQ6" s="50">
        <f t="shared" ref="AQ6" si="1">SUM(AQ7:AQ57)</f>
        <v>22891000</v>
      </c>
      <c r="AR6" s="50">
        <v>775000</v>
      </c>
      <c r="AS6" s="50">
        <v>1128000</v>
      </c>
      <c r="AT6" s="50">
        <f>SUM(AT7:AT57)</f>
        <v>10210</v>
      </c>
      <c r="AU6" s="50">
        <f>SUM(AU7:AU57)</f>
        <v>379800</v>
      </c>
      <c r="AV6" s="50">
        <v>1205600</v>
      </c>
      <c r="AW6" s="50">
        <f>SUM(AW7:AW57)</f>
        <v>67280</v>
      </c>
      <c r="AX6" s="50">
        <v>8950</v>
      </c>
      <c r="AY6" s="60">
        <v>0.28399999999999997</v>
      </c>
      <c r="AZ6" s="61">
        <v>1908000</v>
      </c>
      <c r="BA6" s="62">
        <v>133936025</v>
      </c>
      <c r="BB6" s="50">
        <f>SUM(BB7:BB57)</f>
        <v>12681874</v>
      </c>
      <c r="BC6" s="50">
        <f>SUM(BC7:BC57)</f>
        <v>11081330</v>
      </c>
      <c r="BD6" s="50">
        <f>SUM(BD7:BD57)</f>
        <v>9389609</v>
      </c>
      <c r="BE6" s="63">
        <v>291</v>
      </c>
      <c r="BF6" s="50">
        <v>6353551</v>
      </c>
      <c r="BG6" s="64">
        <v>30</v>
      </c>
      <c r="BH6" s="65">
        <v>0.72</v>
      </c>
      <c r="BI6" s="65">
        <v>0.77</v>
      </c>
      <c r="BJ6" s="50">
        <v>2488000</v>
      </c>
      <c r="BK6" s="54">
        <f>SUM(BK7:BK57)</f>
        <v>246949624.19999999</v>
      </c>
      <c r="BL6" s="61">
        <f>SUM(BL7:BL57)</f>
        <v>25547052.530000005</v>
      </c>
      <c r="BM6" s="62">
        <v>57149984</v>
      </c>
      <c r="BN6" s="50">
        <v>5154114</v>
      </c>
      <c r="BO6" s="66">
        <v>5434674699</v>
      </c>
      <c r="BP6" s="66">
        <v>1054</v>
      </c>
      <c r="BQ6" s="50">
        <v>26470766</v>
      </c>
      <c r="BR6" s="67">
        <v>0.73399999999999999</v>
      </c>
      <c r="BS6" s="68">
        <v>-8</v>
      </c>
      <c r="BT6" s="58">
        <f>SUM(BT7:BT57)</f>
        <v>98555.229999999952</v>
      </c>
      <c r="BU6" s="69">
        <v>433</v>
      </c>
    </row>
    <row r="7" spans="1:73">
      <c r="A7" s="70" t="s">
        <v>1</v>
      </c>
      <c r="B7" s="71">
        <v>14.6</v>
      </c>
      <c r="C7" s="72">
        <v>10.1</v>
      </c>
      <c r="D7" s="73">
        <v>4.5</v>
      </c>
      <c r="E7" s="74">
        <v>215000</v>
      </c>
      <c r="F7" s="75">
        <v>2545000</v>
      </c>
      <c r="G7" s="76">
        <v>35000</v>
      </c>
      <c r="H7" s="77">
        <v>1566000</v>
      </c>
      <c r="I7" s="77">
        <v>396000</v>
      </c>
      <c r="J7" s="77">
        <v>561000</v>
      </c>
      <c r="K7" s="77">
        <v>609000</v>
      </c>
      <c r="L7" s="77">
        <v>2140837</v>
      </c>
      <c r="M7" s="77">
        <v>422895</v>
      </c>
      <c r="N7" s="77">
        <v>831232</v>
      </c>
      <c r="O7" s="77">
        <v>886709</v>
      </c>
      <c r="P7" s="146">
        <v>7.1</v>
      </c>
      <c r="Q7" s="146">
        <v>5.2</v>
      </c>
      <c r="R7" s="150">
        <v>1500</v>
      </c>
      <c r="S7" s="150">
        <v>2200</v>
      </c>
      <c r="T7" s="77">
        <v>0</v>
      </c>
      <c r="U7" s="77">
        <v>0</v>
      </c>
      <c r="V7" s="77">
        <v>0</v>
      </c>
      <c r="W7" s="77">
        <v>0</v>
      </c>
      <c r="X7" s="77">
        <v>0</v>
      </c>
      <c r="Y7" s="77">
        <v>0</v>
      </c>
      <c r="Z7" s="77">
        <v>0</v>
      </c>
      <c r="AA7" s="77">
        <v>0</v>
      </c>
      <c r="AB7" s="78">
        <f t="shared" ref="AB7:AB57" si="2">AA7+Y7+W7+U7</f>
        <v>0</v>
      </c>
      <c r="AC7" s="79">
        <v>799176</v>
      </c>
      <c r="AD7" s="77">
        <v>910775</v>
      </c>
      <c r="AE7" s="77">
        <v>645400</v>
      </c>
      <c r="AF7" s="77">
        <v>111599</v>
      </c>
      <c r="AG7" s="77">
        <v>86609</v>
      </c>
      <c r="AH7" s="80">
        <v>122109</v>
      </c>
      <c r="AI7" s="77">
        <f>SUM(AG7:AH7)</f>
        <v>208718</v>
      </c>
      <c r="AJ7" s="81" t="s">
        <v>106</v>
      </c>
      <c r="AK7" s="77">
        <v>177000</v>
      </c>
      <c r="AL7" s="77">
        <v>25800</v>
      </c>
      <c r="AM7" s="77">
        <v>7000</v>
      </c>
      <c r="AN7" s="77">
        <v>10700</v>
      </c>
      <c r="AO7" s="77">
        <v>42000</v>
      </c>
      <c r="AP7" s="77">
        <v>20000</v>
      </c>
      <c r="AQ7" s="77">
        <v>478000</v>
      </c>
      <c r="AR7" s="77">
        <v>16000</v>
      </c>
      <c r="AS7" s="77">
        <v>24000</v>
      </c>
      <c r="AT7" s="72">
        <v>210</v>
      </c>
      <c r="AU7" s="77">
        <v>7900</v>
      </c>
      <c r="AV7" s="77">
        <v>25200</v>
      </c>
      <c r="AW7" s="77">
        <v>1240</v>
      </c>
      <c r="AX7" s="72">
        <v>190</v>
      </c>
      <c r="AY7" s="82">
        <v>0.30299999999999999</v>
      </c>
      <c r="AZ7" s="83">
        <v>85000</v>
      </c>
      <c r="BA7" s="84">
        <v>2040458</v>
      </c>
      <c r="BB7" s="77">
        <v>195055</v>
      </c>
      <c r="BC7" s="77">
        <v>165534</v>
      </c>
      <c r="BD7" s="77">
        <v>152206</v>
      </c>
      <c r="BE7" s="85">
        <v>310</v>
      </c>
      <c r="BF7" s="77">
        <v>125424</v>
      </c>
      <c r="BG7" s="72">
        <v>6</v>
      </c>
      <c r="BH7" s="86">
        <v>0.89</v>
      </c>
      <c r="BI7" s="86">
        <v>0.9</v>
      </c>
      <c r="BJ7" s="77">
        <v>33000</v>
      </c>
      <c r="BK7" s="96">
        <v>1000000</v>
      </c>
      <c r="BL7" s="87" t="s">
        <v>113</v>
      </c>
      <c r="BM7" s="88">
        <v>989855</v>
      </c>
      <c r="BN7" s="77">
        <v>90556</v>
      </c>
      <c r="BO7" s="89">
        <v>97330073</v>
      </c>
      <c r="BP7" s="89">
        <v>1075</v>
      </c>
      <c r="BQ7" s="77">
        <v>531567</v>
      </c>
      <c r="BR7" s="90">
        <v>0.74199999999999999</v>
      </c>
      <c r="BS7" s="91">
        <v>-5.8</v>
      </c>
      <c r="BT7" s="92">
        <v>1503.119999999999</v>
      </c>
      <c r="BU7" s="93">
        <v>9</v>
      </c>
    </row>
    <row r="8" spans="1:73">
      <c r="A8" s="70" t="s">
        <v>2</v>
      </c>
      <c r="B8" s="71">
        <v>19.899999999999999</v>
      </c>
      <c r="C8" s="72">
        <v>14.9</v>
      </c>
      <c r="D8" s="73">
        <v>5</v>
      </c>
      <c r="E8" s="74">
        <v>36000</v>
      </c>
      <c r="F8" s="75">
        <v>390000</v>
      </c>
      <c r="G8" s="76">
        <v>6000</v>
      </c>
      <c r="H8" s="77">
        <v>237000</v>
      </c>
      <c r="I8" s="77">
        <v>64000</v>
      </c>
      <c r="J8" s="77">
        <v>87000</v>
      </c>
      <c r="K8" s="77">
        <v>86000</v>
      </c>
      <c r="L8" s="77">
        <v>316518</v>
      </c>
      <c r="M8" s="77">
        <v>66269</v>
      </c>
      <c r="N8" s="77">
        <v>126100</v>
      </c>
      <c r="O8" s="77">
        <v>124149</v>
      </c>
      <c r="P8" s="147" t="s">
        <v>113</v>
      </c>
      <c r="Q8" s="146">
        <v>8.1999999999999993</v>
      </c>
      <c r="R8" s="147" t="s">
        <v>113</v>
      </c>
      <c r="S8" s="147" t="s">
        <v>113</v>
      </c>
      <c r="T8" s="77">
        <v>1845</v>
      </c>
      <c r="U8" s="77">
        <v>708637</v>
      </c>
      <c r="V8" s="77">
        <v>0</v>
      </c>
      <c r="W8" s="77">
        <v>0</v>
      </c>
      <c r="X8" s="77">
        <v>0</v>
      </c>
      <c r="Y8" s="77">
        <v>0</v>
      </c>
      <c r="Z8" s="77">
        <v>0</v>
      </c>
      <c r="AA8" s="77">
        <v>0</v>
      </c>
      <c r="AB8" s="78">
        <f t="shared" si="2"/>
        <v>708637</v>
      </c>
      <c r="AC8" s="79">
        <v>122334</v>
      </c>
      <c r="AD8" s="77">
        <v>166625</v>
      </c>
      <c r="AE8" s="77">
        <v>81161</v>
      </c>
      <c r="AF8" s="77">
        <v>44291</v>
      </c>
      <c r="AG8" s="77">
        <v>15634</v>
      </c>
      <c r="AH8" s="80">
        <v>504</v>
      </c>
      <c r="AI8" s="77">
        <f t="shared" ref="AI8:AI57" si="3">SUM(AG8:AH8)</f>
        <v>16138</v>
      </c>
      <c r="AJ8" s="81" t="s">
        <v>107</v>
      </c>
      <c r="AK8" s="77">
        <v>17000</v>
      </c>
      <c r="AL8" s="77">
        <v>2500</v>
      </c>
      <c r="AM8" s="72">
        <v>600</v>
      </c>
      <c r="AN8" s="77">
        <v>1000</v>
      </c>
      <c r="AO8" s="77">
        <v>4000</v>
      </c>
      <c r="AP8" s="77">
        <v>2000</v>
      </c>
      <c r="AQ8" s="77">
        <v>46000</v>
      </c>
      <c r="AR8" s="77">
        <v>2000</v>
      </c>
      <c r="AS8" s="77">
        <v>2000</v>
      </c>
      <c r="AT8" s="72">
        <v>20</v>
      </c>
      <c r="AU8" s="72">
        <v>800</v>
      </c>
      <c r="AV8" s="77">
        <v>2400</v>
      </c>
      <c r="AW8" s="72">
        <v>90</v>
      </c>
      <c r="AX8" s="72">
        <v>20</v>
      </c>
      <c r="AY8" s="94" t="s">
        <v>113</v>
      </c>
      <c r="AZ8" s="95" t="s">
        <v>113</v>
      </c>
      <c r="BA8" s="84">
        <v>318926</v>
      </c>
      <c r="BB8" s="77">
        <v>23029</v>
      </c>
      <c r="BC8" s="77">
        <v>17995</v>
      </c>
      <c r="BD8" s="77">
        <v>16205</v>
      </c>
      <c r="BE8" s="85">
        <v>750</v>
      </c>
      <c r="BF8" s="77">
        <v>7500</v>
      </c>
      <c r="BG8" s="72">
        <v>5</v>
      </c>
      <c r="BH8" s="86">
        <v>0.79</v>
      </c>
      <c r="BI8" s="86">
        <v>0.82</v>
      </c>
      <c r="BJ8" s="77">
        <v>5000</v>
      </c>
      <c r="BK8" s="143" t="s">
        <v>113</v>
      </c>
      <c r="BL8" s="87">
        <v>629841</v>
      </c>
      <c r="BM8" s="88">
        <v>88966</v>
      </c>
      <c r="BN8" s="77">
        <v>3094</v>
      </c>
      <c r="BO8" s="89">
        <v>3184420</v>
      </c>
      <c r="BP8" s="89">
        <v>1029</v>
      </c>
      <c r="BQ8" s="77">
        <v>46876</v>
      </c>
      <c r="BR8" s="90">
        <v>0.58699999999999997</v>
      </c>
      <c r="BS8" s="91">
        <v>-5.5</v>
      </c>
      <c r="BT8" s="92">
        <v>78.329999999999927</v>
      </c>
      <c r="BU8" s="93">
        <v>1</v>
      </c>
    </row>
    <row r="9" spans="1:73">
      <c r="A9" s="70" t="s">
        <v>3</v>
      </c>
      <c r="B9" s="71">
        <v>16.899999999999999</v>
      </c>
      <c r="C9" s="72">
        <v>10.8</v>
      </c>
      <c r="D9" s="73">
        <v>6.1</v>
      </c>
      <c r="E9" s="74">
        <v>410000</v>
      </c>
      <c r="F9" s="75">
        <v>3288000</v>
      </c>
      <c r="G9" s="76">
        <v>50000</v>
      </c>
      <c r="H9" s="77">
        <v>2091000</v>
      </c>
      <c r="I9" s="77">
        <v>570000</v>
      </c>
      <c r="J9" s="77">
        <v>752000</v>
      </c>
      <c r="K9" s="77">
        <v>769000</v>
      </c>
      <c r="L9" s="77">
        <v>2726206</v>
      </c>
      <c r="M9" s="77">
        <v>598585</v>
      </c>
      <c r="N9" s="77">
        <v>1066492</v>
      </c>
      <c r="O9" s="77">
        <v>1061129</v>
      </c>
      <c r="P9" s="146">
        <v>7.4</v>
      </c>
      <c r="Q9" s="146">
        <v>4.2</v>
      </c>
      <c r="R9" s="150">
        <v>2900</v>
      </c>
      <c r="S9" s="150">
        <v>3800</v>
      </c>
      <c r="T9" s="77">
        <v>341797</v>
      </c>
      <c r="U9" s="77">
        <v>16179486</v>
      </c>
      <c r="V9" s="77">
        <v>256536</v>
      </c>
      <c r="W9" s="77">
        <v>8248311</v>
      </c>
      <c r="X9" s="77">
        <v>238461</v>
      </c>
      <c r="Y9" s="77">
        <v>8301175</v>
      </c>
      <c r="Z9" s="77">
        <v>11492</v>
      </c>
      <c r="AA9" s="96">
        <v>4142421</v>
      </c>
      <c r="AB9" s="78">
        <f t="shared" si="2"/>
        <v>36871393</v>
      </c>
      <c r="AC9" s="79">
        <v>1201770</v>
      </c>
      <c r="AD9" s="77">
        <v>1716198</v>
      </c>
      <c r="AE9" s="140" t="s">
        <v>113</v>
      </c>
      <c r="AF9" s="77">
        <v>514428</v>
      </c>
      <c r="AG9" s="77">
        <v>151001</v>
      </c>
      <c r="AH9" s="80">
        <v>49213</v>
      </c>
      <c r="AI9" s="77">
        <f t="shared" si="3"/>
        <v>200214</v>
      </c>
      <c r="AJ9" s="81" t="s">
        <v>107</v>
      </c>
      <c r="AK9" s="77">
        <v>44000</v>
      </c>
      <c r="AL9" s="77">
        <v>6400</v>
      </c>
      <c r="AM9" s="77">
        <v>2200</v>
      </c>
      <c r="AN9" s="77">
        <v>2700</v>
      </c>
      <c r="AO9" s="77">
        <v>10000</v>
      </c>
      <c r="AP9" s="77">
        <v>5000</v>
      </c>
      <c r="AQ9" s="77">
        <v>118000</v>
      </c>
      <c r="AR9" s="77">
        <v>4000</v>
      </c>
      <c r="AS9" s="77">
        <v>6000</v>
      </c>
      <c r="AT9" s="72">
        <v>50</v>
      </c>
      <c r="AU9" s="77">
        <v>2000</v>
      </c>
      <c r="AV9" s="77">
        <v>6200</v>
      </c>
      <c r="AW9" s="72">
        <v>570</v>
      </c>
      <c r="AX9" s="72">
        <v>50</v>
      </c>
      <c r="AY9" s="94" t="s">
        <v>113</v>
      </c>
      <c r="AZ9" s="95" t="s">
        <v>113</v>
      </c>
      <c r="BA9" s="84">
        <v>2794358</v>
      </c>
      <c r="BB9" s="77">
        <v>203066</v>
      </c>
      <c r="BC9" s="77">
        <v>179445</v>
      </c>
      <c r="BD9" s="77">
        <v>124346</v>
      </c>
      <c r="BE9" s="85">
        <v>230</v>
      </c>
      <c r="BF9" s="77">
        <v>94463</v>
      </c>
      <c r="BG9" s="72">
        <v>4</v>
      </c>
      <c r="BH9" s="86">
        <v>0.74</v>
      </c>
      <c r="BI9" s="86">
        <v>0.78</v>
      </c>
      <c r="BJ9" s="77">
        <v>33000</v>
      </c>
      <c r="BK9" s="96">
        <v>4179000</v>
      </c>
      <c r="BL9" s="87" t="s">
        <v>113</v>
      </c>
      <c r="BM9" s="88">
        <v>1175624</v>
      </c>
      <c r="BN9" s="77">
        <v>96954</v>
      </c>
      <c r="BO9" s="89">
        <v>93694466</v>
      </c>
      <c r="BP9" s="89">
        <v>966</v>
      </c>
      <c r="BQ9" s="77">
        <v>481230</v>
      </c>
      <c r="BR9" s="90">
        <v>0.70299999999999996</v>
      </c>
      <c r="BS9" s="91">
        <v>-10.8</v>
      </c>
      <c r="BT9" s="92">
        <v>2270.1260000000002</v>
      </c>
      <c r="BU9" s="93">
        <v>10</v>
      </c>
    </row>
    <row r="10" spans="1:73">
      <c r="A10" s="70" t="s">
        <v>4</v>
      </c>
      <c r="B10" s="71">
        <v>17.5</v>
      </c>
      <c r="C10" s="72">
        <v>9.5</v>
      </c>
      <c r="D10" s="73">
        <v>8</v>
      </c>
      <c r="E10" s="74">
        <v>234000</v>
      </c>
      <c r="F10" s="75">
        <v>1365000</v>
      </c>
      <c r="G10" s="76">
        <v>21000</v>
      </c>
      <c r="H10" s="77">
        <v>865000</v>
      </c>
      <c r="I10" s="77">
        <v>219000</v>
      </c>
      <c r="J10" s="77">
        <v>313000</v>
      </c>
      <c r="K10" s="77">
        <v>333000</v>
      </c>
      <c r="L10" s="77">
        <v>1102338</v>
      </c>
      <c r="M10" s="77">
        <v>225176</v>
      </c>
      <c r="N10" s="77">
        <v>430226</v>
      </c>
      <c r="O10" s="77">
        <v>446936</v>
      </c>
      <c r="P10" s="146">
        <v>6.4</v>
      </c>
      <c r="Q10" s="146">
        <v>3.8</v>
      </c>
      <c r="R10" s="150">
        <v>1900</v>
      </c>
      <c r="S10" s="150">
        <v>2400</v>
      </c>
      <c r="T10" s="77">
        <v>110844</v>
      </c>
      <c r="U10" s="77">
        <v>2629919</v>
      </c>
      <c r="V10" s="77">
        <v>44206</v>
      </c>
      <c r="W10" s="77">
        <v>4519181</v>
      </c>
      <c r="X10" s="96">
        <v>40087</v>
      </c>
      <c r="Y10" s="77">
        <v>5143882</v>
      </c>
      <c r="Z10" s="77">
        <v>44160</v>
      </c>
      <c r="AA10" s="77">
        <v>3101489</v>
      </c>
      <c r="AB10" s="78">
        <f t="shared" si="2"/>
        <v>15394471</v>
      </c>
      <c r="AC10" s="79">
        <v>556851</v>
      </c>
      <c r="AD10" s="77">
        <v>920194</v>
      </c>
      <c r="AE10" s="77">
        <v>436815</v>
      </c>
      <c r="AF10" s="77">
        <v>363343</v>
      </c>
      <c r="AG10" s="77">
        <v>66243</v>
      </c>
      <c r="AH10" s="80">
        <v>60445</v>
      </c>
      <c r="AI10" s="77">
        <f t="shared" si="3"/>
        <v>126688</v>
      </c>
      <c r="AJ10" s="81" t="s">
        <v>107</v>
      </c>
      <c r="AK10" s="77">
        <v>122000</v>
      </c>
      <c r="AL10" s="77">
        <v>17800</v>
      </c>
      <c r="AM10" s="77">
        <v>4800</v>
      </c>
      <c r="AN10" s="77">
        <v>7300</v>
      </c>
      <c r="AO10" s="77">
        <v>29000</v>
      </c>
      <c r="AP10" s="77">
        <v>14000</v>
      </c>
      <c r="AQ10" s="77">
        <v>330000</v>
      </c>
      <c r="AR10" s="77">
        <v>11000</v>
      </c>
      <c r="AS10" s="77">
        <v>16000</v>
      </c>
      <c r="AT10" s="72">
        <v>150</v>
      </c>
      <c r="AU10" s="77">
        <v>5500</v>
      </c>
      <c r="AV10" s="77">
        <v>17400</v>
      </c>
      <c r="AW10" s="77">
        <v>1060</v>
      </c>
      <c r="AX10" s="72">
        <v>130</v>
      </c>
      <c r="AY10" s="94" t="s">
        <v>113</v>
      </c>
      <c r="AZ10" s="95" t="s">
        <v>113</v>
      </c>
      <c r="BA10" s="84">
        <v>1239180</v>
      </c>
      <c r="BB10" s="77">
        <v>73648</v>
      </c>
      <c r="BC10" s="77">
        <v>63357</v>
      </c>
      <c r="BD10" s="77">
        <v>56843</v>
      </c>
      <c r="BE10" s="85">
        <v>306</v>
      </c>
      <c r="BF10" s="77">
        <v>36134</v>
      </c>
      <c r="BG10" s="72">
        <v>24</v>
      </c>
      <c r="BH10" s="86">
        <v>0.52</v>
      </c>
      <c r="BI10" s="86">
        <v>0.62</v>
      </c>
      <c r="BJ10" s="77">
        <v>29000</v>
      </c>
      <c r="BK10" s="96">
        <v>9187892</v>
      </c>
      <c r="BL10" s="87" t="s">
        <v>113</v>
      </c>
      <c r="BM10" s="88">
        <v>606146</v>
      </c>
      <c r="BN10" s="77">
        <v>40658</v>
      </c>
      <c r="BO10" s="89">
        <v>36436080</v>
      </c>
      <c r="BP10" s="89">
        <v>896</v>
      </c>
      <c r="BQ10" s="77">
        <v>337214</v>
      </c>
      <c r="BR10" s="90">
        <v>0.71199999999999997</v>
      </c>
      <c r="BS10" s="91">
        <v>-6.2</v>
      </c>
      <c r="BT10" s="92">
        <v>993.47399999999834</v>
      </c>
      <c r="BU10" s="93">
        <v>11</v>
      </c>
    </row>
    <row r="11" spans="1:73">
      <c r="A11" s="70" t="s">
        <v>5</v>
      </c>
      <c r="B11" s="71">
        <v>18.5</v>
      </c>
      <c r="C11" s="72">
        <v>8.6</v>
      </c>
      <c r="D11" s="73">
        <v>9.9</v>
      </c>
      <c r="E11" s="74">
        <v>3826000</v>
      </c>
      <c r="F11" s="75">
        <v>19552000</v>
      </c>
      <c r="G11" s="76">
        <v>294000</v>
      </c>
      <c r="H11" s="77">
        <v>12092000</v>
      </c>
      <c r="I11" s="77">
        <v>3255000</v>
      </c>
      <c r="J11" s="77">
        <v>4389000</v>
      </c>
      <c r="K11" s="77">
        <v>4448000</v>
      </c>
      <c r="L11" s="77">
        <v>15867909</v>
      </c>
      <c r="M11" s="77">
        <v>3351780</v>
      </c>
      <c r="N11" s="77">
        <v>6191627</v>
      </c>
      <c r="O11" s="77">
        <v>6324503</v>
      </c>
      <c r="P11" s="146">
        <v>8.3000000000000007</v>
      </c>
      <c r="Q11" s="146">
        <v>5.5</v>
      </c>
      <c r="R11" s="150">
        <v>2500</v>
      </c>
      <c r="S11" s="150">
        <v>3600</v>
      </c>
      <c r="T11" s="77">
        <v>1088504</v>
      </c>
      <c r="U11" s="77">
        <v>47272420</v>
      </c>
      <c r="V11" s="77">
        <v>422403</v>
      </c>
      <c r="W11" s="77">
        <v>8696667</v>
      </c>
      <c r="X11" s="77">
        <v>230786</v>
      </c>
      <c r="Y11" s="77">
        <v>32235960</v>
      </c>
      <c r="Z11" s="77">
        <v>287077</v>
      </c>
      <c r="AA11" s="77">
        <v>36705696</v>
      </c>
      <c r="AB11" s="78">
        <f t="shared" si="2"/>
        <v>124910743</v>
      </c>
      <c r="AC11" s="79">
        <v>7755381</v>
      </c>
      <c r="AD11" s="77">
        <v>11843081</v>
      </c>
      <c r="AE11" s="77">
        <v>5102963</v>
      </c>
      <c r="AF11" s="77">
        <v>4087700</v>
      </c>
      <c r="AG11" s="77">
        <v>1360665</v>
      </c>
      <c r="AH11" s="80">
        <v>39969</v>
      </c>
      <c r="AI11" s="77">
        <f t="shared" si="3"/>
        <v>1400634</v>
      </c>
      <c r="AJ11" s="81" t="s">
        <v>107</v>
      </c>
      <c r="AK11" s="77">
        <v>1188000</v>
      </c>
      <c r="AL11" s="77">
        <v>173100</v>
      </c>
      <c r="AM11" s="77">
        <v>42100</v>
      </c>
      <c r="AN11" s="77">
        <v>74200</v>
      </c>
      <c r="AO11" s="77">
        <v>282000</v>
      </c>
      <c r="AP11" s="77">
        <v>136000</v>
      </c>
      <c r="AQ11" s="77">
        <v>3208000</v>
      </c>
      <c r="AR11" s="77">
        <v>109000</v>
      </c>
      <c r="AS11" s="77">
        <v>158000</v>
      </c>
      <c r="AT11" s="77">
        <v>1430</v>
      </c>
      <c r="AU11" s="77">
        <v>53200</v>
      </c>
      <c r="AV11" s="77">
        <v>169000</v>
      </c>
      <c r="AW11" s="77">
        <v>5790</v>
      </c>
      <c r="AX11" s="77">
        <v>1250</v>
      </c>
      <c r="AY11" s="94" t="s">
        <v>113</v>
      </c>
      <c r="AZ11" s="95" t="s">
        <v>113</v>
      </c>
      <c r="BA11" s="97">
        <v>16133192</v>
      </c>
      <c r="BB11" s="77">
        <v>1575340</v>
      </c>
      <c r="BC11" s="77">
        <v>1415428</v>
      </c>
      <c r="BD11" s="77">
        <v>1239893</v>
      </c>
      <c r="BE11" s="85">
        <v>309</v>
      </c>
      <c r="BF11" s="77">
        <v>707671</v>
      </c>
      <c r="BG11" s="96">
        <v>30</v>
      </c>
      <c r="BH11" s="98" t="s">
        <v>113</v>
      </c>
      <c r="BI11" s="98" t="s">
        <v>113</v>
      </c>
      <c r="BJ11" s="77">
        <v>313000</v>
      </c>
      <c r="BK11" s="96">
        <v>11697197</v>
      </c>
      <c r="BL11" s="99">
        <v>1844585</v>
      </c>
      <c r="BM11" s="88">
        <v>5829777</v>
      </c>
      <c r="BN11" s="77">
        <v>419078</v>
      </c>
      <c r="BO11" s="89">
        <v>437630655</v>
      </c>
      <c r="BP11" s="89">
        <v>1044</v>
      </c>
      <c r="BQ11" s="77">
        <v>2202117</v>
      </c>
      <c r="BR11" s="90">
        <v>0.68500000000000005</v>
      </c>
      <c r="BS11" s="91">
        <v>-5.7</v>
      </c>
      <c r="BT11" s="92">
        <v>5580.2079999999987</v>
      </c>
      <c r="BU11" s="93">
        <v>29</v>
      </c>
    </row>
    <row r="12" spans="1:73">
      <c r="A12" s="70" t="s">
        <v>6</v>
      </c>
      <c r="B12" s="71">
        <v>15.9</v>
      </c>
      <c r="C12" s="72">
        <v>8.1</v>
      </c>
      <c r="D12" s="73">
        <v>7.8</v>
      </c>
      <c r="E12" s="74">
        <v>419000</v>
      </c>
      <c r="F12" s="75">
        <v>2949000</v>
      </c>
      <c r="G12" s="76">
        <v>40000</v>
      </c>
      <c r="H12" s="77">
        <v>1902000</v>
      </c>
      <c r="I12" s="77">
        <v>521000</v>
      </c>
      <c r="J12" s="77">
        <v>685000</v>
      </c>
      <c r="K12" s="77">
        <v>696000</v>
      </c>
      <c r="L12" s="77">
        <v>2519638</v>
      </c>
      <c r="M12" s="77">
        <v>556491</v>
      </c>
      <c r="N12" s="77">
        <v>972911</v>
      </c>
      <c r="O12" s="77">
        <v>990235</v>
      </c>
      <c r="P12" s="146">
        <v>7</v>
      </c>
      <c r="Q12" s="146">
        <v>4.8</v>
      </c>
      <c r="R12" s="150">
        <v>1900</v>
      </c>
      <c r="S12" s="150">
        <v>2600</v>
      </c>
      <c r="T12" s="77">
        <v>112067</v>
      </c>
      <c r="U12" s="77">
        <v>10189712</v>
      </c>
      <c r="V12" s="77">
        <v>14926</v>
      </c>
      <c r="W12" s="77">
        <v>1474433</v>
      </c>
      <c r="X12" s="77">
        <v>97387</v>
      </c>
      <c r="Y12" s="77">
        <v>4918285</v>
      </c>
      <c r="Z12" s="77">
        <v>5320</v>
      </c>
      <c r="AA12" s="77">
        <v>1588937</v>
      </c>
      <c r="AB12" s="78">
        <f t="shared" si="2"/>
        <v>18171367</v>
      </c>
      <c r="AC12" s="79">
        <v>783420</v>
      </c>
      <c r="AD12" s="77">
        <v>1375264</v>
      </c>
      <c r="AE12" s="77">
        <v>629223</v>
      </c>
      <c r="AF12" s="77">
        <v>591844</v>
      </c>
      <c r="AG12" s="77">
        <v>74964</v>
      </c>
      <c r="AH12" s="80">
        <v>38443</v>
      </c>
      <c r="AI12" s="77">
        <f t="shared" si="3"/>
        <v>113407</v>
      </c>
      <c r="AJ12" s="81" t="s">
        <v>107</v>
      </c>
      <c r="AK12" s="77">
        <v>132000</v>
      </c>
      <c r="AL12" s="77">
        <v>19200</v>
      </c>
      <c r="AM12" s="77">
        <v>4400</v>
      </c>
      <c r="AN12" s="77">
        <v>7700</v>
      </c>
      <c r="AO12" s="77">
        <v>31000</v>
      </c>
      <c r="AP12" s="77">
        <v>15000</v>
      </c>
      <c r="AQ12" s="77">
        <v>355000</v>
      </c>
      <c r="AR12" s="77">
        <v>12000</v>
      </c>
      <c r="AS12" s="77">
        <v>18000</v>
      </c>
      <c r="AT12" s="72">
        <v>160</v>
      </c>
      <c r="AU12" s="77">
        <v>5900</v>
      </c>
      <c r="AV12" s="77">
        <v>18700</v>
      </c>
      <c r="AW12" s="72">
        <v>870</v>
      </c>
      <c r="AX12" s="72">
        <v>140</v>
      </c>
      <c r="AY12" s="94" t="s">
        <v>113</v>
      </c>
      <c r="AZ12" s="95" t="s">
        <v>113</v>
      </c>
      <c r="BA12" s="97">
        <v>2250003</v>
      </c>
      <c r="BB12" s="77">
        <v>150769</v>
      </c>
      <c r="BC12" s="77">
        <v>108311</v>
      </c>
      <c r="BD12" s="77">
        <v>67062</v>
      </c>
      <c r="BE12" s="85">
        <v>318</v>
      </c>
      <c r="BF12" s="77">
        <v>28929</v>
      </c>
      <c r="BG12" s="98" t="s">
        <v>113</v>
      </c>
      <c r="BH12" s="98" t="s">
        <v>113</v>
      </c>
      <c r="BI12" s="98" t="s">
        <v>113</v>
      </c>
      <c r="BJ12" s="77">
        <v>52000</v>
      </c>
      <c r="BK12" s="96">
        <v>8580311</v>
      </c>
      <c r="BL12" s="99">
        <v>1328508</v>
      </c>
      <c r="BM12" s="88">
        <v>820234</v>
      </c>
      <c r="BN12" s="77">
        <v>59459</v>
      </c>
      <c r="BO12" s="89">
        <v>58449048</v>
      </c>
      <c r="BP12" s="89">
        <v>983</v>
      </c>
      <c r="BQ12" s="77">
        <v>323128</v>
      </c>
      <c r="BR12" s="90">
        <v>0.67600000000000005</v>
      </c>
      <c r="BS12" s="91">
        <v>-9.1999999999999993</v>
      </c>
      <c r="BT12" s="92">
        <v>1098.7239999999983</v>
      </c>
      <c r="BU12" s="93">
        <v>7</v>
      </c>
    </row>
    <row r="13" spans="1:73">
      <c r="A13" s="70" t="s">
        <v>7</v>
      </c>
      <c r="B13" s="71">
        <v>9.1</v>
      </c>
      <c r="C13" s="100">
        <v>6</v>
      </c>
      <c r="D13" s="73">
        <v>3.1</v>
      </c>
      <c r="E13" s="74">
        <v>110000</v>
      </c>
      <c r="F13" s="75">
        <v>2148000</v>
      </c>
      <c r="G13" s="76">
        <v>25000</v>
      </c>
      <c r="H13" s="77">
        <v>1386000</v>
      </c>
      <c r="I13" s="77">
        <v>367000</v>
      </c>
      <c r="J13" s="77">
        <v>494000</v>
      </c>
      <c r="K13" s="77">
        <v>525000</v>
      </c>
      <c r="L13" s="77">
        <v>1819938</v>
      </c>
      <c r="M13" s="77">
        <v>364693</v>
      </c>
      <c r="N13" s="77">
        <v>708801</v>
      </c>
      <c r="O13" s="77">
        <v>746444</v>
      </c>
      <c r="P13" s="146">
        <v>7.4</v>
      </c>
      <c r="Q13" s="146">
        <v>4.2</v>
      </c>
      <c r="R13" s="150">
        <v>3000</v>
      </c>
      <c r="S13" s="150">
        <v>4000</v>
      </c>
      <c r="T13" s="77">
        <v>21613</v>
      </c>
      <c r="U13" s="77">
        <v>4266585</v>
      </c>
      <c r="V13" s="77">
        <v>31734</v>
      </c>
      <c r="W13" s="77">
        <v>2638239</v>
      </c>
      <c r="X13" s="77">
        <v>22166</v>
      </c>
      <c r="Y13" s="77">
        <v>1834954</v>
      </c>
      <c r="Z13" s="77">
        <v>0</v>
      </c>
      <c r="AA13" s="77">
        <v>0</v>
      </c>
      <c r="AB13" s="78">
        <f t="shared" si="2"/>
        <v>8739778</v>
      </c>
      <c r="AC13" s="140" t="s">
        <v>113</v>
      </c>
      <c r="AD13" s="77">
        <v>761137</v>
      </c>
      <c r="AE13" s="77">
        <v>306614</v>
      </c>
      <c r="AF13" s="140" t="s">
        <v>113</v>
      </c>
      <c r="AG13" s="77">
        <v>76781</v>
      </c>
      <c r="AH13" s="80">
        <v>93516</v>
      </c>
      <c r="AI13" s="77">
        <f t="shared" si="3"/>
        <v>170297</v>
      </c>
      <c r="AJ13" s="81" t="s">
        <v>107</v>
      </c>
      <c r="AK13" s="77">
        <v>72000</v>
      </c>
      <c r="AL13" s="77">
        <v>10500</v>
      </c>
      <c r="AM13" s="77">
        <v>2700</v>
      </c>
      <c r="AN13" s="77">
        <v>4300</v>
      </c>
      <c r="AO13" s="77">
        <v>17000</v>
      </c>
      <c r="AP13" s="77">
        <v>8000</v>
      </c>
      <c r="AQ13" s="77">
        <v>194000</v>
      </c>
      <c r="AR13" s="77">
        <v>7000</v>
      </c>
      <c r="AS13" s="77">
        <v>10000</v>
      </c>
      <c r="AT13" s="72">
        <v>90</v>
      </c>
      <c r="AU13" s="77">
        <v>3200</v>
      </c>
      <c r="AV13" s="77">
        <v>10200</v>
      </c>
      <c r="AW13" s="72">
        <v>710</v>
      </c>
      <c r="AX13" s="72">
        <v>80</v>
      </c>
      <c r="AY13" s="94" t="s">
        <v>113</v>
      </c>
      <c r="AZ13" s="95" t="s">
        <v>113</v>
      </c>
      <c r="BA13" s="97">
        <v>1554628</v>
      </c>
      <c r="BB13" s="77">
        <v>116019</v>
      </c>
      <c r="BC13" s="77">
        <v>102917</v>
      </c>
      <c r="BD13" s="77">
        <v>80759</v>
      </c>
      <c r="BE13" s="85">
        <v>357</v>
      </c>
      <c r="BF13" s="77">
        <v>52132</v>
      </c>
      <c r="BG13" s="96">
        <v>17</v>
      </c>
      <c r="BH13" s="98" t="s">
        <v>113</v>
      </c>
      <c r="BI13" s="98" t="s">
        <v>113</v>
      </c>
      <c r="BJ13" s="77">
        <v>15000</v>
      </c>
      <c r="BK13" s="96">
        <v>1000000</v>
      </c>
      <c r="BL13" s="87" t="s">
        <v>113</v>
      </c>
      <c r="BM13" s="88">
        <v>644136</v>
      </c>
      <c r="BN13" s="77">
        <v>66843</v>
      </c>
      <c r="BO13" s="89">
        <v>78487237</v>
      </c>
      <c r="BP13" s="89">
        <v>1174</v>
      </c>
      <c r="BQ13" s="77">
        <v>344091</v>
      </c>
      <c r="BR13" s="90">
        <v>0.77300000000000002</v>
      </c>
      <c r="BS13" s="91">
        <v>-7.7</v>
      </c>
      <c r="BT13" s="92">
        <v>1306.0519999999997</v>
      </c>
      <c r="BU13" s="93">
        <v>12</v>
      </c>
    </row>
    <row r="14" spans="1:73">
      <c r="A14" s="70" t="s">
        <v>8</v>
      </c>
      <c r="B14" s="71">
        <v>9.6999999999999993</v>
      </c>
      <c r="C14" s="72">
        <v>5.9</v>
      </c>
      <c r="D14" s="73">
        <v>3.8</v>
      </c>
      <c r="E14" s="74">
        <v>35000</v>
      </c>
      <c r="F14" s="75">
        <v>564000</v>
      </c>
      <c r="G14" s="76">
        <v>7000</v>
      </c>
      <c r="H14" s="77">
        <v>320000</v>
      </c>
      <c r="I14" s="77">
        <v>86000</v>
      </c>
      <c r="J14" s="77">
        <v>113000</v>
      </c>
      <c r="K14" s="77">
        <v>121000</v>
      </c>
      <c r="L14" s="77">
        <v>417265</v>
      </c>
      <c r="M14" s="77">
        <v>84080</v>
      </c>
      <c r="N14" s="77">
        <v>161610</v>
      </c>
      <c r="O14" s="77">
        <v>171575</v>
      </c>
      <c r="P14" s="147" t="s">
        <v>113</v>
      </c>
      <c r="Q14" s="146">
        <v>5.2</v>
      </c>
      <c r="R14" s="147" t="s">
        <v>113</v>
      </c>
      <c r="S14" s="147" t="s">
        <v>113</v>
      </c>
      <c r="T14" s="77">
        <v>2186</v>
      </c>
      <c r="U14" s="77">
        <v>727951</v>
      </c>
      <c r="V14" s="77">
        <v>3176</v>
      </c>
      <c r="W14" s="77">
        <v>242249</v>
      </c>
      <c r="X14" s="77">
        <v>12110</v>
      </c>
      <c r="Y14" s="77">
        <v>1470435</v>
      </c>
      <c r="Z14" s="77">
        <v>3805</v>
      </c>
      <c r="AA14" s="77">
        <v>151507</v>
      </c>
      <c r="AB14" s="78">
        <f t="shared" si="2"/>
        <v>2592142</v>
      </c>
      <c r="AC14" s="79">
        <v>223324</v>
      </c>
      <c r="AD14" s="77">
        <v>236702</v>
      </c>
      <c r="AE14" s="77">
        <v>103587</v>
      </c>
      <c r="AF14" s="77">
        <v>13378</v>
      </c>
      <c r="AG14" s="77">
        <v>13646</v>
      </c>
      <c r="AH14" s="80">
        <v>15325</v>
      </c>
      <c r="AI14" s="77">
        <f t="shared" si="3"/>
        <v>28971</v>
      </c>
      <c r="AJ14" s="81" t="s">
        <v>107</v>
      </c>
      <c r="AK14" s="77">
        <v>6000</v>
      </c>
      <c r="AL14" s="72">
        <v>900</v>
      </c>
      <c r="AM14" s="72">
        <v>300</v>
      </c>
      <c r="AN14" s="72">
        <v>400</v>
      </c>
      <c r="AO14" s="77">
        <v>1000</v>
      </c>
      <c r="AP14" s="77">
        <v>1000</v>
      </c>
      <c r="AQ14" s="77">
        <v>16000</v>
      </c>
      <c r="AR14" s="77">
        <v>1000</v>
      </c>
      <c r="AS14" s="77">
        <v>1000</v>
      </c>
      <c r="AT14" s="72">
        <v>10</v>
      </c>
      <c r="AU14" s="72">
        <v>300</v>
      </c>
      <c r="AV14" s="72">
        <v>900</v>
      </c>
      <c r="AW14" s="72">
        <v>170</v>
      </c>
      <c r="AX14" s="72">
        <v>10</v>
      </c>
      <c r="AY14" s="94" t="s">
        <v>113</v>
      </c>
      <c r="AZ14" s="95" t="s">
        <v>113</v>
      </c>
      <c r="BA14" s="84">
        <v>383607</v>
      </c>
      <c r="BB14" s="77">
        <v>28256</v>
      </c>
      <c r="BC14" s="77">
        <v>25379</v>
      </c>
      <c r="BD14" s="77">
        <v>21467</v>
      </c>
      <c r="BE14" s="85">
        <v>330</v>
      </c>
      <c r="BF14" s="77">
        <v>11146</v>
      </c>
      <c r="BG14" s="72">
        <v>19</v>
      </c>
      <c r="BH14" s="86">
        <v>0.55000000000000004</v>
      </c>
      <c r="BI14" s="86">
        <v>0.63</v>
      </c>
      <c r="BJ14" s="77">
        <v>5000</v>
      </c>
      <c r="BK14" s="96">
        <v>2178976</v>
      </c>
      <c r="BL14" s="87" t="s">
        <v>113</v>
      </c>
      <c r="BM14" s="88">
        <v>186835</v>
      </c>
      <c r="BN14" s="77">
        <v>24223</v>
      </c>
      <c r="BO14" s="89">
        <v>28586178</v>
      </c>
      <c r="BP14" s="89">
        <v>1180</v>
      </c>
      <c r="BQ14" s="77">
        <v>133283</v>
      </c>
      <c r="BR14" s="90">
        <v>0.80800000000000005</v>
      </c>
      <c r="BS14" s="91">
        <v>-10.3</v>
      </c>
      <c r="BT14" s="92">
        <v>574.71799999999985</v>
      </c>
      <c r="BU14" s="93">
        <v>7</v>
      </c>
    </row>
    <row r="15" spans="1:73">
      <c r="A15" s="70" t="s">
        <v>9</v>
      </c>
      <c r="B15" s="71">
        <v>7.6</v>
      </c>
      <c r="C15" s="72">
        <v>3.8</v>
      </c>
      <c r="D15" s="73">
        <v>3.8</v>
      </c>
      <c r="E15" s="74">
        <v>25000</v>
      </c>
      <c r="F15" s="75">
        <v>388000</v>
      </c>
      <c r="G15" s="76">
        <v>6000</v>
      </c>
      <c r="H15" s="77">
        <v>208000</v>
      </c>
      <c r="I15" s="77">
        <v>34000</v>
      </c>
      <c r="J15" s="77">
        <v>83000</v>
      </c>
      <c r="K15" s="77">
        <v>91000</v>
      </c>
      <c r="L15" s="77">
        <v>281235</v>
      </c>
      <c r="M15" s="77">
        <v>39399</v>
      </c>
      <c r="N15" s="77">
        <v>114305</v>
      </c>
      <c r="O15" s="77">
        <v>127531</v>
      </c>
      <c r="P15" s="147" t="s">
        <v>113</v>
      </c>
      <c r="Q15" s="146">
        <v>4.7</v>
      </c>
      <c r="R15" s="147" t="s">
        <v>113</v>
      </c>
      <c r="S15" s="147" t="s">
        <v>113</v>
      </c>
      <c r="T15" s="77">
        <v>209593</v>
      </c>
      <c r="U15" s="77">
        <v>5064210</v>
      </c>
      <c r="V15" s="77">
        <v>164023</v>
      </c>
      <c r="W15" s="77">
        <v>11151522</v>
      </c>
      <c r="X15" s="77">
        <v>41340</v>
      </c>
      <c r="Y15" s="77">
        <v>14488017</v>
      </c>
      <c r="Z15" s="77">
        <v>252618</v>
      </c>
      <c r="AA15" s="77">
        <v>18040941</v>
      </c>
      <c r="AB15" s="78">
        <f t="shared" si="2"/>
        <v>48744690</v>
      </c>
      <c r="AC15" s="79">
        <v>235786</v>
      </c>
      <c r="AD15" s="77">
        <v>255491</v>
      </c>
      <c r="AE15" s="140" t="s">
        <v>113</v>
      </c>
      <c r="AF15" s="77">
        <v>19705</v>
      </c>
      <c r="AG15" s="77">
        <v>21898</v>
      </c>
      <c r="AH15" s="80">
        <v>9155</v>
      </c>
      <c r="AI15" s="77">
        <f t="shared" si="3"/>
        <v>31053</v>
      </c>
      <c r="AJ15" s="81" t="s">
        <v>107</v>
      </c>
      <c r="AK15" s="77">
        <v>16000</v>
      </c>
      <c r="AL15" s="77">
        <v>2400</v>
      </c>
      <c r="AM15" s="72">
        <v>300</v>
      </c>
      <c r="AN15" s="77">
        <v>1100</v>
      </c>
      <c r="AO15" s="77">
        <v>4000</v>
      </c>
      <c r="AP15" s="77">
        <v>2000</v>
      </c>
      <c r="AQ15" s="77">
        <v>44000</v>
      </c>
      <c r="AR15" s="77">
        <v>1000</v>
      </c>
      <c r="AS15" s="77">
        <v>2000</v>
      </c>
      <c r="AT15" s="72">
        <v>20</v>
      </c>
      <c r="AU15" s="72">
        <v>700</v>
      </c>
      <c r="AV15" s="77">
        <v>2300</v>
      </c>
      <c r="AW15" s="72">
        <v>60</v>
      </c>
      <c r="AX15" s="72">
        <v>20</v>
      </c>
      <c r="AY15" s="94" t="s">
        <v>113</v>
      </c>
      <c r="AZ15" s="95" t="s">
        <v>113</v>
      </c>
      <c r="BA15" s="97">
        <v>268134</v>
      </c>
      <c r="BB15" s="77">
        <v>22693</v>
      </c>
      <c r="BC15" s="77">
        <v>17666</v>
      </c>
      <c r="BD15" s="77">
        <v>1224</v>
      </c>
      <c r="BE15" s="85">
        <v>183</v>
      </c>
      <c r="BF15" s="72">
        <v>279</v>
      </c>
      <c r="BG15" s="96">
        <v>18</v>
      </c>
      <c r="BH15" s="98" t="s">
        <v>113</v>
      </c>
      <c r="BI15" s="98" t="s">
        <v>113</v>
      </c>
      <c r="BJ15" s="77">
        <v>2000</v>
      </c>
      <c r="BK15" s="96">
        <v>4803324</v>
      </c>
      <c r="BL15" s="99">
        <v>1138052.0900000001</v>
      </c>
      <c r="BM15" s="88">
        <v>90492</v>
      </c>
      <c r="BN15" s="77">
        <v>3258</v>
      </c>
      <c r="BO15" s="89">
        <v>3496014</v>
      </c>
      <c r="BP15" s="89">
        <v>1073</v>
      </c>
      <c r="BQ15" s="77">
        <v>46684</v>
      </c>
      <c r="BR15" s="90">
        <v>0.67500000000000004</v>
      </c>
      <c r="BS15" s="91">
        <v>-7.5</v>
      </c>
      <c r="BT15" s="92">
        <v>345.80000000000018</v>
      </c>
      <c r="BU15" s="93">
        <v>8</v>
      </c>
    </row>
    <row r="16" spans="1:73">
      <c r="A16" s="70" t="s">
        <v>10</v>
      </c>
      <c r="B16" s="71">
        <v>21.3</v>
      </c>
      <c r="C16" s="72">
        <v>13.3</v>
      </c>
      <c r="D16" s="73">
        <v>8</v>
      </c>
      <c r="E16" s="74">
        <v>1597000</v>
      </c>
      <c r="F16" s="75">
        <v>8847000</v>
      </c>
      <c r="G16" s="76">
        <v>132000</v>
      </c>
      <c r="H16" s="77">
        <v>5587000</v>
      </c>
      <c r="I16" s="77">
        <v>1411000</v>
      </c>
      <c r="J16" s="77">
        <v>2006000</v>
      </c>
      <c r="K16" s="77">
        <v>2170000</v>
      </c>
      <c r="L16" s="77">
        <v>7289873</v>
      </c>
      <c r="M16" s="77">
        <v>1423940</v>
      </c>
      <c r="N16" s="77">
        <v>2841807</v>
      </c>
      <c r="O16" s="77">
        <v>3024126</v>
      </c>
      <c r="P16" s="146">
        <v>8.1999999999999993</v>
      </c>
      <c r="Q16" s="146">
        <v>1.3</v>
      </c>
      <c r="R16" s="150">
        <v>6300</v>
      </c>
      <c r="S16" s="150">
        <v>7600</v>
      </c>
      <c r="T16" s="77">
        <v>297061</v>
      </c>
      <c r="U16" s="77">
        <v>14794868</v>
      </c>
      <c r="V16" s="77">
        <v>622688</v>
      </c>
      <c r="W16" s="77">
        <v>23692538</v>
      </c>
      <c r="X16" s="77">
        <v>592343</v>
      </c>
      <c r="Y16" s="77">
        <v>33422223</v>
      </c>
      <c r="Z16" s="77">
        <v>615309</v>
      </c>
      <c r="AA16" s="77">
        <v>37373499</v>
      </c>
      <c r="AB16" s="78">
        <f t="shared" si="2"/>
        <v>109283128</v>
      </c>
      <c r="AC16" s="79">
        <v>3104996</v>
      </c>
      <c r="AD16" s="77">
        <v>3644673</v>
      </c>
      <c r="AE16" s="77">
        <v>2462518</v>
      </c>
      <c r="AF16" s="77">
        <v>539677</v>
      </c>
      <c r="AG16" s="77">
        <v>374140</v>
      </c>
      <c r="AH16" s="80">
        <v>397515</v>
      </c>
      <c r="AI16" s="77">
        <f t="shared" si="3"/>
        <v>771655</v>
      </c>
      <c r="AJ16" s="81" t="s">
        <v>106</v>
      </c>
      <c r="AK16" s="77">
        <v>750000</v>
      </c>
      <c r="AL16" s="77">
        <v>109300</v>
      </c>
      <c r="AM16" s="77">
        <v>31200</v>
      </c>
      <c r="AN16" s="77">
        <v>46100</v>
      </c>
      <c r="AO16" s="77">
        <v>178000</v>
      </c>
      <c r="AP16" s="77">
        <v>86000</v>
      </c>
      <c r="AQ16" s="77">
        <v>2025000</v>
      </c>
      <c r="AR16" s="77">
        <v>69000</v>
      </c>
      <c r="AS16" s="77">
        <v>100000</v>
      </c>
      <c r="AT16" s="72">
        <v>900</v>
      </c>
      <c r="AU16" s="77">
        <v>33600</v>
      </c>
      <c r="AV16" s="77">
        <v>106700</v>
      </c>
      <c r="AW16" s="77">
        <v>5900</v>
      </c>
      <c r="AX16" s="72">
        <v>790</v>
      </c>
      <c r="AY16" s="101">
        <v>0.27700000000000002</v>
      </c>
      <c r="AZ16" s="83">
        <v>309000</v>
      </c>
      <c r="BA16" s="84">
        <v>7838642</v>
      </c>
      <c r="BB16" s="77">
        <v>1742819</v>
      </c>
      <c r="BC16" s="77">
        <v>1531714</v>
      </c>
      <c r="BD16" s="77">
        <v>1428712</v>
      </c>
      <c r="BE16" s="85">
        <v>305</v>
      </c>
      <c r="BF16" s="77">
        <v>1125850</v>
      </c>
      <c r="BG16" s="72">
        <v>55</v>
      </c>
      <c r="BH16" s="86">
        <v>0.8</v>
      </c>
      <c r="BI16" s="86">
        <v>0.84</v>
      </c>
      <c r="BJ16" s="77">
        <v>153000</v>
      </c>
      <c r="BK16" s="143" t="s">
        <v>113</v>
      </c>
      <c r="BL16" s="87" t="s">
        <v>113</v>
      </c>
      <c r="BM16" s="88">
        <v>4149593</v>
      </c>
      <c r="BN16" s="77">
        <v>355360</v>
      </c>
      <c r="BO16" s="89">
        <v>350888326</v>
      </c>
      <c r="BP16" s="89">
        <v>987</v>
      </c>
      <c r="BQ16" s="77">
        <v>1826053</v>
      </c>
      <c r="BR16" s="90">
        <v>0.752</v>
      </c>
      <c r="BS16" s="91">
        <v>-2.7</v>
      </c>
      <c r="BT16" s="92">
        <v>3161.0339999999997</v>
      </c>
      <c r="BU16" s="93">
        <v>49</v>
      </c>
    </row>
    <row r="17" spans="1:73">
      <c r="A17" s="70" t="s">
        <v>11</v>
      </c>
      <c r="B17" s="71">
        <v>19.7</v>
      </c>
      <c r="C17" s="72">
        <v>13.9</v>
      </c>
      <c r="D17" s="73">
        <v>5.8</v>
      </c>
      <c r="E17" s="74">
        <v>581000</v>
      </c>
      <c r="F17" s="75">
        <v>5240000</v>
      </c>
      <c r="G17" s="76">
        <v>74000</v>
      </c>
      <c r="H17" s="77">
        <v>3317000</v>
      </c>
      <c r="I17" s="77">
        <v>916000</v>
      </c>
      <c r="J17" s="77">
        <v>1145000</v>
      </c>
      <c r="K17" s="77">
        <v>1256000</v>
      </c>
      <c r="L17" s="77">
        <v>4187077</v>
      </c>
      <c r="M17" s="77">
        <v>883809</v>
      </c>
      <c r="N17" s="77">
        <v>1598625</v>
      </c>
      <c r="O17" s="77">
        <v>1704643</v>
      </c>
      <c r="P17" s="146">
        <v>7</v>
      </c>
      <c r="Q17" s="146">
        <v>5.7</v>
      </c>
      <c r="R17" s="150">
        <v>1100</v>
      </c>
      <c r="S17" s="150">
        <v>1800</v>
      </c>
      <c r="T17" s="77">
        <v>111390</v>
      </c>
      <c r="U17" s="77">
        <v>10609166</v>
      </c>
      <c r="V17" s="77">
        <v>124226</v>
      </c>
      <c r="W17" s="77">
        <v>5629096</v>
      </c>
      <c r="X17" s="77">
        <v>28337</v>
      </c>
      <c r="Y17" s="77">
        <v>2033244</v>
      </c>
      <c r="Z17" s="77">
        <v>203158</v>
      </c>
      <c r="AA17" s="77">
        <v>7369544</v>
      </c>
      <c r="AB17" s="78">
        <f t="shared" si="2"/>
        <v>25641050</v>
      </c>
      <c r="AC17" s="79">
        <v>1535090</v>
      </c>
      <c r="AD17" s="77">
        <v>1782301</v>
      </c>
      <c r="AE17" s="77">
        <v>1253841</v>
      </c>
      <c r="AF17" s="77">
        <v>247211</v>
      </c>
      <c r="AG17" s="77">
        <v>137671</v>
      </c>
      <c r="AH17" s="80">
        <v>168076</v>
      </c>
      <c r="AI17" s="77">
        <f t="shared" si="3"/>
        <v>305747</v>
      </c>
      <c r="AJ17" s="81" t="s">
        <v>106</v>
      </c>
      <c r="AK17" s="77">
        <v>389000</v>
      </c>
      <c r="AL17" s="77">
        <v>56700</v>
      </c>
      <c r="AM17" s="77">
        <v>13900</v>
      </c>
      <c r="AN17" s="77">
        <v>23500</v>
      </c>
      <c r="AO17" s="77">
        <v>92000</v>
      </c>
      <c r="AP17" s="77">
        <v>44000</v>
      </c>
      <c r="AQ17" s="77">
        <v>1050000</v>
      </c>
      <c r="AR17" s="77">
        <v>36000</v>
      </c>
      <c r="AS17" s="77">
        <v>52000</v>
      </c>
      <c r="AT17" s="72">
        <v>470</v>
      </c>
      <c r="AU17" s="77">
        <v>17400</v>
      </c>
      <c r="AV17" s="77">
        <v>55300</v>
      </c>
      <c r="AW17" s="77">
        <v>2850</v>
      </c>
      <c r="AX17" s="72">
        <v>410</v>
      </c>
      <c r="AY17" s="101">
        <v>0.25</v>
      </c>
      <c r="AZ17" s="83">
        <v>159000</v>
      </c>
      <c r="BA17" s="84">
        <v>4323897</v>
      </c>
      <c r="BB17" s="77">
        <v>587845</v>
      </c>
      <c r="BC17" s="77">
        <v>478016</v>
      </c>
      <c r="BD17" s="77">
        <v>427353</v>
      </c>
      <c r="BE17" s="85">
        <v>291</v>
      </c>
      <c r="BF17" s="77">
        <v>322348</v>
      </c>
      <c r="BG17" s="72">
        <v>32</v>
      </c>
      <c r="BH17" s="86">
        <v>0.76</v>
      </c>
      <c r="BI17" s="86">
        <v>0.81</v>
      </c>
      <c r="BJ17" s="77">
        <v>95000</v>
      </c>
      <c r="BK17" s="143" t="s">
        <v>113</v>
      </c>
      <c r="BL17" s="87" t="s">
        <v>113</v>
      </c>
      <c r="BM17" s="88">
        <v>1574058</v>
      </c>
      <c r="BN17" s="77">
        <v>141609</v>
      </c>
      <c r="BO17" s="89">
        <v>148784101</v>
      </c>
      <c r="BP17" s="89">
        <v>1051</v>
      </c>
      <c r="BQ17" s="77">
        <v>751478</v>
      </c>
      <c r="BR17" s="90">
        <v>0.72799999999999998</v>
      </c>
      <c r="BS17" s="91">
        <v>-7.4</v>
      </c>
      <c r="BT17" s="92">
        <v>2452.875</v>
      </c>
      <c r="BU17" s="93">
        <v>19</v>
      </c>
    </row>
    <row r="18" spans="1:73">
      <c r="A18" s="70" t="s">
        <v>12</v>
      </c>
      <c r="B18" s="71">
        <v>7.9</v>
      </c>
      <c r="C18" s="100">
        <v>4</v>
      </c>
      <c r="D18" s="73">
        <v>3.9</v>
      </c>
      <c r="E18" s="74">
        <v>54000</v>
      </c>
      <c r="F18" s="75">
        <v>867000</v>
      </c>
      <c r="G18" s="76">
        <v>9000</v>
      </c>
      <c r="H18" s="77">
        <v>462000</v>
      </c>
      <c r="I18" s="77">
        <v>115000</v>
      </c>
      <c r="J18" s="77">
        <v>174000</v>
      </c>
      <c r="K18" s="77">
        <v>173000</v>
      </c>
      <c r="L18" s="77">
        <v>631152</v>
      </c>
      <c r="M18" s="77">
        <v>120194</v>
      </c>
      <c r="N18" s="77">
        <v>254510</v>
      </c>
      <c r="O18" s="77">
        <v>256448</v>
      </c>
      <c r="P18" s="147" t="s">
        <v>113</v>
      </c>
      <c r="Q18" s="146">
        <v>5.8</v>
      </c>
      <c r="R18" s="147" t="s">
        <v>113</v>
      </c>
      <c r="S18" s="147" t="s">
        <v>113</v>
      </c>
      <c r="T18" s="77">
        <v>39589</v>
      </c>
      <c r="U18" s="77">
        <v>1551371</v>
      </c>
      <c r="V18" s="77">
        <v>67722</v>
      </c>
      <c r="W18" s="77">
        <v>4889432</v>
      </c>
      <c r="X18" s="77">
        <v>1377</v>
      </c>
      <c r="Y18" s="77">
        <v>1395611</v>
      </c>
      <c r="Z18" s="77">
        <v>1273</v>
      </c>
      <c r="AA18" s="77">
        <v>1156997</v>
      </c>
      <c r="AB18" s="78">
        <f t="shared" si="2"/>
        <v>8993411</v>
      </c>
      <c r="AC18" s="79">
        <v>288357</v>
      </c>
      <c r="AD18" s="77">
        <v>341200</v>
      </c>
      <c r="AE18" s="77">
        <v>144895</v>
      </c>
      <c r="AF18" s="77">
        <v>52843</v>
      </c>
      <c r="AG18" s="77">
        <v>33543</v>
      </c>
      <c r="AH18" s="80">
        <v>5035</v>
      </c>
      <c r="AI18" s="77">
        <f t="shared" si="3"/>
        <v>38578</v>
      </c>
      <c r="AJ18" s="81" t="s">
        <v>107</v>
      </c>
      <c r="AK18" s="77">
        <v>33000</v>
      </c>
      <c r="AL18" s="96">
        <v>4900</v>
      </c>
      <c r="AM18" s="77">
        <v>1400</v>
      </c>
      <c r="AN18" s="77">
        <v>1900</v>
      </c>
      <c r="AO18" s="77">
        <v>8000</v>
      </c>
      <c r="AP18" s="77">
        <v>4000</v>
      </c>
      <c r="AQ18" s="77">
        <v>90000</v>
      </c>
      <c r="AR18" s="77">
        <v>3000</v>
      </c>
      <c r="AS18" s="77">
        <v>4000</v>
      </c>
      <c r="AT18" s="72">
        <v>40</v>
      </c>
      <c r="AU18" s="77">
        <v>1500</v>
      </c>
      <c r="AV18" s="77">
        <v>4700</v>
      </c>
      <c r="AW18" s="72">
        <v>280</v>
      </c>
      <c r="AX18" s="72">
        <v>40</v>
      </c>
      <c r="AY18" s="94" t="s">
        <v>113</v>
      </c>
      <c r="AZ18" s="95" t="s">
        <v>113</v>
      </c>
      <c r="BA18" s="84">
        <v>560494</v>
      </c>
      <c r="BB18" s="77">
        <v>14564</v>
      </c>
      <c r="BC18" s="77">
        <v>13313</v>
      </c>
      <c r="BD18" s="77">
        <v>10958</v>
      </c>
      <c r="BE18" s="85">
        <v>270</v>
      </c>
      <c r="BF18" s="77">
        <v>8067</v>
      </c>
      <c r="BG18" s="72">
        <v>22</v>
      </c>
      <c r="BH18" s="86">
        <v>0.71</v>
      </c>
      <c r="BI18" s="86">
        <v>0.76</v>
      </c>
      <c r="BJ18" s="77">
        <v>7000</v>
      </c>
      <c r="BK18" s="96">
        <v>8202387</v>
      </c>
      <c r="BL18" s="99">
        <v>1210906.8600000001</v>
      </c>
      <c r="BM18" s="88">
        <v>252514</v>
      </c>
      <c r="BN18" s="77">
        <v>23762</v>
      </c>
      <c r="BO18" s="89">
        <v>30027279</v>
      </c>
      <c r="BP18" s="89">
        <v>1264</v>
      </c>
      <c r="BQ18" s="77">
        <v>79163</v>
      </c>
      <c r="BR18" s="90">
        <v>0.67200000000000004</v>
      </c>
      <c r="BS18" s="91">
        <v>-13.4</v>
      </c>
      <c r="BT18" s="92">
        <v>315.05099999999993</v>
      </c>
      <c r="BU18" s="93">
        <v>0</v>
      </c>
    </row>
    <row r="19" spans="1:73">
      <c r="A19" s="70" t="s">
        <v>13</v>
      </c>
      <c r="B19" s="71">
        <v>17.7</v>
      </c>
      <c r="C19" s="100">
        <v>11</v>
      </c>
      <c r="D19" s="73">
        <v>6.7</v>
      </c>
      <c r="E19" s="74">
        <v>109000</v>
      </c>
      <c r="F19" s="75">
        <v>836000</v>
      </c>
      <c r="G19" s="76">
        <v>11000</v>
      </c>
      <c r="H19" s="77">
        <v>566000</v>
      </c>
      <c r="I19" s="77">
        <v>173000</v>
      </c>
      <c r="J19" s="77">
        <v>195000</v>
      </c>
      <c r="K19" s="77">
        <v>198000</v>
      </c>
      <c r="L19" s="77">
        <v>699703</v>
      </c>
      <c r="M19" s="77">
        <v>170463</v>
      </c>
      <c r="N19" s="77">
        <v>267497</v>
      </c>
      <c r="O19" s="77">
        <v>261743</v>
      </c>
      <c r="P19" s="147" t="s">
        <v>113</v>
      </c>
      <c r="Q19" s="146">
        <v>8</v>
      </c>
      <c r="R19" s="147" t="s">
        <v>113</v>
      </c>
      <c r="S19" s="147" t="s">
        <v>113</v>
      </c>
      <c r="T19" s="77">
        <v>27291</v>
      </c>
      <c r="U19" s="77">
        <v>2085935</v>
      </c>
      <c r="V19" s="77">
        <v>29289</v>
      </c>
      <c r="W19" s="77">
        <v>1341917</v>
      </c>
      <c r="X19" s="96">
        <v>0</v>
      </c>
      <c r="Y19" s="96">
        <v>0</v>
      </c>
      <c r="Z19" s="77">
        <v>0</v>
      </c>
      <c r="AA19" s="77">
        <v>0</v>
      </c>
      <c r="AB19" s="78">
        <f t="shared" si="2"/>
        <v>3427852</v>
      </c>
      <c r="AC19" s="79">
        <v>238150</v>
      </c>
      <c r="AD19" s="77">
        <v>293905</v>
      </c>
      <c r="AE19" s="77">
        <v>215357</v>
      </c>
      <c r="AF19" s="77">
        <v>55755</v>
      </c>
      <c r="AG19" s="77">
        <v>25961</v>
      </c>
      <c r="AH19" s="80">
        <v>17188</v>
      </c>
      <c r="AI19" s="77">
        <f t="shared" si="3"/>
        <v>43149</v>
      </c>
      <c r="AJ19" s="81" t="s">
        <v>106</v>
      </c>
      <c r="AK19" s="77">
        <v>59000</v>
      </c>
      <c r="AL19" s="77">
        <v>8600</v>
      </c>
      <c r="AM19" s="77">
        <v>2500</v>
      </c>
      <c r="AN19" s="77">
        <v>3600</v>
      </c>
      <c r="AO19" s="77">
        <v>14000</v>
      </c>
      <c r="AP19" s="77">
        <v>7000</v>
      </c>
      <c r="AQ19" s="77">
        <v>159000</v>
      </c>
      <c r="AR19" s="77">
        <v>5000</v>
      </c>
      <c r="AS19" s="77">
        <v>8000</v>
      </c>
      <c r="AT19" s="72">
        <v>70</v>
      </c>
      <c r="AU19" s="77">
        <v>2600</v>
      </c>
      <c r="AV19" s="77">
        <v>8400</v>
      </c>
      <c r="AW19" s="72">
        <v>300</v>
      </c>
      <c r="AX19" s="72">
        <v>60</v>
      </c>
      <c r="AY19" s="101">
        <v>0.39</v>
      </c>
      <c r="AZ19" s="83">
        <v>30000</v>
      </c>
      <c r="BA19" s="97">
        <v>662319</v>
      </c>
      <c r="BB19" s="77">
        <v>101073</v>
      </c>
      <c r="BC19" s="77">
        <v>94270</v>
      </c>
      <c r="BD19" s="77">
        <v>82802</v>
      </c>
      <c r="BE19" s="85">
        <v>265</v>
      </c>
      <c r="BF19" s="77">
        <v>58781</v>
      </c>
      <c r="BG19" s="98" t="s">
        <v>113</v>
      </c>
      <c r="BH19" s="98" t="s">
        <v>113</v>
      </c>
      <c r="BI19" s="98" t="s">
        <v>113</v>
      </c>
      <c r="BJ19" s="77">
        <v>15000</v>
      </c>
      <c r="BK19" s="143" t="s">
        <v>113</v>
      </c>
      <c r="BL19" s="87" t="s">
        <v>113</v>
      </c>
      <c r="BM19" s="88">
        <v>294284</v>
      </c>
      <c r="BN19" s="77">
        <v>19821</v>
      </c>
      <c r="BO19" s="89">
        <v>17584133</v>
      </c>
      <c r="BP19" s="89">
        <v>887</v>
      </c>
      <c r="BQ19" s="77">
        <v>121236</v>
      </c>
      <c r="BR19" s="90">
        <v>0.64600000000000002</v>
      </c>
      <c r="BS19" s="91">
        <v>-2.4</v>
      </c>
      <c r="BT19" s="92">
        <v>78.375</v>
      </c>
      <c r="BU19" s="93">
        <v>5</v>
      </c>
    </row>
    <row r="20" spans="1:73">
      <c r="A20" s="70" t="s">
        <v>14</v>
      </c>
      <c r="B20" s="71">
        <v>13.8</v>
      </c>
      <c r="C20" s="72">
        <v>7.1</v>
      </c>
      <c r="D20" s="73">
        <v>6.7</v>
      </c>
      <c r="E20" s="74">
        <v>850000</v>
      </c>
      <c r="F20" s="75">
        <v>7359000</v>
      </c>
      <c r="G20" s="76">
        <v>91000</v>
      </c>
      <c r="H20" s="77">
        <v>4670000</v>
      </c>
      <c r="I20" s="77">
        <v>1192000</v>
      </c>
      <c r="J20" s="77">
        <v>1735000</v>
      </c>
      <c r="K20" s="77">
        <v>1743000</v>
      </c>
      <c r="L20" s="77">
        <v>5883105</v>
      </c>
      <c r="M20" s="77">
        <v>1189924</v>
      </c>
      <c r="N20" s="77">
        <v>2312855</v>
      </c>
      <c r="O20" s="77">
        <v>2380326</v>
      </c>
      <c r="P20" s="146">
        <v>7.4</v>
      </c>
      <c r="Q20" s="146">
        <v>3.2</v>
      </c>
      <c r="R20" s="150">
        <v>3800</v>
      </c>
      <c r="S20" s="150">
        <v>4700</v>
      </c>
      <c r="T20" s="77">
        <v>87108</v>
      </c>
      <c r="U20" s="77">
        <v>3230602</v>
      </c>
      <c r="V20" s="77">
        <v>46455</v>
      </c>
      <c r="W20" s="77">
        <v>4504395</v>
      </c>
      <c r="X20" s="77">
        <v>7409</v>
      </c>
      <c r="Y20" s="77">
        <v>1820520</v>
      </c>
      <c r="Z20" s="77">
        <v>12883</v>
      </c>
      <c r="AA20" s="77">
        <v>1788113</v>
      </c>
      <c r="AB20" s="78">
        <f t="shared" si="2"/>
        <v>11343630</v>
      </c>
      <c r="AC20" s="79">
        <v>2626943</v>
      </c>
      <c r="AD20" s="77">
        <v>3117939</v>
      </c>
      <c r="AE20" s="77">
        <v>1457307</v>
      </c>
      <c r="AF20" s="77">
        <v>490996</v>
      </c>
      <c r="AG20" s="77">
        <v>308374</v>
      </c>
      <c r="AH20" s="80">
        <v>45716</v>
      </c>
      <c r="AI20" s="77">
        <f t="shared" si="3"/>
        <v>354090</v>
      </c>
      <c r="AJ20" s="81" t="s">
        <v>107</v>
      </c>
      <c r="AK20" s="77">
        <v>340000</v>
      </c>
      <c r="AL20" s="77">
        <v>49600</v>
      </c>
      <c r="AM20" s="77">
        <v>12600</v>
      </c>
      <c r="AN20" s="77">
        <v>20300</v>
      </c>
      <c r="AO20" s="77">
        <v>81000</v>
      </c>
      <c r="AP20" s="77">
        <v>39000</v>
      </c>
      <c r="AQ20" s="77">
        <v>919000</v>
      </c>
      <c r="AR20" s="77">
        <v>31000</v>
      </c>
      <c r="AS20" s="77">
        <v>45000</v>
      </c>
      <c r="AT20" s="72">
        <v>410</v>
      </c>
      <c r="AU20" s="77">
        <v>15200</v>
      </c>
      <c r="AV20" s="77">
        <v>48400</v>
      </c>
      <c r="AW20" s="77">
        <v>1760</v>
      </c>
      <c r="AX20" s="72">
        <v>360</v>
      </c>
      <c r="AY20" s="94" t="s">
        <v>113</v>
      </c>
      <c r="AZ20" s="95" t="s">
        <v>113</v>
      </c>
      <c r="BA20" s="84">
        <v>5635622</v>
      </c>
      <c r="BB20" s="77">
        <v>388179</v>
      </c>
      <c r="BC20" s="77">
        <v>335243</v>
      </c>
      <c r="BD20" s="77">
        <v>259701</v>
      </c>
      <c r="BE20" s="85">
        <v>237</v>
      </c>
      <c r="BF20" s="77">
        <v>156469</v>
      </c>
      <c r="BG20" s="72">
        <v>29</v>
      </c>
      <c r="BH20" s="86">
        <v>0.53</v>
      </c>
      <c r="BI20" s="86">
        <v>0.6</v>
      </c>
      <c r="BJ20" s="77">
        <v>130000</v>
      </c>
      <c r="BK20" s="96">
        <v>4531085</v>
      </c>
      <c r="BL20" s="99">
        <v>1377567.36</v>
      </c>
      <c r="BM20" s="88">
        <v>2118300</v>
      </c>
      <c r="BN20" s="77">
        <v>196727</v>
      </c>
      <c r="BO20" s="89">
        <v>204732932</v>
      </c>
      <c r="BP20" s="89">
        <v>1041</v>
      </c>
      <c r="BQ20" s="77">
        <v>1185594</v>
      </c>
      <c r="BR20" s="90">
        <v>0.74399999999999999</v>
      </c>
      <c r="BS20" s="91">
        <v>-12.1</v>
      </c>
      <c r="BT20" s="92">
        <v>8107.7799999999988</v>
      </c>
      <c r="BU20" s="93">
        <v>29</v>
      </c>
    </row>
    <row r="21" spans="1:73">
      <c r="A21" s="70" t="s">
        <v>15</v>
      </c>
      <c r="B21" s="71">
        <v>14.8</v>
      </c>
      <c r="C21" s="72">
        <v>9.6</v>
      </c>
      <c r="D21" s="73">
        <v>5.2</v>
      </c>
      <c r="E21" s="74">
        <v>339000</v>
      </c>
      <c r="F21" s="75">
        <v>3825000</v>
      </c>
      <c r="G21" s="76">
        <v>50000</v>
      </c>
      <c r="H21" s="77">
        <v>2259000</v>
      </c>
      <c r="I21" s="77">
        <v>615000</v>
      </c>
      <c r="J21" s="77">
        <v>822000</v>
      </c>
      <c r="K21" s="77">
        <v>822000</v>
      </c>
      <c r="L21" s="77">
        <v>2915827</v>
      </c>
      <c r="M21" s="77">
        <v>627525</v>
      </c>
      <c r="N21" s="77">
        <v>1121576</v>
      </c>
      <c r="O21" s="77">
        <v>1166726</v>
      </c>
      <c r="P21" s="146">
        <v>7.7</v>
      </c>
      <c r="Q21" s="146">
        <v>4.3</v>
      </c>
      <c r="R21" s="150">
        <v>3000</v>
      </c>
      <c r="S21" s="150">
        <v>3900</v>
      </c>
      <c r="T21" s="77">
        <v>264505</v>
      </c>
      <c r="U21" s="77">
        <v>21710342</v>
      </c>
      <c r="V21" s="77">
        <v>248410</v>
      </c>
      <c r="W21" s="77">
        <v>11425200</v>
      </c>
      <c r="X21" s="77">
        <v>249420</v>
      </c>
      <c r="Y21" s="77">
        <v>11630435</v>
      </c>
      <c r="Z21" s="77">
        <v>216856</v>
      </c>
      <c r="AA21" s="77">
        <v>7813231</v>
      </c>
      <c r="AB21" s="78">
        <f t="shared" si="2"/>
        <v>52579208</v>
      </c>
      <c r="AC21" s="79">
        <v>1120674</v>
      </c>
      <c r="AD21" s="77">
        <v>1489805</v>
      </c>
      <c r="AE21" s="77">
        <v>782960</v>
      </c>
      <c r="AF21" s="77">
        <v>369131</v>
      </c>
      <c r="AG21" s="77">
        <v>133444</v>
      </c>
      <c r="AH21" s="80">
        <v>57334</v>
      </c>
      <c r="AI21" s="77">
        <f t="shared" si="3"/>
        <v>190778</v>
      </c>
      <c r="AJ21" s="81" t="s">
        <v>107</v>
      </c>
      <c r="AK21" s="77">
        <v>224000</v>
      </c>
      <c r="AL21" s="77">
        <v>32600</v>
      </c>
      <c r="AM21" s="77">
        <v>7700</v>
      </c>
      <c r="AN21" s="77">
        <v>13000</v>
      </c>
      <c r="AO21" s="77">
        <v>53000</v>
      </c>
      <c r="AP21" s="77">
        <v>26000</v>
      </c>
      <c r="AQ21" s="77">
        <v>605000</v>
      </c>
      <c r="AR21" s="77">
        <v>20000</v>
      </c>
      <c r="AS21" s="77">
        <v>30000</v>
      </c>
      <c r="AT21" s="72">
        <v>270</v>
      </c>
      <c r="AU21" s="77">
        <v>10000</v>
      </c>
      <c r="AV21" s="77">
        <v>31800</v>
      </c>
      <c r="AW21" s="77">
        <v>1170</v>
      </c>
      <c r="AX21" s="72">
        <v>240</v>
      </c>
      <c r="AY21" s="94" t="s">
        <v>113</v>
      </c>
      <c r="AZ21" s="95" t="s">
        <v>113</v>
      </c>
      <c r="BA21" s="84">
        <v>2796375</v>
      </c>
      <c r="BB21" s="77">
        <v>196242</v>
      </c>
      <c r="BC21" s="77">
        <v>168884</v>
      </c>
      <c r="BD21" s="77">
        <v>139437</v>
      </c>
      <c r="BE21" s="85">
        <v>259</v>
      </c>
      <c r="BF21" s="77">
        <v>77251</v>
      </c>
      <c r="BG21" s="72">
        <v>44</v>
      </c>
      <c r="BH21" s="86">
        <v>0.48</v>
      </c>
      <c r="BI21" s="86">
        <v>0.56000000000000005</v>
      </c>
      <c r="BJ21" s="77">
        <v>45000</v>
      </c>
      <c r="BK21" s="96">
        <v>6069752</v>
      </c>
      <c r="BL21" s="99">
        <v>1297729.08</v>
      </c>
      <c r="BM21" s="88">
        <v>1181014</v>
      </c>
      <c r="BN21" s="77">
        <v>123302</v>
      </c>
      <c r="BO21" s="89">
        <v>127674560</v>
      </c>
      <c r="BP21" s="89">
        <v>1035</v>
      </c>
      <c r="BQ21" s="77">
        <v>637488</v>
      </c>
      <c r="BR21" s="90">
        <v>0.73299999999999998</v>
      </c>
      <c r="BS21" s="91">
        <v>-7.5</v>
      </c>
      <c r="BT21" s="92">
        <v>2473.9339999999975</v>
      </c>
      <c r="BU21" s="93">
        <v>24</v>
      </c>
    </row>
    <row r="22" spans="1:73">
      <c r="A22" s="70" t="s">
        <v>16</v>
      </c>
      <c r="B22" s="71">
        <v>9.3000000000000007</v>
      </c>
      <c r="C22" s="100">
        <v>5</v>
      </c>
      <c r="D22" s="73">
        <v>4.3</v>
      </c>
      <c r="E22" s="74">
        <v>132000</v>
      </c>
      <c r="F22" s="75">
        <v>1862000</v>
      </c>
      <c r="G22" s="76">
        <v>24000</v>
      </c>
      <c r="H22" s="77">
        <v>1187000</v>
      </c>
      <c r="I22" s="77">
        <v>311000</v>
      </c>
      <c r="J22" s="77">
        <v>443000</v>
      </c>
      <c r="K22" s="77">
        <v>433000</v>
      </c>
      <c r="L22" s="77">
        <v>1530502</v>
      </c>
      <c r="M22" s="77">
        <v>322124</v>
      </c>
      <c r="N22" s="77">
        <v>604268</v>
      </c>
      <c r="O22" s="77">
        <v>604110</v>
      </c>
      <c r="P22" s="146">
        <v>7.4</v>
      </c>
      <c r="Q22" s="146">
        <v>4.2</v>
      </c>
      <c r="R22" s="150">
        <v>2700</v>
      </c>
      <c r="S22" s="150">
        <v>3500</v>
      </c>
      <c r="T22" s="77">
        <v>1654</v>
      </c>
      <c r="U22" s="77">
        <v>138914</v>
      </c>
      <c r="V22" s="77">
        <v>11328</v>
      </c>
      <c r="W22" s="77">
        <v>1101411</v>
      </c>
      <c r="X22" s="77">
        <v>0</v>
      </c>
      <c r="Y22" s="77">
        <v>0</v>
      </c>
      <c r="Z22" s="77">
        <v>20058</v>
      </c>
      <c r="AA22" s="77">
        <v>1512470</v>
      </c>
      <c r="AB22" s="78">
        <f t="shared" si="2"/>
        <v>2752795</v>
      </c>
      <c r="AC22" s="79">
        <v>493515</v>
      </c>
      <c r="AD22" s="77">
        <v>619055</v>
      </c>
      <c r="AE22" s="77">
        <v>300017</v>
      </c>
      <c r="AF22" s="77">
        <v>125540</v>
      </c>
      <c r="AG22" s="77">
        <v>64818</v>
      </c>
      <c r="AH22" s="80">
        <v>18432</v>
      </c>
      <c r="AI22" s="77">
        <f t="shared" si="3"/>
        <v>83250</v>
      </c>
      <c r="AJ22" s="81" t="s">
        <v>107</v>
      </c>
      <c r="AK22" s="77">
        <v>17000</v>
      </c>
      <c r="AL22" s="77">
        <v>2500</v>
      </c>
      <c r="AM22" s="72">
        <v>600</v>
      </c>
      <c r="AN22" s="77">
        <v>1000</v>
      </c>
      <c r="AO22" s="77">
        <v>4000</v>
      </c>
      <c r="AP22" s="77">
        <v>2000</v>
      </c>
      <c r="AQ22" s="77">
        <v>46000</v>
      </c>
      <c r="AR22" s="77">
        <v>2000</v>
      </c>
      <c r="AS22" s="77">
        <v>2000</v>
      </c>
      <c r="AT22" s="72">
        <v>20</v>
      </c>
      <c r="AU22" s="72">
        <v>800</v>
      </c>
      <c r="AV22" s="77">
        <v>2400</v>
      </c>
      <c r="AW22" s="72">
        <v>270</v>
      </c>
      <c r="AX22" s="72">
        <v>20</v>
      </c>
      <c r="AY22" s="94" t="s">
        <v>113</v>
      </c>
      <c r="AZ22" s="95" t="s">
        <v>113</v>
      </c>
      <c r="BA22" s="84">
        <v>1290303</v>
      </c>
      <c r="BB22" s="77">
        <v>55089</v>
      </c>
      <c r="BC22" s="77">
        <v>48949</v>
      </c>
      <c r="BD22" s="77">
        <v>42595</v>
      </c>
      <c r="BE22" s="85">
        <v>307</v>
      </c>
      <c r="BF22" s="77">
        <v>25677</v>
      </c>
      <c r="BG22" s="72">
        <v>15</v>
      </c>
      <c r="BH22" s="86">
        <v>0.65</v>
      </c>
      <c r="BI22" s="86">
        <v>0.71</v>
      </c>
      <c r="BJ22" s="77">
        <v>41000</v>
      </c>
      <c r="BK22" s="143" t="s">
        <v>113</v>
      </c>
      <c r="BL22" s="87" t="s">
        <v>113</v>
      </c>
      <c r="BM22" s="88">
        <v>587780</v>
      </c>
      <c r="BN22" s="77">
        <v>55670</v>
      </c>
      <c r="BO22" s="89">
        <v>53282941</v>
      </c>
      <c r="BP22" s="89">
        <v>957</v>
      </c>
      <c r="BQ22" s="77">
        <v>370648</v>
      </c>
      <c r="BR22" s="90">
        <v>0.76700000000000002</v>
      </c>
      <c r="BS22" s="91">
        <v>-6.5</v>
      </c>
      <c r="BT22" s="92">
        <v>909.68000000000029</v>
      </c>
      <c r="BU22" s="93">
        <v>9</v>
      </c>
    </row>
    <row r="23" spans="1:73">
      <c r="A23" s="70" t="s">
        <v>17</v>
      </c>
      <c r="B23" s="71">
        <v>13.9</v>
      </c>
      <c r="C23" s="72">
        <v>9.1</v>
      </c>
      <c r="D23" s="73">
        <v>4.8</v>
      </c>
      <c r="E23" s="74">
        <v>137000</v>
      </c>
      <c r="F23" s="75">
        <v>1659000</v>
      </c>
      <c r="G23" s="76">
        <v>22000</v>
      </c>
      <c r="H23" s="77">
        <v>1021000</v>
      </c>
      <c r="I23" s="77">
        <v>279000</v>
      </c>
      <c r="J23" s="77">
        <v>368000</v>
      </c>
      <c r="K23" s="77">
        <v>374000</v>
      </c>
      <c r="L23" s="77">
        <v>1310249</v>
      </c>
      <c r="M23" s="77">
        <v>290340</v>
      </c>
      <c r="N23" s="77">
        <v>495399</v>
      </c>
      <c r="O23" s="77">
        <v>524509</v>
      </c>
      <c r="P23" s="146">
        <v>8</v>
      </c>
      <c r="Q23" s="146">
        <v>4.5</v>
      </c>
      <c r="R23" s="150">
        <v>3000</v>
      </c>
      <c r="S23" s="150">
        <v>4000</v>
      </c>
      <c r="T23" s="77">
        <v>27097</v>
      </c>
      <c r="U23" s="77">
        <v>1294972</v>
      </c>
      <c r="V23" s="77">
        <v>28039</v>
      </c>
      <c r="W23" s="77">
        <v>1328139</v>
      </c>
      <c r="X23" s="77">
        <v>17559</v>
      </c>
      <c r="Y23" s="77">
        <v>1530640</v>
      </c>
      <c r="Z23" s="77">
        <v>2959</v>
      </c>
      <c r="AA23" s="77">
        <v>1385988</v>
      </c>
      <c r="AB23" s="78">
        <f t="shared" si="2"/>
        <v>5539739</v>
      </c>
      <c r="AC23" s="79">
        <v>378160</v>
      </c>
      <c r="AD23" s="77">
        <v>421638</v>
      </c>
      <c r="AE23" s="77">
        <v>298723</v>
      </c>
      <c r="AF23" s="77">
        <v>43478</v>
      </c>
      <c r="AG23" s="77">
        <v>38849</v>
      </c>
      <c r="AH23" s="80">
        <v>24240</v>
      </c>
      <c r="AI23" s="77">
        <f t="shared" si="3"/>
        <v>63089</v>
      </c>
      <c r="AJ23" s="81" t="s">
        <v>106</v>
      </c>
      <c r="AK23" s="77">
        <v>77000</v>
      </c>
      <c r="AL23" s="77">
        <v>11200</v>
      </c>
      <c r="AM23" s="77">
        <v>2400</v>
      </c>
      <c r="AN23" s="77">
        <v>4400</v>
      </c>
      <c r="AO23" s="77">
        <v>18000</v>
      </c>
      <c r="AP23" s="77">
        <v>9000</v>
      </c>
      <c r="AQ23" s="77">
        <v>208000</v>
      </c>
      <c r="AR23" s="77">
        <v>7000</v>
      </c>
      <c r="AS23" s="77">
        <v>10000</v>
      </c>
      <c r="AT23" s="72">
        <v>90</v>
      </c>
      <c r="AU23" s="77">
        <v>3400</v>
      </c>
      <c r="AV23" s="77">
        <v>10900</v>
      </c>
      <c r="AW23" s="72">
        <v>300</v>
      </c>
      <c r="AX23" s="72">
        <v>80</v>
      </c>
      <c r="AY23" s="101">
        <v>0.313</v>
      </c>
      <c r="AZ23" s="83">
        <v>34000</v>
      </c>
      <c r="BA23" s="84">
        <v>1213671</v>
      </c>
      <c r="BB23" s="77">
        <v>101555</v>
      </c>
      <c r="BC23" s="77">
        <v>89566</v>
      </c>
      <c r="BD23" s="77">
        <v>75815</v>
      </c>
      <c r="BE23" s="85">
        <v>247</v>
      </c>
      <c r="BF23" s="77">
        <v>53034</v>
      </c>
      <c r="BG23" s="72">
        <v>13</v>
      </c>
      <c r="BH23" s="86">
        <v>0.69</v>
      </c>
      <c r="BI23" s="86">
        <v>0.74</v>
      </c>
      <c r="BJ23" s="77">
        <v>28000</v>
      </c>
      <c r="BK23" s="96">
        <v>4130296</v>
      </c>
      <c r="BL23" s="83"/>
      <c r="BM23" s="88">
        <v>499753</v>
      </c>
      <c r="BN23" s="77">
        <v>46642</v>
      </c>
      <c r="BO23" s="89">
        <v>43407473</v>
      </c>
      <c r="BP23" s="89">
        <v>931</v>
      </c>
      <c r="BQ23" s="77">
        <v>299776</v>
      </c>
      <c r="BR23" s="90">
        <v>0.72399999999999998</v>
      </c>
      <c r="BS23" s="91">
        <v>-9.8000000000000007</v>
      </c>
      <c r="BT23" s="92">
        <v>1360.5120000000006</v>
      </c>
      <c r="BU23" s="93">
        <v>9</v>
      </c>
    </row>
    <row r="24" spans="1:73">
      <c r="A24" s="70" t="s">
        <v>18</v>
      </c>
      <c r="B24" s="71">
        <v>15.3</v>
      </c>
      <c r="C24" s="100">
        <v>6</v>
      </c>
      <c r="D24" s="73">
        <v>9.3000000000000007</v>
      </c>
      <c r="E24" s="74">
        <v>404000</v>
      </c>
      <c r="F24" s="75">
        <v>2316000</v>
      </c>
      <c r="G24" s="76">
        <v>31000</v>
      </c>
      <c r="H24" s="77">
        <v>1414000</v>
      </c>
      <c r="I24" s="77">
        <v>362000</v>
      </c>
      <c r="J24" s="77">
        <v>524000</v>
      </c>
      <c r="K24" s="77">
        <v>528000</v>
      </c>
      <c r="L24" s="77">
        <v>1884719</v>
      </c>
      <c r="M24" s="77">
        <v>378519</v>
      </c>
      <c r="N24" s="77">
        <v>743303</v>
      </c>
      <c r="O24" s="77">
        <v>762897</v>
      </c>
      <c r="P24" s="146">
        <v>6.5</v>
      </c>
      <c r="Q24" s="146">
        <v>4.5</v>
      </c>
      <c r="R24" s="150">
        <v>1700</v>
      </c>
      <c r="S24" s="150">
        <v>2300</v>
      </c>
      <c r="T24" s="77">
        <v>97499</v>
      </c>
      <c r="U24" s="77">
        <v>3439372</v>
      </c>
      <c r="V24" s="77">
        <v>100523</v>
      </c>
      <c r="W24" s="77">
        <v>1176180</v>
      </c>
      <c r="X24" s="77">
        <v>51330</v>
      </c>
      <c r="Y24" s="77">
        <v>858981</v>
      </c>
      <c r="Z24" s="77">
        <v>0</v>
      </c>
      <c r="AA24" s="77">
        <v>0</v>
      </c>
      <c r="AB24" s="78">
        <f t="shared" si="2"/>
        <v>5474533</v>
      </c>
      <c r="AC24" s="79">
        <v>606805</v>
      </c>
      <c r="AD24" s="77">
        <v>1220788</v>
      </c>
      <c r="AE24" s="77">
        <v>555243</v>
      </c>
      <c r="AF24" s="77">
        <v>613983</v>
      </c>
      <c r="AG24" s="77">
        <v>96363</v>
      </c>
      <c r="AH24" s="80">
        <v>77948</v>
      </c>
      <c r="AI24" s="77">
        <f t="shared" si="3"/>
        <v>174311</v>
      </c>
      <c r="AJ24" s="81" t="s">
        <v>107</v>
      </c>
      <c r="AK24" s="77">
        <v>151000</v>
      </c>
      <c r="AL24" s="77">
        <v>22000</v>
      </c>
      <c r="AM24" s="77">
        <v>5600</v>
      </c>
      <c r="AN24" s="77">
        <v>8800</v>
      </c>
      <c r="AO24" s="77">
        <v>36000</v>
      </c>
      <c r="AP24" s="77">
        <v>17000</v>
      </c>
      <c r="AQ24" s="77">
        <v>409000</v>
      </c>
      <c r="AR24" s="77">
        <v>14000</v>
      </c>
      <c r="AS24" s="77">
        <v>20000</v>
      </c>
      <c r="AT24" s="72">
        <v>180</v>
      </c>
      <c r="AU24" s="77">
        <v>6800</v>
      </c>
      <c r="AV24" s="77">
        <v>21500</v>
      </c>
      <c r="AW24" s="77">
        <v>1640</v>
      </c>
      <c r="AX24" s="72">
        <v>160</v>
      </c>
      <c r="AY24" s="94" t="s">
        <v>113</v>
      </c>
      <c r="AZ24" s="95" t="s">
        <v>113</v>
      </c>
      <c r="BA24" s="97">
        <v>1894874</v>
      </c>
      <c r="BB24" s="77">
        <v>93666</v>
      </c>
      <c r="BC24" s="77">
        <v>74640</v>
      </c>
      <c r="BD24" s="77">
        <v>56488</v>
      </c>
      <c r="BE24" s="85">
        <v>258</v>
      </c>
      <c r="BF24" s="77">
        <v>32186</v>
      </c>
      <c r="BG24" s="72">
        <v>11</v>
      </c>
      <c r="BH24" s="98" t="s">
        <v>113</v>
      </c>
      <c r="BI24" s="98" t="s">
        <v>113</v>
      </c>
      <c r="BJ24" s="77">
        <v>17000</v>
      </c>
      <c r="BK24" s="96">
        <v>7977522</v>
      </c>
      <c r="BL24" s="99">
        <v>873652</v>
      </c>
      <c r="BM24" s="88">
        <v>881938</v>
      </c>
      <c r="BN24" s="77">
        <v>89343</v>
      </c>
      <c r="BO24" s="89">
        <v>99034242</v>
      </c>
      <c r="BP24" s="89">
        <v>1108</v>
      </c>
      <c r="BQ24" s="77">
        <v>461771</v>
      </c>
      <c r="BR24" s="90">
        <v>0.73099999999999998</v>
      </c>
      <c r="BS24" s="91">
        <v>-9.1</v>
      </c>
      <c r="BT24" s="92">
        <v>2383.6670000000013</v>
      </c>
      <c r="BU24" s="93">
        <v>22</v>
      </c>
    </row>
    <row r="25" spans="1:73">
      <c r="A25" s="70" t="s">
        <v>19</v>
      </c>
      <c r="B25" s="71">
        <v>17.8</v>
      </c>
      <c r="C25" s="72">
        <v>11.9</v>
      </c>
      <c r="D25" s="73">
        <v>5.9</v>
      </c>
      <c r="E25" s="74">
        <v>269000</v>
      </c>
      <c r="F25" s="75">
        <v>2295000</v>
      </c>
      <c r="G25" s="76">
        <v>34000</v>
      </c>
      <c r="H25" s="77">
        <v>1411000</v>
      </c>
      <c r="I25" s="77">
        <v>385000</v>
      </c>
      <c r="J25" s="77">
        <v>488000</v>
      </c>
      <c r="K25" s="77">
        <v>538000</v>
      </c>
      <c r="L25" s="77">
        <v>1743084</v>
      </c>
      <c r="M25" s="77">
        <v>358711</v>
      </c>
      <c r="N25" s="77">
        <v>670731</v>
      </c>
      <c r="O25" s="77">
        <v>713642</v>
      </c>
      <c r="P25" s="146">
        <v>7.3</v>
      </c>
      <c r="Q25" s="146">
        <v>5.4</v>
      </c>
      <c r="R25" s="150">
        <v>1600</v>
      </c>
      <c r="S25" s="150">
        <v>2400</v>
      </c>
      <c r="T25" s="77">
        <v>75541</v>
      </c>
      <c r="U25" s="77">
        <v>1257332</v>
      </c>
      <c r="V25" s="77">
        <v>113734</v>
      </c>
      <c r="W25" s="77">
        <v>3837750</v>
      </c>
      <c r="X25" s="77">
        <v>52201</v>
      </c>
      <c r="Y25" s="77">
        <v>219013</v>
      </c>
      <c r="Z25" s="77">
        <v>0</v>
      </c>
      <c r="AA25" s="77">
        <v>0</v>
      </c>
      <c r="AB25" s="78">
        <f t="shared" si="2"/>
        <v>5314095</v>
      </c>
      <c r="AC25" s="79">
        <v>1019787</v>
      </c>
      <c r="AD25" s="77">
        <v>1328708</v>
      </c>
      <c r="AE25" s="77">
        <v>758432</v>
      </c>
      <c r="AF25" s="77">
        <v>308921</v>
      </c>
      <c r="AG25" s="77">
        <v>104841</v>
      </c>
      <c r="AH25" s="80">
        <v>99904</v>
      </c>
      <c r="AI25" s="77">
        <f t="shared" si="3"/>
        <v>204745</v>
      </c>
      <c r="AJ25" s="81" t="s">
        <v>107</v>
      </c>
      <c r="AK25" s="77">
        <v>193000</v>
      </c>
      <c r="AL25" s="77">
        <v>28100</v>
      </c>
      <c r="AM25" s="77">
        <v>7600</v>
      </c>
      <c r="AN25" s="77">
        <v>11600</v>
      </c>
      <c r="AO25" s="77">
        <v>46000</v>
      </c>
      <c r="AP25" s="77">
        <v>22000</v>
      </c>
      <c r="AQ25" s="77">
        <v>521000</v>
      </c>
      <c r="AR25" s="77">
        <v>18000</v>
      </c>
      <c r="AS25" s="77">
        <v>26000</v>
      </c>
      <c r="AT25" s="72">
        <v>230</v>
      </c>
      <c r="AU25" s="77">
        <v>8600</v>
      </c>
      <c r="AV25" s="77">
        <v>27400</v>
      </c>
      <c r="AW25" s="77">
        <v>1070</v>
      </c>
      <c r="AX25" s="72">
        <v>200</v>
      </c>
      <c r="AY25" s="102" t="s">
        <v>115</v>
      </c>
      <c r="AZ25" s="103" t="s">
        <v>116</v>
      </c>
      <c r="BA25" s="84">
        <v>1951886</v>
      </c>
      <c r="BB25" s="77">
        <v>214148</v>
      </c>
      <c r="BC25" s="77">
        <v>184403</v>
      </c>
      <c r="BD25" s="77">
        <v>170806</v>
      </c>
      <c r="BE25" s="85">
        <v>362</v>
      </c>
      <c r="BF25" s="77">
        <v>118597</v>
      </c>
      <c r="BG25" s="72">
        <v>19</v>
      </c>
      <c r="BH25" s="86">
        <v>0.81</v>
      </c>
      <c r="BI25" s="86">
        <v>0.84</v>
      </c>
      <c r="BJ25" s="77">
        <v>34000</v>
      </c>
      <c r="BK25" s="96">
        <v>3000000</v>
      </c>
      <c r="BL25" s="87" t="s">
        <v>113</v>
      </c>
      <c r="BM25" s="88">
        <v>817272</v>
      </c>
      <c r="BN25" s="77">
        <v>73530</v>
      </c>
      <c r="BO25" s="89">
        <v>72702732</v>
      </c>
      <c r="BP25" s="89">
        <v>989</v>
      </c>
      <c r="BQ25" s="77">
        <v>387587</v>
      </c>
      <c r="BR25" s="90">
        <v>0.71299999999999997</v>
      </c>
      <c r="BS25" s="91">
        <v>-9.6</v>
      </c>
      <c r="BT25" s="92">
        <v>2013.3359999999993</v>
      </c>
      <c r="BU25" s="93">
        <v>10</v>
      </c>
    </row>
    <row r="26" spans="1:73">
      <c r="A26" s="70" t="s">
        <v>20</v>
      </c>
      <c r="B26" s="71">
        <v>10.1</v>
      </c>
      <c r="C26" s="72">
        <v>8.4</v>
      </c>
      <c r="D26" s="73">
        <v>1.7</v>
      </c>
      <c r="E26" s="74">
        <v>22000</v>
      </c>
      <c r="F26" s="75">
        <v>702000</v>
      </c>
      <c r="G26" s="76">
        <v>8000</v>
      </c>
      <c r="H26" s="77">
        <v>431000</v>
      </c>
      <c r="I26" s="77">
        <v>103000</v>
      </c>
      <c r="J26" s="77">
        <v>156000</v>
      </c>
      <c r="K26" s="77">
        <v>172000</v>
      </c>
      <c r="L26" s="77">
        <v>588281</v>
      </c>
      <c r="M26" s="77">
        <v>107573</v>
      </c>
      <c r="N26" s="77">
        <v>229386</v>
      </c>
      <c r="O26" s="77">
        <v>251322</v>
      </c>
      <c r="P26" s="147" t="s">
        <v>113</v>
      </c>
      <c r="Q26" s="146">
        <v>2</v>
      </c>
      <c r="R26" s="147" t="s">
        <v>113</v>
      </c>
      <c r="S26" s="147" t="s">
        <v>113</v>
      </c>
      <c r="T26" s="77">
        <v>8796</v>
      </c>
      <c r="U26" s="77">
        <v>501240</v>
      </c>
      <c r="V26" s="77">
        <v>19542</v>
      </c>
      <c r="W26" s="77">
        <v>1845006</v>
      </c>
      <c r="X26" s="77">
        <v>4449</v>
      </c>
      <c r="Y26" s="77">
        <v>160821</v>
      </c>
      <c r="Z26" s="77">
        <v>0</v>
      </c>
      <c r="AA26" s="77">
        <v>0</v>
      </c>
      <c r="AB26" s="78">
        <f t="shared" si="2"/>
        <v>2507067</v>
      </c>
      <c r="AC26" s="140" t="s">
        <v>113</v>
      </c>
      <c r="AD26" s="77">
        <v>273160</v>
      </c>
      <c r="AE26" s="77">
        <v>115217</v>
      </c>
      <c r="AF26" s="77" t="s">
        <v>113</v>
      </c>
      <c r="AG26" s="77">
        <v>52077</v>
      </c>
      <c r="AH26" s="80">
        <v>35702</v>
      </c>
      <c r="AI26" s="77">
        <f t="shared" si="3"/>
        <v>87779</v>
      </c>
      <c r="AJ26" s="81" t="s">
        <v>106</v>
      </c>
      <c r="AK26" s="77">
        <v>40000</v>
      </c>
      <c r="AL26" s="77">
        <v>5800</v>
      </c>
      <c r="AM26" s="77">
        <v>1900</v>
      </c>
      <c r="AN26" s="77">
        <v>2500</v>
      </c>
      <c r="AO26" s="77">
        <v>10000</v>
      </c>
      <c r="AP26" s="77">
        <v>5000</v>
      </c>
      <c r="AQ26" s="77">
        <v>108000</v>
      </c>
      <c r="AR26" s="77">
        <v>4000</v>
      </c>
      <c r="AS26" s="77">
        <v>5000</v>
      </c>
      <c r="AT26" s="72">
        <v>50</v>
      </c>
      <c r="AU26" s="77">
        <v>1800</v>
      </c>
      <c r="AV26" s="77">
        <v>5700</v>
      </c>
      <c r="AW26" s="72">
        <v>430</v>
      </c>
      <c r="AX26" s="72">
        <v>40</v>
      </c>
      <c r="AY26" s="102" t="s">
        <v>114</v>
      </c>
      <c r="AZ26" s="103" t="s">
        <v>114</v>
      </c>
      <c r="BA26" s="84">
        <v>590266</v>
      </c>
      <c r="BB26" s="77">
        <v>84059</v>
      </c>
      <c r="BC26" s="77">
        <v>75240</v>
      </c>
      <c r="BD26" s="77">
        <v>63896</v>
      </c>
      <c r="BE26" s="85">
        <v>342</v>
      </c>
      <c r="BF26" s="77">
        <v>42880</v>
      </c>
      <c r="BG26" s="72">
        <v>25</v>
      </c>
      <c r="BH26" s="86">
        <v>0.6</v>
      </c>
      <c r="BI26" s="86">
        <v>0.68</v>
      </c>
      <c r="BJ26" s="77">
        <v>10000</v>
      </c>
      <c r="BK26" s="96">
        <v>4800098</v>
      </c>
      <c r="BL26" s="87" t="s">
        <v>113</v>
      </c>
      <c r="BM26" s="88">
        <v>315160</v>
      </c>
      <c r="BN26" s="77">
        <v>18970</v>
      </c>
      <c r="BO26" s="89">
        <v>18712752</v>
      </c>
      <c r="BP26" s="89">
        <v>986</v>
      </c>
      <c r="BQ26" s="77">
        <v>165892</v>
      </c>
      <c r="BR26" s="90">
        <v>0.71399999999999997</v>
      </c>
      <c r="BS26" s="91">
        <v>-3.7</v>
      </c>
      <c r="BT26" s="92">
        <v>231.93100000000049</v>
      </c>
      <c r="BU26" s="93">
        <v>6</v>
      </c>
    </row>
    <row r="27" spans="1:73">
      <c r="A27" s="70" t="s">
        <v>21</v>
      </c>
      <c r="B27" s="71">
        <v>11.3</v>
      </c>
      <c r="C27" s="72">
        <v>6.6</v>
      </c>
      <c r="D27" s="73">
        <v>4.7</v>
      </c>
      <c r="E27" s="74">
        <v>278000</v>
      </c>
      <c r="F27" s="75">
        <v>3700000</v>
      </c>
      <c r="G27" s="76">
        <v>41000</v>
      </c>
      <c r="H27" s="77">
        <v>2251000</v>
      </c>
      <c r="I27" s="77">
        <v>585000</v>
      </c>
      <c r="J27" s="77">
        <v>794000</v>
      </c>
      <c r="K27" s="77">
        <v>872000</v>
      </c>
      <c r="L27" s="77">
        <v>2953834</v>
      </c>
      <c r="M27" s="77">
        <v>582300</v>
      </c>
      <c r="N27" s="77">
        <v>1146439</v>
      </c>
      <c r="O27" s="77">
        <v>1225095</v>
      </c>
      <c r="P27" s="146">
        <v>6.7</v>
      </c>
      <c r="Q27" s="146">
        <v>5.2</v>
      </c>
      <c r="R27" s="150">
        <v>1300</v>
      </c>
      <c r="S27" s="150">
        <v>2000</v>
      </c>
      <c r="T27" s="77">
        <v>105405</v>
      </c>
      <c r="U27" s="77">
        <v>6244641</v>
      </c>
      <c r="V27" s="77">
        <v>153791</v>
      </c>
      <c r="W27" s="77">
        <v>12132398</v>
      </c>
      <c r="X27" s="77">
        <v>123464</v>
      </c>
      <c r="Y27" s="77">
        <v>17654815</v>
      </c>
      <c r="Z27" s="77">
        <v>288534</v>
      </c>
      <c r="AA27" s="77">
        <v>45189590</v>
      </c>
      <c r="AB27" s="78">
        <f t="shared" si="2"/>
        <v>81221444</v>
      </c>
      <c r="AC27" s="79">
        <v>856297</v>
      </c>
      <c r="AD27" s="77">
        <v>1252304</v>
      </c>
      <c r="AE27" s="77">
        <v>592836</v>
      </c>
      <c r="AF27" s="77">
        <v>396007</v>
      </c>
      <c r="AG27" s="77">
        <v>83164</v>
      </c>
      <c r="AH27" s="80">
        <v>53545</v>
      </c>
      <c r="AI27" s="77">
        <f t="shared" si="3"/>
        <v>136709</v>
      </c>
      <c r="AJ27" s="81" t="s">
        <v>107</v>
      </c>
      <c r="AK27" s="77">
        <v>115000</v>
      </c>
      <c r="AL27" s="77">
        <v>16800</v>
      </c>
      <c r="AM27" s="77">
        <v>4000</v>
      </c>
      <c r="AN27" s="77">
        <v>7000</v>
      </c>
      <c r="AO27" s="77">
        <v>27000</v>
      </c>
      <c r="AP27" s="77">
        <v>13000</v>
      </c>
      <c r="AQ27" s="77">
        <v>312000</v>
      </c>
      <c r="AR27" s="77">
        <v>11000</v>
      </c>
      <c r="AS27" s="77">
        <v>15000</v>
      </c>
      <c r="AT27" s="72">
        <v>140</v>
      </c>
      <c r="AU27" s="77">
        <v>5200</v>
      </c>
      <c r="AV27" s="77">
        <v>16400</v>
      </c>
      <c r="AW27" s="77">
        <v>1330</v>
      </c>
      <c r="AX27" s="72">
        <v>120</v>
      </c>
      <c r="AY27" s="94" t="s">
        <v>113</v>
      </c>
      <c r="AZ27" s="95" t="s">
        <v>113</v>
      </c>
      <c r="BA27" s="97">
        <v>2542844</v>
      </c>
      <c r="BB27" s="77">
        <v>162177</v>
      </c>
      <c r="BC27" s="77">
        <v>135208</v>
      </c>
      <c r="BD27" s="77">
        <v>100844</v>
      </c>
      <c r="BE27" s="85">
        <v>243</v>
      </c>
      <c r="BF27" s="77">
        <v>72175</v>
      </c>
      <c r="BG27" s="98" t="s">
        <v>113</v>
      </c>
      <c r="BH27" s="98" t="s">
        <v>113</v>
      </c>
      <c r="BI27" s="98" t="s">
        <v>113</v>
      </c>
      <c r="BJ27" s="77">
        <v>31000</v>
      </c>
      <c r="BK27" s="96">
        <v>9035636.1999999993</v>
      </c>
      <c r="BL27" s="99">
        <v>249070</v>
      </c>
      <c r="BM27" s="88">
        <v>960848</v>
      </c>
      <c r="BN27" s="77">
        <v>86073</v>
      </c>
      <c r="BO27" s="89">
        <v>99702303</v>
      </c>
      <c r="BP27" s="89">
        <v>1158</v>
      </c>
      <c r="BQ27" s="77">
        <v>604509</v>
      </c>
      <c r="BR27" s="90">
        <v>0.75800000000000001</v>
      </c>
      <c r="BS27" s="91">
        <v>-10.4</v>
      </c>
      <c r="BT27" s="92">
        <v>3788.6100000000006</v>
      </c>
      <c r="BU27" s="93">
        <v>26</v>
      </c>
    </row>
    <row r="28" spans="1:73">
      <c r="A28" s="70" t="s">
        <v>22</v>
      </c>
      <c r="B28" s="71">
        <v>4.4000000000000004</v>
      </c>
      <c r="C28" s="72">
        <v>2.8</v>
      </c>
      <c r="D28" s="73">
        <v>1.6</v>
      </c>
      <c r="E28" s="74">
        <v>107000</v>
      </c>
      <c r="F28" s="75">
        <v>4232000</v>
      </c>
      <c r="G28" s="76">
        <v>52000</v>
      </c>
      <c r="H28" s="77">
        <v>2520000</v>
      </c>
      <c r="I28" s="77">
        <v>633000</v>
      </c>
      <c r="J28" s="77">
        <v>912000</v>
      </c>
      <c r="K28" s="77">
        <v>975000</v>
      </c>
      <c r="L28" s="77">
        <v>3399092</v>
      </c>
      <c r="M28" s="77">
        <v>654577</v>
      </c>
      <c r="N28" s="77">
        <v>1332122</v>
      </c>
      <c r="O28" s="77">
        <v>1412394</v>
      </c>
      <c r="P28" s="146">
        <v>7.1</v>
      </c>
      <c r="Q28" s="146">
        <v>4.8</v>
      </c>
      <c r="R28" s="150">
        <v>2100</v>
      </c>
      <c r="S28" s="150">
        <v>3000</v>
      </c>
      <c r="T28" s="77">
        <v>173454</v>
      </c>
      <c r="U28" s="77">
        <v>34250845</v>
      </c>
      <c r="V28" s="77">
        <v>171224</v>
      </c>
      <c r="W28" s="77">
        <v>12285220</v>
      </c>
      <c r="X28" s="77">
        <v>83499</v>
      </c>
      <c r="Y28" s="77">
        <v>10093885</v>
      </c>
      <c r="Z28" s="77">
        <v>3935</v>
      </c>
      <c r="AA28" s="77">
        <v>157139</v>
      </c>
      <c r="AB28" s="78">
        <f t="shared" si="2"/>
        <v>56787089</v>
      </c>
      <c r="AC28" s="79">
        <v>1296359</v>
      </c>
      <c r="AD28" s="77">
        <v>1684328</v>
      </c>
      <c r="AE28" s="77">
        <v>672309</v>
      </c>
      <c r="AF28" s="77">
        <v>387969</v>
      </c>
      <c r="AG28" s="77">
        <v>277682</v>
      </c>
      <c r="AH28" s="80">
        <v>21826</v>
      </c>
      <c r="AI28" s="77">
        <f t="shared" si="3"/>
        <v>299508</v>
      </c>
      <c r="AJ28" s="81" t="s">
        <v>107</v>
      </c>
      <c r="AK28" s="77">
        <v>2000</v>
      </c>
      <c r="AL28" s="72">
        <v>200</v>
      </c>
      <c r="AM28" s="72">
        <v>100</v>
      </c>
      <c r="AN28" s="72">
        <v>100</v>
      </c>
      <c r="AO28" s="104" t="s">
        <v>110</v>
      </c>
      <c r="AP28" s="104" t="s">
        <v>110</v>
      </c>
      <c r="AQ28" s="77">
        <v>5000</v>
      </c>
      <c r="AR28" s="104" t="s">
        <v>110</v>
      </c>
      <c r="AS28" s="104" t="s">
        <v>110</v>
      </c>
      <c r="AT28" s="104" t="s">
        <v>111</v>
      </c>
      <c r="AU28" s="72">
        <v>100</v>
      </c>
      <c r="AV28" s="72">
        <v>200</v>
      </c>
      <c r="AW28" s="72">
        <v>670</v>
      </c>
      <c r="AX28" s="104" t="s">
        <v>112</v>
      </c>
      <c r="AY28" s="94" t="s">
        <v>113</v>
      </c>
      <c r="AZ28" s="95" t="s">
        <v>113</v>
      </c>
      <c r="BA28" s="97">
        <v>2931068</v>
      </c>
      <c r="BB28" s="77">
        <v>213883</v>
      </c>
      <c r="BC28" s="77">
        <v>207121</v>
      </c>
      <c r="BD28" s="77">
        <v>157751</v>
      </c>
      <c r="BE28" s="85">
        <v>190</v>
      </c>
      <c r="BF28" s="77">
        <v>132721</v>
      </c>
      <c r="BG28" s="96">
        <v>53</v>
      </c>
      <c r="BH28" s="98" t="s">
        <v>113</v>
      </c>
      <c r="BI28" s="98" t="s">
        <v>113</v>
      </c>
      <c r="BJ28" s="77">
        <v>22000</v>
      </c>
      <c r="BK28" s="96">
        <v>8959049</v>
      </c>
      <c r="BL28" s="99">
        <v>1206525.03</v>
      </c>
      <c r="BM28" s="88">
        <v>1252277</v>
      </c>
      <c r="BN28" s="77">
        <v>83303</v>
      </c>
      <c r="BO28" s="89">
        <v>86517318</v>
      </c>
      <c r="BP28" s="89">
        <v>1039</v>
      </c>
      <c r="BQ28" s="77">
        <v>725251</v>
      </c>
      <c r="BR28" s="90">
        <v>0.78900000000000003</v>
      </c>
      <c r="BS28" s="91">
        <v>-5.8</v>
      </c>
      <c r="BT28" s="92">
        <v>2213.3099999999977</v>
      </c>
      <c r="BU28" s="93">
        <v>14</v>
      </c>
    </row>
    <row r="29" spans="1:73">
      <c r="A29" s="70" t="s">
        <v>23</v>
      </c>
      <c r="B29" s="71">
        <v>12.4</v>
      </c>
      <c r="C29" s="72">
        <v>6.1</v>
      </c>
      <c r="D29" s="73">
        <v>6.3</v>
      </c>
      <c r="E29" s="74">
        <v>618000</v>
      </c>
      <c r="F29" s="75">
        <v>5876000</v>
      </c>
      <c r="G29" s="76">
        <v>73000</v>
      </c>
      <c r="H29" s="77">
        <v>3547000</v>
      </c>
      <c r="I29" s="77">
        <v>977000</v>
      </c>
      <c r="J29" s="77">
        <v>1255000</v>
      </c>
      <c r="K29" s="77">
        <v>1315000</v>
      </c>
      <c r="L29" s="77">
        <v>4543547</v>
      </c>
      <c r="M29" s="77">
        <v>957503</v>
      </c>
      <c r="N29" s="77">
        <v>1742639</v>
      </c>
      <c r="O29" s="77">
        <v>1843405</v>
      </c>
      <c r="P29" s="146">
        <v>6.8</v>
      </c>
      <c r="Q29" s="146">
        <v>3.5</v>
      </c>
      <c r="R29" s="150">
        <v>2600</v>
      </c>
      <c r="S29" s="150">
        <v>3300</v>
      </c>
      <c r="T29" s="77">
        <v>120215</v>
      </c>
      <c r="U29" s="77">
        <v>8267803</v>
      </c>
      <c r="V29" s="77">
        <v>85443</v>
      </c>
      <c r="W29" s="77">
        <v>5460961</v>
      </c>
      <c r="X29" s="77">
        <v>376228</v>
      </c>
      <c r="Y29" s="77">
        <v>17934552</v>
      </c>
      <c r="Z29" s="77">
        <v>595356</v>
      </c>
      <c r="AA29" s="77">
        <v>31440160</v>
      </c>
      <c r="AB29" s="78">
        <f t="shared" si="2"/>
        <v>63103476</v>
      </c>
      <c r="AC29" s="79">
        <v>1912009</v>
      </c>
      <c r="AD29" s="77">
        <v>2300958</v>
      </c>
      <c r="AE29" s="77">
        <v>941328</v>
      </c>
      <c r="AF29" s="77">
        <v>388949</v>
      </c>
      <c r="AG29" s="77">
        <v>252704</v>
      </c>
      <c r="AH29" s="80">
        <v>44749</v>
      </c>
      <c r="AI29" s="77">
        <f t="shared" si="3"/>
        <v>297453</v>
      </c>
      <c r="AJ29" s="81" t="s">
        <v>107</v>
      </c>
      <c r="AK29" s="77">
        <v>181000</v>
      </c>
      <c r="AL29" s="77">
        <v>26400</v>
      </c>
      <c r="AM29" s="77">
        <v>6000</v>
      </c>
      <c r="AN29" s="77">
        <v>10200</v>
      </c>
      <c r="AO29" s="77">
        <v>43000</v>
      </c>
      <c r="AP29" s="77">
        <v>21000</v>
      </c>
      <c r="AQ29" s="77">
        <v>489000</v>
      </c>
      <c r="AR29" s="77">
        <v>17000</v>
      </c>
      <c r="AS29" s="77">
        <v>24000</v>
      </c>
      <c r="AT29" s="72">
        <v>220</v>
      </c>
      <c r="AU29" s="77">
        <v>8100</v>
      </c>
      <c r="AV29" s="77">
        <v>25800</v>
      </c>
      <c r="AW29" s="77">
        <v>1460</v>
      </c>
      <c r="AX29" s="72">
        <v>190</v>
      </c>
      <c r="AY29" s="94" t="s">
        <v>113</v>
      </c>
      <c r="AZ29" s="95" t="s">
        <v>113</v>
      </c>
      <c r="BA29" s="84">
        <v>4394173</v>
      </c>
      <c r="BB29" s="77">
        <v>345813</v>
      </c>
      <c r="BC29" s="77">
        <v>313123</v>
      </c>
      <c r="BD29" s="77">
        <v>275080</v>
      </c>
      <c r="BE29" s="85">
        <v>233</v>
      </c>
      <c r="BF29" s="77">
        <v>164725</v>
      </c>
      <c r="BG29" s="72">
        <v>62</v>
      </c>
      <c r="BH29" s="86">
        <v>0.65</v>
      </c>
      <c r="BI29" s="86">
        <v>0.73</v>
      </c>
      <c r="BJ29" s="77">
        <v>62000</v>
      </c>
      <c r="BK29" s="96">
        <v>9544541</v>
      </c>
      <c r="BL29" s="99">
        <v>1024301.64</v>
      </c>
      <c r="BM29" s="88">
        <v>1947787</v>
      </c>
      <c r="BN29" s="77">
        <v>212075</v>
      </c>
      <c r="BO29" s="89">
        <v>249358887</v>
      </c>
      <c r="BP29" s="89">
        <v>1176</v>
      </c>
      <c r="BQ29" s="77">
        <v>949718</v>
      </c>
      <c r="BR29" s="90">
        <v>0.74099999999999999</v>
      </c>
      <c r="BS29" s="91">
        <v>-3.2</v>
      </c>
      <c r="BT29" s="92">
        <v>1767.2719999999972</v>
      </c>
      <c r="BU29" s="93">
        <v>25</v>
      </c>
    </row>
    <row r="30" spans="1:73">
      <c r="A30" s="70" t="s">
        <v>24</v>
      </c>
      <c r="B30" s="71">
        <v>9.1</v>
      </c>
      <c r="C30" s="72">
        <v>4.5</v>
      </c>
      <c r="D30" s="73">
        <v>4.5999999999999996</v>
      </c>
      <c r="E30" s="74">
        <v>250000</v>
      </c>
      <c r="F30" s="75">
        <v>3319000</v>
      </c>
      <c r="G30" s="76">
        <v>38000</v>
      </c>
      <c r="H30" s="77">
        <v>2043000</v>
      </c>
      <c r="I30" s="77">
        <v>553000</v>
      </c>
      <c r="J30" s="77">
        <v>736000</v>
      </c>
      <c r="K30" s="77">
        <v>754000</v>
      </c>
      <c r="L30" s="77">
        <v>2761583</v>
      </c>
      <c r="M30" s="77">
        <v>609487</v>
      </c>
      <c r="N30" s="77">
        <v>1076734</v>
      </c>
      <c r="O30" s="77">
        <v>1075362</v>
      </c>
      <c r="P30" s="146">
        <v>7.2</v>
      </c>
      <c r="Q30" s="146">
        <v>4</v>
      </c>
      <c r="R30" s="150">
        <v>2700</v>
      </c>
      <c r="S30" s="150">
        <v>3600</v>
      </c>
      <c r="T30" s="77">
        <v>1101</v>
      </c>
      <c r="U30" s="77">
        <v>451574</v>
      </c>
      <c r="V30" s="77">
        <v>1915</v>
      </c>
      <c r="W30" s="77">
        <v>523254</v>
      </c>
      <c r="X30" s="77">
        <v>0</v>
      </c>
      <c r="Y30" s="77">
        <v>0</v>
      </c>
      <c r="Z30" s="77">
        <v>1508</v>
      </c>
      <c r="AA30" s="77">
        <v>65797</v>
      </c>
      <c r="AB30" s="78">
        <f t="shared" si="2"/>
        <v>1040625</v>
      </c>
      <c r="AC30" s="79">
        <v>873040</v>
      </c>
      <c r="AD30" s="77">
        <v>1051509</v>
      </c>
      <c r="AE30" s="77">
        <v>519101</v>
      </c>
      <c r="AF30" s="77">
        <v>178469</v>
      </c>
      <c r="AG30" s="77">
        <v>117508</v>
      </c>
      <c r="AH30" s="80">
        <v>16914</v>
      </c>
      <c r="AI30" s="77">
        <f t="shared" si="3"/>
        <v>134422</v>
      </c>
      <c r="AJ30" s="81" t="s">
        <v>107</v>
      </c>
      <c r="AK30" s="77">
        <v>36000</v>
      </c>
      <c r="AL30" s="77">
        <v>5200</v>
      </c>
      <c r="AM30" s="77">
        <v>1100</v>
      </c>
      <c r="AN30" s="77">
        <v>2200</v>
      </c>
      <c r="AO30" s="77">
        <v>9000</v>
      </c>
      <c r="AP30" s="77">
        <v>4000</v>
      </c>
      <c r="AQ30" s="77">
        <v>97000</v>
      </c>
      <c r="AR30" s="77">
        <v>3000</v>
      </c>
      <c r="AS30" s="77">
        <v>5000</v>
      </c>
      <c r="AT30" s="72">
        <v>40</v>
      </c>
      <c r="AU30" s="77">
        <v>1600</v>
      </c>
      <c r="AV30" s="77">
        <v>5100</v>
      </c>
      <c r="AW30" s="72">
        <v>400</v>
      </c>
      <c r="AX30" s="72">
        <v>40</v>
      </c>
      <c r="AY30" s="94" t="s">
        <v>113</v>
      </c>
      <c r="AZ30" s="95" t="s">
        <v>113</v>
      </c>
      <c r="BA30" s="97">
        <v>2318738</v>
      </c>
      <c r="BB30" s="77">
        <v>83507</v>
      </c>
      <c r="BC30" s="77">
        <v>74060</v>
      </c>
      <c r="BD30" s="77">
        <v>47266</v>
      </c>
      <c r="BE30" s="85">
        <v>203</v>
      </c>
      <c r="BF30" s="77">
        <v>12128</v>
      </c>
      <c r="BG30" s="96">
        <v>18</v>
      </c>
      <c r="BH30" s="98" t="s">
        <v>113</v>
      </c>
      <c r="BI30" s="98" t="s">
        <v>113</v>
      </c>
      <c r="BJ30" s="77">
        <v>43000</v>
      </c>
      <c r="BK30" s="96">
        <v>8254221</v>
      </c>
      <c r="BL30" s="99">
        <v>1160020.69</v>
      </c>
      <c r="BM30" s="88">
        <v>944222</v>
      </c>
      <c r="BN30" s="77">
        <v>73484</v>
      </c>
      <c r="BO30" s="89">
        <v>72072204</v>
      </c>
      <c r="BP30" s="89">
        <v>981</v>
      </c>
      <c r="BQ30" s="77">
        <v>271698</v>
      </c>
      <c r="BR30" s="90">
        <v>0.68400000000000005</v>
      </c>
      <c r="BS30" s="91">
        <v>-7</v>
      </c>
      <c r="BT30" s="92">
        <v>1434.8250000000007</v>
      </c>
      <c r="BU30" s="93">
        <v>8</v>
      </c>
    </row>
    <row r="31" spans="1:73">
      <c r="A31" s="70" t="s">
        <v>25</v>
      </c>
      <c r="B31" s="71">
        <v>18.2</v>
      </c>
      <c r="C31" s="72">
        <v>12.7</v>
      </c>
      <c r="D31" s="73">
        <v>5.5</v>
      </c>
      <c r="E31" s="74">
        <v>161000</v>
      </c>
      <c r="F31" s="75">
        <v>1326000</v>
      </c>
      <c r="G31" s="76">
        <v>22000</v>
      </c>
      <c r="H31" s="77">
        <v>844000</v>
      </c>
      <c r="I31" s="77">
        <v>223000</v>
      </c>
      <c r="J31" s="77">
        <v>294000</v>
      </c>
      <c r="K31" s="77">
        <v>327000</v>
      </c>
      <c r="L31" s="77">
        <v>1160553</v>
      </c>
      <c r="M31" s="77">
        <v>242244</v>
      </c>
      <c r="N31" s="77">
        <v>451221</v>
      </c>
      <c r="O31" s="77">
        <v>467087</v>
      </c>
      <c r="P31" s="146">
        <v>8.6999999999999993</v>
      </c>
      <c r="Q31" s="146">
        <v>3.2</v>
      </c>
      <c r="R31" s="150">
        <v>4700</v>
      </c>
      <c r="S31" s="150">
        <v>6000</v>
      </c>
      <c r="T31" s="77">
        <v>33782</v>
      </c>
      <c r="U31" s="77">
        <v>2301354</v>
      </c>
      <c r="V31" s="77">
        <v>40084</v>
      </c>
      <c r="W31" s="77">
        <v>2073696</v>
      </c>
      <c r="X31" s="77">
        <v>38890</v>
      </c>
      <c r="Y31" s="77">
        <v>3037442</v>
      </c>
      <c r="Z31" s="77">
        <v>35650</v>
      </c>
      <c r="AA31" s="77">
        <v>4188916</v>
      </c>
      <c r="AB31" s="78">
        <f t="shared" si="2"/>
        <v>11601408</v>
      </c>
      <c r="AC31" s="79">
        <v>637229</v>
      </c>
      <c r="AD31" s="77">
        <v>693869</v>
      </c>
      <c r="AE31" s="77">
        <v>470829</v>
      </c>
      <c r="AF31" s="77">
        <v>56640</v>
      </c>
      <c r="AG31" s="77">
        <v>76367</v>
      </c>
      <c r="AH31" s="80">
        <v>81476</v>
      </c>
      <c r="AI31" s="77">
        <f t="shared" si="3"/>
        <v>157843</v>
      </c>
      <c r="AJ31" s="81" t="s">
        <v>106</v>
      </c>
      <c r="AK31" s="77">
        <v>139000</v>
      </c>
      <c r="AL31" s="77">
        <v>20300</v>
      </c>
      <c r="AM31" s="77">
        <v>5200</v>
      </c>
      <c r="AN31" s="77">
        <v>8200</v>
      </c>
      <c r="AO31" s="77">
        <v>33000</v>
      </c>
      <c r="AP31" s="77">
        <v>16000</v>
      </c>
      <c r="AQ31" s="77">
        <v>375000</v>
      </c>
      <c r="AR31" s="77">
        <v>13000</v>
      </c>
      <c r="AS31" s="77">
        <v>18000</v>
      </c>
      <c r="AT31" s="72">
        <v>170</v>
      </c>
      <c r="AU31" s="77">
        <v>6200</v>
      </c>
      <c r="AV31" s="77">
        <v>19800</v>
      </c>
      <c r="AW31" s="77">
        <v>1380</v>
      </c>
      <c r="AX31" s="72">
        <v>150</v>
      </c>
      <c r="AY31" s="94">
        <v>0.33800000000000002</v>
      </c>
      <c r="AZ31" s="83">
        <v>61000</v>
      </c>
      <c r="BA31" s="84">
        <v>1261721</v>
      </c>
      <c r="BB31" s="77">
        <v>108672</v>
      </c>
      <c r="BC31" s="77">
        <v>77747</v>
      </c>
      <c r="BD31" s="77">
        <v>73246</v>
      </c>
      <c r="BE31" s="85">
        <v>306</v>
      </c>
      <c r="BF31" s="77">
        <v>60354</v>
      </c>
      <c r="BG31" s="72">
        <v>18</v>
      </c>
      <c r="BH31" s="86">
        <v>0.81</v>
      </c>
      <c r="BI31" s="86">
        <v>0.85</v>
      </c>
      <c r="BJ31" s="77">
        <v>22000</v>
      </c>
      <c r="BK31" s="96">
        <v>4783208</v>
      </c>
      <c r="BL31" s="99">
        <v>1152710.1399999999</v>
      </c>
      <c r="BM31" s="88">
        <v>571699</v>
      </c>
      <c r="BN31" s="77">
        <v>41041</v>
      </c>
      <c r="BO31" s="89">
        <v>35832183</v>
      </c>
      <c r="BP31" s="89">
        <v>873</v>
      </c>
      <c r="BQ31" s="77">
        <v>345847</v>
      </c>
      <c r="BR31" s="90">
        <v>0.71599999999999997</v>
      </c>
      <c r="BS31" s="91">
        <v>-7.9</v>
      </c>
      <c r="BT31" s="92">
        <v>1469.1320000000014</v>
      </c>
      <c r="BU31" s="93">
        <v>11</v>
      </c>
    </row>
    <row r="32" spans="1:73">
      <c r="A32" s="70" t="s">
        <v>26</v>
      </c>
      <c r="B32" s="71">
        <v>13.2</v>
      </c>
      <c r="C32" s="72">
        <v>9.8000000000000007</v>
      </c>
      <c r="D32" s="73">
        <v>3.4</v>
      </c>
      <c r="E32" s="74">
        <v>203000</v>
      </c>
      <c r="F32" s="75">
        <v>3389000</v>
      </c>
      <c r="G32" s="76">
        <v>44000</v>
      </c>
      <c r="H32" s="77">
        <v>2148000</v>
      </c>
      <c r="I32" s="77">
        <v>581000</v>
      </c>
      <c r="J32" s="77">
        <v>775000</v>
      </c>
      <c r="K32" s="77">
        <v>792000</v>
      </c>
      <c r="L32" s="77">
        <v>2778803</v>
      </c>
      <c r="M32" s="77">
        <v>596633</v>
      </c>
      <c r="N32" s="77">
        <v>1084657</v>
      </c>
      <c r="O32" s="77">
        <v>1097512</v>
      </c>
      <c r="P32" s="146">
        <v>6.6</v>
      </c>
      <c r="Q32" s="146">
        <v>5.7</v>
      </c>
      <c r="R32" s="150">
        <v>700</v>
      </c>
      <c r="S32" s="150">
        <v>1300</v>
      </c>
      <c r="T32" s="77">
        <v>385823</v>
      </c>
      <c r="U32" s="77">
        <v>16126519</v>
      </c>
      <c r="V32" s="77">
        <v>244764</v>
      </c>
      <c r="W32" s="77">
        <v>10752433</v>
      </c>
      <c r="X32" s="77">
        <v>206610</v>
      </c>
      <c r="Y32" s="77">
        <v>13004025</v>
      </c>
      <c r="Z32" s="77">
        <v>185563</v>
      </c>
      <c r="AA32" s="77">
        <v>16341955</v>
      </c>
      <c r="AB32" s="78">
        <f t="shared" si="2"/>
        <v>56224932</v>
      </c>
      <c r="AC32" s="79">
        <v>846084</v>
      </c>
      <c r="AD32" s="77">
        <v>967284</v>
      </c>
      <c r="AE32" s="77">
        <v>624612</v>
      </c>
      <c r="AF32" s="77">
        <v>121200</v>
      </c>
      <c r="AG32" s="77">
        <v>133762</v>
      </c>
      <c r="AH32" s="80">
        <v>39350</v>
      </c>
      <c r="AI32" s="77">
        <f t="shared" si="3"/>
        <v>173112</v>
      </c>
      <c r="AJ32" s="81" t="s">
        <v>106</v>
      </c>
      <c r="AK32" s="77">
        <v>191000</v>
      </c>
      <c r="AL32" s="77">
        <v>27800</v>
      </c>
      <c r="AM32" s="77">
        <v>7100</v>
      </c>
      <c r="AN32" s="77">
        <v>11300</v>
      </c>
      <c r="AO32" s="77">
        <v>45000</v>
      </c>
      <c r="AP32" s="77">
        <v>22000</v>
      </c>
      <c r="AQ32" s="77">
        <v>516000</v>
      </c>
      <c r="AR32" s="77">
        <v>17000</v>
      </c>
      <c r="AS32" s="77">
        <v>25000</v>
      </c>
      <c r="AT32" s="72">
        <v>230</v>
      </c>
      <c r="AU32" s="77">
        <v>8600</v>
      </c>
      <c r="AV32" s="77">
        <v>27200</v>
      </c>
      <c r="AW32" s="77">
        <v>1370</v>
      </c>
      <c r="AX32" s="72">
        <v>200</v>
      </c>
      <c r="AY32" s="101">
        <v>0.34200000000000003</v>
      </c>
      <c r="AZ32" s="83">
        <v>91000</v>
      </c>
      <c r="BA32" s="84">
        <v>2601893</v>
      </c>
      <c r="BB32" s="77">
        <v>290201</v>
      </c>
      <c r="BC32" s="77">
        <v>252044</v>
      </c>
      <c r="BD32" s="77">
        <v>225878</v>
      </c>
      <c r="BE32" s="85">
        <v>315</v>
      </c>
      <c r="BF32" s="77">
        <v>148033</v>
      </c>
      <c r="BG32" s="72">
        <v>17</v>
      </c>
      <c r="BH32" s="86">
        <v>0.73</v>
      </c>
      <c r="BI32" s="86">
        <v>0.78</v>
      </c>
      <c r="BJ32" s="77">
        <v>83000</v>
      </c>
      <c r="BK32" s="96">
        <v>1000000</v>
      </c>
      <c r="BL32" s="87" t="s">
        <v>113</v>
      </c>
      <c r="BM32" s="88">
        <v>1163543</v>
      </c>
      <c r="BN32" s="77">
        <v>107008</v>
      </c>
      <c r="BO32" s="89">
        <v>102895608</v>
      </c>
      <c r="BP32" s="89">
        <v>962</v>
      </c>
      <c r="BQ32" s="77">
        <v>580049</v>
      </c>
      <c r="BR32" s="90">
        <v>0.72799999999999998</v>
      </c>
      <c r="BS32" s="91">
        <v>-7.1</v>
      </c>
      <c r="BT32" s="92">
        <v>2311.2139999999999</v>
      </c>
      <c r="BU32" s="93">
        <v>13</v>
      </c>
    </row>
    <row r="33" spans="1:73">
      <c r="A33" s="70" t="s">
        <v>27</v>
      </c>
      <c r="B33" s="71">
        <v>17.3</v>
      </c>
      <c r="C33" s="72">
        <v>11.6</v>
      </c>
      <c r="D33" s="73">
        <v>5.7</v>
      </c>
      <c r="E33" s="74">
        <v>58000</v>
      </c>
      <c r="F33" s="75">
        <v>510000</v>
      </c>
      <c r="G33" s="76">
        <v>7000</v>
      </c>
      <c r="H33" s="77">
        <v>319000</v>
      </c>
      <c r="I33" s="77">
        <v>81000</v>
      </c>
      <c r="J33" s="77">
        <v>122000</v>
      </c>
      <c r="K33" s="77">
        <v>116000</v>
      </c>
      <c r="L33" s="77">
        <v>401717</v>
      </c>
      <c r="M33" s="77">
        <v>83639</v>
      </c>
      <c r="N33" s="77">
        <v>157979</v>
      </c>
      <c r="O33" s="77">
        <v>160099</v>
      </c>
      <c r="P33" s="147" t="s">
        <v>113</v>
      </c>
      <c r="Q33" s="146">
        <v>7.1</v>
      </c>
      <c r="R33" s="147" t="s">
        <v>113</v>
      </c>
      <c r="S33" s="147" t="s">
        <v>113</v>
      </c>
      <c r="T33" s="77">
        <v>541</v>
      </c>
      <c r="U33" s="77">
        <v>141882</v>
      </c>
      <c r="V33" s="77">
        <v>262</v>
      </c>
      <c r="W33" s="77">
        <v>6840</v>
      </c>
      <c r="X33" s="77">
        <v>0</v>
      </c>
      <c r="Y33" s="77">
        <v>0</v>
      </c>
      <c r="Z33" s="77">
        <v>0</v>
      </c>
      <c r="AA33" s="77">
        <v>0</v>
      </c>
      <c r="AB33" s="78">
        <f t="shared" si="2"/>
        <v>148722</v>
      </c>
      <c r="AC33" s="79">
        <v>148974</v>
      </c>
      <c r="AD33" s="77">
        <v>224048</v>
      </c>
      <c r="AE33" s="77">
        <v>120626</v>
      </c>
      <c r="AF33" s="77">
        <v>75074</v>
      </c>
      <c r="AG33" s="77">
        <v>15939</v>
      </c>
      <c r="AH33" s="80">
        <v>9250</v>
      </c>
      <c r="AI33" s="77">
        <f t="shared" si="3"/>
        <v>25189</v>
      </c>
      <c r="AJ33" s="81" t="s">
        <v>107</v>
      </c>
      <c r="AK33" s="77">
        <v>32000</v>
      </c>
      <c r="AL33" s="77">
        <v>4700</v>
      </c>
      <c r="AM33" s="77">
        <v>1300</v>
      </c>
      <c r="AN33" s="77">
        <v>2000</v>
      </c>
      <c r="AO33" s="77">
        <v>8000</v>
      </c>
      <c r="AP33" s="77">
        <v>4000</v>
      </c>
      <c r="AQ33" s="77">
        <v>88000</v>
      </c>
      <c r="AR33" s="77">
        <v>3000</v>
      </c>
      <c r="AS33" s="77">
        <v>4000</v>
      </c>
      <c r="AT33" s="72">
        <v>40</v>
      </c>
      <c r="AU33" s="77">
        <v>1500</v>
      </c>
      <c r="AV33" s="77">
        <v>4600</v>
      </c>
      <c r="AW33" s="72">
        <v>140</v>
      </c>
      <c r="AX33" s="72">
        <v>30</v>
      </c>
      <c r="AY33" s="94" t="s">
        <v>113</v>
      </c>
      <c r="AZ33" s="95" t="s">
        <v>113</v>
      </c>
      <c r="BA33" s="84">
        <v>426361</v>
      </c>
      <c r="BB33" s="77">
        <v>58114</v>
      </c>
      <c r="BC33" s="77">
        <v>51758</v>
      </c>
      <c r="BD33" s="77">
        <v>44091</v>
      </c>
      <c r="BE33" s="85">
        <v>306</v>
      </c>
      <c r="BF33" s="77">
        <v>23479</v>
      </c>
      <c r="BG33" s="72">
        <v>21</v>
      </c>
      <c r="BH33" s="86">
        <v>0.77</v>
      </c>
      <c r="BI33" s="86">
        <v>0.8</v>
      </c>
      <c r="BJ33" s="77">
        <v>14000</v>
      </c>
      <c r="BK33" s="96">
        <v>1000000</v>
      </c>
      <c r="BL33" s="87" t="s">
        <v>113</v>
      </c>
      <c r="BM33" s="88">
        <v>209389</v>
      </c>
      <c r="BN33" s="77">
        <v>13384</v>
      </c>
      <c r="BO33" s="89">
        <v>12097212</v>
      </c>
      <c r="BP33" s="89">
        <v>904</v>
      </c>
      <c r="BQ33" s="77">
        <v>106395</v>
      </c>
      <c r="BR33" s="90">
        <v>0.65300000000000002</v>
      </c>
      <c r="BS33" s="91">
        <v>-5.8</v>
      </c>
      <c r="BT33" s="92">
        <v>231.00200000000041</v>
      </c>
      <c r="BU33" s="93">
        <v>4</v>
      </c>
    </row>
    <row r="34" spans="1:73">
      <c r="A34" s="70" t="s">
        <v>28</v>
      </c>
      <c r="B34" s="71">
        <v>11.5</v>
      </c>
      <c r="C34" s="72">
        <v>8.1999999999999993</v>
      </c>
      <c r="D34" s="73">
        <v>3.3</v>
      </c>
      <c r="E34" s="74">
        <v>62000</v>
      </c>
      <c r="F34" s="75">
        <v>1100000</v>
      </c>
      <c r="G34" s="76">
        <v>14000</v>
      </c>
      <c r="H34" s="77">
        <v>701000</v>
      </c>
      <c r="I34" s="77">
        <v>192000</v>
      </c>
      <c r="J34" s="77">
        <v>252000</v>
      </c>
      <c r="K34" s="77">
        <v>257000</v>
      </c>
      <c r="L34" s="77">
        <v>923926</v>
      </c>
      <c r="M34" s="77">
        <v>201150</v>
      </c>
      <c r="N34" s="77">
        <v>361309</v>
      </c>
      <c r="O34" s="77">
        <v>361467</v>
      </c>
      <c r="P34" s="146">
        <v>6.9</v>
      </c>
      <c r="Q34" s="146">
        <v>4.0999999999999996</v>
      </c>
      <c r="R34" s="150">
        <v>2300</v>
      </c>
      <c r="S34" s="150">
        <v>3000</v>
      </c>
      <c r="T34" s="77">
        <v>28020</v>
      </c>
      <c r="U34" s="77">
        <v>654321</v>
      </c>
      <c r="V34" s="77">
        <v>15032</v>
      </c>
      <c r="W34" s="77">
        <v>1150368</v>
      </c>
      <c r="X34" s="77">
        <v>86</v>
      </c>
      <c r="Y34" s="77">
        <v>67849</v>
      </c>
      <c r="Z34" s="77">
        <v>747</v>
      </c>
      <c r="AA34" s="77">
        <v>95032</v>
      </c>
      <c r="AB34" s="78">
        <f t="shared" si="2"/>
        <v>1967570</v>
      </c>
      <c r="AC34" s="79">
        <v>244600</v>
      </c>
      <c r="AD34" s="77">
        <v>242702</v>
      </c>
      <c r="AE34" s="77">
        <v>161173</v>
      </c>
      <c r="AF34" s="77">
        <v>-1898</v>
      </c>
      <c r="AG34" s="77">
        <v>35151</v>
      </c>
      <c r="AH34" s="80">
        <v>3516</v>
      </c>
      <c r="AI34" s="77">
        <f t="shared" si="3"/>
        <v>38667</v>
      </c>
      <c r="AJ34" s="81" t="s">
        <v>106</v>
      </c>
      <c r="AK34" s="77">
        <v>42000</v>
      </c>
      <c r="AL34" s="77">
        <v>6100</v>
      </c>
      <c r="AM34" s="77">
        <v>1400</v>
      </c>
      <c r="AN34" s="77">
        <v>2600</v>
      </c>
      <c r="AO34" s="77">
        <v>10000</v>
      </c>
      <c r="AP34" s="77">
        <v>5000</v>
      </c>
      <c r="AQ34" s="77">
        <v>113000</v>
      </c>
      <c r="AR34" s="77">
        <v>4000</v>
      </c>
      <c r="AS34" s="77">
        <v>6000</v>
      </c>
      <c r="AT34" s="72">
        <v>50</v>
      </c>
      <c r="AU34" s="77">
        <v>1900</v>
      </c>
      <c r="AV34" s="77">
        <v>6000</v>
      </c>
      <c r="AW34" s="72">
        <v>200</v>
      </c>
      <c r="AX34" s="72">
        <v>40</v>
      </c>
      <c r="AY34" s="101">
        <v>0.313</v>
      </c>
      <c r="AZ34" s="83">
        <v>21000</v>
      </c>
      <c r="BA34" s="84">
        <v>767878</v>
      </c>
      <c r="BB34" s="77">
        <v>87835</v>
      </c>
      <c r="BC34" s="77">
        <v>80213</v>
      </c>
      <c r="BD34" s="77">
        <v>72091</v>
      </c>
      <c r="BE34" s="85">
        <v>296</v>
      </c>
      <c r="BF34" s="77">
        <v>41950</v>
      </c>
      <c r="BG34" s="72">
        <v>13</v>
      </c>
      <c r="BH34" s="86">
        <v>0.77</v>
      </c>
      <c r="BI34" s="86">
        <v>0.82</v>
      </c>
      <c r="BJ34" s="77">
        <v>14000</v>
      </c>
      <c r="BK34" s="96">
        <v>3000000</v>
      </c>
      <c r="BL34" s="99">
        <v>1068804.31</v>
      </c>
      <c r="BM34" s="88">
        <v>322796</v>
      </c>
      <c r="BN34" s="77">
        <v>30366</v>
      </c>
      <c r="BO34" s="89">
        <v>27674906</v>
      </c>
      <c r="BP34" s="89">
        <v>911</v>
      </c>
      <c r="BQ34" s="77">
        <v>193448</v>
      </c>
      <c r="BR34" s="90">
        <v>0.71799999999999997</v>
      </c>
      <c r="BS34" s="91">
        <v>-8.3000000000000007</v>
      </c>
      <c r="BT34" s="92">
        <v>735.1869999999999</v>
      </c>
      <c r="BU34" s="93">
        <v>7</v>
      </c>
    </row>
    <row r="35" spans="1:73">
      <c r="A35" s="70" t="s">
        <v>29</v>
      </c>
      <c r="B35" s="71">
        <v>22.6</v>
      </c>
      <c r="C35" s="72">
        <v>12.3</v>
      </c>
      <c r="D35" s="73">
        <v>10.3</v>
      </c>
      <c r="E35" s="74">
        <v>294000</v>
      </c>
      <c r="F35" s="75">
        <v>1505000</v>
      </c>
      <c r="G35" s="76">
        <v>19000</v>
      </c>
      <c r="H35" s="77">
        <v>937000</v>
      </c>
      <c r="I35" s="77">
        <v>269000</v>
      </c>
      <c r="J35" s="77">
        <v>339000</v>
      </c>
      <c r="K35" s="77">
        <v>329000</v>
      </c>
      <c r="L35" s="77">
        <v>1168797</v>
      </c>
      <c r="M35" s="77">
        <v>261378</v>
      </c>
      <c r="N35" s="77">
        <v>451754</v>
      </c>
      <c r="O35" s="77">
        <v>455665</v>
      </c>
      <c r="P35" s="147" t="s">
        <v>113</v>
      </c>
      <c r="Q35" s="146">
        <v>6.9</v>
      </c>
      <c r="R35" s="147" t="s">
        <v>113</v>
      </c>
      <c r="S35" s="147" t="s">
        <v>113</v>
      </c>
      <c r="T35" s="77">
        <v>50969</v>
      </c>
      <c r="U35" s="77">
        <v>3189949</v>
      </c>
      <c r="V35" s="77">
        <v>53048</v>
      </c>
      <c r="W35" s="77">
        <v>3318456</v>
      </c>
      <c r="X35" s="77">
        <v>24101</v>
      </c>
      <c r="Y35" s="77">
        <v>3493603</v>
      </c>
      <c r="Z35" s="77">
        <v>28636</v>
      </c>
      <c r="AA35" s="77">
        <v>6175582</v>
      </c>
      <c r="AB35" s="78">
        <f t="shared" si="2"/>
        <v>16177590</v>
      </c>
      <c r="AC35" s="79">
        <v>332560</v>
      </c>
      <c r="AD35" s="77">
        <v>614298</v>
      </c>
      <c r="AE35" s="77">
        <v>295720</v>
      </c>
      <c r="AF35" s="77">
        <v>281738</v>
      </c>
      <c r="AG35" s="77">
        <v>27107</v>
      </c>
      <c r="AH35" s="80">
        <v>25102</v>
      </c>
      <c r="AI35" s="77">
        <f t="shared" si="3"/>
        <v>52209</v>
      </c>
      <c r="AJ35" s="81" t="s">
        <v>107</v>
      </c>
      <c r="AK35" s="77">
        <v>90000</v>
      </c>
      <c r="AL35" s="77">
        <v>13100</v>
      </c>
      <c r="AM35" s="77">
        <v>3700</v>
      </c>
      <c r="AN35" s="77">
        <v>5500</v>
      </c>
      <c r="AO35" s="77">
        <v>21000</v>
      </c>
      <c r="AP35" s="77">
        <v>10000</v>
      </c>
      <c r="AQ35" s="77">
        <v>242000</v>
      </c>
      <c r="AR35" s="77">
        <v>8000</v>
      </c>
      <c r="AS35" s="77">
        <v>12000</v>
      </c>
      <c r="AT35" s="72">
        <v>110</v>
      </c>
      <c r="AU35" s="77">
        <v>4000</v>
      </c>
      <c r="AV35" s="77">
        <v>12800</v>
      </c>
      <c r="AW35" s="72">
        <v>500</v>
      </c>
      <c r="AX35" s="72">
        <v>90</v>
      </c>
      <c r="AY35" s="94" t="s">
        <v>113</v>
      </c>
      <c r="AZ35" s="95" t="s">
        <v>113</v>
      </c>
      <c r="BA35" s="84">
        <v>1157045</v>
      </c>
      <c r="BB35" s="77">
        <v>88145</v>
      </c>
      <c r="BC35" s="77">
        <v>79876</v>
      </c>
      <c r="BD35" s="77">
        <v>71472</v>
      </c>
      <c r="BE35" s="85">
        <v>268</v>
      </c>
      <c r="BF35" s="77">
        <v>48736</v>
      </c>
      <c r="BG35" s="72">
        <v>26</v>
      </c>
      <c r="BH35" s="86">
        <v>0.7</v>
      </c>
      <c r="BI35" s="86">
        <v>0.76</v>
      </c>
      <c r="BJ35" s="77">
        <v>27000</v>
      </c>
      <c r="BK35" s="96">
        <v>6138972</v>
      </c>
      <c r="BL35" s="87" t="s">
        <v>113</v>
      </c>
      <c r="BM35" s="88">
        <v>471747</v>
      </c>
      <c r="BN35" s="77">
        <v>34285</v>
      </c>
      <c r="BO35" s="89">
        <v>33160363</v>
      </c>
      <c r="BP35" s="89">
        <v>967</v>
      </c>
      <c r="BQ35" s="77">
        <v>187012</v>
      </c>
      <c r="BR35" s="90">
        <v>0.64900000000000002</v>
      </c>
      <c r="BS35" s="91">
        <v>-5.6</v>
      </c>
      <c r="BT35" s="92">
        <v>529.44000000000051</v>
      </c>
      <c r="BU35" s="93">
        <v>7</v>
      </c>
    </row>
    <row r="36" spans="1:73">
      <c r="A36" s="70" t="s">
        <v>30</v>
      </c>
      <c r="B36" s="71">
        <v>11.1</v>
      </c>
      <c r="C36" s="72">
        <v>6.3</v>
      </c>
      <c r="D36" s="73">
        <v>4.8</v>
      </c>
      <c r="E36" s="74">
        <v>63000</v>
      </c>
      <c r="F36" s="75">
        <v>853000</v>
      </c>
      <c r="G36" s="76">
        <v>9000</v>
      </c>
      <c r="H36" s="77">
        <v>545000</v>
      </c>
      <c r="I36" s="77">
        <v>140000</v>
      </c>
      <c r="J36" s="77">
        <v>197000</v>
      </c>
      <c r="K36" s="77">
        <v>208000</v>
      </c>
      <c r="L36" s="77">
        <v>690524</v>
      </c>
      <c r="M36" s="77">
        <v>132043</v>
      </c>
      <c r="N36" s="77">
        <v>272532</v>
      </c>
      <c r="O36" s="77">
        <v>285949</v>
      </c>
      <c r="P36" s="146">
        <v>7.3</v>
      </c>
      <c r="Q36" s="146">
        <v>4.8</v>
      </c>
      <c r="R36" s="150">
        <v>2400</v>
      </c>
      <c r="S36" s="150">
        <v>3300</v>
      </c>
      <c r="T36" s="77">
        <v>13004</v>
      </c>
      <c r="U36" s="77">
        <v>673453</v>
      </c>
      <c r="V36" s="77">
        <v>12795</v>
      </c>
      <c r="W36" s="77">
        <v>1457985</v>
      </c>
      <c r="X36" s="77">
        <v>281</v>
      </c>
      <c r="Y36" s="77">
        <v>132855</v>
      </c>
      <c r="Z36" s="77">
        <v>0</v>
      </c>
      <c r="AA36" s="77">
        <v>0</v>
      </c>
      <c r="AB36" s="78">
        <f t="shared" si="2"/>
        <v>2264293</v>
      </c>
      <c r="AC36" s="79">
        <v>127082</v>
      </c>
      <c r="AD36" s="77">
        <v>189429</v>
      </c>
      <c r="AE36" s="77">
        <v>94622</v>
      </c>
      <c r="AF36" s="77">
        <v>62347</v>
      </c>
      <c r="AG36" s="77">
        <v>20839</v>
      </c>
      <c r="AH36" s="80">
        <v>12241</v>
      </c>
      <c r="AI36" s="77">
        <f t="shared" si="3"/>
        <v>33080</v>
      </c>
      <c r="AJ36" s="81" t="s">
        <v>107</v>
      </c>
      <c r="AK36" s="77">
        <v>22000</v>
      </c>
      <c r="AL36" s="77">
        <v>3200</v>
      </c>
      <c r="AM36" s="77">
        <v>1000</v>
      </c>
      <c r="AN36" s="77">
        <v>1400</v>
      </c>
      <c r="AO36" s="77">
        <v>5000</v>
      </c>
      <c r="AP36" s="77">
        <v>3000</v>
      </c>
      <c r="AQ36" s="77">
        <v>60000</v>
      </c>
      <c r="AR36" s="77">
        <v>2000</v>
      </c>
      <c r="AS36" s="77">
        <v>3000</v>
      </c>
      <c r="AT36" s="72">
        <v>30</v>
      </c>
      <c r="AU36" s="77">
        <v>1000</v>
      </c>
      <c r="AV36" s="77">
        <v>3200</v>
      </c>
      <c r="AW36" s="72">
        <v>210</v>
      </c>
      <c r="AX36" s="72">
        <v>20</v>
      </c>
      <c r="AY36" s="94" t="s">
        <v>113</v>
      </c>
      <c r="AZ36" s="95" t="s">
        <v>113</v>
      </c>
      <c r="BA36" s="84">
        <v>597050</v>
      </c>
      <c r="BB36" s="77">
        <v>55183</v>
      </c>
      <c r="BC36" s="77">
        <v>49114</v>
      </c>
      <c r="BD36" s="77">
        <v>31151</v>
      </c>
      <c r="BE36" s="85">
        <v>261</v>
      </c>
      <c r="BF36" s="77">
        <v>17376</v>
      </c>
      <c r="BG36" s="72">
        <v>32</v>
      </c>
      <c r="BH36" s="86">
        <v>0.42</v>
      </c>
      <c r="BI36" s="86">
        <v>0.49</v>
      </c>
      <c r="BJ36" s="77">
        <v>3000</v>
      </c>
      <c r="BK36" s="96">
        <v>8764186</v>
      </c>
      <c r="BL36" s="99">
        <v>1120164</v>
      </c>
      <c r="BM36" s="88">
        <v>275803</v>
      </c>
      <c r="BN36" s="77">
        <v>21026</v>
      </c>
      <c r="BO36" s="89">
        <v>22023187</v>
      </c>
      <c r="BP36" s="89">
        <v>1047</v>
      </c>
      <c r="BQ36" s="77">
        <v>176282</v>
      </c>
      <c r="BR36" s="90">
        <v>0.74399999999999999</v>
      </c>
      <c r="BS36" s="91">
        <v>-2.5</v>
      </c>
      <c r="BT36" s="92">
        <v>151.7470000000003</v>
      </c>
      <c r="BU36" s="93">
        <v>8</v>
      </c>
    </row>
    <row r="37" spans="1:73">
      <c r="A37" s="70" t="s">
        <v>31</v>
      </c>
      <c r="B37" s="71">
        <v>13.2</v>
      </c>
      <c r="C37" s="72">
        <v>8.6999999999999993</v>
      </c>
      <c r="D37" s="73">
        <v>4.5</v>
      </c>
      <c r="E37" s="74">
        <v>398000</v>
      </c>
      <c r="F37" s="75">
        <v>5450000</v>
      </c>
      <c r="G37" s="76">
        <v>59000</v>
      </c>
      <c r="H37" s="77">
        <v>3274000</v>
      </c>
      <c r="I37" s="77">
        <v>877000</v>
      </c>
      <c r="J37" s="77">
        <v>1183000</v>
      </c>
      <c r="K37" s="77">
        <v>1214000</v>
      </c>
      <c r="L37" s="77">
        <v>4210183</v>
      </c>
      <c r="M37" s="77">
        <v>887353</v>
      </c>
      <c r="N37" s="77">
        <v>1621714</v>
      </c>
      <c r="O37" s="77">
        <v>1701115</v>
      </c>
      <c r="P37" s="146">
        <v>6.4</v>
      </c>
      <c r="Q37" s="146">
        <v>5.4</v>
      </c>
      <c r="R37" s="150">
        <v>800</v>
      </c>
      <c r="S37" s="150">
        <v>1400</v>
      </c>
      <c r="T37" s="77">
        <v>220011</v>
      </c>
      <c r="U37" s="77">
        <v>10768382</v>
      </c>
      <c r="V37" s="77">
        <v>42300</v>
      </c>
      <c r="W37" s="77">
        <v>3434389</v>
      </c>
      <c r="X37" s="77">
        <v>20320</v>
      </c>
      <c r="Y37" s="77">
        <v>1161336</v>
      </c>
      <c r="Z37" s="77">
        <v>116900</v>
      </c>
      <c r="AA37" s="77">
        <v>2634720</v>
      </c>
      <c r="AB37" s="78">
        <f t="shared" si="2"/>
        <v>17998827</v>
      </c>
      <c r="AC37" s="79">
        <v>1283851</v>
      </c>
      <c r="AD37" s="77">
        <v>1784529</v>
      </c>
      <c r="AE37" s="77">
        <v>848216</v>
      </c>
      <c r="AF37" s="77">
        <v>500678</v>
      </c>
      <c r="AG37" s="77">
        <v>185430</v>
      </c>
      <c r="AH37" s="80">
        <v>25470</v>
      </c>
      <c r="AI37" s="77">
        <f t="shared" si="3"/>
        <v>210900</v>
      </c>
      <c r="AJ37" s="81" t="s">
        <v>107</v>
      </c>
      <c r="AK37" s="77">
        <v>194000</v>
      </c>
      <c r="AL37" s="77">
        <v>28300</v>
      </c>
      <c r="AM37" s="77">
        <v>7300</v>
      </c>
      <c r="AN37" s="77">
        <v>12000</v>
      </c>
      <c r="AO37" s="77">
        <v>46000</v>
      </c>
      <c r="AP37" s="77">
        <v>22000</v>
      </c>
      <c r="AQ37" s="77">
        <v>524000</v>
      </c>
      <c r="AR37" s="77">
        <v>18000</v>
      </c>
      <c r="AS37" s="77">
        <v>26000</v>
      </c>
      <c r="AT37" s="72">
        <v>230</v>
      </c>
      <c r="AU37" s="77">
        <v>8700</v>
      </c>
      <c r="AV37" s="77">
        <v>27600</v>
      </c>
      <c r="AW37" s="77">
        <v>1490</v>
      </c>
      <c r="AX37" s="72">
        <v>200</v>
      </c>
      <c r="AY37" s="94" t="s">
        <v>113</v>
      </c>
      <c r="AZ37" s="95" t="s">
        <v>113</v>
      </c>
      <c r="BA37" s="84">
        <v>3847727</v>
      </c>
      <c r="BB37" s="77">
        <v>288573</v>
      </c>
      <c r="BC37" s="77">
        <v>249395</v>
      </c>
      <c r="BD37" s="77">
        <v>205242</v>
      </c>
      <c r="BE37" s="85">
        <v>322</v>
      </c>
      <c r="BF37" s="77">
        <v>129277</v>
      </c>
      <c r="BG37" s="72">
        <v>19</v>
      </c>
      <c r="BH37" s="86">
        <v>0.54</v>
      </c>
      <c r="BI37" s="86">
        <v>0.61</v>
      </c>
      <c r="BJ37" s="77">
        <v>44000</v>
      </c>
      <c r="BK37" s="96">
        <v>6325261</v>
      </c>
      <c r="BL37" s="87" t="s">
        <v>113</v>
      </c>
      <c r="BM37" s="88">
        <v>1528961</v>
      </c>
      <c r="BN37" s="77">
        <v>211881</v>
      </c>
      <c r="BO37" s="89">
        <v>262865304</v>
      </c>
      <c r="BP37" s="89">
        <v>1241</v>
      </c>
      <c r="BQ37" s="77">
        <v>940537</v>
      </c>
      <c r="BR37" s="90">
        <v>0.77200000000000002</v>
      </c>
      <c r="BS37" s="91">
        <v>-13.3</v>
      </c>
      <c r="BT37" s="92">
        <v>6773.5720000000001</v>
      </c>
      <c r="BU37" s="93">
        <v>29</v>
      </c>
    </row>
    <row r="38" spans="1:73">
      <c r="A38" s="70" t="s">
        <v>32</v>
      </c>
      <c r="B38" s="71">
        <v>19.600000000000001</v>
      </c>
      <c r="C38" s="72">
        <v>10.9</v>
      </c>
      <c r="D38" s="73">
        <v>8.6999999999999993</v>
      </c>
      <c r="E38" s="74">
        <v>178000</v>
      </c>
      <c r="F38" s="75">
        <v>884000</v>
      </c>
      <c r="G38" s="76">
        <v>15000</v>
      </c>
      <c r="H38" s="77">
        <v>555000</v>
      </c>
      <c r="I38" s="77">
        <v>148000</v>
      </c>
      <c r="J38" s="77">
        <v>194000</v>
      </c>
      <c r="K38" s="77">
        <v>213000</v>
      </c>
      <c r="L38" s="77">
        <v>735472</v>
      </c>
      <c r="M38" s="77">
        <v>151593</v>
      </c>
      <c r="N38" s="77">
        <v>278722</v>
      </c>
      <c r="O38" s="77">
        <v>305157</v>
      </c>
      <c r="P38" s="146">
        <v>8.5</v>
      </c>
      <c r="Q38" s="146">
        <v>4.3</v>
      </c>
      <c r="R38" s="150">
        <v>3800</v>
      </c>
      <c r="S38" s="150">
        <v>5100</v>
      </c>
      <c r="T38" s="77">
        <v>16762</v>
      </c>
      <c r="U38" s="77">
        <v>158714</v>
      </c>
      <c r="V38" s="77">
        <v>0</v>
      </c>
      <c r="W38" s="77">
        <v>0</v>
      </c>
      <c r="X38" s="77">
        <v>10703</v>
      </c>
      <c r="Y38" s="77">
        <v>1266980</v>
      </c>
      <c r="Z38" s="96">
        <v>0</v>
      </c>
      <c r="AA38" s="77">
        <v>0</v>
      </c>
      <c r="AB38" s="78">
        <f t="shared" si="2"/>
        <v>1425694</v>
      </c>
      <c r="AC38" s="79">
        <v>457678</v>
      </c>
      <c r="AD38" s="77">
        <v>766732</v>
      </c>
      <c r="AE38" s="77">
        <v>358107</v>
      </c>
      <c r="AF38" s="77">
        <v>309054</v>
      </c>
      <c r="AG38" s="77">
        <v>55415</v>
      </c>
      <c r="AH38" s="80">
        <v>33661</v>
      </c>
      <c r="AI38" s="77">
        <f t="shared" si="3"/>
        <v>89076</v>
      </c>
      <c r="AJ38" s="81" t="s">
        <v>107</v>
      </c>
      <c r="AK38" s="77">
        <v>82000</v>
      </c>
      <c r="AL38" s="77">
        <v>12000</v>
      </c>
      <c r="AM38" s="77">
        <v>3100</v>
      </c>
      <c r="AN38" s="77">
        <v>4700</v>
      </c>
      <c r="AO38" s="77">
        <v>19000</v>
      </c>
      <c r="AP38" s="77">
        <v>9000</v>
      </c>
      <c r="AQ38" s="77">
        <v>222000</v>
      </c>
      <c r="AR38" s="77">
        <v>8000</v>
      </c>
      <c r="AS38" s="77">
        <v>11000</v>
      </c>
      <c r="AT38" s="72">
        <v>100</v>
      </c>
      <c r="AU38" s="77">
        <v>3700</v>
      </c>
      <c r="AV38" s="77">
        <v>11700</v>
      </c>
      <c r="AW38" s="72">
        <v>190</v>
      </c>
      <c r="AX38" s="72">
        <v>90</v>
      </c>
      <c r="AY38" s="94" t="s">
        <v>113</v>
      </c>
      <c r="AZ38" s="95" t="s">
        <v>113</v>
      </c>
      <c r="BA38" s="84">
        <v>861621</v>
      </c>
      <c r="BB38" s="77">
        <v>54865</v>
      </c>
      <c r="BC38" s="77">
        <v>47497</v>
      </c>
      <c r="BD38" s="77">
        <v>32703</v>
      </c>
      <c r="BE38" s="85">
        <v>212</v>
      </c>
      <c r="BF38" s="77">
        <v>22655</v>
      </c>
      <c r="BG38" s="72">
        <v>20</v>
      </c>
      <c r="BH38" s="86">
        <v>0.56000000000000005</v>
      </c>
      <c r="BI38" s="86">
        <v>0.65</v>
      </c>
      <c r="BJ38" s="77">
        <v>8000</v>
      </c>
      <c r="BK38" s="96">
        <v>7204929</v>
      </c>
      <c r="BL38" s="99">
        <v>1159064</v>
      </c>
      <c r="BM38" s="88">
        <v>385918</v>
      </c>
      <c r="BN38" s="77">
        <v>23642</v>
      </c>
      <c r="BO38" s="89">
        <v>23792440</v>
      </c>
      <c r="BP38" s="89">
        <v>1006</v>
      </c>
      <c r="BQ38" s="77">
        <v>156682</v>
      </c>
      <c r="BR38" s="90">
        <v>0.63400000000000001</v>
      </c>
      <c r="BS38" s="91">
        <v>-2.6</v>
      </c>
      <c r="BT38" s="92">
        <v>118.43199999999979</v>
      </c>
      <c r="BU38" s="93">
        <v>3</v>
      </c>
    </row>
    <row r="39" spans="1:73">
      <c r="A39" s="70" t="s">
        <v>104</v>
      </c>
      <c r="B39" s="71">
        <v>11.9</v>
      </c>
      <c r="C39" s="72">
        <v>7.1</v>
      </c>
      <c r="D39" s="73">
        <v>4.8</v>
      </c>
      <c r="E39" s="74">
        <v>939000</v>
      </c>
      <c r="F39" s="75">
        <v>10895000</v>
      </c>
      <c r="G39" s="76">
        <v>147000</v>
      </c>
      <c r="H39" s="77">
        <v>6432000</v>
      </c>
      <c r="I39" s="77">
        <v>1609000</v>
      </c>
      <c r="J39" s="77">
        <v>2294000</v>
      </c>
      <c r="K39" s="77">
        <v>2529000</v>
      </c>
      <c r="L39" s="77">
        <v>8619856</v>
      </c>
      <c r="M39" s="77">
        <v>1666177</v>
      </c>
      <c r="N39" s="77">
        <v>3371547</v>
      </c>
      <c r="O39" s="77">
        <v>3582133</v>
      </c>
      <c r="P39" s="146">
        <v>7.6</v>
      </c>
      <c r="Q39" s="146">
        <v>5.9</v>
      </c>
      <c r="R39" s="150">
        <v>1600</v>
      </c>
      <c r="S39" s="150">
        <v>2500</v>
      </c>
      <c r="T39" s="77">
        <v>608740</v>
      </c>
      <c r="U39" s="77">
        <v>27943748</v>
      </c>
      <c r="V39" s="77">
        <v>571041</v>
      </c>
      <c r="W39" s="77">
        <v>10125994</v>
      </c>
      <c r="X39" s="77">
        <v>285390</v>
      </c>
      <c r="Y39" s="77">
        <v>6657645</v>
      </c>
      <c r="Z39" s="96">
        <v>276804</v>
      </c>
      <c r="AA39" s="77">
        <v>23154640</v>
      </c>
      <c r="AB39" s="78">
        <f t="shared" si="2"/>
        <v>67882027</v>
      </c>
      <c r="AC39" s="79">
        <v>5678417</v>
      </c>
      <c r="AD39" s="77">
        <v>6431165</v>
      </c>
      <c r="AE39" s="77">
        <v>2467177</v>
      </c>
      <c r="AF39" s="77">
        <v>752748</v>
      </c>
      <c r="AG39" s="77">
        <v>702566</v>
      </c>
      <c r="AH39" s="80">
        <v>138749</v>
      </c>
      <c r="AI39" s="77">
        <f t="shared" si="3"/>
        <v>841315</v>
      </c>
      <c r="AJ39" s="81" t="s">
        <v>107</v>
      </c>
      <c r="AK39" s="77">
        <v>143000</v>
      </c>
      <c r="AL39" s="77">
        <v>20800</v>
      </c>
      <c r="AM39" s="77">
        <v>7100</v>
      </c>
      <c r="AN39" s="77">
        <v>8800</v>
      </c>
      <c r="AO39" s="77">
        <v>34000</v>
      </c>
      <c r="AP39" s="77">
        <v>16000</v>
      </c>
      <c r="AQ39" s="77">
        <v>385000</v>
      </c>
      <c r="AR39" s="77">
        <v>13000</v>
      </c>
      <c r="AS39" s="77">
        <v>19000</v>
      </c>
      <c r="AT39" s="72">
        <v>170</v>
      </c>
      <c r="AU39" s="77">
        <v>6400</v>
      </c>
      <c r="AV39" s="77">
        <v>20300</v>
      </c>
      <c r="AW39" s="77">
        <v>5210</v>
      </c>
      <c r="AX39" s="72">
        <v>150</v>
      </c>
      <c r="AY39" s="94" t="s">
        <v>113</v>
      </c>
      <c r="AZ39" s="95" t="s">
        <v>113</v>
      </c>
      <c r="BA39" s="97">
        <v>8616234</v>
      </c>
      <c r="BB39" s="77">
        <v>271964</v>
      </c>
      <c r="BC39" s="77">
        <v>224014</v>
      </c>
      <c r="BD39" s="77">
        <v>123830</v>
      </c>
      <c r="BE39" s="85">
        <v>178</v>
      </c>
      <c r="BF39" s="77">
        <v>40544</v>
      </c>
      <c r="BG39" s="96">
        <v>71</v>
      </c>
      <c r="BH39" s="98" t="s">
        <v>113</v>
      </c>
      <c r="BI39" s="98" t="s">
        <v>113</v>
      </c>
      <c r="BJ39" s="77">
        <v>68000</v>
      </c>
      <c r="BK39" s="96">
        <v>9998743</v>
      </c>
      <c r="BL39" s="99">
        <v>1244446.3400000001</v>
      </c>
      <c r="BM39" s="88">
        <v>3424666</v>
      </c>
      <c r="BN39" s="77">
        <v>359127</v>
      </c>
      <c r="BO39" s="89">
        <v>429276680</v>
      </c>
      <c r="BP39" s="89">
        <v>1195</v>
      </c>
      <c r="BQ39" s="77">
        <v>1486645</v>
      </c>
      <c r="BR39" s="90">
        <v>0.74399999999999999</v>
      </c>
      <c r="BS39" s="91">
        <v>-10.6</v>
      </c>
      <c r="BT39" s="92">
        <v>8407.3610000000044</v>
      </c>
      <c r="BU39" s="93">
        <v>38</v>
      </c>
    </row>
    <row r="40" spans="1:73">
      <c r="A40" s="70" t="s">
        <v>33</v>
      </c>
      <c r="B40" s="71">
        <v>16.8</v>
      </c>
      <c r="C40" s="72">
        <v>11.2</v>
      </c>
      <c r="D40" s="73">
        <v>5.6</v>
      </c>
      <c r="E40" s="74">
        <v>552000</v>
      </c>
      <c r="F40" s="75">
        <v>4934000</v>
      </c>
      <c r="G40" s="76">
        <v>70000</v>
      </c>
      <c r="H40" s="77">
        <v>3091000</v>
      </c>
      <c r="I40" s="77">
        <v>804000</v>
      </c>
      <c r="J40" s="77">
        <v>1101000</v>
      </c>
      <c r="K40" s="77">
        <v>1186000</v>
      </c>
      <c r="L40" s="77">
        <v>3966308</v>
      </c>
      <c r="M40" s="77">
        <v>813423</v>
      </c>
      <c r="N40" s="77">
        <v>1521574</v>
      </c>
      <c r="O40" s="77">
        <v>1631312</v>
      </c>
      <c r="P40" s="146">
        <v>7.5</v>
      </c>
      <c r="Q40" s="146">
        <v>4.7</v>
      </c>
      <c r="R40" s="150">
        <v>2400</v>
      </c>
      <c r="S40" s="150">
        <v>3300</v>
      </c>
      <c r="T40" s="77">
        <v>170192</v>
      </c>
      <c r="U40" s="77">
        <v>7678199</v>
      </c>
      <c r="V40" s="77">
        <v>136641</v>
      </c>
      <c r="W40" s="77">
        <v>5757595</v>
      </c>
      <c r="X40" s="77">
        <v>147076</v>
      </c>
      <c r="Y40" s="77">
        <v>6535508</v>
      </c>
      <c r="Z40" s="96">
        <v>49235</v>
      </c>
      <c r="AA40" s="77">
        <v>7588265</v>
      </c>
      <c r="AB40" s="78">
        <f t="shared" si="2"/>
        <v>27559567</v>
      </c>
      <c r="AC40" s="79">
        <v>1595952</v>
      </c>
      <c r="AD40" s="77">
        <v>2072282</v>
      </c>
      <c r="AE40" s="77">
        <v>1430363</v>
      </c>
      <c r="AF40" s="77">
        <v>476330</v>
      </c>
      <c r="AG40" s="77">
        <v>240953</v>
      </c>
      <c r="AH40" s="80">
        <v>78767</v>
      </c>
      <c r="AI40" s="77">
        <f t="shared" si="3"/>
        <v>319720</v>
      </c>
      <c r="AJ40" s="81" t="s">
        <v>106</v>
      </c>
      <c r="AK40" s="77">
        <v>313000</v>
      </c>
      <c r="AL40" s="77">
        <v>45600</v>
      </c>
      <c r="AM40" s="77">
        <v>11500</v>
      </c>
      <c r="AN40" s="77">
        <v>19100</v>
      </c>
      <c r="AO40" s="77">
        <v>74000</v>
      </c>
      <c r="AP40" s="77">
        <v>36000</v>
      </c>
      <c r="AQ40" s="77">
        <v>845000</v>
      </c>
      <c r="AR40" s="77">
        <v>29000</v>
      </c>
      <c r="AS40" s="77">
        <v>42000</v>
      </c>
      <c r="AT40" s="72">
        <v>380</v>
      </c>
      <c r="AU40" s="77">
        <v>14000</v>
      </c>
      <c r="AV40" s="77">
        <v>44500</v>
      </c>
      <c r="AW40" s="77">
        <v>3670</v>
      </c>
      <c r="AX40" s="72">
        <v>330</v>
      </c>
      <c r="AY40" s="101">
        <v>0.26700000000000002</v>
      </c>
      <c r="AZ40" s="83">
        <v>144000</v>
      </c>
      <c r="BA40" s="84">
        <v>4099922</v>
      </c>
      <c r="BB40" s="77">
        <v>613487</v>
      </c>
      <c r="BC40" s="77">
        <v>545354</v>
      </c>
      <c r="BD40" s="77">
        <v>499178</v>
      </c>
      <c r="BE40" s="85">
        <v>401</v>
      </c>
      <c r="BF40" s="77">
        <v>360045</v>
      </c>
      <c r="BG40" s="72">
        <v>10</v>
      </c>
      <c r="BH40" s="86">
        <v>0.82</v>
      </c>
      <c r="BI40" s="86">
        <v>0.85</v>
      </c>
      <c r="BJ40" s="77">
        <v>138000</v>
      </c>
      <c r="BK40" s="96">
        <v>4984080</v>
      </c>
      <c r="BL40" s="99">
        <v>1114013.82</v>
      </c>
      <c r="BM40" s="88">
        <v>1823454</v>
      </c>
      <c r="BN40" s="77">
        <v>173412</v>
      </c>
      <c r="BO40" s="89">
        <v>175662465</v>
      </c>
      <c r="BP40" s="89">
        <v>1013</v>
      </c>
      <c r="BQ40" s="77">
        <v>950381</v>
      </c>
      <c r="BR40" s="90">
        <v>0.76500000000000001</v>
      </c>
      <c r="BS40" s="91">
        <v>-6.5</v>
      </c>
      <c r="BT40" s="92">
        <v>2472.1100000000006</v>
      </c>
      <c r="BU40" s="93">
        <v>20</v>
      </c>
    </row>
    <row r="41" spans="1:73">
      <c r="A41" s="70" t="s">
        <v>34</v>
      </c>
      <c r="B41" s="71">
        <v>9.8000000000000007</v>
      </c>
      <c r="C41" s="72">
        <v>7.8</v>
      </c>
      <c r="D41" s="73">
        <v>2</v>
      </c>
      <c r="E41" s="74">
        <v>15000</v>
      </c>
      <c r="F41" s="75">
        <v>450000</v>
      </c>
      <c r="G41" s="76">
        <v>7000</v>
      </c>
      <c r="H41" s="77">
        <v>253000</v>
      </c>
      <c r="I41" s="77">
        <v>66000</v>
      </c>
      <c r="J41" s="77">
        <v>94000</v>
      </c>
      <c r="K41" s="77">
        <v>93000</v>
      </c>
      <c r="L41" s="77">
        <v>359032</v>
      </c>
      <c r="M41" s="77">
        <v>75742</v>
      </c>
      <c r="N41" s="77">
        <v>142235</v>
      </c>
      <c r="O41" s="77">
        <v>141055</v>
      </c>
      <c r="P41" s="146">
        <v>7.4</v>
      </c>
      <c r="Q41" s="146">
        <v>5</v>
      </c>
      <c r="R41" s="150">
        <v>1900</v>
      </c>
      <c r="S41" s="150">
        <v>2700</v>
      </c>
      <c r="T41" s="72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96">
        <v>0</v>
      </c>
      <c r="AA41" s="77">
        <v>0</v>
      </c>
      <c r="AB41" s="78">
        <f t="shared" si="2"/>
        <v>0</v>
      </c>
      <c r="AC41" s="79">
        <v>69980</v>
      </c>
      <c r="AD41" s="77">
        <v>89763</v>
      </c>
      <c r="AE41" s="77">
        <v>41959</v>
      </c>
      <c r="AF41" s="77">
        <v>19783</v>
      </c>
      <c r="AG41" s="77">
        <v>10871</v>
      </c>
      <c r="AH41" s="80">
        <v>2930</v>
      </c>
      <c r="AI41" s="77">
        <f t="shared" si="3"/>
        <v>13801</v>
      </c>
      <c r="AJ41" s="81" t="s">
        <v>107</v>
      </c>
      <c r="AK41" s="77">
        <v>18000</v>
      </c>
      <c r="AL41" s="77">
        <v>2600</v>
      </c>
      <c r="AM41" s="72">
        <v>600</v>
      </c>
      <c r="AN41" s="77">
        <v>1100</v>
      </c>
      <c r="AO41" s="77">
        <v>4000</v>
      </c>
      <c r="AP41" s="77">
        <v>2000</v>
      </c>
      <c r="AQ41" s="77">
        <v>48000</v>
      </c>
      <c r="AR41" s="77">
        <v>2000</v>
      </c>
      <c r="AS41" s="77">
        <v>2000</v>
      </c>
      <c r="AT41" s="72">
        <v>20</v>
      </c>
      <c r="AU41" s="72">
        <v>800</v>
      </c>
      <c r="AV41" s="77">
        <v>2600</v>
      </c>
      <c r="AW41" s="72">
        <v>220</v>
      </c>
      <c r="AX41" s="72">
        <v>20</v>
      </c>
      <c r="AY41" s="94" t="s">
        <v>113</v>
      </c>
      <c r="AZ41" s="95" t="s">
        <v>113</v>
      </c>
      <c r="BA41" s="84">
        <v>275556</v>
      </c>
      <c r="BB41" s="77">
        <v>21604</v>
      </c>
      <c r="BC41" s="77">
        <v>20536</v>
      </c>
      <c r="BD41" s="77">
        <v>17630</v>
      </c>
      <c r="BE41" s="85">
        <v>262</v>
      </c>
      <c r="BF41" s="77">
        <v>9199</v>
      </c>
      <c r="BG41" s="72">
        <v>19</v>
      </c>
      <c r="BH41" s="86">
        <v>0.71</v>
      </c>
      <c r="BI41" s="86">
        <v>0.77</v>
      </c>
      <c r="BJ41" s="77">
        <v>4000</v>
      </c>
      <c r="BK41" s="96">
        <v>1000000</v>
      </c>
      <c r="BL41" s="87" t="s">
        <v>113</v>
      </c>
      <c r="BM41" s="88">
        <v>122294</v>
      </c>
      <c r="BN41" s="77">
        <v>11866</v>
      </c>
      <c r="BO41" s="89">
        <v>11470436</v>
      </c>
      <c r="BP41" s="89">
        <v>967</v>
      </c>
      <c r="BQ41" s="77">
        <v>71547</v>
      </c>
      <c r="BR41" s="90">
        <v>0.72899999999999998</v>
      </c>
      <c r="BS41" s="91">
        <v>-6.5</v>
      </c>
      <c r="BT41" s="92">
        <v>267.10000000000036</v>
      </c>
      <c r="BU41" s="93">
        <v>3</v>
      </c>
    </row>
    <row r="42" spans="1:73">
      <c r="A42" s="70" t="s">
        <v>35</v>
      </c>
      <c r="B42" s="71">
        <v>12.3</v>
      </c>
      <c r="C42" s="72">
        <v>6.5</v>
      </c>
      <c r="D42" s="73">
        <v>5.8</v>
      </c>
      <c r="E42" s="74">
        <v>664000</v>
      </c>
      <c r="F42" s="75">
        <v>6831000</v>
      </c>
      <c r="G42" s="76">
        <v>81000</v>
      </c>
      <c r="H42" s="77">
        <v>4154000</v>
      </c>
      <c r="I42" s="77">
        <v>1100000</v>
      </c>
      <c r="J42" s="77">
        <v>1512000</v>
      </c>
      <c r="K42" s="77">
        <v>1542000</v>
      </c>
      <c r="L42" s="77">
        <v>5240575</v>
      </c>
      <c r="M42" s="77">
        <v>1070945</v>
      </c>
      <c r="N42" s="77">
        <v>2049292</v>
      </c>
      <c r="O42" s="77">
        <v>2120337</v>
      </c>
      <c r="P42" s="146">
        <v>7.1</v>
      </c>
      <c r="Q42" s="146">
        <v>5.3</v>
      </c>
      <c r="R42" s="150">
        <v>1500</v>
      </c>
      <c r="S42" s="150">
        <v>2300</v>
      </c>
      <c r="T42" s="77">
        <v>4158</v>
      </c>
      <c r="U42" s="77">
        <v>126190</v>
      </c>
      <c r="V42" s="77">
        <v>31802</v>
      </c>
      <c r="W42" s="77">
        <v>777679</v>
      </c>
      <c r="X42" s="77">
        <v>28722</v>
      </c>
      <c r="Y42" s="77">
        <v>1098474</v>
      </c>
      <c r="Z42" s="96">
        <v>63490</v>
      </c>
      <c r="AA42" s="77">
        <v>1187002</v>
      </c>
      <c r="AB42" s="78">
        <f t="shared" si="2"/>
        <v>3189345</v>
      </c>
      <c r="AC42" s="79">
        <v>2341481</v>
      </c>
      <c r="AD42" s="77">
        <v>3003170</v>
      </c>
      <c r="AE42" s="77">
        <v>1260252</v>
      </c>
      <c r="AF42" s="77">
        <v>661689</v>
      </c>
      <c r="AG42" s="77">
        <v>206885</v>
      </c>
      <c r="AH42" s="80">
        <v>121737</v>
      </c>
      <c r="AI42" s="77">
        <f t="shared" si="3"/>
        <v>328622</v>
      </c>
      <c r="AJ42" s="81" t="s">
        <v>107</v>
      </c>
      <c r="AK42" s="77">
        <v>381000</v>
      </c>
      <c r="AL42" s="77">
        <v>55500</v>
      </c>
      <c r="AM42" s="77">
        <v>14900</v>
      </c>
      <c r="AN42" s="77">
        <v>22300</v>
      </c>
      <c r="AO42" s="77">
        <v>91000</v>
      </c>
      <c r="AP42" s="77">
        <v>44000</v>
      </c>
      <c r="AQ42" s="77">
        <v>1029000</v>
      </c>
      <c r="AR42" s="77">
        <v>35000</v>
      </c>
      <c r="AS42" s="77">
        <v>51000</v>
      </c>
      <c r="AT42" s="72">
        <v>460</v>
      </c>
      <c r="AU42" s="77">
        <v>17100</v>
      </c>
      <c r="AV42" s="77">
        <v>54200</v>
      </c>
      <c r="AW42" s="77">
        <v>5030</v>
      </c>
      <c r="AX42" s="72">
        <v>400</v>
      </c>
      <c r="AY42" s="94" t="s">
        <v>113</v>
      </c>
      <c r="AZ42" s="95" t="s">
        <v>113</v>
      </c>
      <c r="BA42" s="84">
        <v>5053131</v>
      </c>
      <c r="BB42" s="77">
        <v>243715</v>
      </c>
      <c r="BC42" s="77">
        <v>212046</v>
      </c>
      <c r="BD42" s="77">
        <v>174448</v>
      </c>
      <c r="BE42" s="85">
        <v>250</v>
      </c>
      <c r="BF42" s="77">
        <v>95312</v>
      </c>
      <c r="BG42" s="72">
        <v>45</v>
      </c>
      <c r="BH42" s="86">
        <v>0.51</v>
      </c>
      <c r="BI42" s="86">
        <v>0.6</v>
      </c>
      <c r="BJ42" s="77">
        <v>64000</v>
      </c>
      <c r="BK42" s="96">
        <v>5091507</v>
      </c>
      <c r="BL42" s="87" t="s">
        <v>113</v>
      </c>
      <c r="BM42" s="88">
        <v>2208504</v>
      </c>
      <c r="BN42" s="77">
        <v>237303</v>
      </c>
      <c r="BO42" s="89">
        <v>258550550</v>
      </c>
      <c r="BP42" s="89">
        <v>1090</v>
      </c>
      <c r="BQ42" s="77">
        <v>885625</v>
      </c>
      <c r="BR42" s="90">
        <v>0.71599999999999997</v>
      </c>
      <c r="BS42" s="91">
        <v>-10.6</v>
      </c>
      <c r="BT42" s="92">
        <v>5404.6840000000011</v>
      </c>
      <c r="BU42" s="93">
        <v>19</v>
      </c>
    </row>
    <row r="43" spans="1:73">
      <c r="A43" s="70" t="s">
        <v>36</v>
      </c>
      <c r="B43" s="71">
        <v>18.899999999999999</v>
      </c>
      <c r="C43" s="72">
        <v>13.9</v>
      </c>
      <c r="D43" s="73">
        <v>5</v>
      </c>
      <c r="E43" s="74">
        <v>192000</v>
      </c>
      <c r="F43" s="75">
        <v>1948000</v>
      </c>
      <c r="G43" s="76">
        <v>29000</v>
      </c>
      <c r="H43" s="77">
        <v>1197000</v>
      </c>
      <c r="I43" s="77">
        <v>317000</v>
      </c>
      <c r="J43" s="77">
        <v>430000</v>
      </c>
      <c r="K43" s="77">
        <v>450000</v>
      </c>
      <c r="L43" s="77">
        <v>1556695</v>
      </c>
      <c r="M43" s="77">
        <v>330670</v>
      </c>
      <c r="N43" s="77">
        <v>598873</v>
      </c>
      <c r="O43" s="77">
        <v>627152</v>
      </c>
      <c r="P43" s="146">
        <v>6.4</v>
      </c>
      <c r="Q43" s="146">
        <v>5.4</v>
      </c>
      <c r="R43" s="150">
        <v>800</v>
      </c>
      <c r="S43" s="150">
        <v>1300</v>
      </c>
      <c r="T43" s="77">
        <v>174513</v>
      </c>
      <c r="U43" s="77">
        <v>10212156</v>
      </c>
      <c r="V43" s="77">
        <v>70381</v>
      </c>
      <c r="W43" s="77">
        <v>5604352</v>
      </c>
      <c r="X43" s="77">
        <v>74671</v>
      </c>
      <c r="Y43" s="77">
        <v>5488984</v>
      </c>
      <c r="Z43" s="96">
        <v>26001</v>
      </c>
      <c r="AA43" s="77">
        <v>1871932</v>
      </c>
      <c r="AB43" s="78">
        <f t="shared" si="2"/>
        <v>23177424</v>
      </c>
      <c r="AC43" s="79">
        <v>790051</v>
      </c>
      <c r="AD43" s="77">
        <v>788544</v>
      </c>
      <c r="AE43" s="77">
        <v>512059</v>
      </c>
      <c r="AF43" s="77">
        <v>-1507</v>
      </c>
      <c r="AG43" s="77">
        <v>91920</v>
      </c>
      <c r="AH43" s="80">
        <v>21795</v>
      </c>
      <c r="AI43" s="77">
        <f t="shared" si="3"/>
        <v>113715</v>
      </c>
      <c r="AJ43" s="81" t="s">
        <v>106</v>
      </c>
      <c r="AK43" s="77">
        <v>127000</v>
      </c>
      <c r="AL43" s="77">
        <v>18500</v>
      </c>
      <c r="AM43" s="77">
        <v>5000</v>
      </c>
      <c r="AN43" s="77">
        <v>7500</v>
      </c>
      <c r="AO43" s="77">
        <v>30000</v>
      </c>
      <c r="AP43" s="77">
        <v>15000</v>
      </c>
      <c r="AQ43" s="77">
        <v>343000</v>
      </c>
      <c r="AR43" s="77">
        <v>12000</v>
      </c>
      <c r="AS43" s="77">
        <v>17000</v>
      </c>
      <c r="AT43" s="72">
        <v>150</v>
      </c>
      <c r="AU43" s="77">
        <v>5700</v>
      </c>
      <c r="AV43" s="77">
        <v>18100</v>
      </c>
      <c r="AW43" s="72">
        <v>770</v>
      </c>
      <c r="AX43" s="72">
        <v>130</v>
      </c>
      <c r="AY43" s="101">
        <v>0.33200000000000002</v>
      </c>
      <c r="AZ43" s="83">
        <v>71000</v>
      </c>
      <c r="BA43" s="84">
        <v>1578794</v>
      </c>
      <c r="BB43" s="77">
        <v>145329</v>
      </c>
      <c r="BC43" s="77">
        <v>130178</v>
      </c>
      <c r="BD43" s="77">
        <v>113209</v>
      </c>
      <c r="BE43" s="85">
        <v>298</v>
      </c>
      <c r="BF43" s="77">
        <v>81053</v>
      </c>
      <c r="BG43" s="72">
        <v>13</v>
      </c>
      <c r="BH43" s="86">
        <v>0.84</v>
      </c>
      <c r="BI43" s="86">
        <v>0.86</v>
      </c>
      <c r="BJ43" s="77">
        <v>33000</v>
      </c>
      <c r="BK43" s="144" t="s">
        <v>113</v>
      </c>
      <c r="BL43" s="87" t="s">
        <v>113</v>
      </c>
      <c r="BM43" s="88">
        <v>693677</v>
      </c>
      <c r="BN43" s="77">
        <v>65788</v>
      </c>
      <c r="BO43" s="89">
        <v>67925763</v>
      </c>
      <c r="BP43" s="89">
        <v>1032</v>
      </c>
      <c r="BQ43" s="77">
        <v>388681</v>
      </c>
      <c r="BR43" s="90">
        <v>0.70599999999999996</v>
      </c>
      <c r="BS43" s="91">
        <v>-10.3</v>
      </c>
      <c r="BT43" s="92">
        <v>1877.7019999999975</v>
      </c>
      <c r="BU43" s="93">
        <v>7</v>
      </c>
    </row>
    <row r="44" spans="1:73">
      <c r="A44" s="70" t="s">
        <v>37</v>
      </c>
      <c r="B44" s="71">
        <v>17.100000000000001</v>
      </c>
      <c r="C44" s="100">
        <v>7</v>
      </c>
      <c r="D44" s="73">
        <v>10.1</v>
      </c>
      <c r="E44" s="74">
        <v>403000</v>
      </c>
      <c r="F44" s="75">
        <v>2070000</v>
      </c>
      <c r="G44" s="76">
        <v>28000</v>
      </c>
      <c r="H44" s="77">
        <v>1356000</v>
      </c>
      <c r="I44" s="77">
        <v>342000</v>
      </c>
      <c r="J44" s="77">
        <v>485000</v>
      </c>
      <c r="K44" s="77">
        <v>529000</v>
      </c>
      <c r="L44" s="77">
        <v>1737240</v>
      </c>
      <c r="M44" s="77">
        <v>346157</v>
      </c>
      <c r="N44" s="77">
        <v>669765</v>
      </c>
      <c r="O44" s="77">
        <v>721318</v>
      </c>
      <c r="P44" s="146">
        <v>7.5</v>
      </c>
      <c r="Q44" s="146">
        <v>4.5</v>
      </c>
      <c r="R44" s="150">
        <v>2600</v>
      </c>
      <c r="S44" s="150">
        <v>3500</v>
      </c>
      <c r="T44" s="77">
        <v>10918</v>
      </c>
      <c r="U44" s="77">
        <v>2064985</v>
      </c>
      <c r="V44" s="77">
        <v>26110</v>
      </c>
      <c r="W44" s="77">
        <v>1615836</v>
      </c>
      <c r="X44" s="77">
        <v>28010</v>
      </c>
      <c r="Y44" s="77">
        <v>2540524</v>
      </c>
      <c r="Z44" s="96">
        <v>9375</v>
      </c>
      <c r="AA44" s="77">
        <v>144946</v>
      </c>
      <c r="AB44" s="78">
        <f t="shared" si="2"/>
        <v>6366291</v>
      </c>
      <c r="AC44" s="79">
        <v>626356</v>
      </c>
      <c r="AD44" s="77">
        <v>1021862</v>
      </c>
      <c r="AE44" s="77">
        <v>416789</v>
      </c>
      <c r="AF44" s="77">
        <v>395506</v>
      </c>
      <c r="AG44" s="77">
        <v>76890</v>
      </c>
      <c r="AH44" s="80">
        <v>46415</v>
      </c>
      <c r="AI44" s="77">
        <f t="shared" si="3"/>
        <v>123305</v>
      </c>
      <c r="AJ44" s="81" t="s">
        <v>107</v>
      </c>
      <c r="AK44" s="96">
        <v>159000</v>
      </c>
      <c r="AL44" s="77">
        <v>23200</v>
      </c>
      <c r="AM44" s="77">
        <v>6000</v>
      </c>
      <c r="AN44" s="77">
        <v>9700</v>
      </c>
      <c r="AO44" s="77">
        <v>38000</v>
      </c>
      <c r="AP44" s="77">
        <v>18000</v>
      </c>
      <c r="AQ44" s="77">
        <v>429000</v>
      </c>
      <c r="AR44" s="77">
        <v>15000</v>
      </c>
      <c r="AS44" s="77">
        <v>21000</v>
      </c>
      <c r="AT44" s="72">
        <v>190</v>
      </c>
      <c r="AU44" s="77">
        <v>7100</v>
      </c>
      <c r="AV44" s="77">
        <v>22600</v>
      </c>
      <c r="AW44" s="72">
        <v>740</v>
      </c>
      <c r="AX44" s="72">
        <v>170</v>
      </c>
      <c r="AY44" s="94" t="s">
        <v>113</v>
      </c>
      <c r="AZ44" s="95" t="s">
        <v>113</v>
      </c>
      <c r="BA44" s="84">
        <v>1692205</v>
      </c>
      <c r="BB44" s="77">
        <v>147109</v>
      </c>
      <c r="BC44" s="77">
        <v>131167</v>
      </c>
      <c r="BD44" s="77">
        <v>95507</v>
      </c>
      <c r="BE44" s="85">
        <v>253</v>
      </c>
      <c r="BF44" s="77">
        <v>52960</v>
      </c>
      <c r="BG44" s="72">
        <v>28</v>
      </c>
      <c r="BH44" s="86">
        <v>0.56000000000000005</v>
      </c>
      <c r="BI44" s="86">
        <v>0.62</v>
      </c>
      <c r="BJ44" s="77">
        <v>26000</v>
      </c>
      <c r="BK44" s="96">
        <v>9814586</v>
      </c>
      <c r="BL44" s="99">
        <v>1245919</v>
      </c>
      <c r="BM44" s="88">
        <v>784032</v>
      </c>
      <c r="BN44" s="77">
        <v>54007</v>
      </c>
      <c r="BO44" s="89">
        <v>50494389</v>
      </c>
      <c r="BP44" s="89">
        <v>935</v>
      </c>
      <c r="BQ44" s="77">
        <v>269101</v>
      </c>
      <c r="BR44" s="90">
        <v>0.66400000000000003</v>
      </c>
      <c r="BS44" s="91">
        <v>-0.7</v>
      </c>
      <c r="BT44" s="92">
        <v>75.198999999998705</v>
      </c>
      <c r="BU44" s="93">
        <v>4</v>
      </c>
    </row>
    <row r="45" spans="1:73">
      <c r="A45" s="70" t="s">
        <v>38</v>
      </c>
      <c r="B45" s="71">
        <v>10.199999999999999</v>
      </c>
      <c r="C45" s="72">
        <v>6.4</v>
      </c>
      <c r="D45" s="73">
        <v>3.8</v>
      </c>
      <c r="E45" s="74">
        <v>479000</v>
      </c>
      <c r="F45" s="75">
        <v>7502000</v>
      </c>
      <c r="G45" s="76">
        <v>89000</v>
      </c>
      <c r="H45" s="77">
        <v>4582000</v>
      </c>
      <c r="I45" s="77">
        <v>1136000</v>
      </c>
      <c r="J45" s="77">
        <v>1677000</v>
      </c>
      <c r="K45" s="77">
        <v>1769000</v>
      </c>
      <c r="L45" s="77">
        <v>6127383</v>
      </c>
      <c r="M45" s="77">
        <v>1170391</v>
      </c>
      <c r="N45" s="77">
        <v>2445708</v>
      </c>
      <c r="O45" s="77">
        <v>2511285</v>
      </c>
      <c r="P45" s="146">
        <v>7.3</v>
      </c>
      <c r="Q45" s="146">
        <v>5.0999999999999996</v>
      </c>
      <c r="R45" s="150">
        <v>1900</v>
      </c>
      <c r="S45" s="150">
        <v>2700</v>
      </c>
      <c r="T45" s="77">
        <v>37218</v>
      </c>
      <c r="U45" s="77">
        <v>821449</v>
      </c>
      <c r="V45" s="77">
        <v>2662</v>
      </c>
      <c r="W45" s="77">
        <v>707524</v>
      </c>
      <c r="X45" s="77">
        <v>244</v>
      </c>
      <c r="Y45" s="77">
        <v>86004</v>
      </c>
      <c r="Z45" s="96">
        <v>1480</v>
      </c>
      <c r="AA45" s="77">
        <v>254243</v>
      </c>
      <c r="AB45" s="78">
        <f t="shared" si="2"/>
        <v>1869220</v>
      </c>
      <c r="AC45" s="79">
        <v>2386046</v>
      </c>
      <c r="AD45" s="77">
        <v>2883114</v>
      </c>
      <c r="AE45" s="77">
        <v>1375842</v>
      </c>
      <c r="AF45" s="77">
        <v>497068</v>
      </c>
      <c r="AG45" s="77">
        <v>357932</v>
      </c>
      <c r="AH45" s="80">
        <v>84568</v>
      </c>
      <c r="AI45" s="77">
        <f t="shared" si="3"/>
        <v>442500</v>
      </c>
      <c r="AJ45" s="81" t="s">
        <v>107</v>
      </c>
      <c r="AK45" s="77">
        <v>261000</v>
      </c>
      <c r="AL45" s="77">
        <v>38000</v>
      </c>
      <c r="AM45" s="77">
        <v>9500</v>
      </c>
      <c r="AN45" s="77">
        <v>15100</v>
      </c>
      <c r="AO45" s="77">
        <v>62000</v>
      </c>
      <c r="AP45" s="77">
        <v>30000</v>
      </c>
      <c r="AQ45" s="77">
        <v>704000</v>
      </c>
      <c r="AR45" s="77">
        <v>24000</v>
      </c>
      <c r="AS45" s="77">
        <v>35000</v>
      </c>
      <c r="AT45" s="72">
        <v>310</v>
      </c>
      <c r="AU45" s="77">
        <v>11700</v>
      </c>
      <c r="AV45" s="77">
        <v>37100</v>
      </c>
      <c r="AW45" s="77">
        <v>3350</v>
      </c>
      <c r="AX45" s="72">
        <v>280</v>
      </c>
      <c r="AY45" s="94" t="s">
        <v>113</v>
      </c>
      <c r="AZ45" s="95" t="s">
        <v>113</v>
      </c>
      <c r="BA45" s="84">
        <v>5489162</v>
      </c>
      <c r="BB45" s="77">
        <v>439238</v>
      </c>
      <c r="BC45" s="77">
        <v>412347</v>
      </c>
      <c r="BD45" s="77">
        <v>321345</v>
      </c>
      <c r="BE45" s="85">
        <v>248</v>
      </c>
      <c r="BF45" s="77">
        <v>227304</v>
      </c>
      <c r="BG45" s="72">
        <v>12</v>
      </c>
      <c r="BH45" s="86">
        <v>0.71</v>
      </c>
      <c r="BI45" s="86">
        <v>0.75</v>
      </c>
      <c r="BJ45" s="77">
        <v>111000</v>
      </c>
      <c r="BK45" s="96">
        <v>5312084</v>
      </c>
      <c r="BL45" s="99">
        <v>1486251</v>
      </c>
      <c r="BM45" s="88">
        <v>2588577</v>
      </c>
      <c r="BN45" s="77">
        <v>297606</v>
      </c>
      <c r="BO45" s="89">
        <v>313453847</v>
      </c>
      <c r="BP45" s="89">
        <v>1053</v>
      </c>
      <c r="BQ45" s="77">
        <v>1081445</v>
      </c>
      <c r="BR45" s="90">
        <v>0.747</v>
      </c>
      <c r="BS45" s="91">
        <v>-8.3000000000000007</v>
      </c>
      <c r="BT45" s="92">
        <v>4995.0459999999948</v>
      </c>
      <c r="BU45" s="93">
        <v>27</v>
      </c>
    </row>
    <row r="46" spans="1:73">
      <c r="A46" s="70" t="s">
        <v>39</v>
      </c>
      <c r="B46" s="71">
        <v>12.2</v>
      </c>
      <c r="C46" s="72">
        <v>5.7</v>
      </c>
      <c r="D46" s="73">
        <v>6.5</v>
      </c>
      <c r="E46" s="74">
        <v>68000</v>
      </c>
      <c r="F46" s="75">
        <v>597000</v>
      </c>
      <c r="G46" s="76">
        <v>8000</v>
      </c>
      <c r="H46" s="77">
        <v>374000</v>
      </c>
      <c r="I46" s="77">
        <v>89000</v>
      </c>
      <c r="J46" s="77">
        <v>138000</v>
      </c>
      <c r="K46" s="77">
        <v>147000</v>
      </c>
      <c r="L46" s="77">
        <v>484193</v>
      </c>
      <c r="M46" s="77">
        <v>90706</v>
      </c>
      <c r="N46" s="77">
        <v>191892</v>
      </c>
      <c r="O46" s="77">
        <v>201595</v>
      </c>
      <c r="P46" s="147" t="s">
        <v>113</v>
      </c>
      <c r="Q46" s="146">
        <v>3.5</v>
      </c>
      <c r="R46" s="147" t="s">
        <v>113</v>
      </c>
      <c r="S46" s="147" t="s">
        <v>113</v>
      </c>
      <c r="T46" s="77">
        <v>1265</v>
      </c>
      <c r="U46" s="77">
        <v>18053</v>
      </c>
      <c r="V46" s="77">
        <v>710</v>
      </c>
      <c r="W46" s="77">
        <v>48696</v>
      </c>
      <c r="X46" s="77">
        <v>0</v>
      </c>
      <c r="Y46" s="77">
        <v>0</v>
      </c>
      <c r="Z46" s="96">
        <v>0</v>
      </c>
      <c r="AA46" s="77">
        <v>0</v>
      </c>
      <c r="AB46" s="78">
        <f t="shared" si="2"/>
        <v>66749</v>
      </c>
      <c r="AC46" s="79">
        <v>190833</v>
      </c>
      <c r="AD46" s="77">
        <v>287173</v>
      </c>
      <c r="AE46" s="77">
        <v>115307</v>
      </c>
      <c r="AF46" s="77">
        <v>96340</v>
      </c>
      <c r="AG46" s="77">
        <v>33142</v>
      </c>
      <c r="AH46" s="80">
        <v>7296</v>
      </c>
      <c r="AI46" s="77">
        <f t="shared" si="3"/>
        <v>40438</v>
      </c>
      <c r="AJ46" s="81" t="s">
        <v>107</v>
      </c>
      <c r="AK46" s="77">
        <v>22000</v>
      </c>
      <c r="AL46" s="77">
        <v>3200</v>
      </c>
      <c r="AM46" s="72">
        <v>700</v>
      </c>
      <c r="AN46" s="77">
        <v>1400</v>
      </c>
      <c r="AO46" s="77">
        <v>5000</v>
      </c>
      <c r="AP46" s="77">
        <v>3000</v>
      </c>
      <c r="AQ46" s="77">
        <v>60000</v>
      </c>
      <c r="AR46" s="77">
        <v>2000</v>
      </c>
      <c r="AS46" s="77">
        <v>3000</v>
      </c>
      <c r="AT46" s="72">
        <v>30</v>
      </c>
      <c r="AU46" s="77">
        <v>1000</v>
      </c>
      <c r="AV46" s="77">
        <v>3200</v>
      </c>
      <c r="AW46" s="72">
        <v>270</v>
      </c>
      <c r="AX46" s="72">
        <v>20</v>
      </c>
      <c r="AY46" s="94" t="s">
        <v>113</v>
      </c>
      <c r="AZ46" s="95" t="s">
        <v>113</v>
      </c>
      <c r="BA46" s="97">
        <v>462538</v>
      </c>
      <c r="BB46" s="77">
        <v>34670</v>
      </c>
      <c r="BC46" s="77">
        <v>35583</v>
      </c>
      <c r="BD46" s="77">
        <v>30015</v>
      </c>
      <c r="BE46" s="85">
        <v>250</v>
      </c>
      <c r="BF46" s="77">
        <v>21270</v>
      </c>
      <c r="BG46" s="98" t="s">
        <v>113</v>
      </c>
      <c r="BH46" s="98" t="s">
        <v>113</v>
      </c>
      <c r="BI46" s="98" t="s">
        <v>113</v>
      </c>
      <c r="BJ46" s="77">
        <v>4000</v>
      </c>
      <c r="BK46" s="96">
        <v>8636923</v>
      </c>
      <c r="BL46" s="99">
        <v>1090263.3500000001</v>
      </c>
      <c r="BM46" s="88">
        <v>208324</v>
      </c>
      <c r="BN46" s="77">
        <v>15785</v>
      </c>
      <c r="BO46" s="89">
        <v>14392653</v>
      </c>
      <c r="BP46" s="89">
        <v>912</v>
      </c>
      <c r="BQ46" s="77">
        <v>92065</v>
      </c>
      <c r="BR46" s="90">
        <v>0.76400000000000001</v>
      </c>
      <c r="BS46" s="91">
        <v>-10.5</v>
      </c>
      <c r="BT46" s="92">
        <v>486.94999999999982</v>
      </c>
      <c r="BU46" s="93">
        <v>5</v>
      </c>
    </row>
    <row r="47" spans="1:73">
      <c r="A47" s="70" t="s">
        <v>40</v>
      </c>
      <c r="B47" s="71">
        <v>17.5</v>
      </c>
      <c r="C47" s="72">
        <v>10.9</v>
      </c>
      <c r="D47" s="73">
        <v>6.6</v>
      </c>
      <c r="E47" s="74">
        <v>317000</v>
      </c>
      <c r="F47" s="75">
        <v>2487000</v>
      </c>
      <c r="G47" s="76">
        <v>35000</v>
      </c>
      <c r="H47" s="77">
        <v>1458000</v>
      </c>
      <c r="I47" s="77">
        <v>397000</v>
      </c>
      <c r="J47" s="77">
        <v>495000</v>
      </c>
      <c r="K47" s="77">
        <v>566000</v>
      </c>
      <c r="L47" s="77">
        <v>1955568</v>
      </c>
      <c r="M47" s="77">
        <v>406798</v>
      </c>
      <c r="N47" s="77">
        <v>726416</v>
      </c>
      <c r="O47" s="77">
        <v>822354</v>
      </c>
      <c r="P47" s="146">
        <v>7.2</v>
      </c>
      <c r="Q47" s="146">
        <v>4.8</v>
      </c>
      <c r="R47" s="150">
        <v>2000</v>
      </c>
      <c r="S47" s="150">
        <v>2800</v>
      </c>
      <c r="T47" s="77">
        <v>13541</v>
      </c>
      <c r="U47" s="77">
        <v>153575</v>
      </c>
      <c r="V47" s="77">
        <v>98621</v>
      </c>
      <c r="W47" s="77">
        <v>2855793</v>
      </c>
      <c r="X47" s="77">
        <v>7201</v>
      </c>
      <c r="Y47" s="77">
        <v>600331</v>
      </c>
      <c r="Z47" s="96">
        <v>26</v>
      </c>
      <c r="AA47" s="77">
        <v>1387</v>
      </c>
      <c r="AB47" s="78">
        <f t="shared" si="2"/>
        <v>3611086</v>
      </c>
      <c r="AC47" s="79">
        <v>889744</v>
      </c>
      <c r="AD47" s="77">
        <v>994804</v>
      </c>
      <c r="AE47" s="77">
        <v>630610</v>
      </c>
      <c r="AF47" s="77">
        <v>105060</v>
      </c>
      <c r="AG47" s="77">
        <v>127328</v>
      </c>
      <c r="AH47" s="80">
        <v>26210</v>
      </c>
      <c r="AI47" s="77">
        <f t="shared" si="3"/>
        <v>153538</v>
      </c>
      <c r="AJ47" s="81" t="s">
        <v>106</v>
      </c>
      <c r="AK47" s="77">
        <v>160000</v>
      </c>
      <c r="AL47" s="77">
        <v>23300</v>
      </c>
      <c r="AM47" s="77">
        <v>6500</v>
      </c>
      <c r="AN47" s="77">
        <v>9700</v>
      </c>
      <c r="AO47" s="77">
        <v>38000</v>
      </c>
      <c r="AP47" s="77">
        <v>18000</v>
      </c>
      <c r="AQ47" s="77">
        <v>432000</v>
      </c>
      <c r="AR47" s="77">
        <v>15000</v>
      </c>
      <c r="AS47" s="77">
        <v>21000</v>
      </c>
      <c r="AT47" s="72">
        <v>190</v>
      </c>
      <c r="AU47" s="77">
        <v>7200</v>
      </c>
      <c r="AV47" s="77">
        <v>22800</v>
      </c>
      <c r="AW47" s="77">
        <v>1250</v>
      </c>
      <c r="AX47" s="72">
        <v>170</v>
      </c>
      <c r="AY47" s="101">
        <v>0.32400000000000001</v>
      </c>
      <c r="AZ47" s="83">
        <v>87000</v>
      </c>
      <c r="BA47" s="84">
        <v>1991315</v>
      </c>
      <c r="BB47" s="77">
        <v>231849</v>
      </c>
      <c r="BC47" s="77">
        <v>204846</v>
      </c>
      <c r="BD47" s="77">
        <v>186345</v>
      </c>
      <c r="BE47" s="85">
        <v>312</v>
      </c>
      <c r="BF47" s="77">
        <v>150030</v>
      </c>
      <c r="BG47" s="72">
        <v>25</v>
      </c>
      <c r="BH47" s="86">
        <v>0.68</v>
      </c>
      <c r="BI47" s="86">
        <v>0.74</v>
      </c>
      <c r="BJ47" s="77">
        <v>21000</v>
      </c>
      <c r="BK47" s="96">
        <v>1000000</v>
      </c>
      <c r="BL47" s="87" t="s">
        <v>113</v>
      </c>
      <c r="BM47" s="88">
        <v>974114</v>
      </c>
      <c r="BN47" s="77">
        <v>98589</v>
      </c>
      <c r="BO47" s="89">
        <v>107311751</v>
      </c>
      <c r="BP47" s="89">
        <v>1088</v>
      </c>
      <c r="BQ47" s="77">
        <v>549051</v>
      </c>
      <c r="BR47" s="90">
        <v>0.75600000000000001</v>
      </c>
      <c r="BS47" s="91">
        <v>-6.1</v>
      </c>
      <c r="BT47" s="92">
        <v>1236.8450000000012</v>
      </c>
      <c r="BU47" s="93">
        <v>12</v>
      </c>
    </row>
    <row r="48" spans="1:73">
      <c r="A48" s="70" t="s">
        <v>41</v>
      </c>
      <c r="B48" s="71">
        <v>12.4</v>
      </c>
      <c r="C48" s="72">
        <v>10.199999999999999</v>
      </c>
      <c r="D48" s="73">
        <v>2.2000000000000002</v>
      </c>
      <c r="E48" s="74">
        <v>19000</v>
      </c>
      <c r="F48" s="75">
        <v>449000</v>
      </c>
      <c r="G48" s="76">
        <v>6000</v>
      </c>
      <c r="H48" s="77">
        <v>295000</v>
      </c>
      <c r="I48" s="77">
        <v>82000</v>
      </c>
      <c r="J48" s="77">
        <v>104000</v>
      </c>
      <c r="K48" s="77">
        <v>109000</v>
      </c>
      <c r="L48" s="77">
        <v>392422</v>
      </c>
      <c r="M48" s="77">
        <v>85614</v>
      </c>
      <c r="N48" s="77">
        <v>152850</v>
      </c>
      <c r="O48" s="77">
        <v>153957</v>
      </c>
      <c r="P48" s="146">
        <v>6.4</v>
      </c>
      <c r="Q48" s="146">
        <v>5.2</v>
      </c>
      <c r="R48" s="150">
        <v>900</v>
      </c>
      <c r="S48" s="150">
        <v>1400</v>
      </c>
      <c r="T48" s="72">
        <v>784</v>
      </c>
      <c r="U48" s="77">
        <v>41240</v>
      </c>
      <c r="V48" s="77">
        <v>867</v>
      </c>
      <c r="W48" s="77">
        <v>2582</v>
      </c>
      <c r="X48" s="77">
        <v>0</v>
      </c>
      <c r="Y48" s="77">
        <v>0</v>
      </c>
      <c r="Z48" s="77">
        <v>0</v>
      </c>
      <c r="AA48" s="77">
        <v>0</v>
      </c>
      <c r="AB48" s="78">
        <f t="shared" si="2"/>
        <v>43822</v>
      </c>
      <c r="AC48" s="79">
        <v>115501</v>
      </c>
      <c r="AD48" s="77">
        <v>119835</v>
      </c>
      <c r="AE48" s="77">
        <v>82431</v>
      </c>
      <c r="AF48" s="77">
        <v>4334</v>
      </c>
      <c r="AG48" s="77">
        <v>11970</v>
      </c>
      <c r="AH48" s="80">
        <v>7429</v>
      </c>
      <c r="AI48" s="77">
        <f t="shared" si="3"/>
        <v>19399</v>
      </c>
      <c r="AJ48" s="81" t="s">
        <v>106</v>
      </c>
      <c r="AK48" s="77">
        <v>25000</v>
      </c>
      <c r="AL48" s="77">
        <v>3600</v>
      </c>
      <c r="AM48" s="72">
        <v>900</v>
      </c>
      <c r="AN48" s="77">
        <v>1500</v>
      </c>
      <c r="AO48" s="77">
        <v>6000</v>
      </c>
      <c r="AP48" s="77">
        <v>3000</v>
      </c>
      <c r="AQ48" s="77">
        <v>68000</v>
      </c>
      <c r="AR48" s="77">
        <v>2000</v>
      </c>
      <c r="AS48" s="77">
        <v>3000</v>
      </c>
      <c r="AT48" s="72">
        <v>30</v>
      </c>
      <c r="AU48" s="77">
        <v>1100</v>
      </c>
      <c r="AV48" s="77">
        <v>3600</v>
      </c>
      <c r="AW48" s="72">
        <v>190</v>
      </c>
      <c r="AX48" s="72">
        <v>30</v>
      </c>
      <c r="AY48" s="102" t="s">
        <v>114</v>
      </c>
      <c r="AZ48" s="103" t="s">
        <v>114</v>
      </c>
      <c r="BA48" s="84">
        <v>345932</v>
      </c>
      <c r="BB48" s="77">
        <v>25999</v>
      </c>
      <c r="BC48" s="77">
        <v>24578</v>
      </c>
      <c r="BD48" s="77">
        <v>22005</v>
      </c>
      <c r="BE48" s="85">
        <v>307</v>
      </c>
      <c r="BF48" s="77">
        <v>15108</v>
      </c>
      <c r="BG48" s="72">
        <v>17</v>
      </c>
      <c r="BH48" s="86">
        <v>0.79</v>
      </c>
      <c r="BI48" s="86">
        <v>0.83</v>
      </c>
      <c r="BJ48" s="77">
        <v>17000</v>
      </c>
      <c r="BK48" s="96">
        <v>4000923</v>
      </c>
      <c r="BL48" s="87" t="s">
        <v>113</v>
      </c>
      <c r="BM48" s="88">
        <v>161464</v>
      </c>
      <c r="BN48" s="77">
        <v>13616</v>
      </c>
      <c r="BO48" s="89">
        <v>12395059</v>
      </c>
      <c r="BP48" s="89">
        <v>910</v>
      </c>
      <c r="BQ48" s="77">
        <v>87816</v>
      </c>
      <c r="BR48" s="90">
        <v>0.69899999999999995</v>
      </c>
      <c r="BS48" s="91">
        <v>-11.4</v>
      </c>
      <c r="BT48" s="92">
        <v>515.09400000000005</v>
      </c>
      <c r="BU48" s="93">
        <v>3</v>
      </c>
    </row>
    <row r="49" spans="1:75">
      <c r="A49" s="70" t="s">
        <v>42</v>
      </c>
      <c r="B49" s="71">
        <v>14.4</v>
      </c>
      <c r="C49" s="72">
        <v>10.3</v>
      </c>
      <c r="D49" s="73">
        <v>4.0999999999999996</v>
      </c>
      <c r="E49" s="74">
        <v>266000</v>
      </c>
      <c r="F49" s="75">
        <v>3369000</v>
      </c>
      <c r="G49" s="76">
        <v>47000</v>
      </c>
      <c r="H49" s="77">
        <v>2042000</v>
      </c>
      <c r="I49" s="77">
        <v>523000</v>
      </c>
      <c r="J49" s="77">
        <v>744000</v>
      </c>
      <c r="K49" s="77">
        <v>775000</v>
      </c>
      <c r="L49" s="77">
        <v>2745436</v>
      </c>
      <c r="M49" s="77">
        <v>549675</v>
      </c>
      <c r="N49" s="77">
        <v>1076050</v>
      </c>
      <c r="O49" s="77">
        <v>1119711</v>
      </c>
      <c r="P49" s="146">
        <v>6.9</v>
      </c>
      <c r="Q49" s="146">
        <v>4.2</v>
      </c>
      <c r="R49" s="150">
        <v>2100</v>
      </c>
      <c r="S49" s="150">
        <v>2800</v>
      </c>
      <c r="T49" s="77">
        <v>79428</v>
      </c>
      <c r="U49" s="77">
        <v>1968764</v>
      </c>
      <c r="V49" s="77">
        <v>281481</v>
      </c>
      <c r="W49" s="77">
        <v>6401466</v>
      </c>
      <c r="X49" s="77">
        <v>26110</v>
      </c>
      <c r="Y49" s="77">
        <v>1303715</v>
      </c>
      <c r="Z49" s="77">
        <v>25197</v>
      </c>
      <c r="AA49" s="77">
        <v>2408730</v>
      </c>
      <c r="AB49" s="78">
        <f t="shared" si="2"/>
        <v>12082675</v>
      </c>
      <c r="AC49" s="79">
        <v>1244516</v>
      </c>
      <c r="AD49" s="77">
        <v>1627100</v>
      </c>
      <c r="AE49" s="140" t="s">
        <v>113</v>
      </c>
      <c r="AF49" s="77">
        <v>382584</v>
      </c>
      <c r="AG49" s="77">
        <v>146943</v>
      </c>
      <c r="AH49" s="80">
        <v>125949</v>
      </c>
      <c r="AI49" s="77">
        <f t="shared" si="3"/>
        <v>272892</v>
      </c>
      <c r="AJ49" s="81" t="s">
        <v>106</v>
      </c>
      <c r="AK49" s="77">
        <v>179000</v>
      </c>
      <c r="AL49" s="77">
        <v>26100</v>
      </c>
      <c r="AM49" s="77">
        <v>7300</v>
      </c>
      <c r="AN49" s="77">
        <v>10700</v>
      </c>
      <c r="AO49" s="77">
        <v>43000</v>
      </c>
      <c r="AP49" s="77">
        <v>20000</v>
      </c>
      <c r="AQ49" s="77">
        <v>483000</v>
      </c>
      <c r="AR49" s="77">
        <v>16000</v>
      </c>
      <c r="AS49" s="77">
        <v>24000</v>
      </c>
      <c r="AT49" s="72">
        <v>220</v>
      </c>
      <c r="AU49" s="77">
        <v>8000</v>
      </c>
      <c r="AV49" s="77">
        <v>25500</v>
      </c>
      <c r="AW49" s="77">
        <v>1770</v>
      </c>
      <c r="AX49" s="72">
        <v>190</v>
      </c>
      <c r="AY49" s="101">
        <v>0.35799999999999998</v>
      </c>
      <c r="AZ49" s="83">
        <v>114000</v>
      </c>
      <c r="BA49" s="84">
        <v>2764651</v>
      </c>
      <c r="BB49" s="77">
        <v>268867</v>
      </c>
      <c r="BC49" s="77">
        <v>231705</v>
      </c>
      <c r="BD49" s="77">
        <v>203112</v>
      </c>
      <c r="BE49" s="85">
        <v>299</v>
      </c>
      <c r="BF49" s="77">
        <v>138272</v>
      </c>
      <c r="BG49" s="72">
        <v>7</v>
      </c>
      <c r="BH49" s="86">
        <v>0.81</v>
      </c>
      <c r="BI49" s="86">
        <v>0.83</v>
      </c>
      <c r="BJ49" s="77">
        <v>79000</v>
      </c>
      <c r="BK49" s="96">
        <v>4979002</v>
      </c>
      <c r="BL49" s="87" t="s">
        <v>113</v>
      </c>
      <c r="BM49" s="88">
        <v>1266920</v>
      </c>
      <c r="BN49" s="77">
        <v>114993</v>
      </c>
      <c r="BO49" s="89">
        <v>109733424</v>
      </c>
      <c r="BP49" s="89">
        <v>954</v>
      </c>
      <c r="BQ49" s="77">
        <v>600644</v>
      </c>
      <c r="BR49" s="90">
        <v>0.748</v>
      </c>
      <c r="BS49" s="91">
        <v>-8.6999999999999993</v>
      </c>
      <c r="BT49" s="92">
        <v>2904.5440000000017</v>
      </c>
      <c r="BU49" s="93">
        <v>15</v>
      </c>
    </row>
    <row r="50" spans="1:75">
      <c r="A50" s="70" t="s">
        <v>43</v>
      </c>
      <c r="B50" s="71">
        <v>23.7</v>
      </c>
      <c r="C50" s="72">
        <v>17.100000000000001</v>
      </c>
      <c r="D50" s="73">
        <v>6.6</v>
      </c>
      <c r="E50" s="74">
        <v>1781000</v>
      </c>
      <c r="F50" s="75">
        <v>13709000</v>
      </c>
      <c r="G50" s="76">
        <v>205000</v>
      </c>
      <c r="H50" s="77">
        <v>7536000</v>
      </c>
      <c r="I50" s="77">
        <v>2094000</v>
      </c>
      <c r="J50" s="77">
        <v>2671000</v>
      </c>
      <c r="K50" s="77">
        <v>2771000</v>
      </c>
      <c r="L50" s="77">
        <v>10278005</v>
      </c>
      <c r="M50" s="77">
        <v>2258657</v>
      </c>
      <c r="N50" s="77">
        <v>3990134</v>
      </c>
      <c r="O50" s="77">
        <v>4029215</v>
      </c>
      <c r="P50" s="146">
        <v>8.1</v>
      </c>
      <c r="Q50" s="146">
        <v>3.5</v>
      </c>
      <c r="R50" s="150">
        <v>4300</v>
      </c>
      <c r="S50" s="150">
        <v>5400</v>
      </c>
      <c r="T50" s="77">
        <v>100975</v>
      </c>
      <c r="U50" s="77">
        <v>5435404</v>
      </c>
      <c r="V50" s="77">
        <v>42097</v>
      </c>
      <c r="W50" s="77">
        <v>1870997</v>
      </c>
      <c r="X50" s="77">
        <v>26009</v>
      </c>
      <c r="Y50" s="77">
        <v>5845356</v>
      </c>
      <c r="Z50" s="77">
        <v>18925</v>
      </c>
      <c r="AA50" s="77">
        <v>6930691</v>
      </c>
      <c r="AB50" s="78">
        <f t="shared" si="2"/>
        <v>20082448</v>
      </c>
      <c r="AC50" s="79">
        <v>4441605</v>
      </c>
      <c r="AD50" s="77">
        <v>4770229</v>
      </c>
      <c r="AE50" s="77">
        <v>3512929</v>
      </c>
      <c r="AF50" s="77">
        <v>328624</v>
      </c>
      <c r="AG50" s="77">
        <v>374617</v>
      </c>
      <c r="AH50" s="80">
        <v>298977</v>
      </c>
      <c r="AI50" s="77">
        <f t="shared" si="3"/>
        <v>673594</v>
      </c>
      <c r="AJ50" s="81" t="s">
        <v>106</v>
      </c>
      <c r="AK50" s="77">
        <v>1107000</v>
      </c>
      <c r="AL50" s="77">
        <v>161300</v>
      </c>
      <c r="AM50" s="77">
        <v>40400</v>
      </c>
      <c r="AN50" s="77">
        <v>68900</v>
      </c>
      <c r="AO50" s="77">
        <v>263000</v>
      </c>
      <c r="AP50" s="77">
        <v>127000</v>
      </c>
      <c r="AQ50" s="77">
        <v>2989000</v>
      </c>
      <c r="AR50" s="77">
        <v>101000</v>
      </c>
      <c r="AS50" s="77">
        <v>147000</v>
      </c>
      <c r="AT50" s="77">
        <v>1330</v>
      </c>
      <c r="AU50" s="77">
        <v>49600</v>
      </c>
      <c r="AV50" s="77">
        <v>157400</v>
      </c>
      <c r="AW50" s="77">
        <v>5440</v>
      </c>
      <c r="AX50" s="77">
        <v>1170</v>
      </c>
      <c r="AY50" s="101">
        <v>0.23200000000000001</v>
      </c>
      <c r="AZ50" s="83">
        <v>406000</v>
      </c>
      <c r="BA50" s="84">
        <v>10694840</v>
      </c>
      <c r="BB50" s="77">
        <v>1306208</v>
      </c>
      <c r="BC50" s="77">
        <v>1092650</v>
      </c>
      <c r="BD50" s="77">
        <v>913177</v>
      </c>
      <c r="BE50" s="85">
        <v>271</v>
      </c>
      <c r="BF50" s="77">
        <v>646415</v>
      </c>
      <c r="BG50" s="72">
        <v>26</v>
      </c>
      <c r="BH50" s="86">
        <v>0.73</v>
      </c>
      <c r="BI50" s="86">
        <v>0.78</v>
      </c>
      <c r="BJ50" s="77">
        <v>252000</v>
      </c>
      <c r="BK50" s="96">
        <v>5326798</v>
      </c>
      <c r="BL50" s="87" t="s">
        <v>113</v>
      </c>
      <c r="BM50" s="88">
        <v>3765946</v>
      </c>
      <c r="BN50" s="77">
        <v>346750</v>
      </c>
      <c r="BO50" s="89">
        <v>366381273</v>
      </c>
      <c r="BP50" s="89">
        <v>1057</v>
      </c>
      <c r="BQ50" s="77">
        <v>1746043</v>
      </c>
      <c r="BR50" s="90">
        <v>0.71699999999999997</v>
      </c>
      <c r="BS50" s="91">
        <v>-5.8</v>
      </c>
      <c r="BT50" s="92">
        <v>4960.198000000004</v>
      </c>
      <c r="BU50" s="93">
        <v>37</v>
      </c>
    </row>
    <row r="51" spans="1:75">
      <c r="A51" s="70" t="s">
        <v>44</v>
      </c>
      <c r="B51" s="71">
        <v>15.3</v>
      </c>
      <c r="C51" s="72">
        <v>10.5</v>
      </c>
      <c r="D51" s="73">
        <v>4.8</v>
      </c>
      <c r="E51" s="74">
        <v>143000</v>
      </c>
      <c r="F51" s="75">
        <v>1897000</v>
      </c>
      <c r="G51" s="76">
        <v>25000</v>
      </c>
      <c r="H51" s="77">
        <v>1183000</v>
      </c>
      <c r="I51" s="77">
        <v>411000</v>
      </c>
      <c r="J51" s="77">
        <v>385000</v>
      </c>
      <c r="K51" s="77">
        <v>387000</v>
      </c>
      <c r="L51" s="77">
        <v>1509455</v>
      </c>
      <c r="M51" s="77">
        <v>431216</v>
      </c>
      <c r="N51" s="77">
        <v>538759</v>
      </c>
      <c r="O51" s="77">
        <v>539479</v>
      </c>
      <c r="P51" s="146">
        <v>7.2</v>
      </c>
      <c r="Q51" s="146">
        <v>4.9000000000000004</v>
      </c>
      <c r="R51" s="150">
        <v>1900</v>
      </c>
      <c r="S51" s="150">
        <v>2600</v>
      </c>
      <c r="T51" s="77">
        <v>89203</v>
      </c>
      <c r="U51" s="77">
        <v>3850128</v>
      </c>
      <c r="V51" s="77">
        <v>93127</v>
      </c>
      <c r="W51" s="77">
        <v>2486251</v>
      </c>
      <c r="X51" s="77">
        <v>703</v>
      </c>
      <c r="Y51" s="77">
        <v>337213</v>
      </c>
      <c r="Z51" s="77">
        <v>1172</v>
      </c>
      <c r="AA51" s="77">
        <v>201132</v>
      </c>
      <c r="AB51" s="78">
        <f t="shared" si="2"/>
        <v>6874724</v>
      </c>
      <c r="AC51" s="79">
        <v>294029</v>
      </c>
      <c r="AD51" s="77">
        <v>314182</v>
      </c>
      <c r="AE51" s="77">
        <v>221678</v>
      </c>
      <c r="AF51" s="77">
        <v>20153</v>
      </c>
      <c r="AG51" s="77">
        <v>30334</v>
      </c>
      <c r="AH51" s="80">
        <v>6154</v>
      </c>
      <c r="AI51" s="77">
        <f t="shared" si="3"/>
        <v>36488</v>
      </c>
      <c r="AJ51" s="81" t="s">
        <v>106</v>
      </c>
      <c r="AK51" s="77">
        <v>68000</v>
      </c>
      <c r="AL51" s="77">
        <v>9900</v>
      </c>
      <c r="AM51" s="77">
        <v>1800</v>
      </c>
      <c r="AN51" s="77">
        <v>4100</v>
      </c>
      <c r="AO51" s="77">
        <v>16000</v>
      </c>
      <c r="AP51" s="77">
        <v>8000</v>
      </c>
      <c r="AQ51" s="77">
        <v>184000</v>
      </c>
      <c r="AR51" s="77">
        <v>6000</v>
      </c>
      <c r="AS51" s="77">
        <v>9000</v>
      </c>
      <c r="AT51" s="72">
        <v>80</v>
      </c>
      <c r="AU51" s="77">
        <v>3000</v>
      </c>
      <c r="AV51" s="77">
        <v>9700</v>
      </c>
      <c r="AW51" s="72">
        <v>240</v>
      </c>
      <c r="AX51" s="72">
        <v>70</v>
      </c>
      <c r="AY51" s="101">
        <v>0.4</v>
      </c>
      <c r="AZ51" s="83">
        <v>42000</v>
      </c>
      <c r="BA51" s="84">
        <v>1150918</v>
      </c>
      <c r="BB51" s="77">
        <v>175637</v>
      </c>
      <c r="BC51" s="77">
        <v>164415</v>
      </c>
      <c r="BD51" s="77">
        <v>145288</v>
      </c>
      <c r="BE51" s="85">
        <v>187</v>
      </c>
      <c r="BF51" s="77">
        <v>106589</v>
      </c>
      <c r="BG51" s="72">
        <v>22</v>
      </c>
      <c r="BH51" s="86">
        <v>0.76</v>
      </c>
      <c r="BI51" s="86">
        <v>0.82</v>
      </c>
      <c r="BJ51" s="77">
        <v>56000</v>
      </c>
      <c r="BK51" s="96">
        <v>8750077</v>
      </c>
      <c r="BL51" s="99">
        <v>996216.82</v>
      </c>
      <c r="BM51" s="88">
        <v>358887</v>
      </c>
      <c r="BN51" s="77">
        <v>28336</v>
      </c>
      <c r="BO51" s="89">
        <v>27106568</v>
      </c>
      <c r="BP51" s="89">
        <v>957</v>
      </c>
      <c r="BQ51" s="77">
        <v>146179</v>
      </c>
      <c r="BR51" s="90">
        <v>0.67900000000000005</v>
      </c>
      <c r="BS51" s="91">
        <v>-5.7</v>
      </c>
      <c r="BT51" s="92">
        <v>261.32399999999961</v>
      </c>
      <c r="BU51" s="93">
        <v>3</v>
      </c>
    </row>
    <row r="52" spans="1:75">
      <c r="A52" s="70" t="s">
        <v>45</v>
      </c>
      <c r="B52" s="105">
        <v>8</v>
      </c>
      <c r="C52" s="72">
        <v>3.8</v>
      </c>
      <c r="D52" s="73">
        <v>4.2</v>
      </c>
      <c r="E52" s="74">
        <v>26000</v>
      </c>
      <c r="F52" s="75">
        <v>345000</v>
      </c>
      <c r="G52" s="76">
        <v>5000</v>
      </c>
      <c r="H52" s="77">
        <v>215000</v>
      </c>
      <c r="I52" s="77">
        <v>46000</v>
      </c>
      <c r="J52" s="77">
        <v>82000</v>
      </c>
      <c r="K52" s="77">
        <v>87000</v>
      </c>
      <c r="L52" s="77">
        <v>285858</v>
      </c>
      <c r="M52" s="77">
        <v>47185</v>
      </c>
      <c r="N52" s="77">
        <v>115781</v>
      </c>
      <c r="O52" s="77">
        <v>122892</v>
      </c>
      <c r="P52" s="147" t="s">
        <v>113</v>
      </c>
      <c r="Q52" s="146">
        <v>5.6</v>
      </c>
      <c r="R52" s="147" t="s">
        <v>113</v>
      </c>
      <c r="S52" s="147" t="s">
        <v>113</v>
      </c>
      <c r="T52" s="77">
        <v>5248</v>
      </c>
      <c r="U52" s="77">
        <v>126810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8">
        <f t="shared" si="2"/>
        <v>126810</v>
      </c>
      <c r="AC52" s="79">
        <v>161081</v>
      </c>
      <c r="AD52" s="77">
        <v>175597</v>
      </c>
      <c r="AE52" s="77">
        <v>64429</v>
      </c>
      <c r="AF52" s="77">
        <v>14516</v>
      </c>
      <c r="AG52" s="77">
        <v>20948</v>
      </c>
      <c r="AH52" s="106">
        <v>7674</v>
      </c>
      <c r="AI52" s="77">
        <f t="shared" si="3"/>
        <v>28622</v>
      </c>
      <c r="AJ52" s="81" t="s">
        <v>107</v>
      </c>
      <c r="AK52" s="77">
        <v>3000</v>
      </c>
      <c r="AL52" s="96">
        <v>500</v>
      </c>
      <c r="AM52" s="104" t="s">
        <v>109</v>
      </c>
      <c r="AN52" s="104" t="s">
        <v>109</v>
      </c>
      <c r="AO52" s="77">
        <v>1000</v>
      </c>
      <c r="AP52" s="104" t="s">
        <v>110</v>
      </c>
      <c r="AQ52" s="77">
        <v>9000</v>
      </c>
      <c r="AR52" s="107" t="s">
        <v>110</v>
      </c>
      <c r="AS52" s="108" t="s">
        <v>110</v>
      </c>
      <c r="AT52" s="107" t="s">
        <v>111</v>
      </c>
      <c r="AU52" s="96">
        <v>200</v>
      </c>
      <c r="AV52" s="96">
        <v>500</v>
      </c>
      <c r="AW52" s="96">
        <v>110</v>
      </c>
      <c r="AX52" s="104" t="s">
        <v>111</v>
      </c>
      <c r="AY52" s="94" t="s">
        <v>113</v>
      </c>
      <c r="AZ52" s="95" t="s">
        <v>113</v>
      </c>
      <c r="BA52" s="97">
        <v>280727</v>
      </c>
      <c r="BB52" s="77">
        <v>29440</v>
      </c>
      <c r="BC52" s="77">
        <v>27883</v>
      </c>
      <c r="BD52" s="77">
        <v>19575</v>
      </c>
      <c r="BE52" s="85">
        <v>300</v>
      </c>
      <c r="BF52" s="77">
        <v>9751</v>
      </c>
      <c r="BG52" s="98" t="s">
        <v>113</v>
      </c>
      <c r="BH52" s="98" t="s">
        <v>113</v>
      </c>
      <c r="BI52" s="98" t="s">
        <v>113</v>
      </c>
      <c r="BJ52" s="77">
        <v>1000</v>
      </c>
      <c r="BK52" s="96">
        <v>5983045</v>
      </c>
      <c r="BL52" s="87" t="s">
        <v>113</v>
      </c>
      <c r="BM52" s="88">
        <v>136021</v>
      </c>
      <c r="BN52" s="77">
        <v>10955</v>
      </c>
      <c r="BO52" s="89">
        <v>12077364</v>
      </c>
      <c r="BP52" s="89">
        <v>1102</v>
      </c>
      <c r="BQ52" s="77">
        <v>87184</v>
      </c>
      <c r="BR52" s="90">
        <v>0.72799999999999998</v>
      </c>
      <c r="BS52" s="109">
        <v>0.7</v>
      </c>
      <c r="BT52" s="110">
        <v>-21</v>
      </c>
      <c r="BU52" s="93">
        <v>3</v>
      </c>
    </row>
    <row r="53" spans="1:75">
      <c r="A53" s="70" t="s">
        <v>46</v>
      </c>
      <c r="B53" s="71">
        <v>13.1</v>
      </c>
      <c r="C53" s="72">
        <v>9.1</v>
      </c>
      <c r="D53" s="73">
        <v>4</v>
      </c>
      <c r="E53" s="74">
        <v>327000</v>
      </c>
      <c r="F53" s="75">
        <v>4850000</v>
      </c>
      <c r="G53" s="76">
        <v>59000</v>
      </c>
      <c r="H53" s="77">
        <v>2974000</v>
      </c>
      <c r="I53" s="77">
        <v>817000</v>
      </c>
      <c r="J53" s="77">
        <v>1036000</v>
      </c>
      <c r="K53" s="77">
        <v>1121000</v>
      </c>
      <c r="L53" s="77">
        <v>3902716</v>
      </c>
      <c r="M53" s="77">
        <v>847534</v>
      </c>
      <c r="N53" s="77">
        <v>1467520</v>
      </c>
      <c r="O53" s="77">
        <v>1587663</v>
      </c>
      <c r="P53" s="146">
        <v>7.6</v>
      </c>
      <c r="Q53" s="146">
        <v>4.8</v>
      </c>
      <c r="R53" s="150">
        <v>2500</v>
      </c>
      <c r="S53" s="150">
        <v>3400</v>
      </c>
      <c r="T53" s="77">
        <v>216242</v>
      </c>
      <c r="U53" s="77">
        <v>10272687</v>
      </c>
      <c r="V53" s="77">
        <v>69062</v>
      </c>
      <c r="W53" s="77">
        <v>8085302</v>
      </c>
      <c r="X53" s="77">
        <v>163018</v>
      </c>
      <c r="Y53" s="77">
        <v>10625792</v>
      </c>
      <c r="Z53" s="77">
        <v>246593</v>
      </c>
      <c r="AA53" s="77">
        <v>15982185</v>
      </c>
      <c r="AB53" s="78">
        <f t="shared" si="2"/>
        <v>44965966</v>
      </c>
      <c r="AC53" s="79">
        <v>935434</v>
      </c>
      <c r="AD53" s="77">
        <v>988821</v>
      </c>
      <c r="AE53" s="77">
        <v>661558</v>
      </c>
      <c r="AF53" s="77">
        <v>53387</v>
      </c>
      <c r="AG53" s="77">
        <v>122448</v>
      </c>
      <c r="AH53" s="80">
        <v>63928</v>
      </c>
      <c r="AI53" s="77">
        <f t="shared" si="3"/>
        <v>186376</v>
      </c>
      <c r="AJ53" s="81" t="s">
        <v>106</v>
      </c>
      <c r="AK53" s="77">
        <v>179000</v>
      </c>
      <c r="AL53" s="77">
        <v>26100</v>
      </c>
      <c r="AM53" s="77">
        <v>6800</v>
      </c>
      <c r="AN53" s="77">
        <v>11100</v>
      </c>
      <c r="AO53" s="77">
        <v>43000</v>
      </c>
      <c r="AP53" s="77">
        <v>20000</v>
      </c>
      <c r="AQ53" s="77">
        <v>483000</v>
      </c>
      <c r="AR53" s="77">
        <v>16000</v>
      </c>
      <c r="AS53" s="77">
        <v>24000</v>
      </c>
      <c r="AT53" s="72">
        <v>220</v>
      </c>
      <c r="AU53" s="77">
        <v>8000</v>
      </c>
      <c r="AV53" s="77">
        <v>25500</v>
      </c>
      <c r="AW53" s="77">
        <v>1240</v>
      </c>
      <c r="AX53" s="72">
        <v>190</v>
      </c>
      <c r="AY53" s="101">
        <v>0.34799999999999998</v>
      </c>
      <c r="AZ53" s="83">
        <v>102000</v>
      </c>
      <c r="BA53" s="111">
        <v>3491076</v>
      </c>
      <c r="BB53" s="77">
        <v>421897</v>
      </c>
      <c r="BC53" s="77">
        <v>378838</v>
      </c>
      <c r="BD53" s="77">
        <v>319068</v>
      </c>
      <c r="BE53" s="85">
        <v>276</v>
      </c>
      <c r="BF53" s="77">
        <v>222233</v>
      </c>
      <c r="BG53" s="72">
        <v>34</v>
      </c>
      <c r="BH53" s="86">
        <v>0.67</v>
      </c>
      <c r="BI53" s="86">
        <v>0.73</v>
      </c>
      <c r="BJ53" s="77">
        <v>56000</v>
      </c>
      <c r="BK53" s="96">
        <v>1000000</v>
      </c>
      <c r="BL53" s="87" t="s">
        <v>113</v>
      </c>
      <c r="BM53" s="88">
        <v>1392261</v>
      </c>
      <c r="BN53" s="77">
        <v>114138</v>
      </c>
      <c r="BO53" s="89">
        <v>115809752</v>
      </c>
      <c r="BP53" s="89">
        <v>1015</v>
      </c>
      <c r="BQ53" s="77">
        <v>813642</v>
      </c>
      <c r="BR53" s="90">
        <v>0.76200000000000001</v>
      </c>
      <c r="BS53" s="91">
        <v>-6.3</v>
      </c>
      <c r="BT53" s="92">
        <v>2301.9499999999971</v>
      </c>
      <c r="BU53" s="93">
        <v>25</v>
      </c>
    </row>
    <row r="54" spans="1:75">
      <c r="A54" s="70" t="s">
        <v>47</v>
      </c>
      <c r="B54" s="71">
        <v>14.2</v>
      </c>
      <c r="C54" s="72">
        <v>6.6</v>
      </c>
      <c r="D54" s="73">
        <v>7.6</v>
      </c>
      <c r="E54" s="74">
        <v>537000</v>
      </c>
      <c r="F54" s="75">
        <v>3986000</v>
      </c>
      <c r="G54" s="76">
        <v>50000</v>
      </c>
      <c r="H54" s="77">
        <v>2427000</v>
      </c>
      <c r="I54" s="77">
        <v>580000</v>
      </c>
      <c r="J54" s="77">
        <v>910000</v>
      </c>
      <c r="K54" s="77">
        <v>937000</v>
      </c>
      <c r="L54" s="77">
        <v>3079369</v>
      </c>
      <c r="M54" s="77">
        <v>596597</v>
      </c>
      <c r="N54" s="77">
        <v>1224572</v>
      </c>
      <c r="O54" s="77">
        <v>1258201</v>
      </c>
      <c r="P54" s="146">
        <v>8.1</v>
      </c>
      <c r="Q54" s="146">
        <v>3.2</v>
      </c>
      <c r="R54" s="150">
        <v>4300</v>
      </c>
      <c r="S54" s="150">
        <v>5500</v>
      </c>
      <c r="T54" s="77">
        <v>381</v>
      </c>
      <c r="U54" s="77">
        <v>20550</v>
      </c>
      <c r="V54" s="77">
        <v>0</v>
      </c>
      <c r="W54" s="77">
        <v>0</v>
      </c>
      <c r="X54" s="77">
        <v>31694</v>
      </c>
      <c r="Y54" s="77">
        <v>129860</v>
      </c>
      <c r="Z54" s="77">
        <v>2897</v>
      </c>
      <c r="AA54" s="77">
        <v>441587</v>
      </c>
      <c r="AB54" s="78">
        <f t="shared" si="2"/>
        <v>591997</v>
      </c>
      <c r="AC54" s="79">
        <v>1117576</v>
      </c>
      <c r="AD54" s="77">
        <v>1788536</v>
      </c>
      <c r="AE54" s="77">
        <v>832561</v>
      </c>
      <c r="AF54" s="77">
        <v>670960</v>
      </c>
      <c r="AG54" s="77">
        <v>127464</v>
      </c>
      <c r="AH54" s="80">
        <v>57695</v>
      </c>
      <c r="AI54" s="77">
        <f t="shared" si="3"/>
        <v>185159</v>
      </c>
      <c r="AJ54" s="81" t="s">
        <v>107</v>
      </c>
      <c r="AK54" s="77">
        <v>55000</v>
      </c>
      <c r="AL54" s="96">
        <v>8000</v>
      </c>
      <c r="AM54" s="77">
        <v>1900</v>
      </c>
      <c r="AN54" s="77">
        <v>3300</v>
      </c>
      <c r="AO54" s="77">
        <v>13000</v>
      </c>
      <c r="AP54" s="77">
        <v>6000</v>
      </c>
      <c r="AQ54" s="77">
        <v>148000</v>
      </c>
      <c r="AR54" s="77">
        <v>5000</v>
      </c>
      <c r="AS54" s="77">
        <v>7000</v>
      </c>
      <c r="AT54" s="72">
        <v>70</v>
      </c>
      <c r="AU54" s="77">
        <v>2500</v>
      </c>
      <c r="AV54" s="77">
        <v>7800</v>
      </c>
      <c r="AW54" s="72">
        <v>680</v>
      </c>
      <c r="AX54" s="72">
        <v>60</v>
      </c>
      <c r="AY54" s="94" t="s">
        <v>113</v>
      </c>
      <c r="AZ54" s="95" t="s">
        <v>113</v>
      </c>
      <c r="BA54" s="97">
        <v>2969739</v>
      </c>
      <c r="BB54" s="77">
        <v>200691</v>
      </c>
      <c r="BC54" s="77">
        <v>158245</v>
      </c>
      <c r="BD54" s="77">
        <v>110476</v>
      </c>
      <c r="BE54" s="85">
        <v>238</v>
      </c>
      <c r="BF54" s="77">
        <v>66083</v>
      </c>
      <c r="BG54" s="98" t="s">
        <v>113</v>
      </c>
      <c r="BH54" s="98" t="s">
        <v>113</v>
      </c>
      <c r="BI54" s="98" t="s">
        <v>113</v>
      </c>
      <c r="BJ54" s="77">
        <v>53000</v>
      </c>
      <c r="BK54" s="96">
        <v>5586169</v>
      </c>
      <c r="BL54" s="99">
        <v>528441</v>
      </c>
      <c r="BM54" s="88">
        <v>1238649</v>
      </c>
      <c r="BN54" s="77">
        <v>74902</v>
      </c>
      <c r="BO54" s="89">
        <v>73272041</v>
      </c>
      <c r="BP54" s="89">
        <v>978</v>
      </c>
      <c r="BQ54" s="77">
        <v>543203</v>
      </c>
      <c r="BR54" s="90">
        <v>0.68100000000000005</v>
      </c>
      <c r="BS54" s="91">
        <v>-7.2</v>
      </c>
      <c r="BT54" s="92">
        <v>1388.0010000000002</v>
      </c>
      <c r="BU54" s="93">
        <v>6</v>
      </c>
    </row>
    <row r="55" spans="1:75">
      <c r="A55" s="70" t="s">
        <v>48</v>
      </c>
      <c r="B55" s="71">
        <v>14.6</v>
      </c>
      <c r="C55" s="100">
        <v>6</v>
      </c>
      <c r="D55" s="73">
        <v>8.6</v>
      </c>
      <c r="E55" s="74">
        <v>156000</v>
      </c>
      <c r="F55" s="75">
        <v>976000</v>
      </c>
      <c r="G55" s="76">
        <v>12000</v>
      </c>
      <c r="H55" s="77">
        <v>581000</v>
      </c>
      <c r="I55" s="77">
        <v>147000</v>
      </c>
      <c r="J55" s="77">
        <v>215000</v>
      </c>
      <c r="K55" s="77">
        <v>219000</v>
      </c>
      <c r="L55" s="77">
        <v>772905</v>
      </c>
      <c r="M55" s="77">
        <v>152226</v>
      </c>
      <c r="N55" s="77">
        <v>304602</v>
      </c>
      <c r="O55" s="77">
        <v>316077</v>
      </c>
      <c r="P55" s="146">
        <v>7.6</v>
      </c>
      <c r="Q55" s="146">
        <v>5.2</v>
      </c>
      <c r="R55" s="150">
        <v>2100</v>
      </c>
      <c r="S55" s="150">
        <v>3000</v>
      </c>
      <c r="T55" s="77">
        <v>1954</v>
      </c>
      <c r="U55" s="77">
        <v>271978</v>
      </c>
      <c r="V55" s="77">
        <v>1186</v>
      </c>
      <c r="W55" s="77">
        <v>285783</v>
      </c>
      <c r="X55" s="77">
        <v>457</v>
      </c>
      <c r="Y55" s="77">
        <v>106185</v>
      </c>
      <c r="Z55" s="96">
        <v>7055</v>
      </c>
      <c r="AA55" s="77">
        <v>737553</v>
      </c>
      <c r="AB55" s="78">
        <f t="shared" si="2"/>
        <v>1401499</v>
      </c>
      <c r="AC55" s="79">
        <v>354544</v>
      </c>
      <c r="AD55" s="77">
        <v>575645</v>
      </c>
      <c r="AE55" s="77">
        <v>228688</v>
      </c>
      <c r="AF55" s="77">
        <v>221101</v>
      </c>
      <c r="AG55" s="77">
        <v>46046</v>
      </c>
      <c r="AH55" s="80">
        <v>35763</v>
      </c>
      <c r="AI55" s="77">
        <f t="shared" si="3"/>
        <v>81809</v>
      </c>
      <c r="AJ55" s="81" t="s">
        <v>107</v>
      </c>
      <c r="AK55" s="77">
        <v>68000</v>
      </c>
      <c r="AL55" s="96">
        <v>10000</v>
      </c>
      <c r="AM55" s="77">
        <v>2800</v>
      </c>
      <c r="AN55" s="77">
        <v>4000</v>
      </c>
      <c r="AO55" s="77">
        <v>16000</v>
      </c>
      <c r="AP55" s="77">
        <v>8000</v>
      </c>
      <c r="AQ55" s="77">
        <v>185000</v>
      </c>
      <c r="AR55" s="77">
        <v>6000</v>
      </c>
      <c r="AS55" s="77">
        <v>9000</v>
      </c>
      <c r="AT55" s="72">
        <v>80</v>
      </c>
      <c r="AU55" s="77">
        <v>3100</v>
      </c>
      <c r="AV55" s="77">
        <v>9700</v>
      </c>
      <c r="AW55" s="72">
        <v>840</v>
      </c>
      <c r="AX55" s="72">
        <v>70</v>
      </c>
      <c r="AY55" s="94" t="s">
        <v>113</v>
      </c>
      <c r="AZ55" s="95" t="s">
        <v>113</v>
      </c>
      <c r="BA55" s="84">
        <v>799920</v>
      </c>
      <c r="BB55" s="77">
        <v>37284</v>
      </c>
      <c r="BC55" s="77">
        <v>33235</v>
      </c>
      <c r="BD55" s="77">
        <v>29163</v>
      </c>
      <c r="BE55" s="85">
        <v>388</v>
      </c>
      <c r="BF55" s="77">
        <v>17414</v>
      </c>
      <c r="BG55" s="72">
        <v>13</v>
      </c>
      <c r="BH55" s="86">
        <v>0.63</v>
      </c>
      <c r="BI55" s="86">
        <v>0.69</v>
      </c>
      <c r="BJ55" s="77">
        <v>15000</v>
      </c>
      <c r="BK55" s="96">
        <v>4000000</v>
      </c>
      <c r="BL55" s="87" t="s">
        <v>113</v>
      </c>
      <c r="BM55" s="88">
        <v>423500</v>
      </c>
      <c r="BN55" s="77">
        <v>45280</v>
      </c>
      <c r="BO55" s="89">
        <v>54194138</v>
      </c>
      <c r="BP55" s="89">
        <v>1197</v>
      </c>
      <c r="BQ55" s="77">
        <v>213916</v>
      </c>
      <c r="BR55" s="90">
        <v>0.70699999999999996</v>
      </c>
      <c r="BS55" s="91">
        <v>-6.5</v>
      </c>
      <c r="BT55" s="92">
        <v>777.3700000000008</v>
      </c>
      <c r="BU55" s="93">
        <v>11</v>
      </c>
    </row>
    <row r="56" spans="1:75">
      <c r="A56" s="70" t="s">
        <v>49</v>
      </c>
      <c r="B56" s="71">
        <v>9.4</v>
      </c>
      <c r="C56" s="72">
        <v>5.7</v>
      </c>
      <c r="D56" s="73">
        <v>3.7</v>
      </c>
      <c r="E56" s="74">
        <v>211000</v>
      </c>
      <c r="F56" s="75">
        <v>3521000</v>
      </c>
      <c r="G56" s="76">
        <v>41000</v>
      </c>
      <c r="H56" s="77">
        <v>2142000</v>
      </c>
      <c r="I56" s="77">
        <v>580000</v>
      </c>
      <c r="J56" s="77">
        <v>771000</v>
      </c>
      <c r="K56" s="77">
        <v>791000</v>
      </c>
      <c r="L56" s="77">
        <v>2804258</v>
      </c>
      <c r="M56" s="77">
        <v>573028</v>
      </c>
      <c r="N56" s="77">
        <v>1107770</v>
      </c>
      <c r="O56" s="77">
        <v>1123460</v>
      </c>
      <c r="P56" s="146">
        <v>7.4</v>
      </c>
      <c r="Q56" s="146">
        <v>4</v>
      </c>
      <c r="R56" s="150">
        <v>3100</v>
      </c>
      <c r="S56" s="150">
        <v>4100</v>
      </c>
      <c r="T56" s="77">
        <v>99129</v>
      </c>
      <c r="U56" s="77">
        <v>2802562</v>
      </c>
      <c r="V56" s="77">
        <v>0</v>
      </c>
      <c r="W56" s="77">
        <v>0</v>
      </c>
      <c r="X56" s="77">
        <v>2033</v>
      </c>
      <c r="Y56" s="77">
        <v>201289</v>
      </c>
      <c r="Z56" s="77">
        <v>0</v>
      </c>
      <c r="AA56" s="96">
        <v>0</v>
      </c>
      <c r="AB56" s="78">
        <f t="shared" si="2"/>
        <v>3003851</v>
      </c>
      <c r="AC56" s="79">
        <v>985531</v>
      </c>
      <c r="AD56" s="77">
        <v>1046897</v>
      </c>
      <c r="AE56" s="77">
        <v>493942</v>
      </c>
      <c r="AF56" s="77">
        <v>61366</v>
      </c>
      <c r="AG56" s="77">
        <v>140021</v>
      </c>
      <c r="AH56" s="80">
        <v>21617</v>
      </c>
      <c r="AI56" s="77">
        <f t="shared" si="3"/>
        <v>161638</v>
      </c>
      <c r="AJ56" s="81" t="s">
        <v>106</v>
      </c>
      <c r="AK56" s="77">
        <v>21000</v>
      </c>
      <c r="AL56" s="77">
        <v>3100</v>
      </c>
      <c r="AM56" s="72">
        <v>700</v>
      </c>
      <c r="AN56" s="77">
        <v>1200</v>
      </c>
      <c r="AO56" s="77">
        <v>5000</v>
      </c>
      <c r="AP56" s="77">
        <v>2000</v>
      </c>
      <c r="AQ56" s="77">
        <v>57000</v>
      </c>
      <c r="AR56" s="77">
        <v>2000</v>
      </c>
      <c r="AS56" s="77">
        <v>3000</v>
      </c>
      <c r="AT56" s="72">
        <v>30</v>
      </c>
      <c r="AU56" s="72">
        <v>900</v>
      </c>
      <c r="AV56" s="77">
        <v>3000</v>
      </c>
      <c r="AW56" s="72">
        <v>280</v>
      </c>
      <c r="AX56" s="72">
        <v>20</v>
      </c>
      <c r="AY56" s="102" t="s">
        <v>114</v>
      </c>
      <c r="AZ56" s="103" t="s">
        <v>114</v>
      </c>
      <c r="BA56" s="84">
        <v>2489279</v>
      </c>
      <c r="BB56" s="77">
        <v>239034</v>
      </c>
      <c r="BC56" s="77">
        <v>224208</v>
      </c>
      <c r="BD56" s="77">
        <v>190542</v>
      </c>
      <c r="BE56" s="85">
        <v>332</v>
      </c>
      <c r="BF56" s="77">
        <v>123307</v>
      </c>
      <c r="BG56" s="72">
        <v>44</v>
      </c>
      <c r="BH56" s="86">
        <v>0.63</v>
      </c>
      <c r="BI56" s="86">
        <v>0.69</v>
      </c>
      <c r="BJ56" s="77">
        <v>51000</v>
      </c>
      <c r="BK56" s="96">
        <v>6137844</v>
      </c>
      <c r="BL56" s="87" t="s">
        <v>113</v>
      </c>
      <c r="BM56" s="88">
        <v>1084854</v>
      </c>
      <c r="BN56" s="77">
        <v>90303</v>
      </c>
      <c r="BO56" s="89">
        <v>93517959</v>
      </c>
      <c r="BP56" s="89">
        <v>1036</v>
      </c>
      <c r="BQ56" s="77">
        <v>481012</v>
      </c>
      <c r="BR56" s="90">
        <v>0.751</v>
      </c>
      <c r="BS56" s="91">
        <v>-7.1</v>
      </c>
      <c r="BT56" s="92">
        <v>1372.7439999999988</v>
      </c>
      <c r="BU56" s="93">
        <v>13</v>
      </c>
    </row>
    <row r="57" spans="1:75" ht="15.75" thickBot="1">
      <c r="A57" s="112" t="s">
        <v>50</v>
      </c>
      <c r="B57" s="113">
        <v>14.9</v>
      </c>
      <c r="C57" s="114">
        <v>11.5</v>
      </c>
      <c r="D57" s="115">
        <v>3.4</v>
      </c>
      <c r="E57" s="116">
        <v>20000</v>
      </c>
      <c r="F57" s="117">
        <v>335000</v>
      </c>
      <c r="G57" s="118">
        <v>4000</v>
      </c>
      <c r="H57" s="119">
        <v>196000</v>
      </c>
      <c r="I57" s="119">
        <v>54000</v>
      </c>
      <c r="J57" s="119">
        <v>73000</v>
      </c>
      <c r="K57" s="119">
        <v>69000</v>
      </c>
      <c r="L57" s="119">
        <v>267259</v>
      </c>
      <c r="M57" s="119">
        <v>58596</v>
      </c>
      <c r="N57" s="119">
        <v>107459</v>
      </c>
      <c r="O57" s="119">
        <v>101204</v>
      </c>
      <c r="P57" s="148" t="s">
        <v>113</v>
      </c>
      <c r="Q57" s="149">
        <v>4.0999999999999996</v>
      </c>
      <c r="R57" s="148" t="s">
        <v>113</v>
      </c>
      <c r="S57" s="148" t="s">
        <v>113</v>
      </c>
      <c r="T57" s="119">
        <v>3049</v>
      </c>
      <c r="U57" s="119">
        <v>1275555</v>
      </c>
      <c r="V57" s="119">
        <v>2120</v>
      </c>
      <c r="W57" s="119">
        <v>795143</v>
      </c>
      <c r="X57" s="119">
        <v>484</v>
      </c>
      <c r="Y57" s="119">
        <v>266734</v>
      </c>
      <c r="Z57" s="119">
        <v>0</v>
      </c>
      <c r="AA57" s="119">
        <v>0</v>
      </c>
      <c r="AB57" s="120">
        <f t="shared" si="2"/>
        <v>2337432</v>
      </c>
      <c r="AC57" s="121">
        <v>67518</v>
      </c>
      <c r="AD57" s="119">
        <v>63583</v>
      </c>
      <c r="AE57" s="119">
        <v>39804</v>
      </c>
      <c r="AF57" s="119">
        <v>-3935</v>
      </c>
      <c r="AG57" s="119">
        <v>6744</v>
      </c>
      <c r="AH57" s="122">
        <v>3780</v>
      </c>
      <c r="AI57" s="119">
        <f t="shared" si="3"/>
        <v>10524</v>
      </c>
      <c r="AJ57" s="123" t="s">
        <v>106</v>
      </c>
      <c r="AK57" s="119">
        <v>14000</v>
      </c>
      <c r="AL57" s="119">
        <v>2000</v>
      </c>
      <c r="AM57" s="114">
        <v>600</v>
      </c>
      <c r="AN57" s="119">
        <v>1000</v>
      </c>
      <c r="AO57" s="119">
        <v>3000</v>
      </c>
      <c r="AP57" s="119">
        <v>2000</v>
      </c>
      <c r="AQ57" s="119">
        <v>38000</v>
      </c>
      <c r="AR57" s="119">
        <v>1000</v>
      </c>
      <c r="AS57" s="119">
        <v>2000</v>
      </c>
      <c r="AT57" s="114">
        <v>20</v>
      </c>
      <c r="AU57" s="114">
        <v>600</v>
      </c>
      <c r="AV57" s="119">
        <v>2000</v>
      </c>
      <c r="AW57" s="114">
        <v>110</v>
      </c>
      <c r="AX57" s="114">
        <v>10</v>
      </c>
      <c r="AY57" s="124">
        <v>0.30199999999999999</v>
      </c>
      <c r="AZ57" s="125">
        <v>6000</v>
      </c>
      <c r="BA57" s="126">
        <v>241133</v>
      </c>
      <c r="BB57" s="119">
        <v>23770</v>
      </c>
      <c r="BC57" s="119">
        <v>22076</v>
      </c>
      <c r="BD57" s="119">
        <v>20313</v>
      </c>
      <c r="BE57" s="127">
        <v>459</v>
      </c>
      <c r="BF57" s="119">
        <v>12235</v>
      </c>
      <c r="BG57" s="114">
        <v>28</v>
      </c>
      <c r="BH57" s="128">
        <v>0.68</v>
      </c>
      <c r="BI57" s="128">
        <v>0.74</v>
      </c>
      <c r="BJ57" s="119">
        <v>5000</v>
      </c>
      <c r="BK57" s="142" t="s">
        <v>113</v>
      </c>
      <c r="BL57" s="129"/>
      <c r="BM57" s="130">
        <v>99128</v>
      </c>
      <c r="BN57" s="119">
        <v>8008</v>
      </c>
      <c r="BO57" s="131">
        <v>7634708</v>
      </c>
      <c r="BP57" s="131">
        <v>953</v>
      </c>
      <c r="BQ57" s="119">
        <v>56898</v>
      </c>
      <c r="BR57" s="132">
        <v>0.621</v>
      </c>
      <c r="BS57" s="133">
        <v>-6</v>
      </c>
      <c r="BT57" s="134">
        <v>109.53800000000001</v>
      </c>
      <c r="BU57" s="135">
        <v>3</v>
      </c>
    </row>
    <row r="58" spans="1:75" ht="15.75" thickTop="1">
      <c r="E58" s="139"/>
      <c r="P58" s="6"/>
      <c r="Q58" s="6"/>
      <c r="AF58" s="141"/>
    </row>
    <row r="59" spans="1:75">
      <c r="B59" s="3"/>
      <c r="G59" s="3"/>
      <c r="AF59" s="141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145"/>
      <c r="BL59" s="145"/>
      <c r="BM59" s="6"/>
      <c r="BN59" s="6"/>
      <c r="BO59" s="6"/>
      <c r="BP59" s="6"/>
      <c r="BQ59" s="6"/>
      <c r="BR59" s="6"/>
      <c r="BS59" s="145"/>
      <c r="BT59" s="6"/>
      <c r="BU59" s="145"/>
      <c r="BV59" s="6"/>
      <c r="BW59" s="6"/>
    </row>
    <row r="60" spans="1:75" s="3" customFormat="1">
      <c r="A60" s="13"/>
      <c r="L60" s="4"/>
      <c r="M60" s="4"/>
      <c r="N60" s="4"/>
      <c r="O60" s="4"/>
      <c r="P60" s="2"/>
      <c r="Q60" s="2"/>
      <c r="R60" s="2"/>
      <c r="S60" s="2"/>
      <c r="T60" s="4"/>
      <c r="U60" s="4"/>
      <c r="V60" s="4"/>
      <c r="W60" s="4"/>
      <c r="X60" s="4"/>
      <c r="Y60" s="4"/>
      <c r="Z60" s="4"/>
      <c r="AA60" s="4"/>
      <c r="AK60" s="2"/>
      <c r="AY60" s="2"/>
      <c r="AZ60" s="2"/>
      <c r="BA60" s="14"/>
      <c r="BK60" s="1"/>
      <c r="BL60" s="1"/>
      <c r="BM60" s="4"/>
      <c r="BN60" s="14"/>
      <c r="BO60" s="14"/>
      <c r="BP60" s="14"/>
      <c r="BQ60" s="2"/>
      <c r="BR60" s="2"/>
      <c r="BS60" s="15"/>
      <c r="BT60" s="15"/>
      <c r="BU60" s="2"/>
    </row>
    <row r="61" spans="1:75">
      <c r="BM61" s="16"/>
    </row>
  </sheetData>
  <mergeCells count="17">
    <mergeCell ref="V4:W4"/>
    <mergeCell ref="X4:Y4"/>
    <mergeCell ref="Z4:AA4"/>
    <mergeCell ref="BA1:BL1"/>
    <mergeCell ref="BM1:BU1"/>
    <mergeCell ref="T2:AA2"/>
    <mergeCell ref="F1:AB1"/>
    <mergeCell ref="AL2:AN2"/>
    <mergeCell ref="AO2:AQ2"/>
    <mergeCell ref="AR2:AT2"/>
    <mergeCell ref="AC1:AZ1"/>
    <mergeCell ref="AC2:AI2"/>
    <mergeCell ref="B1:E1"/>
    <mergeCell ref="H2:K2"/>
    <mergeCell ref="L2:O2"/>
    <mergeCell ref="R3:S3"/>
    <mergeCell ref="T4:U4"/>
  </mergeCells>
  <pageMargins left="0.7" right="0.7" top="0.75" bottom="0.75" header="0.3" footer="0.3"/>
  <pageSetup paperSize="5" scale="68" orientation="landscape" r:id="rId1"/>
  <colBreaks count="8" manualBreakCount="8">
    <brk id="5" max="1048575" man="1"/>
    <brk id="11" max="1048575" man="1"/>
    <brk id="28" max="1048575" man="1"/>
    <brk id="35" max="1048575" man="1"/>
    <brk id="43" max="1048575" man="1"/>
    <brk id="50" max="1048575" man="1"/>
    <brk id="52" max="1048575" man="1"/>
    <brk id="6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TOC</vt:lpstr>
      <vt:lpstr>Main Data</vt:lpstr>
      <vt:lpstr>'Main Data'!Print_Titles</vt:lpstr>
    </vt:vector>
  </TitlesOfParts>
  <Company>DHHS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Martin</dc:creator>
  <cp:lastModifiedBy>Chrisg</cp:lastModifiedBy>
  <cp:lastPrinted>2016-12-04T18:10:18Z</cp:lastPrinted>
  <dcterms:created xsi:type="dcterms:W3CDTF">2016-11-28T14:04:52Z</dcterms:created>
  <dcterms:modified xsi:type="dcterms:W3CDTF">2017-10-24T06:31:00Z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fc004ec8-1313-459d-9feb-1329fc452541</vt:lpwstr>
  </property>
</Properties>
</file>