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schule\BWL\2015.03.03._Preispolitik\"/>
    </mc:Choice>
  </mc:AlternateContent>
  <bookViews>
    <workbookView xWindow="0" yWindow="0" windowWidth="20660" windowHeight="11500"/>
  </bookViews>
  <sheets>
    <sheet name="Vorwärtskalkulation" sheetId="1" r:id="rId1"/>
    <sheet name="Rückwärtskalkulation" sheetId="3" r:id="rId2"/>
    <sheet name="Differenzkalkulation" sheetId="2" r:id="rId3"/>
    <sheet name="Kalkulationsfaktor" sheetId="4" r:id="rId4"/>
  </sheets>
  <definedNames>
    <definedName name="_xlnm.Print_Area" localSheetId="0">Vorwärtskalkulation!$A$1:$H$30</definedName>
  </definedNames>
  <calcPr calcId="152511"/>
</workbook>
</file>

<file path=xl/calcChain.xml><?xml version="1.0" encoding="utf-8"?>
<calcChain xmlns="http://schemas.openxmlformats.org/spreadsheetml/2006/main">
  <c r="C20" i="1" l="1"/>
  <c r="C19" i="1"/>
  <c r="C18" i="1"/>
  <c r="C17" i="1"/>
  <c r="C15" i="1"/>
  <c r="C16" i="1" l="1"/>
  <c r="C14" i="1"/>
  <c r="C13" i="1"/>
  <c r="C12" i="1"/>
  <c r="C10" i="1"/>
  <c r="C9" i="1"/>
  <c r="C8" i="1"/>
  <c r="F4" i="4"/>
  <c r="F5" i="4"/>
  <c r="F6" i="4"/>
  <c r="C13" i="2"/>
  <c r="C11" i="2"/>
  <c r="C12" i="2"/>
  <c r="C9" i="2"/>
  <c r="C8" i="2"/>
  <c r="C7" i="2"/>
  <c r="C6" i="2"/>
  <c r="C18" i="2"/>
  <c r="C17" i="2" s="1"/>
  <c r="C6" i="3"/>
  <c r="C5" i="3" s="1"/>
  <c r="C7" i="3"/>
  <c r="C8" i="3"/>
  <c r="C9" i="3"/>
  <c r="C11" i="3"/>
  <c r="C12" i="3"/>
  <c r="C13" i="3"/>
  <c r="C14" i="3"/>
  <c r="C15" i="3"/>
  <c r="C16" i="3"/>
  <c r="C17" i="3"/>
  <c r="C18" i="3"/>
  <c r="C16" i="2" l="1"/>
  <c r="C15" i="2" s="1"/>
  <c r="C14" i="2" s="1"/>
  <c r="B14" i="2" s="1"/>
  <c r="C7" i="1" l="1"/>
</calcChain>
</file>

<file path=xl/sharedStrings.xml><?xml version="1.0" encoding="utf-8"?>
<sst xmlns="http://schemas.openxmlformats.org/spreadsheetml/2006/main" count="79" uniqueCount="56">
  <si>
    <t>Handelskalulation</t>
  </si>
  <si>
    <t>Listeneinkaufspreis</t>
  </si>
  <si>
    <t>%</t>
  </si>
  <si>
    <t xml:space="preserve"> = Zieleinkaufspreis</t>
  </si>
  <si>
    <t xml:space="preserve"> = Bareinkaufspreis</t>
  </si>
  <si>
    <t xml:space="preserve">  - Lieferer-Rabatt</t>
  </si>
  <si>
    <t xml:space="preserve">  - Lieferer-Skonto</t>
  </si>
  <si>
    <t xml:space="preserve"> + Bezugskosten</t>
  </si>
  <si>
    <t xml:space="preserve"> = Bezugspreis</t>
  </si>
  <si>
    <t xml:space="preserve"> + Handlungskosten</t>
  </si>
  <si>
    <t xml:space="preserve"> = Selbstkosten</t>
  </si>
  <si>
    <t xml:space="preserve"> + Gewinn</t>
  </si>
  <si>
    <t xml:space="preserve"> = Barverkaufspreis</t>
  </si>
  <si>
    <t xml:space="preserve"> + Kundenskonto</t>
  </si>
  <si>
    <t xml:space="preserve"> = Zielverkaufspreis</t>
  </si>
  <si>
    <t xml:space="preserve"> + Kundenrabatt</t>
  </si>
  <si>
    <t xml:space="preserve"> = Listenverkaufspreis</t>
  </si>
  <si>
    <t>Differenzkalkulation</t>
  </si>
  <si>
    <t>Kalkulationszuschlag = (LVP-BP)*100/BP</t>
  </si>
  <si>
    <t>Handelsspanne = (LVP-BP)*100/LVP</t>
  </si>
  <si>
    <t>Kalkulationsfaktor = LVP/BP</t>
  </si>
  <si>
    <t>Vorwärtskalkulation</t>
  </si>
  <si>
    <t>Übungsaufgabe Warenhandelskalkulation und Preispolitik</t>
  </si>
  <si>
    <t>Rückwärtskalkulation</t>
  </si>
  <si>
    <t>€</t>
  </si>
  <si>
    <t>c.) Berechnen Sie den (ausgehend von einem vorgegebenen Listenverkaufspreis) den Listeneinkaufspreis!</t>
  </si>
  <si>
    <t>Aufgabe a.) Berechnen Sie den Listenverkaufspreis!</t>
  </si>
  <si>
    <t>c.)Berechnen Sie, ausgehend vom vorgegebenen Listenverkaufspreis den verbleibenden Gewinn.</t>
  </si>
  <si>
    <t>KZ=</t>
  </si>
  <si>
    <t>HSP=</t>
  </si>
  <si>
    <t>KF =</t>
  </si>
  <si>
    <t>Fragen:</t>
  </si>
  <si>
    <t>Welche Marktsituation könnte hier vorliegen ?</t>
  </si>
  <si>
    <t>Welche Preispolitik kann dieser Kalkulationsform zugeordnet werden ?</t>
  </si>
  <si>
    <t>Basis: Vorwärtskalkulation</t>
  </si>
  <si>
    <t>Listeneinkaufpreis</t>
  </si>
  <si>
    <t>= Bezugspreis</t>
  </si>
  <si>
    <t>+ Handlungskosten</t>
  </si>
  <si>
    <t>=Selbstkosten</t>
  </si>
  <si>
    <t>+ Gewinn</t>
  </si>
  <si>
    <t>= Barverkaufspreis</t>
  </si>
  <si>
    <t>+ Kundenskonto</t>
  </si>
  <si>
    <t>= Zielverkaufspreis</t>
  </si>
  <si>
    <t>+ Kundenrabatt</t>
  </si>
  <si>
    <t>= Listenverkaufspreis</t>
  </si>
  <si>
    <t>- Lieferer Rabatt</t>
  </si>
  <si>
    <t>=Zieleinkaufpreis</t>
  </si>
  <si>
    <t>-Lieferer-Skonto</t>
  </si>
  <si>
    <t>=Bareinkaufpreis</t>
  </si>
  <si>
    <t>+Bezugskosten</t>
  </si>
  <si>
    <t>1) Mittlere Marktposition, da Konkurenz berücksichtigt werden muss</t>
  </si>
  <si>
    <t>= Zieleinkaufspreis</t>
  </si>
  <si>
    <t>- L-Skonto</t>
  </si>
  <si>
    <t>= Bareinkaufspreis</t>
  </si>
  <si>
    <t>= Selbstkosten</t>
  </si>
  <si>
    <t>+ Bezugskosten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</si>
</sst>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;[Red]0.00"/>
    <numFmt numFmtId="168" formatCode="#,##0.00\ &quot;€&quot;"/>
  </numFmts>
  <fonts count="12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color indexed="8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4" borderId="0" xfId="0" applyNumberFormat="1" applyFont="1" applyFill="1"/>
    <xf numFmtId="0" fontId="5" fillId="0" borderId="1" xfId="0" applyFont="1" applyBorder="1"/>
    <xf numFmtId="0" fontId="2" fillId="0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NumberFormat="1" applyFont="1" applyBorder="1" applyAlignment="1">
      <alignment horizontal="center"/>
    </xf>
    <xf numFmtId="165" fontId="1" fillId="5" borderId="0" xfId="0" applyNumberFormat="1" applyFont="1" applyFill="1" applyBorder="1" applyProtection="1">
      <protection locked="0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/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49" fontId="1" fillId="0" borderId="1" xfId="0" applyNumberFormat="1" applyFont="1" applyBorder="1"/>
    <xf numFmtId="10" fontId="1" fillId="2" borderId="1" xfId="0" applyNumberFormat="1" applyFont="1" applyFill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0" fontId="0" fillId="0" borderId="0" xfId="0" applyNumberFormat="1"/>
    <xf numFmtId="168" fontId="1" fillId="0" borderId="1" xfId="0" applyNumberFormat="1" applyFont="1" applyBorder="1" applyAlignment="1">
      <alignment horizontal="right"/>
    </xf>
    <xf numFmtId="168" fontId="1" fillId="2" borderId="1" xfId="0" applyNumberFormat="1" applyFont="1" applyFill="1" applyBorder="1" applyAlignment="1">
      <alignment horizontal="right"/>
    </xf>
    <xf numFmtId="168" fontId="4" fillId="2" borderId="1" xfId="0" applyNumberFormat="1" applyFont="1" applyFill="1" applyBorder="1" applyAlignment="1" applyProtection="1">
      <alignment horizontal="right"/>
      <protection locked="0"/>
    </xf>
    <xf numFmtId="168" fontId="1" fillId="3" borderId="1" xfId="0" applyNumberFormat="1" applyFont="1" applyFill="1" applyBorder="1" applyAlignment="1">
      <alignment horizontal="right"/>
    </xf>
    <xf numFmtId="0" fontId="11" fillId="0" borderId="0" xfId="0" applyFont="1"/>
    <xf numFmtId="10" fontId="3" fillId="3" borderId="1" xfId="0" applyNumberFormat="1" applyFont="1" applyFill="1" applyBorder="1" applyAlignment="1">
      <alignment horizontal="right"/>
    </xf>
    <xf numFmtId="10" fontId="1" fillId="0" borderId="1" xfId="0" applyNumberFormat="1" applyFont="1" applyBorder="1" applyAlignment="1">
      <alignment horizontal="center"/>
    </xf>
    <xf numFmtId="168" fontId="1" fillId="2" borderId="1" xfId="0" applyNumberFormat="1" applyFont="1" applyFill="1" applyBorder="1" applyProtection="1">
      <protection locked="0"/>
    </xf>
    <xf numFmtId="168" fontId="1" fillId="0" borderId="1" xfId="0" applyNumberFormat="1" applyFont="1" applyBorder="1"/>
    <xf numFmtId="168" fontId="3" fillId="3" borderId="1" xfId="0" applyNumberFormat="1" applyFont="1" applyFill="1" applyBorder="1"/>
    <xf numFmtId="168" fontId="2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5</xdr:row>
      <xdr:rowOff>47625</xdr:rowOff>
    </xdr:from>
    <xdr:to>
      <xdr:col>2</xdr:col>
      <xdr:colOff>123825</xdr:colOff>
      <xdr:row>18</xdr:row>
      <xdr:rowOff>180975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3324225" y="1304925"/>
          <a:ext cx="0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4</xdr:row>
      <xdr:rowOff>219075</xdr:rowOff>
    </xdr:from>
    <xdr:to>
      <xdr:col>2</xdr:col>
      <xdr:colOff>95250</xdr:colOff>
      <xdr:row>19</xdr:row>
      <xdr:rowOff>0</xdr:rowOff>
    </xdr:to>
    <xdr:sp macro="" textlink="">
      <xdr:nvSpPr>
        <xdr:cNvPr id="3074" name="Line 1"/>
        <xdr:cNvSpPr>
          <a:spLocks noChangeShapeType="1"/>
        </xdr:cNvSpPr>
      </xdr:nvSpPr>
      <xdr:spPr bwMode="auto">
        <a:xfrm flipV="1">
          <a:off x="2705100" y="1057275"/>
          <a:ext cx="0" cy="320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1076325</xdr:colOff>
      <xdr:row>4</xdr:row>
      <xdr:rowOff>66675</xdr:rowOff>
    </xdr:from>
    <xdr:to>
      <xdr:col>1</xdr:col>
      <xdr:colOff>1076325</xdr:colOff>
      <xdr:row>12</xdr:row>
      <xdr:rowOff>209550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>
          <a:off x="2609850" y="1143000"/>
          <a:ext cx="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14</xdr:row>
      <xdr:rowOff>19050</xdr:rowOff>
    </xdr:from>
    <xdr:to>
      <xdr:col>1</xdr:col>
      <xdr:colOff>1057275</xdr:colOff>
      <xdr:row>18</xdr:row>
      <xdr:rowOff>219075</xdr:rowOff>
    </xdr:to>
    <xdr:sp macro="" textlink="">
      <xdr:nvSpPr>
        <xdr:cNvPr id="2052" name="Line 2"/>
        <xdr:cNvSpPr>
          <a:spLocks noChangeShapeType="1"/>
        </xdr:cNvSpPr>
      </xdr:nvSpPr>
      <xdr:spPr bwMode="auto">
        <a:xfrm flipV="1">
          <a:off x="2609850" y="3381375"/>
          <a:ext cx="0" cy="111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219075</xdr:rowOff>
    </xdr:from>
    <xdr:to>
      <xdr:col>2</xdr:col>
      <xdr:colOff>95250</xdr:colOff>
      <xdr:row>17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3213100" y="1019175"/>
          <a:ext cx="0" cy="311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workbookViewId="0">
      <selection activeCell="D12" sqref="D12"/>
    </sheetView>
  </sheetViews>
  <sheetFormatPr baseColWidth="10" defaultRowHeight="12.5" x14ac:dyDescent="0.25"/>
  <cols>
    <col min="1" max="1" width="36.54296875" customWidth="1"/>
    <col min="3" max="3" width="21.453125" customWidth="1"/>
    <col min="4" max="4" width="27.1796875" bestFit="1" customWidth="1"/>
    <col min="6" max="6" width="30.453125" style="5" bestFit="1" customWidth="1"/>
    <col min="7" max="7" width="18.54296875" bestFit="1" customWidth="1"/>
  </cols>
  <sheetData>
    <row r="1" spans="1:4" ht="18" x14ac:dyDescent="0.4">
      <c r="A1" s="10" t="s">
        <v>22</v>
      </c>
    </row>
    <row r="2" spans="1:4" s="1" customFormat="1" ht="27" customHeight="1" x14ac:dyDescent="0.35">
      <c r="A2" s="30" t="s">
        <v>26</v>
      </c>
      <c r="B2" s="30"/>
      <c r="C2" s="30"/>
    </row>
    <row r="3" spans="1:4" s="1" customFormat="1" ht="18" x14ac:dyDescent="0.4">
      <c r="A3" s="28" t="s">
        <v>0</v>
      </c>
      <c r="B3" s="29"/>
      <c r="C3" s="29"/>
    </row>
    <row r="4" spans="1:4" s="1" customFormat="1" ht="18" x14ac:dyDescent="0.4">
      <c r="A4" s="14"/>
      <c r="B4" s="31" t="s">
        <v>21</v>
      </c>
      <c r="C4" s="31"/>
    </row>
    <row r="5" spans="1:4" s="1" customFormat="1" ht="17.5" x14ac:dyDescent="0.35">
      <c r="A5" s="26" t="s">
        <v>34</v>
      </c>
      <c r="B5" s="16" t="s">
        <v>2</v>
      </c>
      <c r="C5" s="24" t="s">
        <v>24</v>
      </c>
    </row>
    <row r="6" spans="1:4" s="1" customFormat="1" ht="17.5" x14ac:dyDescent="0.35">
      <c r="A6" s="7" t="s">
        <v>1</v>
      </c>
      <c r="B6" s="9"/>
      <c r="C6" s="42">
        <v>385</v>
      </c>
    </row>
    <row r="7" spans="1:4" s="1" customFormat="1" ht="17.5" x14ac:dyDescent="0.35">
      <c r="A7" s="7" t="s">
        <v>5</v>
      </c>
      <c r="B7" s="36">
        <v>0.4</v>
      </c>
      <c r="C7" s="39">
        <f>C6*B7</f>
        <v>154</v>
      </c>
    </row>
    <row r="8" spans="1:4" s="1" customFormat="1" ht="17.5" x14ac:dyDescent="0.35">
      <c r="A8" s="7" t="s">
        <v>3</v>
      </c>
      <c r="B8" s="37"/>
      <c r="C8" s="39">
        <f>C6-C7</f>
        <v>231</v>
      </c>
    </row>
    <row r="9" spans="1:4" s="1" customFormat="1" ht="17.5" x14ac:dyDescent="0.35">
      <c r="A9" s="7" t="s">
        <v>6</v>
      </c>
      <c r="B9" s="36">
        <v>0.03</v>
      </c>
      <c r="C9" s="39">
        <f>C8*B9</f>
        <v>6.93</v>
      </c>
      <c r="D9" s="17"/>
    </row>
    <row r="10" spans="1:4" s="1" customFormat="1" ht="17.5" x14ac:dyDescent="0.35">
      <c r="A10" s="7" t="s">
        <v>4</v>
      </c>
      <c r="B10" s="37"/>
      <c r="C10" s="39">
        <f>C8-C9</f>
        <v>224.07</v>
      </c>
      <c r="D10" s="17"/>
    </row>
    <row r="11" spans="1:4" s="1" customFormat="1" ht="17.5" x14ac:dyDescent="0.35">
      <c r="A11" s="7" t="s">
        <v>7</v>
      </c>
      <c r="B11" s="37"/>
      <c r="C11" s="40">
        <v>4.93</v>
      </c>
      <c r="D11" s="17"/>
    </row>
    <row r="12" spans="1:4" s="1" customFormat="1" ht="17.5" x14ac:dyDescent="0.35">
      <c r="A12" s="7" t="s">
        <v>8</v>
      </c>
      <c r="B12" s="37"/>
      <c r="C12" s="39">
        <f>C10+C11</f>
        <v>229</v>
      </c>
      <c r="D12" s="17"/>
    </row>
    <row r="13" spans="1:4" s="1" customFormat="1" ht="17.5" x14ac:dyDescent="0.35">
      <c r="A13" s="7" t="s">
        <v>9</v>
      </c>
      <c r="B13" s="36">
        <v>0.25</v>
      </c>
      <c r="C13" s="39">
        <f>C12*B13</f>
        <v>57.25</v>
      </c>
    </row>
    <row r="14" spans="1:4" s="1" customFormat="1" ht="17.5" x14ac:dyDescent="0.35">
      <c r="A14" s="7" t="s">
        <v>10</v>
      </c>
      <c r="B14" s="37"/>
      <c r="C14" s="39">
        <f>C12+C13</f>
        <v>286.25</v>
      </c>
    </row>
    <row r="15" spans="1:4" s="1" customFormat="1" ht="17.5" x14ac:dyDescent="0.35">
      <c r="A15" s="7" t="s">
        <v>11</v>
      </c>
      <c r="B15" s="36">
        <v>0.05</v>
      </c>
      <c r="C15" s="39">
        <f>C14*B15</f>
        <v>14.3125</v>
      </c>
    </row>
    <row r="16" spans="1:4" s="1" customFormat="1" ht="17.5" x14ac:dyDescent="0.35">
      <c r="A16" s="7" t="s">
        <v>12</v>
      </c>
      <c r="B16" s="37"/>
      <c r="C16" s="39">
        <f>C14+C15</f>
        <v>300.5625</v>
      </c>
    </row>
    <row r="17" spans="1:7" s="1" customFormat="1" ht="17.5" x14ac:dyDescent="0.35">
      <c r="A17" s="7" t="s">
        <v>13</v>
      </c>
      <c r="B17" s="36">
        <v>0.02</v>
      </c>
      <c r="C17" s="39">
        <f>C16/(1-B17)*B17</f>
        <v>6.1339285714285712</v>
      </c>
    </row>
    <row r="18" spans="1:7" s="1" customFormat="1" ht="17.5" x14ac:dyDescent="0.35">
      <c r="A18" s="7" t="s">
        <v>14</v>
      </c>
      <c r="B18" s="37"/>
      <c r="C18" s="39">
        <f>C16+C17</f>
        <v>306.69642857142856</v>
      </c>
    </row>
    <row r="19" spans="1:7" s="1" customFormat="1" ht="17.5" x14ac:dyDescent="0.35">
      <c r="A19" s="7" t="s">
        <v>15</v>
      </c>
      <c r="B19" s="36">
        <v>0.25</v>
      </c>
      <c r="C19" s="39">
        <f>C18/(1-B19)*B19</f>
        <v>102.23214285714285</v>
      </c>
    </row>
    <row r="20" spans="1:7" s="1" customFormat="1" ht="17.5" x14ac:dyDescent="0.35">
      <c r="A20" s="7" t="s">
        <v>16</v>
      </c>
      <c r="B20" s="9"/>
      <c r="C20" s="41">
        <f>C18+C19</f>
        <v>408.92857142857139</v>
      </c>
    </row>
    <row r="21" spans="1:7" s="1" customFormat="1" ht="17.5" x14ac:dyDescent="0.35">
      <c r="B21" s="2"/>
      <c r="C21" s="3"/>
    </row>
    <row r="22" spans="1:7" s="1" customFormat="1" ht="18" x14ac:dyDescent="0.4">
      <c r="A22" s="10" t="s">
        <v>31</v>
      </c>
      <c r="F22" s="4"/>
    </row>
    <row r="23" spans="1:7" s="1" customFormat="1" ht="18" x14ac:dyDescent="0.4">
      <c r="A23" s="19" t="s">
        <v>32</v>
      </c>
      <c r="B23" s="19"/>
      <c r="C23" s="19"/>
      <c r="D23" s="20"/>
      <c r="F23" s="4"/>
      <c r="G23" s="18"/>
    </row>
    <row r="24" spans="1:7" s="1" customFormat="1" ht="18" x14ac:dyDescent="0.4">
      <c r="A24" s="27" t="s">
        <v>33</v>
      </c>
      <c r="B24" s="27"/>
      <c r="C24" s="27"/>
      <c r="D24" s="27"/>
      <c r="F24" s="4"/>
    </row>
    <row r="25" spans="1:7" s="1" customFormat="1" ht="18" customHeight="1" x14ac:dyDescent="0.35">
      <c r="C25"/>
      <c r="D25"/>
      <c r="F25" s="4"/>
    </row>
    <row r="26" spans="1:7" s="1" customFormat="1" ht="18" x14ac:dyDescent="0.4">
      <c r="A26" s="10"/>
      <c r="B26"/>
      <c r="C26"/>
      <c r="D26"/>
      <c r="F26" s="4"/>
    </row>
    <row r="27" spans="1:7" s="1" customFormat="1" ht="18" customHeight="1" x14ac:dyDescent="0.35">
      <c r="A27"/>
      <c r="B27"/>
      <c r="C27"/>
      <c r="D27"/>
      <c r="F27" s="4"/>
    </row>
    <row r="28" spans="1:7" ht="18" x14ac:dyDescent="0.4">
      <c r="A28" s="10"/>
    </row>
    <row r="30" spans="1:7" ht="18" x14ac:dyDescent="0.4">
      <c r="A30" s="10"/>
    </row>
  </sheetData>
  <mergeCells count="4">
    <mergeCell ref="A24:D24"/>
    <mergeCell ref="A3:C3"/>
    <mergeCell ref="A2:C2"/>
    <mergeCell ref="B4:C4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2" orientation="landscape" horizontalDpi="360" r:id="rId1"/>
  <headerFooter alignWithMargins="0">
    <oddHeader xml:space="preserve">&amp;CWarenhandelskalkulation
</oddHeader>
    <oddFooter>&amp;LBWL-L wö&amp;R&amp;D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:C19"/>
    </sheetView>
  </sheetViews>
  <sheetFormatPr baseColWidth="10" defaultRowHeight="12.5" x14ac:dyDescent="0.25"/>
  <cols>
    <col min="1" max="1" width="27.7265625" bestFit="1" customWidth="1"/>
    <col min="2" max="2" width="16.90625" customWidth="1"/>
    <col min="3" max="3" width="20.1796875" customWidth="1"/>
  </cols>
  <sheetData>
    <row r="1" spans="1:5" ht="17.5" x14ac:dyDescent="0.35">
      <c r="A1" s="1" t="s">
        <v>25</v>
      </c>
      <c r="C1" s="1"/>
    </row>
    <row r="2" spans="1:5" ht="17.5" x14ac:dyDescent="0.35">
      <c r="B2" s="6"/>
      <c r="C2" s="1"/>
    </row>
    <row r="3" spans="1:5" ht="14" x14ac:dyDescent="0.3">
      <c r="A3" s="15"/>
      <c r="B3" s="32" t="s">
        <v>23</v>
      </c>
      <c r="C3" s="33"/>
    </row>
    <row r="4" spans="1:5" ht="14" x14ac:dyDescent="0.3">
      <c r="B4" s="24" t="s">
        <v>2</v>
      </c>
      <c r="C4" s="24" t="s">
        <v>24</v>
      </c>
    </row>
    <row r="5" spans="1:5" ht="17.5" x14ac:dyDescent="0.35">
      <c r="A5" s="35" t="s">
        <v>35</v>
      </c>
      <c r="B5" s="9"/>
      <c r="C5" s="42">
        <f>C7+C6</f>
        <v>375.44673539518897</v>
      </c>
    </row>
    <row r="6" spans="1:5" ht="17.5" x14ac:dyDescent="0.35">
      <c r="A6" s="35" t="s">
        <v>45</v>
      </c>
      <c r="B6" s="36">
        <v>0.4</v>
      </c>
      <c r="C6" s="39">
        <f>C7/(1-B6)*B6</f>
        <v>150.17869415807559</v>
      </c>
    </row>
    <row r="7" spans="1:5" ht="17.5" x14ac:dyDescent="0.35">
      <c r="A7" s="35" t="s">
        <v>46</v>
      </c>
      <c r="B7" s="37"/>
      <c r="C7" s="39">
        <f>C9+C8</f>
        <v>225.26804123711338</v>
      </c>
    </row>
    <row r="8" spans="1:5" ht="17.5" x14ac:dyDescent="0.35">
      <c r="A8" s="35" t="s">
        <v>47</v>
      </c>
      <c r="B8" s="36">
        <v>0.03</v>
      </c>
      <c r="C8" s="39">
        <f>C9/(1-B8)*B8</f>
        <v>6.7580412371134022</v>
      </c>
      <c r="D8" s="17"/>
    </row>
    <row r="9" spans="1:5" ht="17.5" x14ac:dyDescent="0.35">
      <c r="A9" s="35" t="s">
        <v>48</v>
      </c>
      <c r="B9" s="37"/>
      <c r="C9" s="39">
        <f>C11-C10</f>
        <v>218.51</v>
      </c>
      <c r="D9" s="17"/>
    </row>
    <row r="10" spans="1:5" ht="17.5" x14ac:dyDescent="0.35">
      <c r="A10" s="35" t="s">
        <v>49</v>
      </c>
      <c r="B10" s="37"/>
      <c r="C10" s="40">
        <v>4.93</v>
      </c>
      <c r="D10" s="17"/>
    </row>
    <row r="11" spans="1:5" ht="17.5" x14ac:dyDescent="0.35">
      <c r="A11" s="35" t="s">
        <v>36</v>
      </c>
      <c r="B11" s="37"/>
      <c r="C11" s="39">
        <f>C13-C12</f>
        <v>223.44</v>
      </c>
      <c r="D11" s="17"/>
    </row>
    <row r="12" spans="1:5" ht="17.5" x14ac:dyDescent="0.35">
      <c r="A12" s="35" t="s">
        <v>37</v>
      </c>
      <c r="B12" s="36">
        <v>0.25</v>
      </c>
      <c r="C12" s="39">
        <f>C13/(1+B12)*B12</f>
        <v>55.86</v>
      </c>
    </row>
    <row r="13" spans="1:5" ht="17.5" x14ac:dyDescent="0.35">
      <c r="A13" s="35" t="s">
        <v>38</v>
      </c>
      <c r="B13" s="37"/>
      <c r="C13" s="39">
        <f>C15-C14</f>
        <v>279.3</v>
      </c>
    </row>
    <row r="14" spans="1:5" ht="17.5" x14ac:dyDescent="0.35">
      <c r="A14" s="35" t="s">
        <v>39</v>
      </c>
      <c r="B14" s="36">
        <v>0.05</v>
      </c>
      <c r="C14" s="39">
        <f>C15/(1+B14)*B14</f>
        <v>13.964999999999998</v>
      </c>
      <c r="E14" s="38"/>
    </row>
    <row r="15" spans="1:5" ht="17.5" x14ac:dyDescent="0.35">
      <c r="A15" s="35" t="s">
        <v>40</v>
      </c>
      <c r="B15" s="37"/>
      <c r="C15" s="39">
        <f>C17-C16</f>
        <v>293.26499999999999</v>
      </c>
    </row>
    <row r="16" spans="1:5" ht="17.5" x14ac:dyDescent="0.35">
      <c r="A16" s="35" t="s">
        <v>41</v>
      </c>
      <c r="B16" s="36">
        <v>0.02</v>
      </c>
      <c r="C16" s="39">
        <f>C17*B16</f>
        <v>5.9850000000000003</v>
      </c>
    </row>
    <row r="17" spans="1:9" ht="17.5" x14ac:dyDescent="0.35">
      <c r="A17" s="35" t="s">
        <v>42</v>
      </c>
      <c r="B17" s="37"/>
      <c r="C17" s="39">
        <f>C19-C18</f>
        <v>299.25</v>
      </c>
    </row>
    <row r="18" spans="1:9" ht="17.5" x14ac:dyDescent="0.35">
      <c r="A18" s="35" t="s">
        <v>43</v>
      </c>
      <c r="B18" s="36">
        <v>0.25</v>
      </c>
      <c r="C18" s="39">
        <f>(C19*B18)</f>
        <v>99.75</v>
      </c>
    </row>
    <row r="19" spans="1:9" ht="17.5" x14ac:dyDescent="0.35">
      <c r="A19" s="35" t="s">
        <v>44</v>
      </c>
      <c r="B19" s="9"/>
      <c r="C19" s="41">
        <v>399</v>
      </c>
    </row>
    <row r="21" spans="1:9" ht="18" x14ac:dyDescent="0.4">
      <c r="A21" s="10" t="s">
        <v>31</v>
      </c>
      <c r="B21" s="10"/>
    </row>
    <row r="22" spans="1:9" ht="18" x14ac:dyDescent="0.4">
      <c r="A22" s="27" t="s">
        <v>32</v>
      </c>
      <c r="B22" s="27"/>
      <c r="C22" s="27"/>
      <c r="D22" s="27"/>
      <c r="F22" s="27"/>
      <c r="G22" s="27"/>
      <c r="H22" s="27"/>
      <c r="I22" s="27"/>
    </row>
    <row r="23" spans="1:9" ht="18" x14ac:dyDescent="0.4">
      <c r="A23" s="27" t="s">
        <v>33</v>
      </c>
      <c r="B23" s="27"/>
      <c r="C23" s="27"/>
      <c r="D23" s="27"/>
      <c r="E23" s="27"/>
      <c r="F23" s="27"/>
      <c r="G23" s="27"/>
    </row>
    <row r="25" spans="1:9" x14ac:dyDescent="0.25">
      <c r="A25" s="43" t="s">
        <v>50</v>
      </c>
    </row>
  </sheetData>
  <mergeCells count="4">
    <mergeCell ref="A22:D22"/>
    <mergeCell ref="F22:I22"/>
    <mergeCell ref="A23:G23"/>
    <mergeCell ref="B3:C3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6" sqref="D26"/>
    </sheetView>
  </sheetViews>
  <sheetFormatPr baseColWidth="10" defaultRowHeight="12.5" x14ac:dyDescent="0.25"/>
  <cols>
    <col min="1" max="1" width="27.7265625" bestFit="1" customWidth="1"/>
    <col min="2" max="2" width="12.7265625" bestFit="1" customWidth="1"/>
    <col min="3" max="3" width="11.1796875" bestFit="1" customWidth="1"/>
  </cols>
  <sheetData>
    <row r="1" spans="1:5" ht="15.75" customHeight="1" x14ac:dyDescent="0.25"/>
    <row r="2" spans="1:5" ht="37.5" customHeight="1" x14ac:dyDescent="0.25">
      <c r="A2" s="34" t="s">
        <v>27</v>
      </c>
      <c r="B2" s="34"/>
      <c r="C2" s="34"/>
      <c r="D2" s="34"/>
      <c r="E2" s="34"/>
    </row>
    <row r="3" spans="1:5" ht="16.5" customHeight="1" x14ac:dyDescent="0.3">
      <c r="B3" s="32" t="s">
        <v>17</v>
      </c>
      <c r="C3" s="33"/>
    </row>
    <row r="4" spans="1:5" ht="14" x14ac:dyDescent="0.3">
      <c r="A4" s="13"/>
      <c r="B4" s="25" t="s">
        <v>2</v>
      </c>
      <c r="C4" s="24" t="s">
        <v>24</v>
      </c>
    </row>
    <row r="5" spans="1:5" ht="17.5" x14ac:dyDescent="0.35">
      <c r="A5" s="35" t="s">
        <v>1</v>
      </c>
      <c r="B5" s="37"/>
      <c r="C5" s="46">
        <v>385</v>
      </c>
    </row>
    <row r="6" spans="1:5" ht="17.5" x14ac:dyDescent="0.35">
      <c r="A6" s="35" t="s">
        <v>45</v>
      </c>
      <c r="B6" s="36">
        <v>0.4</v>
      </c>
      <c r="C6" s="47">
        <f>C5*B6</f>
        <v>154</v>
      </c>
    </row>
    <row r="7" spans="1:5" ht="17.5" x14ac:dyDescent="0.35">
      <c r="A7" s="35" t="s">
        <v>51</v>
      </c>
      <c r="B7" s="37"/>
      <c r="C7" s="47">
        <f>C5-C6</f>
        <v>231</v>
      </c>
    </row>
    <row r="8" spans="1:5" ht="17.5" x14ac:dyDescent="0.35">
      <c r="A8" s="35" t="s">
        <v>52</v>
      </c>
      <c r="B8" s="36">
        <v>0.03</v>
      </c>
      <c r="C8" s="47">
        <f>C7*B8</f>
        <v>6.93</v>
      </c>
      <c r="D8" s="17"/>
    </row>
    <row r="9" spans="1:5" ht="17.5" x14ac:dyDescent="0.35">
      <c r="A9" s="35" t="s">
        <v>53</v>
      </c>
      <c r="B9" s="37"/>
      <c r="C9" s="47">
        <f>C7-C8</f>
        <v>224.07</v>
      </c>
      <c r="D9" s="17"/>
    </row>
    <row r="10" spans="1:5" ht="17.5" x14ac:dyDescent="0.35">
      <c r="A10" s="35" t="s">
        <v>55</v>
      </c>
      <c r="B10" s="37"/>
      <c r="C10" s="46">
        <v>4.93</v>
      </c>
      <c r="D10" s="17"/>
    </row>
    <row r="11" spans="1:5" ht="17.5" x14ac:dyDescent="0.35">
      <c r="A11" s="35" t="s">
        <v>36</v>
      </c>
      <c r="B11" s="37"/>
      <c r="C11" s="47">
        <f>C9+C10</f>
        <v>229</v>
      </c>
      <c r="D11" s="17"/>
    </row>
    <row r="12" spans="1:5" ht="17.5" x14ac:dyDescent="0.35">
      <c r="A12" s="35" t="s">
        <v>37</v>
      </c>
      <c r="B12" s="36">
        <v>0.25</v>
      </c>
      <c r="C12" s="47">
        <f>C11*B12</f>
        <v>57.25</v>
      </c>
    </row>
    <row r="13" spans="1:5" ht="17.5" x14ac:dyDescent="0.35">
      <c r="A13" s="35" t="s">
        <v>54</v>
      </c>
      <c r="B13" s="37"/>
      <c r="C13" s="47">
        <f>C11+C12</f>
        <v>286.25</v>
      </c>
    </row>
    <row r="14" spans="1:5" ht="17.5" x14ac:dyDescent="0.35">
      <c r="A14" s="35" t="s">
        <v>39</v>
      </c>
      <c r="B14" s="44">
        <f>C14/C13</f>
        <v>2.4506550218340563E-2</v>
      </c>
      <c r="C14" s="48">
        <f>C15-C13</f>
        <v>7.0149999999999864</v>
      </c>
    </row>
    <row r="15" spans="1:5" ht="17.5" x14ac:dyDescent="0.35">
      <c r="A15" s="35" t="s">
        <v>40</v>
      </c>
      <c r="B15" s="37"/>
      <c r="C15" s="47">
        <f>C17-C16</f>
        <v>293.26499999999999</v>
      </c>
    </row>
    <row r="16" spans="1:5" ht="17.5" x14ac:dyDescent="0.35">
      <c r="A16" s="35" t="s">
        <v>41</v>
      </c>
      <c r="B16" s="36">
        <v>0.02</v>
      </c>
      <c r="C16" s="47">
        <f>C17*B16</f>
        <v>5.9850000000000003</v>
      </c>
    </row>
    <row r="17" spans="1:7" ht="17.5" x14ac:dyDescent="0.35">
      <c r="A17" s="35" t="s">
        <v>42</v>
      </c>
      <c r="B17" s="37"/>
      <c r="C17" s="47">
        <f>C19-C18</f>
        <v>299.25</v>
      </c>
    </row>
    <row r="18" spans="1:7" ht="17.5" x14ac:dyDescent="0.35">
      <c r="A18" s="35" t="s">
        <v>43</v>
      </c>
      <c r="B18" s="36">
        <v>0.25</v>
      </c>
      <c r="C18" s="47">
        <f>C19*B18</f>
        <v>99.75</v>
      </c>
    </row>
    <row r="19" spans="1:7" ht="17.5" x14ac:dyDescent="0.35">
      <c r="A19" s="35" t="s">
        <v>44</v>
      </c>
      <c r="B19" s="45"/>
      <c r="C19" s="46">
        <v>399</v>
      </c>
    </row>
    <row r="20" spans="1:7" ht="17.5" x14ac:dyDescent="0.35">
      <c r="A20" s="21"/>
      <c r="B20" s="22"/>
      <c r="C20" s="23"/>
    </row>
    <row r="21" spans="1:7" ht="18" x14ac:dyDescent="0.4">
      <c r="A21" s="10" t="s">
        <v>31</v>
      </c>
    </row>
    <row r="22" spans="1:7" ht="18" x14ac:dyDescent="0.4">
      <c r="A22" s="27" t="s">
        <v>32</v>
      </c>
      <c r="B22" s="27"/>
      <c r="C22" s="27"/>
      <c r="D22" s="27"/>
    </row>
    <row r="23" spans="1:7" ht="18" x14ac:dyDescent="0.4">
      <c r="A23" s="27" t="s">
        <v>33</v>
      </c>
      <c r="B23" s="27"/>
      <c r="C23" s="27"/>
      <c r="D23" s="27"/>
      <c r="E23" s="27"/>
      <c r="F23" s="27"/>
      <c r="G23" s="27"/>
    </row>
  </sheetData>
  <mergeCells count="4">
    <mergeCell ref="A23:G23"/>
    <mergeCell ref="B3:C3"/>
    <mergeCell ref="A2:E2"/>
    <mergeCell ref="A22:D22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4" sqref="C24"/>
    </sheetView>
  </sheetViews>
  <sheetFormatPr baseColWidth="10" defaultRowHeight="12.5" x14ac:dyDescent="0.25"/>
  <cols>
    <col min="1" max="1" width="28.81640625" customWidth="1"/>
    <col min="2" max="2" width="11.7265625" customWidth="1"/>
    <col min="3" max="3" width="20.54296875" bestFit="1" customWidth="1"/>
  </cols>
  <sheetData>
    <row r="1" spans="1:6" ht="18" x14ac:dyDescent="0.4">
      <c r="A1" s="28" t="s">
        <v>0</v>
      </c>
      <c r="B1" s="29"/>
      <c r="C1" s="29"/>
    </row>
    <row r="2" spans="1:6" ht="17.5" x14ac:dyDescent="0.35">
      <c r="A2" s="7"/>
      <c r="B2" s="8" t="s">
        <v>2</v>
      </c>
      <c r="C2" s="8" t="s">
        <v>24</v>
      </c>
    </row>
    <row r="3" spans="1:6" ht="17.5" x14ac:dyDescent="0.35">
      <c r="A3" s="7"/>
      <c r="B3" s="9"/>
      <c r="C3" s="42"/>
    </row>
    <row r="4" spans="1:6" ht="18" x14ac:dyDescent="0.4">
      <c r="A4" s="7"/>
      <c r="B4" s="36"/>
      <c r="C4" s="39"/>
      <c r="E4" s="11" t="s">
        <v>28</v>
      </c>
      <c r="F4" s="12" t="e">
        <f>(C17-C9)*100/C9</f>
        <v>#DIV/0!</v>
      </c>
    </row>
    <row r="5" spans="1:6" ht="18" x14ac:dyDescent="0.4">
      <c r="A5" s="7"/>
      <c r="B5" s="37"/>
      <c r="C5" s="39"/>
      <c r="E5" s="11" t="s">
        <v>29</v>
      </c>
      <c r="F5" s="49" t="e">
        <f>(C17-C9)*100/C17</f>
        <v>#DIV/0!</v>
      </c>
    </row>
    <row r="6" spans="1:6" ht="18" x14ac:dyDescent="0.4">
      <c r="A6" s="7"/>
      <c r="B6" s="36"/>
      <c r="C6" s="39"/>
      <c r="E6" s="11" t="s">
        <v>30</v>
      </c>
      <c r="F6" s="12" t="e">
        <f>C17/C9</f>
        <v>#DIV/0!</v>
      </c>
    </row>
    <row r="7" spans="1:6" ht="17.5" x14ac:dyDescent="0.35">
      <c r="A7" s="7"/>
      <c r="B7" s="37"/>
      <c r="C7" s="39"/>
    </row>
    <row r="8" spans="1:6" ht="18" x14ac:dyDescent="0.4">
      <c r="A8" s="7"/>
      <c r="B8" s="37"/>
      <c r="C8" s="40"/>
      <c r="E8" s="10" t="s">
        <v>18</v>
      </c>
    </row>
    <row r="9" spans="1:6" ht="17.5" x14ac:dyDescent="0.35">
      <c r="A9" s="7"/>
      <c r="B9" s="37"/>
      <c r="C9" s="39"/>
    </row>
    <row r="10" spans="1:6" ht="18" x14ac:dyDescent="0.4">
      <c r="A10" s="7"/>
      <c r="B10" s="36"/>
      <c r="C10" s="39"/>
      <c r="E10" s="10" t="s">
        <v>19</v>
      </c>
    </row>
    <row r="11" spans="1:6" ht="17.5" x14ac:dyDescent="0.35">
      <c r="A11" s="7"/>
      <c r="B11" s="37"/>
      <c r="C11" s="39"/>
    </row>
    <row r="12" spans="1:6" ht="18" x14ac:dyDescent="0.4">
      <c r="A12" s="7"/>
      <c r="B12" s="36"/>
      <c r="C12" s="39"/>
      <c r="E12" s="10" t="s">
        <v>20</v>
      </c>
    </row>
    <row r="13" spans="1:6" ht="17.5" x14ac:dyDescent="0.35">
      <c r="A13" s="7"/>
      <c r="B13" s="37"/>
      <c r="C13" s="39"/>
    </row>
    <row r="14" spans="1:6" ht="17.5" x14ac:dyDescent="0.35">
      <c r="A14" s="7"/>
      <c r="B14" s="36"/>
      <c r="C14" s="39"/>
    </row>
    <row r="15" spans="1:6" ht="17.5" x14ac:dyDescent="0.35">
      <c r="A15" s="7"/>
      <c r="B15" s="37"/>
      <c r="C15" s="39"/>
    </row>
    <row r="16" spans="1:6" ht="17.5" x14ac:dyDescent="0.35">
      <c r="A16" s="7"/>
      <c r="B16" s="36"/>
      <c r="C16" s="39"/>
    </row>
    <row r="17" spans="1:3" ht="17.5" x14ac:dyDescent="0.35">
      <c r="A17" s="7"/>
      <c r="B17" s="9"/>
      <c r="C17" s="41"/>
    </row>
  </sheetData>
  <mergeCells count="1">
    <mergeCell ref="A1:C1"/>
  </mergeCells>
  <phoneticPr fontId="0" type="noConversion"/>
  <pageMargins left="0.78740157499999996" right="0.78740157499999996" top="0.984251969" bottom="0.984251969" header="0.4921259845" footer="0.4921259845"/>
  <pageSetup paperSize="9" scale="66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Vorwärtskalkulation</vt:lpstr>
      <vt:lpstr>Rückwärtskalkulation</vt:lpstr>
      <vt:lpstr>Differenzkalkulation</vt:lpstr>
      <vt:lpstr>Kalkulationsfaktor</vt:lpstr>
      <vt:lpstr>Vorwärtskalkulation!Druckbereich</vt:lpstr>
    </vt:vector>
  </TitlesOfParts>
  <Company>KHS Donaueschingen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chris</cp:lastModifiedBy>
  <cp:lastPrinted>2001-01-24T20:34:58Z</cp:lastPrinted>
  <dcterms:created xsi:type="dcterms:W3CDTF">2000-04-03T07:11:13Z</dcterms:created>
  <dcterms:modified xsi:type="dcterms:W3CDTF">2015-03-10T08:12:54Z</dcterms:modified>
</cp:coreProperties>
</file>