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chris/GitHub/course-files/IB2019-2020/02-Statistics/"/>
    </mc:Choice>
  </mc:AlternateContent>
  <xr:revisionPtr revIDLastSave="0" documentId="13_ncr:1_{B6DA9E27-8099-AF45-AF5C-2B3903EA9D1A}" xr6:coauthVersionLast="45" xr6:coauthVersionMax="45" xr10:uidLastSave="{00000000-0000-0000-0000-000000000000}"/>
  <bookViews>
    <workbookView xWindow="3860" yWindow="460" windowWidth="23640" windowHeight="20540" xr2:uid="{85A1BA1B-CEA7-6C4D-9F00-5CE7CE5DFF47}"/>
  </bookViews>
  <sheets>
    <sheet name="left hand text" sheetId="2" r:id="rId1"/>
    <sheet name="Sheet1" sheetId="1" r:id="rId2"/>
  </sheets>
  <definedNames>
    <definedName name="_xlnm.Print_Area" localSheetId="0">'left hand text'!$B$3:$K$40</definedName>
    <definedName name="_xlnm.Print_Area" localSheetId="1">Sheet1!$B$3:$L$44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2" l="1"/>
  <c r="D38" i="2"/>
  <c r="C38" i="2"/>
  <c r="E37" i="2"/>
  <c r="D37" i="2"/>
  <c r="C37" i="2"/>
  <c r="E36" i="2"/>
  <c r="D36" i="2"/>
  <c r="C36" i="2"/>
  <c r="E35" i="2"/>
  <c r="D35" i="2"/>
  <c r="C35" i="2"/>
  <c r="E34" i="2"/>
  <c r="D34" i="2"/>
  <c r="C34" i="2"/>
  <c r="E32" i="2"/>
  <c r="D32" i="2"/>
  <c r="C32" i="2"/>
  <c r="E31" i="2"/>
  <c r="D31" i="2"/>
  <c r="C31" i="2"/>
  <c r="E30" i="2"/>
  <c r="D30" i="2"/>
  <c r="C30" i="2"/>
  <c r="E29" i="2"/>
  <c r="D29" i="2"/>
  <c r="C29" i="2"/>
  <c r="K17" i="1"/>
  <c r="K18" i="1"/>
  <c r="K19" i="1"/>
  <c r="K20" i="1"/>
  <c r="K16" i="1"/>
  <c r="K14" i="1"/>
  <c r="K13" i="1"/>
  <c r="K12" i="1"/>
  <c r="K11" i="1"/>
  <c r="J11" i="1"/>
  <c r="I11" i="1"/>
  <c r="J13" i="1"/>
  <c r="J14" i="1"/>
  <c r="J16" i="1"/>
  <c r="J17" i="1"/>
  <c r="J18" i="1"/>
  <c r="J19" i="1"/>
  <c r="J20" i="1"/>
  <c r="I17" i="1"/>
  <c r="I18" i="1"/>
  <c r="I19" i="1"/>
  <c r="I20" i="1"/>
  <c r="I16" i="1"/>
  <c r="I14" i="1"/>
  <c r="I13" i="1"/>
  <c r="I12" i="1"/>
  <c r="J12" i="1"/>
</calcChain>
</file>

<file path=xl/sharedStrings.xml><?xml version="1.0" encoding="utf-8"?>
<sst xmlns="http://schemas.openxmlformats.org/spreadsheetml/2006/main" count="147" uniqueCount="48">
  <si>
    <t>Angela W</t>
  </si>
  <si>
    <t>R</t>
  </si>
  <si>
    <t>Arthur B</t>
  </si>
  <si>
    <t>A</t>
  </si>
  <si>
    <t>Eddie R</t>
  </si>
  <si>
    <t>Elsie D</t>
  </si>
  <si>
    <t>Emma M</t>
  </si>
  <si>
    <t>Ernesto H</t>
  </si>
  <si>
    <t>Hadassah H</t>
  </si>
  <si>
    <t>Jenny E</t>
  </si>
  <si>
    <t>Joanna S</t>
  </si>
  <si>
    <t>Jonathan S</t>
  </si>
  <si>
    <t>Justine H</t>
  </si>
  <si>
    <t>Kay H</t>
  </si>
  <si>
    <t>Marcus C</t>
  </si>
  <si>
    <t>Marina B</t>
  </si>
  <si>
    <t>Mattias L</t>
  </si>
  <si>
    <t>Natalya A</t>
  </si>
  <si>
    <t>Preston H</t>
  </si>
  <si>
    <t>Thalia C</t>
  </si>
  <si>
    <t>VanceT</t>
  </si>
  <si>
    <t>Waylon D</t>
  </si>
  <si>
    <t>Abdullah L</t>
  </si>
  <si>
    <t>Brad S</t>
  </si>
  <si>
    <t>Dalia V</t>
  </si>
  <si>
    <t>Kara F</t>
  </si>
  <si>
    <t>Lia S</t>
  </si>
  <si>
    <t>Name</t>
  </si>
  <si>
    <t>Club</t>
  </si>
  <si>
    <t>Astro</t>
  </si>
  <si>
    <t>Robotics</t>
  </si>
  <si>
    <t>Mean</t>
  </si>
  <si>
    <t>Median</t>
  </si>
  <si>
    <t>1st Quartile</t>
  </si>
  <si>
    <t>Minimum</t>
  </si>
  <si>
    <t>3rd Quartile</t>
  </si>
  <si>
    <t>Maximum</t>
  </si>
  <si>
    <t>Standard Deviation</t>
  </si>
  <si>
    <t>Count</t>
  </si>
  <si>
    <t>Summary Statistics</t>
  </si>
  <si>
    <t>Pierre Laplace</t>
  </si>
  <si>
    <t>Dr. Huson</t>
  </si>
  <si>
    <t>IB Mathematics</t>
  </si>
  <si>
    <t>17 October 2019</t>
  </si>
  <si>
    <t>A Comparison of Astronomy and Robotics Scores at Valley High School</t>
  </si>
  <si>
    <t>Source: Oxford Mathematics HL, page 56 #5</t>
  </si>
  <si>
    <t>Overall</t>
  </si>
  <si>
    <t>Math Scores (raw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</si>
</sst>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4" x14ac:knownFonts="1">
    <font>
      <sz val="12"/>
      <color theme="1"/>
      <name val="Calibri"/>
      <family val="2"/>
      <scheme val="minor"/>
    </font>
    <font>
      <sz val="12"/>
      <color theme="1"/>
      <name val="Times New Roman"/>
      <family val="1"/>
    </font>
    <font>
      <b/>
      <sz val="12"/>
      <color theme="1"/>
      <name val="Times New Roman"/>
      <family val="1"/>
    </font>
    <font>
      <i/>
      <sz val="12"/>
      <color rgb="FFFF0000"/>
      <name val="Times New Roman"/>
      <family val="1"/>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15" fontId="1" fillId="0" borderId="0" xfId="0" quotePrefix="1" applyNumberFormat="1" applyFont="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right"/>
    </xf>
    <xf numFmtId="0" fontId="1" fillId="0" borderId="0" xfId="0" applyFont="1" applyAlignment="1">
      <alignment horizontal="right"/>
    </xf>
    <xf numFmtId="0" fontId="2" fillId="0" borderId="1" xfId="0" applyFont="1" applyBorder="1" applyAlignment="1">
      <alignment horizontal="right"/>
    </xf>
    <xf numFmtId="1" fontId="1" fillId="0" borderId="0" xfId="0" applyNumberFormat="1" applyFont="1"/>
    <xf numFmtId="168" fontId="1" fillId="0" borderId="0" xfId="0" applyNumberFormat="1" applyFont="1"/>
    <xf numFmtId="2" fontId="1" fillId="0" borderId="0" xfId="0" applyNumberFormat="1" applyFont="1"/>
    <xf numFmtId="0" fontId="1" fillId="0" borderId="2" xfId="0" applyFont="1" applyBorder="1"/>
    <xf numFmtId="1" fontId="1" fillId="0" borderId="2" xfId="0" applyNumberFormat="1" applyFont="1" applyBorder="1"/>
    <xf numFmtId="0" fontId="3" fillId="0" borderId="0" xfId="0" applyFont="1"/>
    <xf numFmtId="0" fontId="1" fillId="0" borderId="2" xfId="0" applyFont="1" applyBorder="1" applyAlignment="1">
      <alignment horizontal="center"/>
    </xf>
    <xf numFmtId="0" fontId="3"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249767</xdr:colOff>
      <xdr:row>8</xdr:row>
      <xdr:rowOff>97366</xdr:rowOff>
    </xdr:from>
    <xdr:ext cx="4195233" cy="4449234"/>
    <xdr:sp macro="" textlink="">
      <xdr:nvSpPr>
        <xdr:cNvPr id="2" name="TextBox 1">
          <a:extLst>
            <a:ext uri="{FF2B5EF4-FFF2-40B4-BE49-F238E27FC236}">
              <a16:creationId xmlns:a16="http://schemas.microsoft.com/office/drawing/2014/main" id="{2C0B2FC1-553D-6C47-905D-96F3746EB22D}"/>
            </a:ext>
          </a:extLst>
        </xdr:cNvPr>
        <xdr:cNvSpPr txBox="1"/>
      </xdr:nvSpPr>
      <xdr:spPr>
        <a:xfrm>
          <a:off x="249767" y="2027766"/>
          <a:ext cx="4195233" cy="4449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200000"/>
            </a:lnSpc>
          </a:pPr>
          <a:r>
            <a:rPr lang="en-US" sz="1100">
              <a:latin typeface="Times New Roman" panose="02020603050405020304" pitchFamily="18" charset="0"/>
              <a:cs typeface="Times New Roman" panose="02020603050405020304" pitchFamily="18" charset="0"/>
            </a:rPr>
            <a:t>     The</a:t>
          </a:r>
          <a:r>
            <a:rPr lang="en-US" sz="1100" baseline="0">
              <a:latin typeface="Times New Roman" panose="02020603050405020304" pitchFamily="18" charset="0"/>
              <a:cs typeface="Times New Roman" panose="02020603050405020304" pitchFamily="18" charset="0"/>
            </a:rPr>
            <a:t> data generally support Mr. Jone's claim that the Robotics Club members have higher math scores, but there are some caveats. The raw student scores are shown at left, sorted alphabetically by student first name. The Robotics mean score is 7.1 points higher (76.5 versus 69.4) and its median is 12 points higher (81 versus 69) as well. These differences are on the order of the standard deviations. Thus, the central tendency of scores is clearly better for Robotics.</a:t>
          </a:r>
        </a:p>
        <a:p>
          <a:pPr>
            <a:lnSpc>
              <a:spcPct val="200000"/>
            </a:lnSpc>
          </a:pPr>
          <a:r>
            <a:rPr lang="en-US" sz="1100" baseline="0">
              <a:latin typeface="Times New Roman" panose="02020603050405020304" pitchFamily="18" charset="0"/>
              <a:cs typeface="Times New Roman" panose="02020603050405020304" pitchFamily="18" charset="0"/>
            </a:rPr>
            <a:t>     On the other hand, the Robotics Club scores are considerably more dispersed (standard deviation of 13.6 versus 8.18), and there are two scores lower than the worst of the Astronomy Club's worst student (52 and 57, shown in red italics, versus a minimum of 60). So the Astronomy Club may have a reasonable argument for having better scores and certainly more consistency.</a:t>
          </a:r>
        </a:p>
        <a:p>
          <a:pPr>
            <a:lnSpc>
              <a:spcPct val="200000"/>
            </a:lnSpc>
          </a:pPr>
          <a:endParaRPr lang="en-US" sz="1100">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491067</xdr:colOff>
      <xdr:row>20</xdr:row>
      <xdr:rowOff>59266</xdr:rowOff>
    </xdr:from>
    <xdr:ext cx="3784599" cy="4969934"/>
    <xdr:sp macro="" textlink="">
      <xdr:nvSpPr>
        <xdr:cNvPr id="2" name="TextBox 1">
          <a:extLst>
            <a:ext uri="{FF2B5EF4-FFF2-40B4-BE49-F238E27FC236}">
              <a16:creationId xmlns:a16="http://schemas.microsoft.com/office/drawing/2014/main" id="{52957656-DD26-1D41-825E-1BDAC9998339}"/>
            </a:ext>
          </a:extLst>
        </xdr:cNvPr>
        <xdr:cNvSpPr txBox="1"/>
      </xdr:nvSpPr>
      <xdr:spPr>
        <a:xfrm>
          <a:off x="3471334" y="5037666"/>
          <a:ext cx="3784599" cy="496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200000"/>
            </a:lnSpc>
          </a:pPr>
          <a:r>
            <a:rPr lang="en-US" sz="1100">
              <a:latin typeface="Times New Roman" panose="02020603050405020304" pitchFamily="18" charset="0"/>
              <a:cs typeface="Times New Roman" panose="02020603050405020304" pitchFamily="18" charset="0"/>
            </a:rPr>
            <a:t>     The</a:t>
          </a:r>
          <a:r>
            <a:rPr lang="en-US" sz="1100" baseline="0">
              <a:latin typeface="Times New Roman" panose="02020603050405020304" pitchFamily="18" charset="0"/>
              <a:cs typeface="Times New Roman" panose="02020603050405020304" pitchFamily="18" charset="0"/>
            </a:rPr>
            <a:t> data generally support Mr. Jone's claim that the Robotics Club members have higher math scores, but there are some caveats. The raw student scores are shown at left, sorted alphabetically by student first name. The Robotics mean score is 7.1 points higher (76.5 versus 69.4) and its median is 12 points higher (81 versus 69) as well. These differences are on the order of the standard deviations. Thus, the central tendency of scores is clearly better for Robotics.</a:t>
          </a:r>
        </a:p>
        <a:p>
          <a:pPr>
            <a:lnSpc>
              <a:spcPct val="200000"/>
            </a:lnSpc>
          </a:pPr>
          <a:r>
            <a:rPr lang="en-US" sz="1100" baseline="0">
              <a:latin typeface="Times New Roman" panose="02020603050405020304" pitchFamily="18" charset="0"/>
              <a:cs typeface="Times New Roman" panose="02020603050405020304" pitchFamily="18" charset="0"/>
            </a:rPr>
            <a:t>     On the other hand, the Robotics Club scores are considerably more dispersed (standard deviation of 13.6 versus 8.18), and there are two scores lower than the worst of the Astronomy Club's worst student (52 and 57, shown in red italics, versus a minimum of 60). So the Astronomy Club may have a reasonable argument for having better scores and certainly more consistency.</a:t>
          </a:r>
        </a:p>
        <a:p>
          <a:pPr>
            <a:lnSpc>
              <a:spcPct val="200000"/>
            </a:lnSpc>
          </a:pPr>
          <a:endParaRPr lang="en-US" sz="1100">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62EB4-D5E5-374F-86DF-97C744C17258}">
  <sheetPr>
    <pageSetUpPr fitToPage="1"/>
  </sheetPr>
  <dimension ref="A3:L44"/>
  <sheetViews>
    <sheetView tabSelected="1" topLeftCell="A2" zoomScaleNormal="100" workbookViewId="0">
      <selection activeCell="B3" sqref="B3:K40"/>
    </sheetView>
  </sheetViews>
  <sheetFormatPr baseColWidth="10" defaultRowHeight="16" x14ac:dyDescent="0.2"/>
  <cols>
    <col min="1" max="1" width="4" style="1" customWidth="1"/>
    <col min="2" max="2" width="17.83203125" style="1" customWidth="1"/>
    <col min="3" max="3" width="8.1640625" style="1" customWidth="1"/>
    <col min="4" max="4" width="8.1640625" style="2" customWidth="1"/>
    <col min="5" max="5" width="8.1640625" style="1" customWidth="1"/>
    <col min="6" max="6" width="13.5" style="1" customWidth="1"/>
    <col min="7" max="7" width="4.1640625" style="1" customWidth="1"/>
    <col min="8" max="8" width="10.6640625" style="1" customWidth="1"/>
    <col min="9" max="9" width="5" style="1" bestFit="1" customWidth="1"/>
    <col min="10" max="11" width="8.33203125" style="1" customWidth="1"/>
    <col min="12" max="16384" width="10.83203125" style="1"/>
  </cols>
  <sheetData>
    <row r="3" spans="1:11" ht="20" customHeight="1" x14ac:dyDescent="0.2">
      <c r="B3" s="1" t="s">
        <v>40</v>
      </c>
    </row>
    <row r="4" spans="1:11" ht="20" customHeight="1" x14ac:dyDescent="0.2">
      <c r="B4" s="1" t="s">
        <v>41</v>
      </c>
    </row>
    <row r="5" spans="1:11" ht="20" customHeight="1" x14ac:dyDescent="0.2">
      <c r="B5" s="1" t="s">
        <v>42</v>
      </c>
    </row>
    <row r="6" spans="1:11" ht="20" customHeight="1" x14ac:dyDescent="0.2">
      <c r="B6" s="3" t="s">
        <v>43</v>
      </c>
    </row>
    <row r="7" spans="1:11" ht="20" customHeight="1" x14ac:dyDescent="0.2">
      <c r="B7" s="3"/>
    </row>
    <row r="8" spans="1:11" ht="20" customHeight="1" x14ac:dyDescent="0.2">
      <c r="G8" s="2" t="s">
        <v>44</v>
      </c>
    </row>
    <row r="9" spans="1:11" ht="20" customHeight="1" x14ac:dyDescent="0.2">
      <c r="G9" s="2"/>
    </row>
    <row r="10" spans="1:11" ht="20" customHeight="1" x14ac:dyDescent="0.2">
      <c r="G10" s="2"/>
    </row>
    <row r="11" spans="1:11" ht="20" customHeight="1" x14ac:dyDescent="0.2">
      <c r="G11" s="2"/>
      <c r="I11" s="2" t="s">
        <v>47</v>
      </c>
    </row>
    <row r="12" spans="1:11" ht="20" customHeight="1" x14ac:dyDescent="0.2">
      <c r="J12" s="2"/>
    </row>
    <row r="13" spans="1:11" ht="20" customHeight="1" thickBot="1" x14ac:dyDescent="0.25">
      <c r="A13" s="7"/>
      <c r="G13" s="4"/>
      <c r="H13" s="4" t="s">
        <v>27</v>
      </c>
      <c r="I13" s="5" t="s">
        <v>28</v>
      </c>
      <c r="J13" s="5" t="s">
        <v>29</v>
      </c>
      <c r="K13" s="6" t="s">
        <v>30</v>
      </c>
    </row>
    <row r="14" spans="1:11" ht="20" customHeight="1" x14ac:dyDescent="0.2">
      <c r="G14" s="1">
        <v>1</v>
      </c>
      <c r="H14" s="1" t="s">
        <v>22</v>
      </c>
      <c r="I14" s="2" t="s">
        <v>1</v>
      </c>
      <c r="K14" s="1">
        <v>72</v>
      </c>
    </row>
    <row r="15" spans="1:11" ht="20" customHeight="1" x14ac:dyDescent="0.2">
      <c r="G15" s="1">
        <v>2</v>
      </c>
      <c r="H15" s="1" t="s">
        <v>0</v>
      </c>
      <c r="I15" s="2" t="s">
        <v>1</v>
      </c>
      <c r="K15" s="1">
        <v>96</v>
      </c>
    </row>
    <row r="16" spans="1:11" ht="20" customHeight="1" x14ac:dyDescent="0.2">
      <c r="G16" s="1">
        <v>3</v>
      </c>
      <c r="H16" s="1" t="s">
        <v>2</v>
      </c>
      <c r="I16" s="2" t="s">
        <v>1</v>
      </c>
      <c r="K16" s="1">
        <v>84</v>
      </c>
    </row>
    <row r="17" spans="2:12" ht="20" customHeight="1" x14ac:dyDescent="0.2">
      <c r="G17" s="1">
        <v>4</v>
      </c>
      <c r="H17" s="1" t="s">
        <v>23</v>
      </c>
      <c r="I17" s="2" t="s">
        <v>3</v>
      </c>
      <c r="J17" s="1">
        <v>61</v>
      </c>
    </row>
    <row r="18" spans="2:12" ht="20" customHeight="1" x14ac:dyDescent="0.2">
      <c r="G18" s="1">
        <v>5</v>
      </c>
      <c r="H18" s="1" t="s">
        <v>24</v>
      </c>
      <c r="I18" s="2" t="s">
        <v>3</v>
      </c>
      <c r="J18" s="1">
        <v>83</v>
      </c>
    </row>
    <row r="19" spans="2:12" ht="20" customHeight="1" x14ac:dyDescent="0.2">
      <c r="G19" s="1">
        <v>6</v>
      </c>
      <c r="H19" s="1" t="s">
        <v>4</v>
      </c>
      <c r="I19" s="2" t="s">
        <v>3</v>
      </c>
      <c r="J19" s="1">
        <v>77</v>
      </c>
      <c r="L19" s="1">
        <v>0</v>
      </c>
    </row>
    <row r="20" spans="2:12" ht="20" customHeight="1" x14ac:dyDescent="0.2">
      <c r="G20" s="1">
        <v>7</v>
      </c>
      <c r="H20" s="1" t="s">
        <v>5</v>
      </c>
      <c r="I20" s="2" t="s">
        <v>3</v>
      </c>
      <c r="J20" s="1">
        <v>78</v>
      </c>
      <c r="L20" s="1">
        <v>1</v>
      </c>
    </row>
    <row r="21" spans="2:12" ht="20" customHeight="1" x14ac:dyDescent="0.2">
      <c r="G21" s="1">
        <v>8</v>
      </c>
      <c r="H21" s="1" t="s">
        <v>6</v>
      </c>
      <c r="I21" s="2" t="s">
        <v>3</v>
      </c>
      <c r="J21" s="1">
        <v>60</v>
      </c>
      <c r="L21" s="1">
        <v>2</v>
      </c>
    </row>
    <row r="22" spans="2:12" ht="20" customHeight="1" x14ac:dyDescent="0.2">
      <c r="G22" s="1">
        <v>9</v>
      </c>
      <c r="H22" s="1" t="s">
        <v>7</v>
      </c>
      <c r="I22" s="2" t="s">
        <v>1</v>
      </c>
      <c r="K22" s="1">
        <v>65</v>
      </c>
      <c r="L22" s="1">
        <v>3</v>
      </c>
    </row>
    <row r="23" spans="2:12" ht="20" customHeight="1" x14ac:dyDescent="0.2">
      <c r="G23" s="1">
        <v>10</v>
      </c>
      <c r="H23" s="1" t="s">
        <v>8</v>
      </c>
      <c r="I23" s="2" t="s">
        <v>1</v>
      </c>
      <c r="K23" s="1">
        <v>79</v>
      </c>
      <c r="L23" s="1">
        <v>4</v>
      </c>
    </row>
    <row r="24" spans="2:12" ht="20" customHeight="1" x14ac:dyDescent="0.2">
      <c r="G24" s="1">
        <v>11</v>
      </c>
      <c r="H24" s="1" t="s">
        <v>9</v>
      </c>
      <c r="I24" s="2" t="s">
        <v>3</v>
      </c>
      <c r="J24" s="1">
        <v>83</v>
      </c>
    </row>
    <row r="25" spans="2:12" ht="20" customHeight="1" x14ac:dyDescent="0.2">
      <c r="D25" s="1"/>
      <c r="G25" s="1">
        <v>12</v>
      </c>
      <c r="H25" s="1" t="s">
        <v>10</v>
      </c>
      <c r="I25" s="2" t="s">
        <v>1</v>
      </c>
      <c r="K25" s="1">
        <v>81</v>
      </c>
    </row>
    <row r="26" spans="2:12" ht="20" customHeight="1" x14ac:dyDescent="0.2">
      <c r="G26" s="1">
        <v>13</v>
      </c>
      <c r="H26" s="1" t="s">
        <v>11</v>
      </c>
      <c r="I26" s="2" t="s">
        <v>3</v>
      </c>
      <c r="J26" s="1">
        <v>69</v>
      </c>
    </row>
    <row r="27" spans="2:12" ht="20" customHeight="1" x14ac:dyDescent="0.2">
      <c r="D27" s="1"/>
      <c r="G27" s="1">
        <v>14</v>
      </c>
      <c r="H27" s="1" t="s">
        <v>12</v>
      </c>
      <c r="I27" s="2" t="s">
        <v>1</v>
      </c>
      <c r="K27" s="1">
        <v>83</v>
      </c>
    </row>
    <row r="28" spans="2:12" ht="20" customHeight="1" thickBot="1" x14ac:dyDescent="0.25">
      <c r="B28" s="8" t="s">
        <v>39</v>
      </c>
      <c r="C28" s="5" t="s">
        <v>29</v>
      </c>
      <c r="D28" s="6" t="s">
        <v>30</v>
      </c>
      <c r="E28" s="6" t="s">
        <v>46</v>
      </c>
      <c r="G28" s="1">
        <v>15</v>
      </c>
      <c r="H28" s="1" t="s">
        <v>25</v>
      </c>
      <c r="I28" s="2" t="s">
        <v>3</v>
      </c>
      <c r="J28" s="1">
        <v>70</v>
      </c>
    </row>
    <row r="29" spans="2:12" ht="20" customHeight="1" x14ac:dyDescent="0.2">
      <c r="B29" s="1" t="s">
        <v>38</v>
      </c>
      <c r="C29" s="9">
        <f>COUNT(J$14:J$38)</f>
        <v>14</v>
      </c>
      <c r="D29" s="9">
        <f>COUNT(K$14:K$38)</f>
        <v>11</v>
      </c>
      <c r="E29" s="9">
        <f>COUNT(J$14:K$38)</f>
        <v>25</v>
      </c>
      <c r="G29" s="1">
        <v>16</v>
      </c>
      <c r="H29" s="1" t="s">
        <v>13</v>
      </c>
      <c r="I29" s="2" t="s">
        <v>3</v>
      </c>
      <c r="J29" s="1">
        <v>60</v>
      </c>
    </row>
    <row r="30" spans="2:12" ht="20" customHeight="1" x14ac:dyDescent="0.2">
      <c r="B30" s="1" t="s">
        <v>31</v>
      </c>
      <c r="C30" s="10">
        <f>AVERAGE(J$14:J$38)</f>
        <v>69.428571428571431</v>
      </c>
      <c r="D30" s="10">
        <f>AVERAGE(K14:K38)</f>
        <v>76.454545454545453</v>
      </c>
      <c r="E30" s="10">
        <f>AVERAGE(J$14:K$38)</f>
        <v>72.52</v>
      </c>
      <c r="G30" s="1">
        <v>17</v>
      </c>
      <c r="H30" s="1" t="s">
        <v>26</v>
      </c>
      <c r="I30" s="2" t="s">
        <v>3</v>
      </c>
      <c r="J30" s="1">
        <v>70</v>
      </c>
    </row>
    <row r="31" spans="2:12" ht="20" customHeight="1" x14ac:dyDescent="0.2">
      <c r="B31" s="1" t="s">
        <v>32</v>
      </c>
      <c r="C31" s="9">
        <f>MEDIAN(J$14:J$38)</f>
        <v>69</v>
      </c>
      <c r="D31" s="9">
        <f>MEDIAN(K$14:K$38)</f>
        <v>81</v>
      </c>
      <c r="E31" s="9">
        <f>MEDIAN(J$14:K$38)</f>
        <v>70</v>
      </c>
      <c r="G31" s="1">
        <v>18</v>
      </c>
      <c r="H31" s="1" t="s">
        <v>14</v>
      </c>
      <c r="I31" s="2" t="s">
        <v>3</v>
      </c>
      <c r="J31" s="1">
        <v>64</v>
      </c>
    </row>
    <row r="32" spans="2:12" ht="20" customHeight="1" x14ac:dyDescent="0.2">
      <c r="B32" s="1" t="s">
        <v>37</v>
      </c>
      <c r="C32" s="11">
        <f>STDEV(J$14:J$38)</f>
        <v>8.1779655709180137</v>
      </c>
      <c r="D32" s="10">
        <f>STDEV(K$14:K$38)</f>
        <v>13.552591164523749</v>
      </c>
      <c r="E32" s="10">
        <f>STDEV(J$14:K$38)</f>
        <v>11.199404746086564</v>
      </c>
      <c r="G32" s="1">
        <v>19</v>
      </c>
      <c r="H32" s="1" t="s">
        <v>15</v>
      </c>
      <c r="I32" s="2" t="s">
        <v>1</v>
      </c>
      <c r="K32" s="1">
        <v>89</v>
      </c>
    </row>
    <row r="33" spans="2:11" ht="20" customHeight="1" x14ac:dyDescent="0.2">
      <c r="C33" s="10"/>
      <c r="D33" s="1"/>
      <c r="G33" s="1">
        <v>20</v>
      </c>
      <c r="H33" s="1" t="s">
        <v>16</v>
      </c>
      <c r="I33" s="2" t="s">
        <v>1</v>
      </c>
      <c r="K33" s="14">
        <v>52</v>
      </c>
    </row>
    <row r="34" spans="2:11" ht="20" customHeight="1" x14ac:dyDescent="0.2">
      <c r="B34" s="1" t="s">
        <v>34</v>
      </c>
      <c r="C34" s="9">
        <f>QUARTILE(J$14:J$38, $L19)</f>
        <v>60</v>
      </c>
      <c r="D34" s="9">
        <f>QUARTILE(K$14:K$38, $L19)</f>
        <v>52</v>
      </c>
      <c r="E34" s="9">
        <f>QUARTILE(J$14:K$38, $L19)</f>
        <v>52</v>
      </c>
      <c r="G34" s="1">
        <v>21</v>
      </c>
      <c r="H34" s="1" t="s">
        <v>17</v>
      </c>
      <c r="I34" s="2" t="s">
        <v>3</v>
      </c>
      <c r="J34" s="1">
        <v>60</v>
      </c>
    </row>
    <row r="35" spans="2:11" ht="20" customHeight="1" x14ac:dyDescent="0.2">
      <c r="B35" s="1" t="s">
        <v>33</v>
      </c>
      <c r="C35" s="10">
        <f>QUARTILE(J$14:J$38, $L20)</f>
        <v>61.75</v>
      </c>
      <c r="D35" s="10">
        <f>QUARTILE(K$14:K$38, $L20)</f>
        <v>68.5</v>
      </c>
      <c r="E35" s="9">
        <f>QUARTILE(J$14:K$38, $L20)</f>
        <v>64</v>
      </c>
      <c r="G35" s="1">
        <v>22</v>
      </c>
      <c r="H35" s="1" t="s">
        <v>18</v>
      </c>
      <c r="I35" s="2" t="s">
        <v>3</v>
      </c>
      <c r="J35" s="1">
        <v>68</v>
      </c>
    </row>
    <row r="36" spans="2:11" ht="20" customHeight="1" x14ac:dyDescent="0.2">
      <c r="B36" s="1" t="s">
        <v>32</v>
      </c>
      <c r="C36" s="9">
        <f>QUARTILE(J$14:J$38, $L21)</f>
        <v>69</v>
      </c>
      <c r="D36" s="9">
        <f>QUARTILE(K$14:K$38, $L21)</f>
        <v>81</v>
      </c>
      <c r="E36" s="9">
        <f>QUARTILE(J$14:K$38, $L21)</f>
        <v>70</v>
      </c>
      <c r="G36" s="1">
        <v>23</v>
      </c>
      <c r="H36" s="1" t="s">
        <v>19</v>
      </c>
      <c r="I36" s="2" t="s">
        <v>3</v>
      </c>
      <c r="J36" s="1">
        <v>69</v>
      </c>
    </row>
    <row r="37" spans="2:11" ht="20" customHeight="1" x14ac:dyDescent="0.2">
      <c r="B37" s="1" t="s">
        <v>35</v>
      </c>
      <c r="C37" s="10">
        <f>QUARTILE(J$14:J$38, $L22)</f>
        <v>75.25</v>
      </c>
      <c r="D37" s="10">
        <f>QUARTILE(K$14:K$38, $L22)</f>
        <v>83.5</v>
      </c>
      <c r="E37" s="9">
        <f>QUARTILE(J$14:K$38, $L22)</f>
        <v>83</v>
      </c>
      <c r="G37" s="1">
        <v>24</v>
      </c>
      <c r="H37" s="1" t="s">
        <v>20</v>
      </c>
      <c r="I37" s="2" t="s">
        <v>1</v>
      </c>
      <c r="K37" s="1">
        <v>83</v>
      </c>
    </row>
    <row r="38" spans="2:11" ht="20" customHeight="1" x14ac:dyDescent="0.2">
      <c r="B38" s="12" t="s">
        <v>36</v>
      </c>
      <c r="C38" s="13">
        <f>QUARTILE(J$14:J$38, $L23)</f>
        <v>83</v>
      </c>
      <c r="D38" s="13">
        <f>QUARTILE(K$14:K$38, $L23)</f>
        <v>96</v>
      </c>
      <c r="E38" s="13">
        <f>QUARTILE(J$14:K$38, $L23)</f>
        <v>96</v>
      </c>
      <c r="G38" s="12">
        <v>25</v>
      </c>
      <c r="H38" s="12" t="s">
        <v>21</v>
      </c>
      <c r="I38" s="15" t="s">
        <v>1</v>
      </c>
      <c r="J38" s="12"/>
      <c r="K38" s="16">
        <v>57</v>
      </c>
    </row>
    <row r="39" spans="2:11" ht="20" customHeight="1" x14ac:dyDescent="0.2">
      <c r="D39" s="1"/>
      <c r="I39" s="2"/>
    </row>
    <row r="40" spans="2:11" ht="20" customHeight="1" x14ac:dyDescent="0.2">
      <c r="D40" s="1"/>
      <c r="G40" s="1" t="s">
        <v>45</v>
      </c>
      <c r="I40" s="2"/>
    </row>
    <row r="41" spans="2:11" x14ac:dyDescent="0.2">
      <c r="D41" s="1"/>
      <c r="I41" s="2"/>
    </row>
    <row r="42" spans="2:11" x14ac:dyDescent="0.2">
      <c r="D42" s="1"/>
      <c r="I42" s="2"/>
    </row>
    <row r="43" spans="2:11" x14ac:dyDescent="0.2">
      <c r="D43" s="1"/>
      <c r="J43" s="2"/>
    </row>
    <row r="44" spans="2:11" x14ac:dyDescent="0.2">
      <c r="D44" s="1"/>
      <c r="J44" s="2"/>
    </row>
  </sheetData>
  <pageMargins left="0.7" right="0.7" top="0.75" bottom="0.75" header="0.3" footer="0.3"/>
  <pageSetup scale="92"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8D6D-9DD3-0B4F-837F-EAEC90D3DC2E}">
  <sheetPr>
    <pageSetUpPr fitToPage="1"/>
  </sheetPr>
  <dimension ref="B3:M37"/>
  <sheetViews>
    <sheetView topLeftCell="A4" zoomScale="150" workbookViewId="0">
      <selection activeCell="L48" sqref="L48"/>
    </sheetView>
  </sheetViews>
  <sheetFormatPr baseColWidth="10" defaultRowHeight="16" x14ac:dyDescent="0.2"/>
  <cols>
    <col min="1" max="1" width="4" style="1" customWidth="1"/>
    <col min="2" max="2" width="3.33203125" style="1" customWidth="1"/>
    <col min="3" max="3" width="10.83203125" style="1" customWidth="1"/>
    <col min="4" max="4" width="5.6640625" style="2" customWidth="1"/>
    <col min="5" max="5" width="7.33203125" style="1" customWidth="1"/>
    <col min="6" max="6" width="7.83203125" style="1" customWidth="1"/>
    <col min="7" max="7" width="6.83203125" style="1" customWidth="1"/>
    <col min="8" max="8" width="16.83203125" style="1" bestFit="1" customWidth="1"/>
    <col min="9" max="11" width="8.33203125" style="1" customWidth="1"/>
    <col min="12" max="16384" width="10.83203125" style="1"/>
  </cols>
  <sheetData>
    <row r="3" spans="2:13" ht="20" customHeight="1" x14ac:dyDescent="0.2">
      <c r="B3" s="1" t="s">
        <v>40</v>
      </c>
    </row>
    <row r="4" spans="2:13" ht="20" customHeight="1" x14ac:dyDescent="0.2">
      <c r="B4" s="1" t="s">
        <v>41</v>
      </c>
    </row>
    <row r="5" spans="2:13" ht="20" customHeight="1" x14ac:dyDescent="0.2">
      <c r="B5" s="1" t="s">
        <v>42</v>
      </c>
    </row>
    <row r="6" spans="2:13" ht="20" customHeight="1" x14ac:dyDescent="0.2">
      <c r="B6" s="3" t="s">
        <v>43</v>
      </c>
    </row>
    <row r="7" spans="2:13" ht="20" customHeight="1" x14ac:dyDescent="0.2">
      <c r="B7" s="3"/>
    </row>
    <row r="8" spans="2:13" ht="20" customHeight="1" x14ac:dyDescent="0.2">
      <c r="G8" s="2" t="s">
        <v>44</v>
      </c>
    </row>
    <row r="9" spans="2:13" ht="20" customHeight="1" x14ac:dyDescent="0.2"/>
    <row r="10" spans="2:13" ht="20" customHeight="1" thickBot="1" x14ac:dyDescent="0.25">
      <c r="B10" s="4"/>
      <c r="C10" s="4" t="s">
        <v>27</v>
      </c>
      <c r="D10" s="5" t="s">
        <v>28</v>
      </c>
      <c r="E10" s="5" t="s">
        <v>29</v>
      </c>
      <c r="F10" s="6" t="s">
        <v>30</v>
      </c>
      <c r="G10" s="7"/>
      <c r="H10" s="8" t="s">
        <v>39</v>
      </c>
      <c r="I10" s="6" t="s">
        <v>29</v>
      </c>
      <c r="J10" s="6" t="s">
        <v>30</v>
      </c>
      <c r="K10" s="6" t="s">
        <v>46</v>
      </c>
    </row>
    <row r="11" spans="2:13" ht="20" customHeight="1" x14ac:dyDescent="0.2">
      <c r="B11" s="1">
        <v>1</v>
      </c>
      <c r="C11" s="1" t="s">
        <v>22</v>
      </c>
      <c r="D11" s="2" t="s">
        <v>1</v>
      </c>
      <c r="F11" s="1">
        <v>72</v>
      </c>
      <c r="H11" s="1" t="s">
        <v>38</v>
      </c>
      <c r="I11" s="9">
        <f>COUNT(E$11:E$35)</f>
        <v>14</v>
      </c>
      <c r="J11" s="9">
        <f>COUNT(F$11:F$35)</f>
        <v>11</v>
      </c>
      <c r="K11" s="9">
        <f>COUNT(E$11:F$35)</f>
        <v>25</v>
      </c>
    </row>
    <row r="12" spans="2:13" ht="20" customHeight="1" x14ac:dyDescent="0.2">
      <c r="B12" s="1">
        <v>2</v>
      </c>
      <c r="C12" s="1" t="s">
        <v>0</v>
      </c>
      <c r="D12" s="2" t="s">
        <v>1</v>
      </c>
      <c r="F12" s="1">
        <v>96</v>
      </c>
      <c r="H12" s="1" t="s">
        <v>31</v>
      </c>
      <c r="I12" s="10">
        <f>AVERAGE(E$11:E$35)</f>
        <v>69.428571428571431</v>
      </c>
      <c r="J12" s="10">
        <f>AVERAGE(F11:F35)</f>
        <v>76.454545454545453</v>
      </c>
      <c r="K12" s="10">
        <f>AVERAGE(E$11:F$35)</f>
        <v>72.52</v>
      </c>
    </row>
    <row r="13" spans="2:13" ht="20" customHeight="1" x14ac:dyDescent="0.2">
      <c r="B13" s="1">
        <v>3</v>
      </c>
      <c r="C13" s="1" t="s">
        <v>2</v>
      </c>
      <c r="D13" s="2" t="s">
        <v>1</v>
      </c>
      <c r="F13" s="1">
        <v>84</v>
      </c>
      <c r="H13" s="1" t="s">
        <v>32</v>
      </c>
      <c r="I13" s="9">
        <f>MEDIAN(E$11:E$35)</f>
        <v>69</v>
      </c>
      <c r="J13" s="9">
        <f>MEDIAN(F$11:F$35)</f>
        <v>81</v>
      </c>
      <c r="K13" s="9">
        <f>MEDIAN(E$11:F$35)</f>
        <v>70</v>
      </c>
    </row>
    <row r="14" spans="2:13" ht="20" customHeight="1" x14ac:dyDescent="0.2">
      <c r="B14" s="1">
        <v>4</v>
      </c>
      <c r="C14" s="1" t="s">
        <v>23</v>
      </c>
      <c r="D14" s="2" t="s">
        <v>3</v>
      </c>
      <c r="E14" s="1">
        <v>61</v>
      </c>
      <c r="H14" s="1" t="s">
        <v>37</v>
      </c>
      <c r="I14" s="11">
        <f>STDEV(E$11:E$35)</f>
        <v>8.1779655709180137</v>
      </c>
      <c r="J14" s="10">
        <f>STDEV(F$11:F$35)</f>
        <v>13.552591164523749</v>
      </c>
      <c r="K14" s="10">
        <f>STDEV(E$11:F$35)</f>
        <v>11.199404746086564</v>
      </c>
    </row>
    <row r="15" spans="2:13" ht="20" customHeight="1" x14ac:dyDescent="0.2">
      <c r="B15" s="1">
        <v>5</v>
      </c>
      <c r="C15" s="1" t="s">
        <v>24</v>
      </c>
      <c r="D15" s="2" t="s">
        <v>3</v>
      </c>
      <c r="E15" s="1">
        <v>83</v>
      </c>
      <c r="I15" s="10"/>
    </row>
    <row r="16" spans="2:13" ht="20" customHeight="1" x14ac:dyDescent="0.2">
      <c r="B16" s="1">
        <v>6</v>
      </c>
      <c r="C16" s="1" t="s">
        <v>4</v>
      </c>
      <c r="D16" s="2" t="s">
        <v>3</v>
      </c>
      <c r="E16" s="1">
        <v>77</v>
      </c>
      <c r="H16" s="1" t="s">
        <v>34</v>
      </c>
      <c r="I16" s="9">
        <f>QUARTILE(E$11:E$35, $M16)</f>
        <v>60</v>
      </c>
      <c r="J16" s="9">
        <f>QUARTILE(F$11:F$35, $M16)</f>
        <v>52</v>
      </c>
      <c r="K16" s="9">
        <f>QUARTILE(E$11:F$35, $M16)</f>
        <v>52</v>
      </c>
      <c r="M16" s="1">
        <v>0</v>
      </c>
    </row>
    <row r="17" spans="2:13" ht="20" customHeight="1" x14ac:dyDescent="0.2">
      <c r="B17" s="1">
        <v>7</v>
      </c>
      <c r="C17" s="1" t="s">
        <v>5</v>
      </c>
      <c r="D17" s="2" t="s">
        <v>3</v>
      </c>
      <c r="E17" s="1">
        <v>78</v>
      </c>
      <c r="H17" s="1" t="s">
        <v>33</v>
      </c>
      <c r="I17" s="10">
        <f>QUARTILE(E$11:E$35, $M17)</f>
        <v>61.75</v>
      </c>
      <c r="J17" s="10">
        <f>QUARTILE(F$11:F$35, $M17)</f>
        <v>68.5</v>
      </c>
      <c r="K17" s="9">
        <f>QUARTILE(E$11:F$35, $M17)</f>
        <v>64</v>
      </c>
      <c r="M17" s="1">
        <v>1</v>
      </c>
    </row>
    <row r="18" spans="2:13" ht="20" customHeight="1" x14ac:dyDescent="0.2">
      <c r="B18" s="1">
        <v>8</v>
      </c>
      <c r="C18" s="1" t="s">
        <v>6</v>
      </c>
      <c r="D18" s="2" t="s">
        <v>3</v>
      </c>
      <c r="E18" s="1">
        <v>60</v>
      </c>
      <c r="H18" s="1" t="s">
        <v>32</v>
      </c>
      <c r="I18" s="9">
        <f>QUARTILE(E$11:E$35, $M18)</f>
        <v>69</v>
      </c>
      <c r="J18" s="9">
        <f>QUARTILE(F$11:F$35, $M18)</f>
        <v>81</v>
      </c>
      <c r="K18" s="9">
        <f>QUARTILE(E$11:F$35, $M18)</f>
        <v>70</v>
      </c>
      <c r="M18" s="1">
        <v>2</v>
      </c>
    </row>
    <row r="19" spans="2:13" ht="20" customHeight="1" x14ac:dyDescent="0.2">
      <c r="B19" s="1">
        <v>9</v>
      </c>
      <c r="C19" s="1" t="s">
        <v>7</v>
      </c>
      <c r="D19" s="2" t="s">
        <v>1</v>
      </c>
      <c r="F19" s="1">
        <v>65</v>
      </c>
      <c r="H19" s="1" t="s">
        <v>35</v>
      </c>
      <c r="I19" s="10">
        <f>QUARTILE(E$11:E$35, $M19)</f>
        <v>75.25</v>
      </c>
      <c r="J19" s="10">
        <f>QUARTILE(F$11:F$35, $M19)</f>
        <v>83.5</v>
      </c>
      <c r="K19" s="9">
        <f>QUARTILE(E$11:F$35, $M19)</f>
        <v>83</v>
      </c>
      <c r="M19" s="1">
        <v>3</v>
      </c>
    </row>
    <row r="20" spans="2:13" ht="20" customHeight="1" x14ac:dyDescent="0.2">
      <c r="B20" s="1">
        <v>10</v>
      </c>
      <c r="C20" s="1" t="s">
        <v>8</v>
      </c>
      <c r="D20" s="2" t="s">
        <v>1</v>
      </c>
      <c r="F20" s="1">
        <v>79</v>
      </c>
      <c r="H20" s="12" t="s">
        <v>36</v>
      </c>
      <c r="I20" s="13">
        <f>QUARTILE(E$11:E$35, $M20)</f>
        <v>83</v>
      </c>
      <c r="J20" s="13">
        <f>QUARTILE(F$11:F$35, $M20)</f>
        <v>96</v>
      </c>
      <c r="K20" s="13">
        <f>QUARTILE(E$11:F$35, $M20)</f>
        <v>96</v>
      </c>
      <c r="M20" s="1">
        <v>4</v>
      </c>
    </row>
    <row r="21" spans="2:13" ht="20" customHeight="1" x14ac:dyDescent="0.2">
      <c r="B21" s="1">
        <v>11</v>
      </c>
      <c r="C21" s="1" t="s">
        <v>9</v>
      </c>
      <c r="D21" s="2" t="s">
        <v>3</v>
      </c>
      <c r="E21" s="1">
        <v>83</v>
      </c>
    </row>
    <row r="22" spans="2:13" ht="20" customHeight="1" x14ac:dyDescent="0.2">
      <c r="B22" s="1">
        <v>12</v>
      </c>
      <c r="C22" s="1" t="s">
        <v>10</v>
      </c>
      <c r="D22" s="2" t="s">
        <v>1</v>
      </c>
      <c r="F22" s="1">
        <v>81</v>
      </c>
    </row>
    <row r="23" spans="2:13" ht="20" customHeight="1" x14ac:dyDescent="0.2">
      <c r="B23" s="1">
        <v>13</v>
      </c>
      <c r="C23" s="1" t="s">
        <v>11</v>
      </c>
      <c r="D23" s="2" t="s">
        <v>3</v>
      </c>
      <c r="E23" s="1">
        <v>69</v>
      </c>
    </row>
    <row r="24" spans="2:13" ht="20" customHeight="1" x14ac:dyDescent="0.2">
      <c r="B24" s="1">
        <v>14</v>
      </c>
      <c r="C24" s="1" t="s">
        <v>12</v>
      </c>
      <c r="D24" s="2" t="s">
        <v>1</v>
      </c>
      <c r="F24" s="1">
        <v>83</v>
      </c>
    </row>
    <row r="25" spans="2:13" ht="20" customHeight="1" x14ac:dyDescent="0.2">
      <c r="B25" s="1">
        <v>15</v>
      </c>
      <c r="C25" s="1" t="s">
        <v>25</v>
      </c>
      <c r="D25" s="2" t="s">
        <v>3</v>
      </c>
      <c r="E25" s="1">
        <v>70</v>
      </c>
    </row>
    <row r="26" spans="2:13" ht="20" customHeight="1" x14ac:dyDescent="0.2">
      <c r="B26" s="1">
        <v>16</v>
      </c>
      <c r="C26" s="1" t="s">
        <v>13</v>
      </c>
      <c r="D26" s="2" t="s">
        <v>3</v>
      </c>
      <c r="E26" s="1">
        <v>60</v>
      </c>
    </row>
    <row r="27" spans="2:13" ht="20" customHeight="1" x14ac:dyDescent="0.2">
      <c r="B27" s="1">
        <v>17</v>
      </c>
      <c r="C27" s="1" t="s">
        <v>26</v>
      </c>
      <c r="D27" s="2" t="s">
        <v>3</v>
      </c>
      <c r="E27" s="1">
        <v>70</v>
      </c>
    </row>
    <row r="28" spans="2:13" ht="20" customHeight="1" x14ac:dyDescent="0.2">
      <c r="B28" s="1">
        <v>18</v>
      </c>
      <c r="C28" s="1" t="s">
        <v>14</v>
      </c>
      <c r="D28" s="2" t="s">
        <v>3</v>
      </c>
      <c r="E28" s="1">
        <v>64</v>
      </c>
    </row>
    <row r="29" spans="2:13" ht="20" customHeight="1" x14ac:dyDescent="0.2">
      <c r="B29" s="1">
        <v>19</v>
      </c>
      <c r="C29" s="1" t="s">
        <v>15</v>
      </c>
      <c r="D29" s="2" t="s">
        <v>1</v>
      </c>
      <c r="F29" s="1">
        <v>89</v>
      </c>
    </row>
    <row r="30" spans="2:13" ht="20" customHeight="1" x14ac:dyDescent="0.2">
      <c r="B30" s="1">
        <v>20</v>
      </c>
      <c r="C30" s="1" t="s">
        <v>16</v>
      </c>
      <c r="D30" s="2" t="s">
        <v>1</v>
      </c>
      <c r="F30" s="14">
        <v>52</v>
      </c>
    </row>
    <row r="31" spans="2:13" ht="20" customHeight="1" x14ac:dyDescent="0.2">
      <c r="B31" s="1">
        <v>21</v>
      </c>
      <c r="C31" s="1" t="s">
        <v>17</v>
      </c>
      <c r="D31" s="2" t="s">
        <v>3</v>
      </c>
      <c r="E31" s="1">
        <v>60</v>
      </c>
    </row>
    <row r="32" spans="2:13" ht="20" customHeight="1" x14ac:dyDescent="0.2">
      <c r="B32" s="1">
        <v>22</v>
      </c>
      <c r="C32" s="1" t="s">
        <v>18</v>
      </c>
      <c r="D32" s="2" t="s">
        <v>3</v>
      </c>
      <c r="E32" s="1">
        <v>68</v>
      </c>
    </row>
    <row r="33" spans="2:6" ht="20" customHeight="1" x14ac:dyDescent="0.2">
      <c r="B33" s="1">
        <v>23</v>
      </c>
      <c r="C33" s="1" t="s">
        <v>19</v>
      </c>
      <c r="D33" s="2" t="s">
        <v>3</v>
      </c>
      <c r="E33" s="1">
        <v>69</v>
      </c>
    </row>
    <row r="34" spans="2:6" ht="20" customHeight="1" x14ac:dyDescent="0.2">
      <c r="B34" s="1">
        <v>24</v>
      </c>
      <c r="C34" s="1" t="s">
        <v>20</v>
      </c>
      <c r="D34" s="2" t="s">
        <v>1</v>
      </c>
      <c r="F34" s="1">
        <v>83</v>
      </c>
    </row>
    <row r="35" spans="2:6" ht="20" customHeight="1" x14ac:dyDescent="0.2">
      <c r="B35" s="12">
        <v>25</v>
      </c>
      <c r="C35" s="12" t="s">
        <v>21</v>
      </c>
      <c r="D35" s="15" t="s">
        <v>1</v>
      </c>
      <c r="E35" s="12"/>
      <c r="F35" s="16">
        <v>57</v>
      </c>
    </row>
    <row r="36" spans="2:6" ht="20" customHeight="1" x14ac:dyDescent="0.2"/>
    <row r="37" spans="2:6" ht="20" customHeight="1" x14ac:dyDescent="0.2">
      <c r="B37" s="1" t="s">
        <v>45</v>
      </c>
    </row>
  </sheetData>
  <sortState xmlns:xlrd2="http://schemas.microsoft.com/office/spreadsheetml/2017/richdata2" ref="B11:F35">
    <sortCondition ref="B11:B35"/>
  </sortState>
  <pageMargins left="0.7" right="0.7" top="0.75" bottom="0.75" header="0.3" footer="0.3"/>
  <pageSetup scale="8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left hand text</vt:lpstr>
      <vt:lpstr>Sheet1</vt:lpstr>
      <vt:lpstr>'left hand text'!Print_Area</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Huson</dc:creator>
  <cp:lastModifiedBy>Christopher Huson</cp:lastModifiedBy>
  <cp:lastPrinted>2019-10-17T22:37:08Z</cp:lastPrinted>
  <dcterms:created xsi:type="dcterms:W3CDTF">2019-10-17T21:33:29Z</dcterms:created>
  <dcterms:modified xsi:type="dcterms:W3CDTF">2019-10-17T22:37:46Z</dcterms:modified>
</cp:coreProperties>
</file>