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UCLA\Year4\20Winter\ECE183DA\ECE183DA-Labs\"/>
    </mc:Choice>
  </mc:AlternateContent>
  <xr:revisionPtr revIDLastSave="0" documentId="13_ncr:1_{82E738EA-C651-4FD9-8100-07C43FDD5111}" xr6:coauthVersionLast="45" xr6:coauthVersionMax="45" xr10:uidLastSave="{00000000-0000-0000-0000-000000000000}"/>
  <bookViews>
    <workbookView xWindow="-108" yWindow="-108" windowWidth="23256" windowHeight="12576" activeTab="5" xr2:uid="{4D98F74C-2BE7-4195-B590-CACF84B7EB6C}"/>
  </bookViews>
  <sheets>
    <sheet name="Right" sheetId="9" r:id="rId1"/>
    <sheet name="Left" sheetId="10" r:id="rId2"/>
    <sheet name="Magnet!" sheetId="11" r:id="rId3"/>
    <sheet name="Trash" sheetId="5" r:id="rId4"/>
    <sheet name="Gyroscope" sheetId="3" r:id="rId5"/>
    <sheet name="Actuation" sheetId="1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E2" i="3"/>
  <c r="D2" i="3"/>
  <c r="F13" i="3"/>
  <c r="F19" i="3" s="1"/>
  <c r="F20" i="3" s="1"/>
  <c r="G20" i="3"/>
  <c r="G19" i="3"/>
  <c r="C54" i="12"/>
  <c r="B54" i="12"/>
  <c r="G13" i="3"/>
  <c r="F14" i="3"/>
  <c r="G14" i="3"/>
  <c r="C2" i="12" l="1"/>
  <c r="F46" i="12"/>
  <c r="C46" i="12"/>
  <c r="B46" i="12"/>
  <c r="E46" i="12" s="1"/>
  <c r="F45" i="12"/>
  <c r="C45" i="12"/>
  <c r="B45" i="12"/>
  <c r="E45" i="12" s="1"/>
  <c r="F44" i="12"/>
  <c r="C44" i="12"/>
  <c r="B44" i="12"/>
  <c r="E44" i="12" s="1"/>
  <c r="F43" i="12"/>
  <c r="C43" i="12"/>
  <c r="B43" i="12"/>
  <c r="E43" i="12" s="1"/>
  <c r="F42" i="12"/>
  <c r="C42" i="12"/>
  <c r="B42" i="12"/>
  <c r="E42" i="12" s="1"/>
  <c r="F41" i="12"/>
  <c r="C41" i="12"/>
  <c r="B41" i="12"/>
  <c r="E41" i="12" s="1"/>
  <c r="F40" i="12"/>
  <c r="C40" i="12"/>
  <c r="B40" i="12"/>
  <c r="E40" i="12" s="1"/>
  <c r="F39" i="12"/>
  <c r="C39" i="12"/>
  <c r="B39" i="12"/>
  <c r="E39" i="12" s="1"/>
  <c r="F38" i="12"/>
  <c r="C38" i="12"/>
  <c r="B38" i="12"/>
  <c r="E38" i="12" s="1"/>
  <c r="F37" i="12"/>
  <c r="C37" i="12"/>
  <c r="B37" i="12"/>
  <c r="E37" i="12" s="1"/>
  <c r="F36" i="12"/>
  <c r="C36" i="12"/>
  <c r="B36" i="12"/>
  <c r="E36" i="12" s="1"/>
  <c r="F35" i="12"/>
  <c r="C35" i="12"/>
  <c r="B35" i="12"/>
  <c r="E35" i="12" s="1"/>
  <c r="F34" i="12"/>
  <c r="C34" i="12"/>
  <c r="B34" i="12"/>
  <c r="E34" i="12" s="1"/>
  <c r="F33" i="12"/>
  <c r="C33" i="12"/>
  <c r="B33" i="12"/>
  <c r="E33" i="12" s="1"/>
  <c r="F32" i="12"/>
  <c r="C32" i="12"/>
  <c r="B32" i="12"/>
  <c r="E32" i="12" s="1"/>
  <c r="F31" i="12"/>
  <c r="C31" i="12"/>
  <c r="B31" i="12"/>
  <c r="E31" i="12" s="1"/>
  <c r="F30" i="12"/>
  <c r="C30" i="12"/>
  <c r="B30" i="12"/>
  <c r="E30" i="12" s="1"/>
  <c r="F29" i="12"/>
  <c r="C29" i="12"/>
  <c r="B29" i="12"/>
  <c r="E29" i="12" s="1"/>
  <c r="F28" i="12"/>
  <c r="B28" i="12"/>
  <c r="E28" i="12" s="1"/>
  <c r="E27" i="12"/>
  <c r="E26" i="12"/>
  <c r="F25" i="12"/>
  <c r="E25" i="12"/>
  <c r="F24" i="12"/>
  <c r="E24" i="12"/>
  <c r="F23" i="12"/>
  <c r="E23" i="12"/>
  <c r="F22" i="12"/>
  <c r="E22" i="12"/>
  <c r="F21" i="12"/>
  <c r="E21" i="12"/>
  <c r="E20" i="12"/>
  <c r="C20" i="12"/>
  <c r="F20" i="12" s="1"/>
  <c r="B20" i="12"/>
  <c r="E19" i="12"/>
  <c r="C19" i="12"/>
  <c r="F19" i="12" s="1"/>
  <c r="B19" i="12"/>
  <c r="E18" i="12"/>
  <c r="C18" i="12"/>
  <c r="F18" i="12" s="1"/>
  <c r="B18" i="12"/>
  <c r="E17" i="12"/>
  <c r="C17" i="12"/>
  <c r="F17" i="12" s="1"/>
  <c r="B17" i="12"/>
  <c r="E16" i="12"/>
  <c r="C16" i="12"/>
  <c r="F16" i="12" s="1"/>
  <c r="B16" i="12"/>
  <c r="E15" i="12"/>
  <c r="C15" i="12"/>
  <c r="F15" i="12" s="1"/>
  <c r="B15" i="12"/>
  <c r="E14" i="12"/>
  <c r="C14" i="12"/>
  <c r="F14" i="12" s="1"/>
  <c r="B14" i="12"/>
  <c r="E13" i="12"/>
  <c r="C13" i="12"/>
  <c r="F13" i="12" s="1"/>
  <c r="B13" i="12"/>
  <c r="E12" i="12"/>
  <c r="C12" i="12"/>
  <c r="F12" i="12" s="1"/>
  <c r="B12" i="12"/>
  <c r="E11" i="12"/>
  <c r="C11" i="12"/>
  <c r="F11" i="12" s="1"/>
  <c r="B11" i="12"/>
  <c r="E10" i="12"/>
  <c r="C10" i="12"/>
  <c r="F10" i="12" s="1"/>
  <c r="B10" i="12"/>
  <c r="E9" i="12"/>
  <c r="C9" i="12"/>
  <c r="F9" i="12" s="1"/>
  <c r="B9" i="12"/>
  <c r="E8" i="12"/>
  <c r="C8" i="12"/>
  <c r="F8" i="12" s="1"/>
  <c r="B8" i="12"/>
  <c r="E7" i="12"/>
  <c r="C7" i="12"/>
  <c r="F7" i="12" s="1"/>
  <c r="B7" i="12"/>
  <c r="E6" i="12"/>
  <c r="C6" i="12"/>
  <c r="F6" i="12" s="1"/>
  <c r="B6" i="12"/>
  <c r="E5" i="12"/>
  <c r="C5" i="12"/>
  <c r="F5" i="12" s="1"/>
  <c r="B5" i="12"/>
  <c r="E4" i="12"/>
  <c r="C4" i="12"/>
  <c r="F4" i="12" s="1"/>
  <c r="B4" i="12"/>
  <c r="E3" i="12"/>
  <c r="C3" i="12"/>
  <c r="F3" i="12" s="1"/>
  <c r="B3" i="12"/>
  <c r="E2" i="12"/>
  <c r="F2" i="12"/>
  <c r="B2" i="12"/>
  <c r="B11" i="10" l="1"/>
  <c r="C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H5" i="3"/>
  <c r="G5" i="3"/>
  <c r="D2" i="5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D51" i="5"/>
  <c r="E51" i="5"/>
  <c r="F51" i="5"/>
  <c r="D52" i="5"/>
  <c r="E52" i="5"/>
  <c r="F52" i="5"/>
  <c r="D53" i="5"/>
  <c r="E53" i="5"/>
  <c r="F53" i="5"/>
  <c r="D54" i="5"/>
  <c r="E54" i="5"/>
  <c r="F54" i="5"/>
  <c r="D55" i="5"/>
  <c r="E55" i="5"/>
  <c r="F55" i="5"/>
  <c r="D56" i="5"/>
  <c r="E56" i="5"/>
  <c r="F56" i="5"/>
  <c r="D57" i="5"/>
  <c r="E57" i="5"/>
  <c r="F57" i="5"/>
  <c r="D58" i="5"/>
  <c r="E58" i="5"/>
  <c r="F58" i="5"/>
  <c r="D59" i="5"/>
  <c r="E59" i="5"/>
  <c r="F59" i="5"/>
  <c r="D60" i="5"/>
  <c r="E60" i="5"/>
  <c r="F60" i="5"/>
  <c r="D61" i="5"/>
  <c r="E61" i="5"/>
  <c r="F61" i="5"/>
  <c r="D62" i="5"/>
  <c r="E62" i="5"/>
  <c r="F62" i="5"/>
  <c r="D63" i="5"/>
  <c r="E63" i="5"/>
  <c r="F63" i="5"/>
  <c r="D64" i="5"/>
  <c r="E64" i="5"/>
  <c r="F64" i="5"/>
  <c r="D65" i="5"/>
  <c r="E65" i="5"/>
  <c r="F65" i="5"/>
  <c r="D66" i="5"/>
  <c r="E66" i="5"/>
  <c r="F66" i="5"/>
  <c r="D67" i="5"/>
  <c r="E67" i="5"/>
  <c r="F67" i="5"/>
  <c r="D68" i="5"/>
  <c r="E68" i="5"/>
  <c r="F68" i="5"/>
  <c r="D69" i="5"/>
  <c r="E69" i="5"/>
  <c r="F69" i="5"/>
  <c r="D70" i="5"/>
  <c r="E70" i="5"/>
  <c r="F70" i="5"/>
  <c r="D71" i="5"/>
  <c r="E71" i="5"/>
  <c r="F71" i="5"/>
  <c r="D72" i="5"/>
  <c r="E72" i="5"/>
  <c r="F72" i="5"/>
  <c r="D73" i="5"/>
  <c r="E73" i="5"/>
  <c r="F73" i="5"/>
  <c r="D74" i="5"/>
  <c r="E74" i="5"/>
  <c r="F74" i="5"/>
  <c r="D75" i="5"/>
  <c r="E75" i="5"/>
  <c r="F75" i="5"/>
  <c r="D76" i="5"/>
  <c r="E76" i="5"/>
  <c r="F76" i="5"/>
  <c r="D77" i="5"/>
  <c r="E77" i="5"/>
  <c r="F77" i="5"/>
  <c r="D78" i="5"/>
  <c r="E78" i="5"/>
  <c r="F78" i="5"/>
  <c r="D79" i="5"/>
  <c r="E79" i="5"/>
  <c r="F79" i="5"/>
  <c r="D80" i="5"/>
  <c r="E80" i="5"/>
  <c r="F80" i="5"/>
  <c r="D81" i="5"/>
  <c r="E81" i="5"/>
  <c r="F81" i="5"/>
  <c r="D82" i="5"/>
  <c r="E82" i="5"/>
  <c r="F82" i="5"/>
  <c r="D83" i="5"/>
  <c r="E83" i="5"/>
  <c r="F83" i="5"/>
  <c r="D84" i="5"/>
  <c r="E84" i="5"/>
  <c r="F84" i="5"/>
  <c r="D85" i="5"/>
  <c r="E85" i="5"/>
  <c r="F85" i="5"/>
  <c r="D86" i="5"/>
  <c r="E86" i="5"/>
  <c r="F86" i="5"/>
  <c r="D87" i="5"/>
  <c r="E87" i="5"/>
  <c r="F87" i="5"/>
  <c r="D88" i="5"/>
  <c r="E88" i="5"/>
  <c r="F88" i="5"/>
  <c r="D89" i="5"/>
  <c r="E89" i="5"/>
  <c r="F89" i="5"/>
  <c r="D90" i="5"/>
  <c r="E90" i="5"/>
  <c r="F90" i="5"/>
  <c r="D91" i="5"/>
  <c r="E91" i="5"/>
  <c r="F91" i="5"/>
  <c r="D92" i="5"/>
  <c r="E92" i="5"/>
  <c r="F92" i="5"/>
  <c r="D93" i="5"/>
  <c r="E93" i="5"/>
  <c r="F93" i="5"/>
  <c r="D94" i="5"/>
  <c r="E94" i="5"/>
  <c r="F94" i="5"/>
  <c r="D95" i="5"/>
  <c r="E95" i="5"/>
  <c r="F95" i="5"/>
  <c r="D96" i="5"/>
  <c r="E96" i="5"/>
  <c r="F96" i="5"/>
  <c r="D97" i="5"/>
  <c r="E97" i="5"/>
  <c r="F97" i="5"/>
  <c r="D98" i="5"/>
  <c r="E98" i="5"/>
  <c r="F98" i="5"/>
  <c r="D99" i="5"/>
  <c r="E99" i="5"/>
  <c r="F99" i="5"/>
  <c r="D100" i="5"/>
  <c r="E100" i="5"/>
  <c r="F100" i="5"/>
  <c r="D101" i="5"/>
  <c r="E101" i="5"/>
  <c r="F101" i="5"/>
  <c r="D102" i="5"/>
  <c r="E102" i="5"/>
  <c r="F102" i="5"/>
  <c r="D103" i="5"/>
  <c r="E103" i="5"/>
  <c r="F103" i="5"/>
  <c r="D104" i="5"/>
  <c r="E104" i="5"/>
  <c r="F104" i="5"/>
  <c r="D105" i="5"/>
  <c r="E105" i="5"/>
  <c r="F105" i="5"/>
  <c r="D106" i="5"/>
  <c r="E106" i="5"/>
  <c r="F106" i="5"/>
  <c r="D107" i="5"/>
  <c r="E107" i="5"/>
  <c r="F107" i="5"/>
  <c r="D108" i="5"/>
  <c r="E108" i="5"/>
  <c r="F108" i="5"/>
  <c r="D109" i="5"/>
  <c r="E109" i="5"/>
  <c r="F109" i="5"/>
  <c r="D110" i="5"/>
  <c r="E110" i="5"/>
  <c r="F110" i="5"/>
  <c r="D111" i="5"/>
  <c r="E111" i="5"/>
  <c r="F111" i="5"/>
  <c r="D112" i="5"/>
  <c r="E112" i="5"/>
  <c r="F112" i="5"/>
  <c r="D113" i="5"/>
  <c r="E113" i="5"/>
  <c r="F113" i="5"/>
  <c r="D114" i="5"/>
  <c r="E114" i="5"/>
  <c r="F114" i="5"/>
  <c r="D115" i="5"/>
  <c r="E115" i="5"/>
  <c r="F115" i="5"/>
  <c r="D116" i="5"/>
  <c r="E116" i="5"/>
  <c r="F116" i="5"/>
  <c r="D117" i="5"/>
  <c r="E117" i="5"/>
  <c r="F117" i="5"/>
  <c r="D118" i="5"/>
  <c r="E118" i="5"/>
  <c r="F118" i="5"/>
  <c r="D119" i="5"/>
  <c r="E119" i="5"/>
  <c r="F119" i="5"/>
  <c r="D120" i="5"/>
  <c r="E120" i="5"/>
  <c r="F120" i="5"/>
  <c r="D121" i="5"/>
  <c r="E121" i="5"/>
  <c r="F121" i="5"/>
  <c r="D122" i="5"/>
  <c r="E122" i="5"/>
  <c r="F122" i="5"/>
  <c r="D123" i="5"/>
  <c r="E123" i="5"/>
  <c r="F123" i="5"/>
  <c r="D124" i="5"/>
  <c r="E124" i="5"/>
  <c r="F124" i="5"/>
  <c r="D125" i="5"/>
  <c r="E125" i="5"/>
  <c r="F125" i="5"/>
  <c r="D126" i="5"/>
  <c r="E126" i="5"/>
  <c r="F126" i="5"/>
  <c r="D127" i="5"/>
  <c r="E127" i="5"/>
  <c r="F127" i="5"/>
  <c r="D128" i="5"/>
  <c r="E128" i="5"/>
  <c r="F128" i="5"/>
  <c r="D129" i="5"/>
  <c r="E129" i="5"/>
  <c r="F129" i="5"/>
  <c r="D130" i="5"/>
  <c r="E130" i="5"/>
  <c r="F130" i="5"/>
  <c r="D131" i="5"/>
  <c r="E131" i="5"/>
  <c r="F131" i="5"/>
  <c r="D132" i="5"/>
  <c r="E132" i="5"/>
  <c r="F132" i="5"/>
  <c r="D133" i="5"/>
  <c r="E133" i="5"/>
  <c r="F133" i="5"/>
  <c r="D134" i="5"/>
  <c r="E134" i="5"/>
  <c r="F134" i="5"/>
  <c r="D135" i="5"/>
  <c r="E135" i="5"/>
  <c r="F135" i="5"/>
  <c r="D136" i="5"/>
  <c r="E136" i="5"/>
  <c r="F136" i="5"/>
  <c r="D137" i="5"/>
  <c r="E137" i="5"/>
  <c r="F137" i="5"/>
  <c r="D138" i="5"/>
  <c r="E138" i="5"/>
  <c r="F138" i="5"/>
  <c r="D139" i="5"/>
  <c r="E139" i="5"/>
  <c r="F139" i="5"/>
  <c r="D140" i="5"/>
  <c r="E140" i="5"/>
  <c r="F140" i="5"/>
  <c r="E1" i="5"/>
  <c r="F1" i="5"/>
  <c r="D1" i="5"/>
</calcChain>
</file>

<file path=xl/sharedStrings.xml><?xml version="1.0" encoding="utf-8"?>
<sst xmlns="http://schemas.openxmlformats.org/spreadsheetml/2006/main" count="647" uniqueCount="237">
  <si>
    <t>Gz:37</t>
  </si>
  <si>
    <t>Gz:23</t>
  </si>
  <si>
    <t>Gz:31</t>
  </si>
  <si>
    <t>Gz:25</t>
  </si>
  <si>
    <t>Gz:42</t>
  </si>
  <si>
    <t>Gz:15</t>
  </si>
  <si>
    <t>Average</t>
  </si>
  <si>
    <t xml:space="preserve">Gyroscope readings:   </t>
  </si>
  <si>
    <t xml:space="preserve">Gy:887   </t>
  </si>
  <si>
    <t>Gz:-21375</t>
  </si>
  <si>
    <t>Gz:-20399</t>
  </si>
  <si>
    <t>clockwise, R</t>
  </si>
  <si>
    <t xml:space="preserve">Gx:-29   </t>
  </si>
  <si>
    <t xml:space="preserve">Gx:35   </t>
  </si>
  <si>
    <t xml:space="preserve">Gx:-2   </t>
  </si>
  <si>
    <t>Gz:16</t>
  </si>
  <si>
    <t xml:space="preserve">Gy:-6   </t>
  </si>
  <si>
    <t xml:space="preserve">Gx:16   </t>
  </si>
  <si>
    <t xml:space="preserve">Gy:-3   </t>
  </si>
  <si>
    <t>Gz:9</t>
  </si>
  <si>
    <t xml:space="preserve">Gy:-31   </t>
  </si>
  <si>
    <t>Gz:14</t>
  </si>
  <si>
    <t xml:space="preserve">Gy:6   </t>
  </si>
  <si>
    <t xml:space="preserve">Gy:-10   </t>
  </si>
  <si>
    <t>Gz:11</t>
  </si>
  <si>
    <t>Gz:6</t>
  </si>
  <si>
    <t xml:space="preserve">Gy:-21   </t>
  </si>
  <si>
    <t xml:space="preserve">Gx:-21   </t>
  </si>
  <si>
    <t>Gz:5</t>
  </si>
  <si>
    <t xml:space="preserve">Gx:8   </t>
  </si>
  <si>
    <t xml:space="preserve">Gy:-5   </t>
  </si>
  <si>
    <t>Gz:-11</t>
  </si>
  <si>
    <t>Gz:7</t>
  </si>
  <si>
    <t xml:space="preserve">Gx:1   </t>
  </si>
  <si>
    <t>Gz:-5</t>
  </si>
  <si>
    <t xml:space="preserve">Gx:-41   </t>
  </si>
  <si>
    <t>Gz:17</t>
  </si>
  <si>
    <t xml:space="preserve">Gx:-5   </t>
  </si>
  <si>
    <t xml:space="preserve">Gy:-30   </t>
  </si>
  <si>
    <t>Gz:-2</t>
  </si>
  <si>
    <t>Gz:-9</t>
  </si>
  <si>
    <t xml:space="preserve">Gy:17   </t>
  </si>
  <si>
    <t>Gz:2</t>
  </si>
  <si>
    <t xml:space="preserve">Gx:12   </t>
  </si>
  <si>
    <t>Gz:13</t>
  </si>
  <si>
    <t xml:space="preserve">Gx:4   </t>
  </si>
  <si>
    <t xml:space="preserve">Gx:18   </t>
  </si>
  <si>
    <t>Gz:-20</t>
  </si>
  <si>
    <t xml:space="preserve">Gx:7   </t>
  </si>
  <si>
    <t xml:space="preserve">Gy:-23   </t>
  </si>
  <si>
    <t>Gz:-10</t>
  </si>
  <si>
    <t xml:space="preserve">Gy:-35   </t>
  </si>
  <si>
    <t xml:space="preserve">Gy:-2   </t>
  </si>
  <si>
    <t>Gz:20</t>
  </si>
  <si>
    <t>Gz:1</t>
  </si>
  <si>
    <t xml:space="preserve">Gy:15   </t>
  </si>
  <si>
    <t>Gz:-1</t>
  </si>
  <si>
    <t xml:space="preserve">Gx:-13   </t>
  </si>
  <si>
    <t>Gz:8</t>
  </si>
  <si>
    <t xml:space="preserve">Gx:-20   </t>
  </si>
  <si>
    <t xml:space="preserve">Gy:7   </t>
  </si>
  <si>
    <t xml:space="preserve">Gx:-4   </t>
  </si>
  <si>
    <t xml:space="preserve">Gy:-18   </t>
  </si>
  <si>
    <t xml:space="preserve">Gy:8   </t>
  </si>
  <si>
    <t>Gz:4</t>
  </si>
  <si>
    <t xml:space="preserve">Gx:15   </t>
  </si>
  <si>
    <t xml:space="preserve">Gx:-7   </t>
  </si>
  <si>
    <t xml:space="preserve">Gy:-12   </t>
  </si>
  <si>
    <t xml:space="preserve">Gy:2   </t>
  </si>
  <si>
    <t xml:space="preserve">Gx:13   </t>
  </si>
  <si>
    <t xml:space="preserve">Gx:20   </t>
  </si>
  <si>
    <t xml:space="preserve">Gy:-4   </t>
  </si>
  <si>
    <t xml:space="preserve">Gy:-8   </t>
  </si>
  <si>
    <t xml:space="preserve">Gx:-15   </t>
  </si>
  <si>
    <t xml:space="preserve">Gy:1   </t>
  </si>
  <si>
    <t>gz, R</t>
  </si>
  <si>
    <t>gz, L</t>
  </si>
  <si>
    <t xml:space="preserve">Gx:-203   </t>
  </si>
  <si>
    <t xml:space="preserve">Gy:1089   </t>
  </si>
  <si>
    <t>Gz:-16083</t>
  </si>
  <si>
    <t xml:space="preserve">Gx:159   </t>
  </si>
  <si>
    <t xml:space="preserve">Gy:735   </t>
  </si>
  <si>
    <t>Gz:-20367</t>
  </si>
  <si>
    <t xml:space="preserve">Gx:-839   </t>
  </si>
  <si>
    <t xml:space="preserve">Gy:689   </t>
  </si>
  <si>
    <t xml:space="preserve">Gx:1145   </t>
  </si>
  <si>
    <t xml:space="preserve">Gy:676   </t>
  </si>
  <si>
    <t>Gz:-21430</t>
  </si>
  <si>
    <t xml:space="preserve">Gx:-1047   </t>
  </si>
  <si>
    <t xml:space="preserve">Gy:589   </t>
  </si>
  <si>
    <t>Gz:-21333</t>
  </si>
  <si>
    <t xml:space="preserve">Gy:669   </t>
  </si>
  <si>
    <t>Gz:-21377</t>
  </si>
  <si>
    <t xml:space="preserve">Gx:-907   </t>
  </si>
  <si>
    <t xml:space="preserve">Gy:462   </t>
  </si>
  <si>
    <t>Gz:-20659</t>
  </si>
  <si>
    <t xml:space="preserve">Gx:-502   </t>
  </si>
  <si>
    <t xml:space="preserve">Gy:703   </t>
  </si>
  <si>
    <t>Gz:-21672</t>
  </si>
  <si>
    <t xml:space="preserve">Gx:-234   </t>
  </si>
  <si>
    <t xml:space="preserve">Gy:119   </t>
  </si>
  <si>
    <t>Gz:-20481</t>
  </si>
  <si>
    <t xml:space="preserve">Gx:-110   </t>
  </si>
  <si>
    <t xml:space="preserve">Gy:483   </t>
  </si>
  <si>
    <t>Gz:-20849</t>
  </si>
  <si>
    <t xml:space="preserve">Gx:-659   </t>
  </si>
  <si>
    <t xml:space="preserve">Gy:744   </t>
  </si>
  <si>
    <t>Gz:-19847</t>
  </si>
  <si>
    <t xml:space="preserve">Gx:-165   </t>
  </si>
  <si>
    <t xml:space="preserve">Gy:1301   </t>
  </si>
  <si>
    <t>Gz:-21320</t>
  </si>
  <si>
    <t xml:space="preserve">Gx:-1036   </t>
  </si>
  <si>
    <t xml:space="preserve">Gy:738   </t>
  </si>
  <si>
    <t>Gz:-20148</t>
  </si>
  <si>
    <t xml:space="preserve">Gy:821   </t>
  </si>
  <si>
    <t>Gz:-21534</t>
  </si>
  <si>
    <t xml:space="preserve">Gx:-751   </t>
  </si>
  <si>
    <t xml:space="preserve">Gy:453   </t>
  </si>
  <si>
    <t>Gz:-20277</t>
  </si>
  <si>
    <t xml:space="preserve">Gx:49   </t>
  </si>
  <si>
    <t xml:space="preserve">Gy:907   </t>
  </si>
  <si>
    <t>Gz:-20814</t>
  </si>
  <si>
    <t xml:space="preserve">Gx:-847   </t>
  </si>
  <si>
    <t xml:space="preserve">Gy:828   </t>
  </si>
  <si>
    <t>Gz:-19432</t>
  </si>
  <si>
    <t xml:space="preserve">Gx:-697   </t>
  </si>
  <si>
    <t xml:space="preserve">Gy:568   </t>
  </si>
  <si>
    <t>Gz:-20871</t>
  </si>
  <si>
    <t xml:space="preserve">Gx:-424   </t>
  </si>
  <si>
    <t xml:space="preserve">Gy:726   </t>
  </si>
  <si>
    <t>Gz:-20408</t>
  </si>
  <si>
    <t xml:space="preserve">Gx:-548   </t>
  </si>
  <si>
    <t xml:space="preserve">Gy:395   </t>
  </si>
  <si>
    <t>Gz:-20991</t>
  </si>
  <si>
    <t xml:space="preserve">Gx:-200   </t>
  </si>
  <si>
    <t xml:space="preserve">Gy:1049   </t>
  </si>
  <si>
    <t>Gz:-20259</t>
  </si>
  <si>
    <t xml:space="preserve">Gx:42   </t>
  </si>
  <si>
    <t xml:space="preserve">Gy:815   </t>
  </si>
  <si>
    <t xml:space="preserve">Gx:-248   </t>
  </si>
  <si>
    <t xml:space="preserve">Gy:1402   </t>
  </si>
  <si>
    <t>Gz:-20392</t>
  </si>
  <si>
    <t xml:space="preserve">Gy:1747   </t>
  </si>
  <si>
    <t>Gz:-21041</t>
  </si>
  <si>
    <t xml:space="preserve">Gx:107   </t>
  </si>
  <si>
    <t xml:space="preserve">Gy:383   </t>
  </si>
  <si>
    <t>Gz:-19429</t>
  </si>
  <si>
    <t xml:space="preserve">Gx:-380   </t>
  </si>
  <si>
    <t xml:space="preserve">Gy:1141   </t>
  </si>
  <si>
    <t>Gz:-21316</t>
  </si>
  <si>
    <t xml:space="preserve">Gx:-667   </t>
  </si>
  <si>
    <t xml:space="preserve">Gy:352   </t>
  </si>
  <si>
    <t>Gz:-19252</t>
  </si>
  <si>
    <t xml:space="preserve">Gx:-113   </t>
  </si>
  <si>
    <t xml:space="preserve">Gy:575   </t>
  </si>
  <si>
    <t>Gz:-21683</t>
  </si>
  <si>
    <t xml:space="preserve">Gx:-1179   </t>
  </si>
  <si>
    <t>Gz:-19899</t>
  </si>
  <si>
    <t xml:space="preserve">Gx:-625   </t>
  </si>
  <si>
    <t xml:space="preserve">Gy:895   </t>
  </si>
  <si>
    <t>Gz:-19545</t>
  </si>
  <si>
    <t xml:space="preserve">Gx:-67   </t>
  </si>
  <si>
    <t xml:space="preserve">Gy:921   </t>
  </si>
  <si>
    <t>Gz:-20051</t>
  </si>
  <si>
    <t xml:space="preserve">Gx:-687   </t>
  </si>
  <si>
    <t xml:space="preserve">Gy:796   </t>
  </si>
  <si>
    <t>Gz:-20899</t>
  </si>
  <si>
    <t xml:space="preserve">Gx:32   </t>
  </si>
  <si>
    <t xml:space="preserve">Gy:544   </t>
  </si>
  <si>
    <t>Gz:-20057</t>
  </si>
  <si>
    <t xml:space="preserve">Gx:-64   </t>
  </si>
  <si>
    <t xml:space="preserve">Gy:505   </t>
  </si>
  <si>
    <t>Gz:-19191</t>
  </si>
  <si>
    <t xml:space="preserve">Gx:-201   </t>
  </si>
  <si>
    <t xml:space="preserve">Gy:1048   </t>
  </si>
  <si>
    <t>Gz:-16075</t>
  </si>
  <si>
    <t xml:space="preserve">Gx:304   </t>
  </si>
  <si>
    <t xml:space="preserve">Gy:223   </t>
  </si>
  <si>
    <t>Gz:-14864</t>
  </si>
  <si>
    <t xml:space="preserve">Gx:38   </t>
  </si>
  <si>
    <t xml:space="preserve">Gy:860   </t>
  </si>
  <si>
    <t>Gz:-11499</t>
  </si>
  <si>
    <t xml:space="preserve">Gx:22   </t>
  </si>
  <si>
    <t xml:space="preserve">Gy:411   </t>
  </si>
  <si>
    <t>Gz:-8619</t>
  </si>
  <si>
    <t xml:space="preserve">Gx:-243   </t>
  </si>
  <si>
    <t xml:space="preserve">Gy:454   </t>
  </si>
  <si>
    <t>Gz:-4439</t>
  </si>
  <si>
    <t xml:space="preserve">Gx:-270   </t>
  </si>
  <si>
    <t>Gz:-69</t>
  </si>
  <si>
    <t xml:space="preserve">Gx:-9   </t>
  </si>
  <si>
    <t xml:space="preserve">Gx:-19   </t>
  </si>
  <si>
    <t xml:space="preserve">Gx:-12   </t>
  </si>
  <si>
    <t xml:space="preserve">Gx:-10   </t>
  </si>
  <si>
    <t xml:space="preserve">Gy:-29   </t>
  </si>
  <si>
    <t xml:space="preserve">Gx:11   </t>
  </si>
  <si>
    <t xml:space="preserve">Gy:3   </t>
  </si>
  <si>
    <t xml:space="preserve">Gx:-31   </t>
  </si>
  <si>
    <t>Gz:22</t>
  </si>
  <si>
    <t xml:space="preserve">Gx:-40   </t>
  </si>
  <si>
    <t xml:space="preserve">Gy:-9   </t>
  </si>
  <si>
    <t xml:space="preserve">Gx:-36   </t>
  </si>
  <si>
    <t xml:space="preserve">Gy:10   </t>
  </si>
  <si>
    <t xml:space="preserve">Gx:-156   </t>
  </si>
  <si>
    <t xml:space="preserve">Gy:-46   </t>
  </si>
  <si>
    <t xml:space="preserve">Gx:-46   </t>
  </si>
  <si>
    <t xml:space="preserve">Gy:16   </t>
  </si>
  <si>
    <t xml:space="preserve">Gx:-66   </t>
  </si>
  <si>
    <t xml:space="preserve">Gy:-14   </t>
  </si>
  <si>
    <t>offset</t>
  </si>
  <si>
    <t>average</t>
  </si>
  <si>
    <t>L</t>
  </si>
  <si>
    <t>R</t>
  </si>
  <si>
    <t>distance (mm)</t>
  </si>
  <si>
    <t>Samples</t>
  </si>
  <si>
    <t>Distance (mm)</t>
  </si>
  <si>
    <t>Measurement</t>
  </si>
  <si>
    <t>Error</t>
  </si>
  <si>
    <t>Bias Measurement:</t>
  </si>
  <si>
    <t>Degrees</t>
  </si>
  <si>
    <t>Mx</t>
  </si>
  <si>
    <t>My</t>
  </si>
  <si>
    <t>Range</t>
  </si>
  <si>
    <t>PWM</t>
  </si>
  <si>
    <t>ωL (rad/s)</t>
  </si>
  <si>
    <t>ωR (rad/s)</t>
  </si>
  <si>
    <t>vL (mm)</t>
  </si>
  <si>
    <t>vR (mm)</t>
  </si>
  <si>
    <t>left wheel</t>
  </si>
  <si>
    <t>no visible movement</t>
  </si>
  <si>
    <t>dL</t>
  </si>
  <si>
    <t>all cases are ideal</t>
  </si>
  <si>
    <t>dR</t>
  </si>
  <si>
    <t>right wheel</t>
  </si>
  <si>
    <t>16*</t>
  </si>
  <si>
    <t>A : Ax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</si>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</sst>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3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Right!$B$1</c:f>
              <c:strCache>
                <c:ptCount val="1"/>
                <c:pt idx="0">
                  <c:v>Measurement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Right!$A$2:$A$11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xVal>
          <c:yVal>
            <c:numRef>
              <c:f>Right!$B$2:$B$11</c:f>
              <c:numCache>
                <c:formatCode>General</c:formatCode>
                <c:ptCount val="10"/>
                <c:pt idx="0">
                  <c:v>65.796296296296291</c:v>
                </c:pt>
                <c:pt idx="1">
                  <c:v>75.240740740740748</c:v>
                </c:pt>
                <c:pt idx="2">
                  <c:v>79.629629629629633</c:v>
                </c:pt>
                <c:pt idx="3">
                  <c:v>93.740740740740748</c:v>
                </c:pt>
                <c:pt idx="4">
                  <c:v>142.5</c:v>
                </c:pt>
                <c:pt idx="5">
                  <c:v>189.53703703703704</c:v>
                </c:pt>
                <c:pt idx="6">
                  <c:v>240.2962962962963</c:v>
                </c:pt>
                <c:pt idx="7">
                  <c:v>294.85185185185185</c:v>
                </c:pt>
                <c:pt idx="8">
                  <c:v>345.98148148148147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A-45EC-AD06-542706326006}"/>
            </c:ext>
          </c:extLst>
        </c:ser>
        <c:ser>
          <c:idx val="1"/>
          <c:order val="1"/>
          <c:tx>
            <c:strRef>
              <c:f>Left!$B$1</c:f>
              <c:strCache>
                <c:ptCount val="1"/>
                <c:pt idx="0">
                  <c:v>Measurement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Left!$A$2:$A$11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</c:numCache>
            </c:numRef>
          </c:xVal>
          <c:yVal>
            <c:numRef>
              <c:f>Left!$B$2:$B$11</c:f>
              <c:numCache>
                <c:formatCode>General</c:formatCode>
                <c:ptCount val="10"/>
                <c:pt idx="0">
                  <c:v>49.414634146341463</c:v>
                </c:pt>
                <c:pt idx="1">
                  <c:v>55.609756097560975</c:v>
                </c:pt>
                <c:pt idx="2">
                  <c:v>59.804878048780488</c:v>
                </c:pt>
                <c:pt idx="3">
                  <c:v>67.146341463414629</c:v>
                </c:pt>
                <c:pt idx="4">
                  <c:v>83.171428571428578</c:v>
                </c:pt>
                <c:pt idx="5">
                  <c:v>134</c:v>
                </c:pt>
                <c:pt idx="6">
                  <c:v>182.82926829268294</c:v>
                </c:pt>
                <c:pt idx="7">
                  <c:v>233.6829268292683</c:v>
                </c:pt>
                <c:pt idx="8">
                  <c:v>284</c:v>
                </c:pt>
                <c:pt idx="9">
                  <c:v>335.92682926829269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A-45EC-AD06-54270632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54111"/>
        <c:axId val="1518920271"/>
      </c:scatterChart>
      <c:valAx>
        <c:axId val="182855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Sensor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0271"/>
        <c:crosses val="autoZero"/>
        <c:crossBetween val="midCat"/>
      </c:valAx>
      <c:valAx>
        <c:axId val="1518920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Sesnor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5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'Magnet!'!$B$3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'Magnet!'!$A$4:$A$7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'Magnet!'!$B$4:$B$7</c:f>
              <c:numCache>
                <c:formatCode>General</c:formatCode>
                <c:ptCount val="4"/>
                <c:pt idx="0">
                  <c:v>35</c:v>
                </c:pt>
                <c:pt idx="1">
                  <c:v>17</c:v>
                </c:pt>
                <c:pt idx="2">
                  <c:v>46</c:v>
                </c:pt>
                <c:pt idx="3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9-418A-BAB1-71B172BE8CA5}"/>
            </c:ext>
          </c:extLst>
        </c:ser>
        <c:ser>
          <c:idx val="1"/>
          <c:order val="1"/>
          <c:tx>
            <c:strRef>
              <c:f>'Magnet!'!$C$3</c:f>
              <c:strCache>
                <c:ptCount val="1"/>
                <c:pt idx="0">
                  <c:v>My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'Magnet!'!$A$4:$A$7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'Magnet!'!$C$4:$C$7</c:f>
              <c:numCache>
                <c:formatCode>General</c:formatCode>
                <c:ptCount val="4"/>
                <c:pt idx="0">
                  <c:v>-77</c:v>
                </c:pt>
                <c:pt idx="1">
                  <c:v>-105</c:v>
                </c:pt>
                <c:pt idx="2">
                  <c:v>-123</c:v>
                </c:pt>
                <c:pt idx="3">
                  <c:v>-93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9-418A-BAB1-71B172BE8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66063"/>
        <c:axId val="1229923263"/>
      </c:scatterChart>
      <c:valAx>
        <c:axId val="1134066063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23263"/>
        <c:crosses val="autoZero"/>
        <c:crossBetween val="midCat"/>
        <c:majorUnit val="90"/>
      </c:valAx>
      <c:valAx>
        <c:axId val="12299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6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z4, spin right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Gyroscope!$E$4:$E$33</c:f>
              <c:numCache>
                <c:formatCode>General</c:formatCode>
                <c:ptCount val="30"/>
                <c:pt idx="0">
                  <c:v>15.502112795803962</c:v>
                </c:pt>
                <c:pt idx="1">
                  <c:v>16.28561582499529</c:v>
                </c:pt>
                <c:pt idx="2">
                  <c:v>16.211901185003477</c:v>
                </c:pt>
                <c:pt idx="3">
                  <c:v>16.245338753659556</c:v>
                </c:pt>
                <c:pt idx="4">
                  <c:v>15.699698428771708</c:v>
                </c:pt>
                <c:pt idx="5">
                  <c:v>16.46952245260373</c:v>
                </c:pt>
                <c:pt idx="6">
                  <c:v>15.56442826466302</c:v>
                </c:pt>
                <c:pt idx="7">
                  <c:v>15.844087929786598</c:v>
                </c:pt>
                <c:pt idx="8">
                  <c:v>15.082623298118596</c:v>
                </c:pt>
                <c:pt idx="9">
                  <c:v>16.202021903355089</c:v>
                </c:pt>
                <c:pt idx="10">
                  <c:v>15.31136666551587</c:v>
                </c:pt>
                <c:pt idx="11">
                  <c:v>16.364650078182386</c:v>
                </c:pt>
                <c:pt idx="12">
                  <c:v>15.40939953725756</c:v>
                </c:pt>
                <c:pt idx="13">
                  <c:v>15.81748986381017</c:v>
                </c:pt>
                <c:pt idx="14">
                  <c:v>14.767246230112388</c:v>
                </c:pt>
                <c:pt idx="15">
                  <c:v>15.860806714114638</c:v>
                </c:pt>
                <c:pt idx="16">
                  <c:v>15.508952298483615</c:v>
                </c:pt>
                <c:pt idx="17">
                  <c:v>15.952000083176674</c:v>
                </c:pt>
                <c:pt idx="18">
                  <c:v>15.395720531898254</c:v>
                </c:pt>
                <c:pt idx="19">
                  <c:v>16.243818864175189</c:v>
                </c:pt>
                <c:pt idx="20">
                  <c:v>15.496793182608677</c:v>
                </c:pt>
                <c:pt idx="21">
                  <c:v>15.989997320285855</c:v>
                </c:pt>
                <c:pt idx="22">
                  <c:v>14.764966395885837</c:v>
                </c:pt>
                <c:pt idx="23">
                  <c:v>16.198982124386355</c:v>
                </c:pt>
                <c:pt idx="24">
                  <c:v>14.630456176519333</c:v>
                </c:pt>
                <c:pt idx="25">
                  <c:v>16.477881844767751</c:v>
                </c:pt>
                <c:pt idx="26">
                  <c:v>15.122140424712144</c:v>
                </c:pt>
                <c:pt idx="27">
                  <c:v>14.853119985979138</c:v>
                </c:pt>
                <c:pt idx="28">
                  <c:v>15.237652025524058</c:v>
                </c:pt>
                <c:pt idx="29">
                  <c:v>15.882085166895779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3-4B61-93AA-282F08F75475}"/>
            </c:ext>
          </c:extLst>
        </c:ser>
        <c:ser>
          <c:idx val="1"/>
          <c:order val="1"/>
          <c:tx>
            <c:v>z4, spin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Gyroscope!$D$4:$D$33</c:f>
              <c:numCache>
                <c:formatCode>General</c:formatCode>
                <c:ptCount val="30"/>
                <c:pt idx="0">
                  <c:v>-16.500608010129007</c:v>
                </c:pt>
                <c:pt idx="1">
                  <c:v>-16.621616333407225</c:v>
                </c:pt>
                <c:pt idx="2">
                  <c:v>-16.583212494283</c:v>
                </c:pt>
                <c:pt idx="3">
                  <c:v>-15.789050085223568</c:v>
                </c:pt>
                <c:pt idx="4">
                  <c:v>-16.099179201170134</c:v>
                </c:pt>
                <c:pt idx="5">
                  <c:v>-15.426025115388919</c:v>
                </c:pt>
                <c:pt idx="6">
                  <c:v>-15.996285896346741</c:v>
                </c:pt>
                <c:pt idx="7">
                  <c:v>-16.38177348906537</c:v>
                </c:pt>
                <c:pt idx="8">
                  <c:v>-16.570169680995527</c:v>
                </c:pt>
                <c:pt idx="9">
                  <c:v>-15.483993174444352</c:v>
                </c:pt>
                <c:pt idx="10">
                  <c:v>-16.834648950435941</c:v>
                </c:pt>
                <c:pt idx="11">
                  <c:v>-15.986141486012041</c:v>
                </c:pt>
                <c:pt idx="12">
                  <c:v>-16.529592039656723</c:v>
                </c:pt>
                <c:pt idx="13">
                  <c:v>-14.934021214155932</c:v>
                </c:pt>
                <c:pt idx="14">
                  <c:v>-15.244150330102498</c:v>
                </c:pt>
                <c:pt idx="15">
                  <c:v>-15.81948331622767</c:v>
                </c:pt>
                <c:pt idx="16">
                  <c:v>-16.854213170367149</c:v>
                </c:pt>
                <c:pt idx="17">
                  <c:v>-15.189805274738029</c:v>
                </c:pt>
                <c:pt idx="18">
                  <c:v>-16.317284023366202</c:v>
                </c:pt>
                <c:pt idx="19">
                  <c:v>-15.690504384829332</c:v>
                </c:pt>
                <c:pt idx="20">
                  <c:v>-16.098454600431943</c:v>
                </c:pt>
                <c:pt idx="21">
                  <c:v>-15.639057732417635</c:v>
                </c:pt>
                <c:pt idx="22">
                  <c:v>-15.389070477741081</c:v>
                </c:pt>
                <c:pt idx="23">
                  <c:v>-15.740501835764643</c:v>
                </c:pt>
                <c:pt idx="24">
                  <c:v>-16.060050761307718</c:v>
                </c:pt>
                <c:pt idx="25">
                  <c:v>-14.878226957315077</c:v>
                </c:pt>
                <c:pt idx="26">
                  <c:v>-16.750595264805565</c:v>
                </c:pt>
                <c:pt idx="27">
                  <c:v>-15.923101221789256</c:v>
                </c:pt>
                <c:pt idx="28">
                  <c:v>-16.236853341426787</c:v>
                </c:pt>
                <c:pt idx="29">
                  <c:v>-16.109323611504834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3-4B61-93AA-282F08F7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59391"/>
        <c:axId val="1232764911"/>
      </c:scatterChart>
      <c:valAx>
        <c:axId val="31795939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64911"/>
        <c:crosses val="autoZero"/>
        <c:crossBetween val="midCat"/>
      </c:valAx>
      <c:valAx>
        <c:axId val="12327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</a:t>
                </a:r>
                <a:r>
                  <a:rPr lang="en-US"/>
                  <a:t>rotational</a:t>
                </a:r>
                <a:r>
                  <a:rPr lang="en-US" baseline="0"/>
                  <a:t> velocity, (rad/s2)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5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</a:t>
            </a:r>
            <a:r>
              <a:rPr lang="en-US" baseline="0"/>
              <a:t> Speed vs. Input PWM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Wheel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'[1]Wheel Rotation Measurements'!$A$2:$A$46</c:f>
              <c:numCache>
                <c:formatCode>General</c:formatCode>
                <c:ptCount val="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83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90</c:v>
                </c:pt>
                <c:pt idx="24">
                  <c:v>91</c:v>
                </c:pt>
                <c:pt idx="25">
                  <c:v>92</c:v>
                </c:pt>
                <c:pt idx="26">
                  <c:v>93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  <c:pt idx="34">
                  <c:v>130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155</c:v>
                </c:pt>
                <c:pt idx="40">
                  <c:v>160</c:v>
                </c:pt>
                <c:pt idx="41">
                  <c:v>165</c:v>
                </c:pt>
                <c:pt idx="42">
                  <c:v>170</c:v>
                </c:pt>
                <c:pt idx="43">
                  <c:v>175</c:v>
                </c:pt>
                <c:pt idx="44">
                  <c:v>180</c:v>
                </c:pt>
              </c:numCache>
            </c:numRef>
          </c:xVal>
          <c:yVal>
            <c:numRef>
              <c:f>'[1]Wheel Rotation Measurements'!$B$2:$B$46</c:f>
              <c:numCache>
                <c:formatCode>General</c:formatCode>
                <c:ptCount val="45"/>
                <c:pt idx="0">
                  <c:v>-7.9634794767802104</c:v>
                </c:pt>
                <c:pt idx="1">
                  <c:v>-7.9735854152025212</c:v>
                </c:pt>
                <c:pt idx="2">
                  <c:v>-8.1283121697019229</c:v>
                </c:pt>
                <c:pt idx="3">
                  <c:v>-8.1705920769565488</c:v>
                </c:pt>
                <c:pt idx="4">
                  <c:v>-7.9938744366152505</c:v>
                </c:pt>
                <c:pt idx="5">
                  <c:v>-8.01426697344335</c:v>
                </c:pt>
                <c:pt idx="6">
                  <c:v>-8.0347638199227447</c:v>
                </c:pt>
                <c:pt idx="7">
                  <c:v>-8.0296297855330181</c:v>
                </c:pt>
                <c:pt idx="8">
                  <c:v>-8.1759080119448093</c:v>
                </c:pt>
                <c:pt idx="9">
                  <c:v>-8.1178104743922308</c:v>
                </c:pt>
                <c:pt idx="10">
                  <c:v>-8.0193813748303597</c:v>
                </c:pt>
                <c:pt idx="11">
                  <c:v>-8.01426697344335</c:v>
                </c:pt>
                <c:pt idx="12">
                  <c:v>-7.7570188977525749</c:v>
                </c:pt>
                <c:pt idx="13">
                  <c:v>-7.2262050686366717</c:v>
                </c:pt>
                <c:pt idx="14">
                  <c:v>-6.7343893967626869</c:v>
                </c:pt>
                <c:pt idx="15">
                  <c:v>-5.8886460235984881</c:v>
                </c:pt>
                <c:pt idx="16">
                  <c:v>-4.7527876756275242</c:v>
                </c:pt>
                <c:pt idx="17">
                  <c:v>-3.3844251587285679</c:v>
                </c:pt>
                <c:pt idx="18">
                  <c:v>-1.3128260148724584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2.7318196987737333</c:v>
                </c:pt>
                <c:pt idx="27">
                  <c:v>3.6679423859775748</c:v>
                </c:pt>
                <c:pt idx="28">
                  <c:v>5.0773214603471404</c:v>
                </c:pt>
                <c:pt idx="29">
                  <c:v>6.006869318527329</c:v>
                </c:pt>
                <c:pt idx="30">
                  <c:v>6.6453572788784623</c:v>
                </c:pt>
                <c:pt idx="31">
                  <c:v>7.2096216949851817</c:v>
                </c:pt>
                <c:pt idx="32">
                  <c:v>7.8490759614985466</c:v>
                </c:pt>
                <c:pt idx="33">
                  <c:v>7.8490759614985466</c:v>
                </c:pt>
                <c:pt idx="34">
                  <c:v>7.9887925075392063</c:v>
                </c:pt>
                <c:pt idx="35">
                  <c:v>7.858893442375968</c:v>
                </c:pt>
                <c:pt idx="36">
                  <c:v>7.8884937943246518</c:v>
                </c:pt>
                <c:pt idx="37">
                  <c:v>7.9533991230121339</c:v>
                </c:pt>
                <c:pt idx="38">
                  <c:v>7.8490759614985466</c:v>
                </c:pt>
                <c:pt idx="39">
                  <c:v>7.9133316211329801</c:v>
                </c:pt>
                <c:pt idx="40">
                  <c:v>7.8197701396136727</c:v>
                </c:pt>
                <c:pt idx="41">
                  <c:v>7.8984101913005489</c:v>
                </c:pt>
                <c:pt idx="42">
                  <c:v>7.9233106017397059</c:v>
                </c:pt>
                <c:pt idx="43">
                  <c:v>7.9786480091169354</c:v>
                </c:pt>
                <c:pt idx="44">
                  <c:v>8.01426697344335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E-49F0-9846-A1C39992E0F3}"/>
            </c:ext>
          </c:extLst>
        </c:ser>
        <c:ser>
          <c:idx val="1"/>
          <c:order val="1"/>
          <c:tx>
            <c:v>Right Wheel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'[1]Wheel Rotation Measurements'!$A$2:$A$46</c:f>
              <c:numCache>
                <c:formatCode>General</c:formatCode>
                <c:ptCount val="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83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90</c:v>
                </c:pt>
                <c:pt idx="24">
                  <c:v>91</c:v>
                </c:pt>
                <c:pt idx="25">
                  <c:v>92</c:v>
                </c:pt>
                <c:pt idx="26">
                  <c:v>93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  <c:pt idx="34">
                  <c:v>130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155</c:v>
                </c:pt>
                <c:pt idx="40">
                  <c:v>160</c:v>
                </c:pt>
                <c:pt idx="41">
                  <c:v>165</c:v>
                </c:pt>
                <c:pt idx="42">
                  <c:v>170</c:v>
                </c:pt>
                <c:pt idx="43">
                  <c:v>175</c:v>
                </c:pt>
                <c:pt idx="44">
                  <c:v>180</c:v>
                </c:pt>
              </c:numCache>
            </c:numRef>
          </c:xVal>
          <c:yVal>
            <c:numRef>
              <c:f>'[1]Wheel Rotation Measurements'!$C$2:$C$46</c:f>
              <c:numCache>
                <c:formatCode>General</c:formatCode>
                <c:ptCount val="45"/>
                <c:pt idx="0">
                  <c:v>7.4181644712864063</c:v>
                </c:pt>
                <c:pt idx="1">
                  <c:v>7.676463417446044</c:v>
                </c:pt>
                <c:pt idx="2">
                  <c:v>7.681155632248883</c:v>
                </c:pt>
                <c:pt idx="3">
                  <c:v>7.7379129398763373</c:v>
                </c:pt>
                <c:pt idx="4">
                  <c:v>7.667096164953735</c:v>
                </c:pt>
                <c:pt idx="5">
                  <c:v>7.6344900451756823</c:v>
                </c:pt>
                <c:pt idx="6">
                  <c:v>7.7331511472979519</c:v>
                </c:pt>
                <c:pt idx="7">
                  <c:v>7.790682339962288</c:v>
                </c:pt>
                <c:pt idx="8">
                  <c:v>7.8295144014698899</c:v>
                </c:pt>
                <c:pt idx="9">
                  <c:v>7.7236451225317602</c:v>
                </c:pt>
                <c:pt idx="10">
                  <c:v>7.7047030130957523</c:v>
                </c:pt>
                <c:pt idx="11">
                  <c:v>7.7522335683893724</c:v>
                </c:pt>
                <c:pt idx="12">
                  <c:v>7.6344900451756823</c:v>
                </c:pt>
                <c:pt idx="13">
                  <c:v>7.3530547772727743</c:v>
                </c:pt>
                <c:pt idx="14">
                  <c:v>6.6842396884889217</c:v>
                </c:pt>
                <c:pt idx="15">
                  <c:v>5.9754496501945651</c:v>
                </c:pt>
                <c:pt idx="16">
                  <c:v>4.7100339634029877</c:v>
                </c:pt>
                <c:pt idx="17">
                  <c:v>3.2237995419084586</c:v>
                </c:pt>
                <c:pt idx="18">
                  <c:v>1.2912423565925988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-3.3780566167632182</c:v>
                </c:pt>
                <c:pt idx="28">
                  <c:v>-5.5578817400969358</c:v>
                </c:pt>
                <c:pt idx="29">
                  <c:v>-6.6069246132277462</c:v>
                </c:pt>
                <c:pt idx="30">
                  <c:v>-7.3444597395436428</c:v>
                </c:pt>
                <c:pt idx="31">
                  <c:v>-7.8295144014698899</c:v>
                </c:pt>
                <c:pt idx="32">
                  <c:v>-8.138841071476147</c:v>
                </c:pt>
                <c:pt idx="33">
                  <c:v>-8.0812672761152236</c:v>
                </c:pt>
                <c:pt idx="34">
                  <c:v>-8.0347638199227447</c:v>
                </c:pt>
                <c:pt idx="35">
                  <c:v>-7.9786480091169354</c:v>
                </c:pt>
                <c:pt idx="36">
                  <c:v>-7.9989628353654822</c:v>
                </c:pt>
                <c:pt idx="37">
                  <c:v>-8.1599809184150462</c:v>
                </c:pt>
                <c:pt idx="38">
                  <c:v>-7.9634794767802104</c:v>
                </c:pt>
                <c:pt idx="39">
                  <c:v>-7.9735854152025212</c:v>
                </c:pt>
                <c:pt idx="40">
                  <c:v>-8.1283121697019229</c:v>
                </c:pt>
                <c:pt idx="41">
                  <c:v>-8.1705920769565488</c:v>
                </c:pt>
                <c:pt idx="42">
                  <c:v>-7.9938744366152505</c:v>
                </c:pt>
                <c:pt idx="43">
                  <c:v>-8.01426697344335</c:v>
                </c:pt>
                <c:pt idx="44">
                  <c:v>-8.0347638199227447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E-49F0-9846-A1C39992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53071"/>
        <c:axId val="821458895"/>
      </c:scatterChart>
      <c:valAx>
        <c:axId val="82815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PWM</a:t>
                </a:r>
              </a:p>
            </c:rich>
          </c:tx>
          <c:layout>
            <c:manualLayout>
              <c:xMode val="edge"/>
              <c:yMode val="edge"/>
              <c:x val="0.46696852159967212"/>
              <c:y val="0.82904856328695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58895"/>
        <c:crosses val="autoZero"/>
        <c:crossBetween val="midCat"/>
      </c:valAx>
      <c:valAx>
        <c:axId val="8214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</a:t>
                </a:r>
                <a:r>
                  <a:rPr lang="en-US" baseline="0"/>
                  <a:t> Speed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5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'[1]Wheel Rotation Measurements'!$A$28:$A$46</c:f>
              <c:numCache>
                <c:formatCode>General</c:formatCode>
                <c:ptCount val="19"/>
                <c:pt idx="0">
                  <c:v>93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125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170</c:v>
                </c:pt>
                <c:pt idx="17">
                  <c:v>175</c:v>
                </c:pt>
                <c:pt idx="18">
                  <c:v>180</c:v>
                </c:pt>
              </c:numCache>
            </c:numRef>
          </c:xVal>
          <c:yVal>
            <c:numRef>
              <c:f>'[1]Wheel Rotation Measurements'!$B$28:$B$46</c:f>
              <c:numCache>
                <c:formatCode>General</c:formatCode>
                <c:ptCount val="19"/>
                <c:pt idx="0">
                  <c:v>2.7318196987737333</c:v>
                </c:pt>
                <c:pt idx="1">
                  <c:v>3.6679423859775748</c:v>
                </c:pt>
                <c:pt idx="2">
                  <c:v>5.0773214603471404</c:v>
                </c:pt>
                <c:pt idx="3">
                  <c:v>6.006869318527329</c:v>
                </c:pt>
                <c:pt idx="4">
                  <c:v>6.6453572788784623</c:v>
                </c:pt>
                <c:pt idx="5">
                  <c:v>7.2096216949851817</c:v>
                </c:pt>
                <c:pt idx="6">
                  <c:v>7.8490759614985466</c:v>
                </c:pt>
                <c:pt idx="7">
                  <c:v>7.8490759614985466</c:v>
                </c:pt>
                <c:pt idx="8">
                  <c:v>7.9887925075392063</c:v>
                </c:pt>
                <c:pt idx="9">
                  <c:v>7.858893442375968</c:v>
                </c:pt>
                <c:pt idx="10">
                  <c:v>7.8884937943246518</c:v>
                </c:pt>
                <c:pt idx="11">
                  <c:v>7.9533991230121339</c:v>
                </c:pt>
                <c:pt idx="12">
                  <c:v>7.8490759614985466</c:v>
                </c:pt>
                <c:pt idx="13">
                  <c:v>7.9133316211329801</c:v>
                </c:pt>
                <c:pt idx="14">
                  <c:v>7.8197701396136727</c:v>
                </c:pt>
                <c:pt idx="15">
                  <c:v>7.8984101913005489</c:v>
                </c:pt>
                <c:pt idx="16">
                  <c:v>7.9233106017397059</c:v>
                </c:pt>
                <c:pt idx="17">
                  <c:v>7.9786480091169354</c:v>
                </c:pt>
                <c:pt idx="18">
                  <c:v>8.01426697344335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3-4F1F-9C65-BE2DCD70277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'[1]Wheel Rotation Measurements'!$A$28:$A$46</c:f>
              <c:numCache>
                <c:formatCode>General</c:formatCode>
                <c:ptCount val="19"/>
                <c:pt idx="0">
                  <c:v>93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125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170</c:v>
                </c:pt>
                <c:pt idx="17">
                  <c:v>175</c:v>
                </c:pt>
                <c:pt idx="18">
                  <c:v>180</c:v>
                </c:pt>
              </c:numCache>
            </c:numRef>
          </c:xVal>
          <c:yVal>
            <c:numRef>
              <c:f>'[1]Wheel Rotation Measurements'!$C$28:$C$46</c:f>
              <c:numCache>
                <c:formatCode>General</c:formatCode>
                <c:ptCount val="19"/>
                <c:pt idx="0">
                  <c:v>0</c:v>
                </c:pt>
                <c:pt idx="1">
                  <c:v>-3.3780566167632182</c:v>
                </c:pt>
                <c:pt idx="2">
                  <c:v>-5.5578817400969358</c:v>
                </c:pt>
                <c:pt idx="3">
                  <c:v>-6.6069246132277462</c:v>
                </c:pt>
                <c:pt idx="4">
                  <c:v>-7.3444597395436428</c:v>
                </c:pt>
                <c:pt idx="5">
                  <c:v>-7.8295144014698899</c:v>
                </c:pt>
                <c:pt idx="6">
                  <c:v>-8.138841071476147</c:v>
                </c:pt>
                <c:pt idx="7">
                  <c:v>-8.0812672761152236</c:v>
                </c:pt>
                <c:pt idx="8">
                  <c:v>-8.0347638199227447</c:v>
                </c:pt>
                <c:pt idx="9">
                  <c:v>-7.9786480091169354</c:v>
                </c:pt>
                <c:pt idx="10">
                  <c:v>-7.9989628353654822</c:v>
                </c:pt>
                <c:pt idx="11">
                  <c:v>-8.1599809184150462</c:v>
                </c:pt>
                <c:pt idx="12">
                  <c:v>-7.9634794767802104</c:v>
                </c:pt>
                <c:pt idx="13">
                  <c:v>-7.9735854152025212</c:v>
                </c:pt>
                <c:pt idx="14">
                  <c:v>-8.1283121697019229</c:v>
                </c:pt>
                <c:pt idx="15">
                  <c:v>-8.1705920769565488</c:v>
                </c:pt>
                <c:pt idx="16">
                  <c:v>-7.9938744366152505</c:v>
                </c:pt>
                <c:pt idx="17">
                  <c:v>-8.01426697344335</c:v>
                </c:pt>
                <c:pt idx="18">
                  <c:v>-8.0347638199227447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3-4F1F-9C65-BE2DCD70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96896"/>
        <c:axId val="2065401216"/>
      </c:scatterChart>
      <c:valAx>
        <c:axId val="20725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01216"/>
        <c:crosses val="autoZero"/>
        <c:crossBetween val="midCat"/>
      </c:valAx>
      <c:valAx>
        <c:axId val="20654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9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11</xdr:row>
      <xdr:rowOff>38100</xdr:rowOff>
    </xdr:from>
    <xdr:to>
      <xdr:col>13</xdr:col>
      <xdr:colOff>213360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FE63A8-9F4D-44DD-AFF7-E4EE252DE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5</xdr:row>
      <xdr:rowOff>72390</xdr:rowOff>
    </xdr:from>
    <xdr:to>
      <xdr:col>15</xdr:col>
      <xdr:colOff>213360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53DDF-0471-42FA-959B-697AF7671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23</xdr:row>
      <xdr:rowOff>22860</xdr:rowOff>
    </xdr:from>
    <xdr:to>
      <xdr:col>13</xdr:col>
      <xdr:colOff>7620</xdr:colOff>
      <xdr:row>38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15FA5-932C-4A0A-905B-1778038D1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50</xdr:row>
      <xdr:rowOff>57150</xdr:rowOff>
    </xdr:from>
    <xdr:to>
      <xdr:col>17</xdr:col>
      <xdr:colOff>175260</xdr:colOff>
      <xdr:row>76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FBD54-C328-48C8-9994-0F7E8F06E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202210</xdr:colOff>
      <xdr:row>48</xdr:row>
      <xdr:rowOff>32989</xdr:rowOff>
    </xdr:from>
    <xdr:to>
      <xdr:col>25</xdr:col>
      <xdr:colOff>545715</xdr:colOff>
      <xdr:row>63</xdr:row>
      <xdr:rowOff>54759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5AF48-46B0-4067-89F0-BDA461EFC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hard/Downloads/actuation_model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eel Rotation Measurements"/>
      <sheetName val="Sheet1"/>
    </sheetNames>
    <sheetDataSet>
      <sheetData sheetId="0">
        <row r="2">
          <cell r="A2">
            <v>0</v>
          </cell>
          <cell r="B2">
            <v>-7.9634794767802104</v>
          </cell>
          <cell r="C2">
            <v>7.4181644712864063</v>
          </cell>
        </row>
        <row r="3">
          <cell r="A3">
            <v>5</v>
          </cell>
          <cell r="B3">
            <v>-7.9735854152025212</v>
          </cell>
          <cell r="C3">
            <v>7.676463417446044</v>
          </cell>
        </row>
        <row r="4">
          <cell r="A4">
            <v>10</v>
          </cell>
          <cell r="B4">
            <v>-8.1283121697019229</v>
          </cell>
          <cell r="C4">
            <v>7.681155632248883</v>
          </cell>
        </row>
        <row r="5">
          <cell r="A5">
            <v>15</v>
          </cell>
          <cell r="B5">
            <v>-8.1705920769565488</v>
          </cell>
          <cell r="C5">
            <v>7.7379129398763373</v>
          </cell>
        </row>
        <row r="6">
          <cell r="A6">
            <v>20</v>
          </cell>
          <cell r="B6">
            <v>-7.9938744366152505</v>
          </cell>
          <cell r="C6">
            <v>7.667096164953735</v>
          </cell>
        </row>
        <row r="7">
          <cell r="A7">
            <v>25</v>
          </cell>
          <cell r="B7">
            <v>-8.01426697344335</v>
          </cell>
          <cell r="C7">
            <v>7.6344900451756823</v>
          </cell>
        </row>
        <row r="8">
          <cell r="A8">
            <v>30</v>
          </cell>
          <cell r="B8">
            <v>-8.0347638199227447</v>
          </cell>
          <cell r="C8">
            <v>7.7331511472979519</v>
          </cell>
        </row>
        <row r="9">
          <cell r="A9">
            <v>35</v>
          </cell>
          <cell r="B9">
            <v>-8.0296297855330181</v>
          </cell>
          <cell r="C9">
            <v>7.790682339962288</v>
          </cell>
        </row>
        <row r="10">
          <cell r="A10">
            <v>40</v>
          </cell>
          <cell r="B10">
            <v>-8.1759080119448093</v>
          </cell>
          <cell r="C10">
            <v>7.8295144014698899</v>
          </cell>
        </row>
        <row r="11">
          <cell r="A11">
            <v>45</v>
          </cell>
          <cell r="B11">
            <v>-8.1178104743922308</v>
          </cell>
          <cell r="C11">
            <v>7.7236451225317602</v>
          </cell>
        </row>
        <row r="12">
          <cell r="A12">
            <v>50</v>
          </cell>
          <cell r="B12">
            <v>-8.0193813748303597</v>
          </cell>
          <cell r="C12">
            <v>7.7047030130957523</v>
          </cell>
        </row>
        <row r="13">
          <cell r="A13">
            <v>55</v>
          </cell>
          <cell r="B13">
            <v>-8.01426697344335</v>
          </cell>
          <cell r="C13">
            <v>7.7522335683893724</v>
          </cell>
        </row>
        <row r="14">
          <cell r="A14">
            <v>60</v>
          </cell>
          <cell r="B14">
            <v>-7.7570188977525749</v>
          </cell>
          <cell r="C14">
            <v>7.6344900451756823</v>
          </cell>
        </row>
        <row r="15">
          <cell r="A15">
            <v>65</v>
          </cell>
          <cell r="B15">
            <v>-7.2262050686366717</v>
          </cell>
          <cell r="C15">
            <v>7.3530547772727743</v>
          </cell>
        </row>
        <row r="16">
          <cell r="A16">
            <v>70</v>
          </cell>
          <cell r="B16">
            <v>-6.7343893967626869</v>
          </cell>
          <cell r="C16">
            <v>6.6842396884889217</v>
          </cell>
        </row>
        <row r="17">
          <cell r="A17">
            <v>75</v>
          </cell>
          <cell r="B17">
            <v>-5.8886460235984881</v>
          </cell>
          <cell r="C17">
            <v>5.9754496501945651</v>
          </cell>
        </row>
        <row r="18">
          <cell r="A18">
            <v>80</v>
          </cell>
          <cell r="B18">
            <v>-4.7527876756275242</v>
          </cell>
          <cell r="C18">
            <v>4.7100339634029877</v>
          </cell>
        </row>
        <row r="19">
          <cell r="A19">
            <v>83</v>
          </cell>
          <cell r="B19">
            <v>-3.3844251587285679</v>
          </cell>
          <cell r="C19">
            <v>3.2237995419084586</v>
          </cell>
        </row>
        <row r="20">
          <cell r="A20">
            <v>85</v>
          </cell>
          <cell r="B20">
            <v>-1.3128260148724584</v>
          </cell>
          <cell r="C20">
            <v>1.2912423565925988</v>
          </cell>
        </row>
        <row r="21">
          <cell r="A21">
            <v>86</v>
          </cell>
          <cell r="B21">
            <v>0</v>
          </cell>
          <cell r="C21">
            <v>0</v>
          </cell>
        </row>
        <row r="22">
          <cell r="A22">
            <v>87</v>
          </cell>
          <cell r="B22">
            <v>0</v>
          </cell>
          <cell r="C22">
            <v>0</v>
          </cell>
        </row>
        <row r="23">
          <cell r="A23">
            <v>88</v>
          </cell>
          <cell r="B23">
            <v>0</v>
          </cell>
          <cell r="C23">
            <v>0</v>
          </cell>
        </row>
        <row r="24">
          <cell r="A24">
            <v>89</v>
          </cell>
          <cell r="B24">
            <v>0</v>
          </cell>
          <cell r="C24">
            <v>0</v>
          </cell>
        </row>
        <row r="25">
          <cell r="A25">
            <v>90</v>
          </cell>
          <cell r="B25">
            <v>0</v>
          </cell>
          <cell r="C25">
            <v>0</v>
          </cell>
        </row>
        <row r="26">
          <cell r="A26">
            <v>91</v>
          </cell>
          <cell r="B26">
            <v>0</v>
          </cell>
          <cell r="C26">
            <v>0</v>
          </cell>
        </row>
        <row r="27">
          <cell r="A27">
            <v>92</v>
          </cell>
          <cell r="B27">
            <v>0</v>
          </cell>
          <cell r="C27">
            <v>0</v>
          </cell>
        </row>
        <row r="28">
          <cell r="A28">
            <v>93</v>
          </cell>
          <cell r="B28">
            <v>2.7318196987737333</v>
          </cell>
          <cell r="C28">
            <v>0</v>
          </cell>
        </row>
        <row r="29">
          <cell r="A29">
            <v>95</v>
          </cell>
          <cell r="B29">
            <v>3.6679423859775748</v>
          </cell>
          <cell r="C29">
            <v>-3.3780566167632182</v>
          </cell>
        </row>
        <row r="30">
          <cell r="A30">
            <v>100</v>
          </cell>
          <cell r="B30">
            <v>5.0773214603471404</v>
          </cell>
          <cell r="C30">
            <v>-5.5578817400969358</v>
          </cell>
        </row>
        <row r="31">
          <cell r="A31">
            <v>105</v>
          </cell>
          <cell r="B31">
            <v>6.006869318527329</v>
          </cell>
          <cell r="C31">
            <v>-6.6069246132277462</v>
          </cell>
        </row>
        <row r="32">
          <cell r="A32">
            <v>110</v>
          </cell>
          <cell r="B32">
            <v>6.6453572788784623</v>
          </cell>
          <cell r="C32">
            <v>-7.3444597395436428</v>
          </cell>
        </row>
        <row r="33">
          <cell r="A33">
            <v>115</v>
          </cell>
          <cell r="B33">
            <v>7.2096216949851817</v>
          </cell>
          <cell r="C33">
            <v>-7.8295144014698899</v>
          </cell>
        </row>
        <row r="34">
          <cell r="A34">
            <v>120</v>
          </cell>
          <cell r="B34">
            <v>7.8490759614985466</v>
          </cell>
          <cell r="C34">
            <v>-8.138841071476147</v>
          </cell>
        </row>
        <row r="35">
          <cell r="A35">
            <v>125</v>
          </cell>
          <cell r="B35">
            <v>7.8490759614985466</v>
          </cell>
          <cell r="C35">
            <v>-8.0812672761152236</v>
          </cell>
        </row>
        <row r="36">
          <cell r="A36">
            <v>130</v>
          </cell>
          <cell r="B36">
            <v>7.9887925075392063</v>
          </cell>
          <cell r="C36">
            <v>-8.0347638199227447</v>
          </cell>
        </row>
        <row r="37">
          <cell r="A37">
            <v>135</v>
          </cell>
          <cell r="B37">
            <v>7.858893442375968</v>
          </cell>
          <cell r="C37">
            <v>-7.9786480091169354</v>
          </cell>
        </row>
        <row r="38">
          <cell r="A38">
            <v>140</v>
          </cell>
          <cell r="B38">
            <v>7.8884937943246518</v>
          </cell>
          <cell r="C38">
            <v>-7.9989628353654822</v>
          </cell>
        </row>
        <row r="39">
          <cell r="A39">
            <v>145</v>
          </cell>
          <cell r="B39">
            <v>7.9533991230121339</v>
          </cell>
          <cell r="C39">
            <v>-8.1599809184150462</v>
          </cell>
        </row>
        <row r="40">
          <cell r="A40">
            <v>150</v>
          </cell>
          <cell r="B40">
            <v>7.8490759614985466</v>
          </cell>
          <cell r="C40">
            <v>-7.9634794767802104</v>
          </cell>
        </row>
        <row r="41">
          <cell r="A41">
            <v>155</v>
          </cell>
          <cell r="B41">
            <v>7.9133316211329801</v>
          </cell>
          <cell r="C41">
            <v>-7.9735854152025212</v>
          </cell>
        </row>
        <row r="42">
          <cell r="A42">
            <v>160</v>
          </cell>
          <cell r="B42">
            <v>7.8197701396136727</v>
          </cell>
          <cell r="C42">
            <v>-8.1283121697019229</v>
          </cell>
        </row>
        <row r="43">
          <cell r="A43">
            <v>165</v>
          </cell>
          <cell r="B43">
            <v>7.8984101913005489</v>
          </cell>
          <cell r="C43">
            <v>-8.1705920769565488</v>
          </cell>
        </row>
        <row r="44">
          <cell r="A44">
            <v>170</v>
          </cell>
          <cell r="B44">
            <v>7.9233106017397059</v>
          </cell>
          <cell r="C44">
            <v>-7.9938744366152505</v>
          </cell>
        </row>
        <row r="45">
          <cell r="A45">
            <v>175</v>
          </cell>
          <cell r="B45">
            <v>7.9786480091169354</v>
          </cell>
          <cell r="C45">
            <v>-8.01426697344335</v>
          </cell>
        </row>
        <row r="46">
          <cell r="A46">
            <v>180</v>
          </cell>
          <cell r="B46">
            <v>8.01426697344335</v>
          </cell>
          <cell r="C46">
            <v>-8.0347638199227447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BE35-FEA8-45E2-8456-18174CE78AE8}">
  <dimension ref="A1:BE10"/>
  <sheetViews>
    <sheetView workbookViewId="0">
      <selection activeCell="P18" sqref="P18"/>
    </sheetView>
  </sheetViews>
  <sheetFormatPr defaultRowHeight="14.4" x14ac:dyDescent="0.3"/>
  <sheetData>
    <row r="1" spans="1:57" x14ac:dyDescent="0.3">
      <c r="A1" t="s">
        <v>215</v>
      </c>
      <c r="B1" t="s">
        <v>216</v>
      </c>
      <c r="C1" t="s">
        <v>217</v>
      </c>
      <c r="D1" t="s">
        <v>214</v>
      </c>
    </row>
    <row r="2" spans="1:57" x14ac:dyDescent="0.3">
      <c r="A2">
        <v>20</v>
      </c>
      <c r="B2">
        <f t="shared" ref="B2:B10" si="0">AVERAGE(D2:BE2)</f>
        <v>65.796296296296291</v>
      </c>
      <c r="C2">
        <f t="shared" ref="C2:C10" si="1">STDEV(D2:BE2)</f>
        <v>1.4714853185225918</v>
      </c>
      <c r="D2">
        <v>65</v>
      </c>
      <c r="E2">
        <v>66</v>
      </c>
      <c r="F2">
        <v>66</v>
      </c>
      <c r="G2">
        <v>67</v>
      </c>
      <c r="H2">
        <v>67</v>
      </c>
      <c r="I2">
        <v>62</v>
      </c>
      <c r="J2">
        <v>65</v>
      </c>
      <c r="K2">
        <v>68</v>
      </c>
      <c r="L2">
        <v>65</v>
      </c>
      <c r="M2">
        <v>67</v>
      </c>
      <c r="N2">
        <v>67</v>
      </c>
      <c r="O2">
        <v>63</v>
      </c>
      <c r="P2">
        <v>66</v>
      </c>
      <c r="Q2">
        <v>65</v>
      </c>
      <c r="R2">
        <v>63</v>
      </c>
      <c r="S2">
        <v>69</v>
      </c>
      <c r="T2">
        <v>67</v>
      </c>
      <c r="U2">
        <v>65</v>
      </c>
      <c r="V2">
        <v>66</v>
      </c>
      <c r="W2">
        <v>66</v>
      </c>
      <c r="X2">
        <v>65</v>
      </c>
      <c r="Y2">
        <v>63</v>
      </c>
      <c r="Z2">
        <v>66</v>
      </c>
      <c r="AA2">
        <v>67</v>
      </c>
      <c r="AB2">
        <v>66</v>
      </c>
      <c r="AC2">
        <v>66</v>
      </c>
      <c r="AD2">
        <v>67</v>
      </c>
      <c r="AE2">
        <v>64</v>
      </c>
      <c r="AF2">
        <v>68</v>
      </c>
      <c r="AG2">
        <v>64</v>
      </c>
      <c r="AH2">
        <v>65</v>
      </c>
      <c r="AI2">
        <v>66</v>
      </c>
      <c r="AJ2">
        <v>64</v>
      </c>
      <c r="AK2">
        <v>66</v>
      </c>
      <c r="AL2">
        <v>65</v>
      </c>
      <c r="AM2">
        <v>66</v>
      </c>
      <c r="AN2">
        <v>66</v>
      </c>
      <c r="AO2">
        <v>67</v>
      </c>
      <c r="AP2">
        <v>67</v>
      </c>
      <c r="AQ2">
        <v>67</v>
      </c>
      <c r="AR2">
        <v>64</v>
      </c>
      <c r="AS2">
        <v>66</v>
      </c>
      <c r="AT2">
        <v>68</v>
      </c>
      <c r="AU2">
        <v>67</v>
      </c>
      <c r="AV2">
        <v>66</v>
      </c>
      <c r="AW2">
        <v>65</v>
      </c>
      <c r="AX2">
        <v>65</v>
      </c>
      <c r="AY2">
        <v>64</v>
      </c>
      <c r="AZ2">
        <v>68</v>
      </c>
      <c r="BA2">
        <v>68</v>
      </c>
      <c r="BB2">
        <v>67</v>
      </c>
      <c r="BC2">
        <v>65</v>
      </c>
      <c r="BD2">
        <v>65</v>
      </c>
      <c r="BE2">
        <v>65</v>
      </c>
    </row>
    <row r="3" spans="1:57" x14ac:dyDescent="0.3">
      <c r="A3">
        <v>30</v>
      </c>
      <c r="B3">
        <f t="shared" si="0"/>
        <v>75.240740740740748</v>
      </c>
      <c r="C3">
        <f t="shared" si="1"/>
        <v>1.5410751599119201</v>
      </c>
      <c r="D3">
        <v>76</v>
      </c>
      <c r="E3">
        <v>73</v>
      </c>
      <c r="F3">
        <v>75</v>
      </c>
      <c r="G3">
        <v>74</v>
      </c>
      <c r="H3">
        <v>76</v>
      </c>
      <c r="I3">
        <v>78</v>
      </c>
      <c r="J3">
        <v>77</v>
      </c>
      <c r="K3">
        <v>76</v>
      </c>
      <c r="L3">
        <v>77</v>
      </c>
      <c r="M3">
        <v>78</v>
      </c>
      <c r="N3">
        <v>73</v>
      </c>
      <c r="O3">
        <v>76</v>
      </c>
      <c r="P3">
        <v>76</v>
      </c>
      <c r="Q3">
        <v>76</v>
      </c>
      <c r="R3">
        <v>72</v>
      </c>
      <c r="S3">
        <v>75</v>
      </c>
      <c r="T3">
        <v>79</v>
      </c>
      <c r="U3">
        <v>76</v>
      </c>
      <c r="V3">
        <v>74</v>
      </c>
      <c r="W3">
        <v>75</v>
      </c>
      <c r="X3">
        <v>74</v>
      </c>
      <c r="Y3">
        <v>75</v>
      </c>
      <c r="Z3">
        <v>76</v>
      </c>
      <c r="AA3">
        <v>75</v>
      </c>
      <c r="AB3">
        <v>75</v>
      </c>
      <c r="AC3">
        <v>73</v>
      </c>
      <c r="AD3">
        <v>76</v>
      </c>
      <c r="AE3">
        <v>74</v>
      </c>
      <c r="AF3">
        <v>76</v>
      </c>
      <c r="AG3">
        <v>75</v>
      </c>
      <c r="AH3">
        <v>75</v>
      </c>
      <c r="AI3">
        <v>75</v>
      </c>
      <c r="AJ3">
        <v>72</v>
      </c>
      <c r="AK3">
        <v>75</v>
      </c>
      <c r="AL3">
        <v>75</v>
      </c>
      <c r="AM3">
        <v>74</v>
      </c>
      <c r="AN3">
        <v>76</v>
      </c>
      <c r="AO3">
        <v>77</v>
      </c>
      <c r="AP3">
        <v>75</v>
      </c>
      <c r="AQ3">
        <v>74</v>
      </c>
      <c r="AR3">
        <v>79</v>
      </c>
      <c r="AS3">
        <v>73</v>
      </c>
      <c r="AT3">
        <v>74</v>
      </c>
      <c r="AU3">
        <v>75</v>
      </c>
      <c r="AV3">
        <v>75</v>
      </c>
      <c r="AW3">
        <v>74</v>
      </c>
      <c r="AX3">
        <v>74</v>
      </c>
      <c r="AY3">
        <v>78</v>
      </c>
      <c r="AZ3">
        <v>75</v>
      </c>
      <c r="BA3">
        <v>76</v>
      </c>
      <c r="BB3">
        <v>76</v>
      </c>
      <c r="BC3">
        <v>76</v>
      </c>
      <c r="BD3">
        <v>75</v>
      </c>
      <c r="BE3">
        <v>74</v>
      </c>
    </row>
    <row r="4" spans="1:57" x14ac:dyDescent="0.3">
      <c r="A4">
        <v>40</v>
      </c>
      <c r="B4">
        <f t="shared" si="0"/>
        <v>79.629629629629633</v>
      </c>
      <c r="C4">
        <f t="shared" si="1"/>
        <v>1.3776695703771837</v>
      </c>
      <c r="D4">
        <v>82</v>
      </c>
      <c r="E4">
        <v>78</v>
      </c>
      <c r="F4">
        <v>80</v>
      </c>
      <c r="G4">
        <v>79</v>
      </c>
      <c r="H4">
        <v>78</v>
      </c>
      <c r="I4">
        <v>83</v>
      </c>
      <c r="J4">
        <v>81</v>
      </c>
      <c r="K4">
        <v>79</v>
      </c>
      <c r="L4">
        <v>79</v>
      </c>
      <c r="M4">
        <v>81</v>
      </c>
      <c r="N4">
        <v>80</v>
      </c>
      <c r="O4">
        <v>80</v>
      </c>
      <c r="P4">
        <v>77</v>
      </c>
      <c r="Q4">
        <v>80</v>
      </c>
      <c r="R4">
        <v>80</v>
      </c>
      <c r="S4">
        <v>79</v>
      </c>
      <c r="T4">
        <v>80</v>
      </c>
      <c r="U4">
        <v>80</v>
      </c>
      <c r="V4">
        <v>79</v>
      </c>
      <c r="W4">
        <v>79</v>
      </c>
      <c r="X4">
        <v>80</v>
      </c>
      <c r="Y4">
        <v>79</v>
      </c>
      <c r="Z4">
        <v>80</v>
      </c>
      <c r="AA4">
        <v>80</v>
      </c>
      <c r="AB4">
        <v>77</v>
      </c>
      <c r="AC4">
        <v>78</v>
      </c>
      <c r="AD4">
        <v>78</v>
      </c>
      <c r="AE4">
        <v>81</v>
      </c>
      <c r="AF4">
        <v>80</v>
      </c>
      <c r="AG4">
        <v>79</v>
      </c>
      <c r="AH4">
        <v>81</v>
      </c>
      <c r="AI4">
        <v>78</v>
      </c>
      <c r="AJ4">
        <v>78</v>
      </c>
      <c r="AK4">
        <v>77</v>
      </c>
      <c r="AL4">
        <v>80</v>
      </c>
      <c r="AM4">
        <v>81</v>
      </c>
      <c r="AN4">
        <v>79</v>
      </c>
      <c r="AO4">
        <v>82</v>
      </c>
      <c r="AP4">
        <v>80</v>
      </c>
      <c r="AQ4">
        <v>80</v>
      </c>
      <c r="AR4">
        <v>78</v>
      </c>
      <c r="AS4">
        <v>80</v>
      </c>
      <c r="AT4">
        <v>80</v>
      </c>
      <c r="AU4">
        <v>79</v>
      </c>
      <c r="AV4">
        <v>79</v>
      </c>
      <c r="AW4">
        <v>77</v>
      </c>
      <c r="AX4">
        <v>79</v>
      </c>
      <c r="AY4">
        <v>80</v>
      </c>
      <c r="AZ4">
        <v>80</v>
      </c>
      <c r="BA4">
        <v>81</v>
      </c>
      <c r="BB4">
        <v>81</v>
      </c>
      <c r="BC4">
        <v>82</v>
      </c>
      <c r="BD4">
        <v>80</v>
      </c>
      <c r="BE4">
        <v>82</v>
      </c>
    </row>
    <row r="5" spans="1:57" x14ac:dyDescent="0.3">
      <c r="A5">
        <v>50</v>
      </c>
      <c r="B5">
        <f t="shared" si="0"/>
        <v>93.740740740740748</v>
      </c>
      <c r="C5">
        <f t="shared" si="1"/>
        <v>1.8952292158398734</v>
      </c>
      <c r="D5">
        <v>94</v>
      </c>
      <c r="E5">
        <v>95</v>
      </c>
      <c r="F5">
        <v>98</v>
      </c>
      <c r="G5">
        <v>93</v>
      </c>
      <c r="H5">
        <v>97</v>
      </c>
      <c r="I5">
        <v>96</v>
      </c>
      <c r="J5">
        <v>95</v>
      </c>
      <c r="K5">
        <v>96</v>
      </c>
      <c r="L5">
        <v>94</v>
      </c>
      <c r="M5">
        <v>96</v>
      </c>
      <c r="N5">
        <v>95</v>
      </c>
      <c r="O5">
        <v>96</v>
      </c>
      <c r="P5">
        <v>94</v>
      </c>
      <c r="Q5">
        <v>96</v>
      </c>
      <c r="R5">
        <v>95</v>
      </c>
      <c r="S5">
        <v>93</v>
      </c>
      <c r="T5">
        <v>98</v>
      </c>
      <c r="U5">
        <v>95</v>
      </c>
      <c r="V5">
        <v>97</v>
      </c>
      <c r="W5">
        <v>95</v>
      </c>
      <c r="X5">
        <v>96</v>
      </c>
      <c r="Y5">
        <v>92</v>
      </c>
      <c r="Z5">
        <v>95</v>
      </c>
      <c r="AA5">
        <v>92</v>
      </c>
      <c r="AB5">
        <v>94</v>
      </c>
      <c r="AC5">
        <v>93</v>
      </c>
      <c r="AD5">
        <v>94</v>
      </c>
      <c r="AE5">
        <v>92</v>
      </c>
      <c r="AF5">
        <v>93</v>
      </c>
      <c r="AG5">
        <v>95</v>
      </c>
      <c r="AH5">
        <v>92</v>
      </c>
      <c r="AI5">
        <v>91</v>
      </c>
      <c r="AJ5">
        <v>92</v>
      </c>
      <c r="AK5">
        <v>95</v>
      </c>
      <c r="AL5">
        <v>93</v>
      </c>
      <c r="AM5">
        <v>92</v>
      </c>
      <c r="AN5">
        <v>93</v>
      </c>
      <c r="AO5">
        <v>91</v>
      </c>
      <c r="AP5">
        <v>92</v>
      </c>
      <c r="AQ5">
        <v>92</v>
      </c>
      <c r="AR5">
        <v>93</v>
      </c>
      <c r="AS5">
        <v>91</v>
      </c>
      <c r="AT5">
        <v>90</v>
      </c>
      <c r="AU5">
        <v>93</v>
      </c>
      <c r="AV5">
        <v>92</v>
      </c>
      <c r="AW5">
        <v>94</v>
      </c>
      <c r="AX5">
        <v>94</v>
      </c>
      <c r="AY5">
        <v>91</v>
      </c>
      <c r="AZ5">
        <v>94</v>
      </c>
      <c r="BA5">
        <v>93</v>
      </c>
      <c r="BB5">
        <v>93</v>
      </c>
      <c r="BC5">
        <v>94</v>
      </c>
      <c r="BD5">
        <v>92</v>
      </c>
      <c r="BE5">
        <v>91</v>
      </c>
    </row>
    <row r="6" spans="1:57" x14ac:dyDescent="0.3">
      <c r="A6">
        <v>100</v>
      </c>
      <c r="B6">
        <f t="shared" si="0"/>
        <v>142.5</v>
      </c>
      <c r="C6">
        <f t="shared" si="1"/>
        <v>1.3139311604264596</v>
      </c>
      <c r="D6">
        <v>144</v>
      </c>
      <c r="E6">
        <v>142</v>
      </c>
      <c r="F6">
        <v>142</v>
      </c>
      <c r="G6">
        <v>142</v>
      </c>
      <c r="H6">
        <v>144</v>
      </c>
      <c r="I6">
        <v>145</v>
      </c>
      <c r="J6">
        <v>142</v>
      </c>
      <c r="K6">
        <v>143</v>
      </c>
      <c r="L6">
        <v>143</v>
      </c>
      <c r="M6">
        <v>143</v>
      </c>
      <c r="N6">
        <v>143</v>
      </c>
      <c r="O6">
        <v>141</v>
      </c>
      <c r="P6">
        <v>142</v>
      </c>
      <c r="Q6">
        <v>143</v>
      </c>
      <c r="R6">
        <v>141</v>
      </c>
      <c r="S6">
        <v>141</v>
      </c>
      <c r="T6">
        <v>144</v>
      </c>
      <c r="U6">
        <v>145</v>
      </c>
      <c r="V6">
        <v>142</v>
      </c>
      <c r="W6">
        <v>145</v>
      </c>
      <c r="X6">
        <v>142</v>
      </c>
      <c r="Y6">
        <v>144</v>
      </c>
      <c r="Z6">
        <v>142</v>
      </c>
      <c r="AA6">
        <v>142</v>
      </c>
      <c r="AB6">
        <v>142</v>
      </c>
      <c r="AC6">
        <v>144</v>
      </c>
      <c r="AD6">
        <v>142</v>
      </c>
      <c r="AE6">
        <v>141</v>
      </c>
      <c r="AF6">
        <v>143</v>
      </c>
      <c r="AG6">
        <v>140</v>
      </c>
      <c r="AH6">
        <v>143</v>
      </c>
      <c r="AI6">
        <v>141</v>
      </c>
      <c r="AJ6">
        <v>143</v>
      </c>
      <c r="AK6">
        <v>142</v>
      </c>
      <c r="AL6">
        <v>143</v>
      </c>
      <c r="AM6">
        <v>142</v>
      </c>
      <c r="AN6">
        <v>144</v>
      </c>
      <c r="AO6">
        <v>144</v>
      </c>
      <c r="AP6">
        <v>143</v>
      </c>
      <c r="AQ6">
        <v>141</v>
      </c>
      <c r="AR6">
        <v>143</v>
      </c>
      <c r="AS6">
        <v>144</v>
      </c>
      <c r="AT6">
        <v>141</v>
      </c>
      <c r="AU6">
        <v>140</v>
      </c>
      <c r="AV6">
        <v>142</v>
      </c>
      <c r="AW6">
        <v>143</v>
      </c>
      <c r="AX6">
        <v>142</v>
      </c>
      <c r="AY6">
        <v>144</v>
      </c>
      <c r="AZ6">
        <v>143</v>
      </c>
      <c r="BA6">
        <v>140</v>
      </c>
      <c r="BB6">
        <v>144</v>
      </c>
      <c r="BC6">
        <v>143</v>
      </c>
      <c r="BD6">
        <v>141</v>
      </c>
      <c r="BE6">
        <v>140</v>
      </c>
    </row>
    <row r="7" spans="1:57" x14ac:dyDescent="0.3">
      <c r="A7">
        <v>150</v>
      </c>
      <c r="B7">
        <f t="shared" si="0"/>
        <v>189.53703703703704</v>
      </c>
      <c r="C7">
        <f t="shared" si="1"/>
        <v>1.2989540489347131</v>
      </c>
      <c r="D7">
        <v>190</v>
      </c>
      <c r="E7">
        <v>191</v>
      </c>
      <c r="F7">
        <v>189</v>
      </c>
      <c r="G7">
        <v>191</v>
      </c>
      <c r="H7">
        <v>188</v>
      </c>
      <c r="I7">
        <v>191</v>
      </c>
      <c r="J7">
        <v>189</v>
      </c>
      <c r="K7">
        <v>189</v>
      </c>
      <c r="L7">
        <v>190</v>
      </c>
      <c r="M7">
        <v>187</v>
      </c>
      <c r="N7">
        <v>190</v>
      </c>
      <c r="O7">
        <v>192</v>
      </c>
      <c r="P7">
        <v>190</v>
      </c>
      <c r="Q7">
        <v>188</v>
      </c>
      <c r="R7">
        <v>191</v>
      </c>
      <c r="S7">
        <v>189</v>
      </c>
      <c r="T7">
        <v>191</v>
      </c>
      <c r="U7">
        <v>191</v>
      </c>
      <c r="V7">
        <v>188</v>
      </c>
      <c r="W7">
        <v>187</v>
      </c>
      <c r="X7">
        <v>188</v>
      </c>
      <c r="Y7">
        <v>192</v>
      </c>
      <c r="Z7">
        <v>188</v>
      </c>
      <c r="AA7">
        <v>191</v>
      </c>
      <c r="AB7">
        <v>189</v>
      </c>
      <c r="AC7">
        <v>191</v>
      </c>
      <c r="AD7">
        <v>190</v>
      </c>
      <c r="AE7">
        <v>190</v>
      </c>
      <c r="AF7">
        <v>189</v>
      </c>
      <c r="AG7">
        <v>190</v>
      </c>
      <c r="AH7">
        <v>189</v>
      </c>
      <c r="AI7">
        <v>189</v>
      </c>
      <c r="AJ7">
        <v>190</v>
      </c>
      <c r="AK7">
        <v>191</v>
      </c>
      <c r="AL7">
        <v>190</v>
      </c>
      <c r="AM7">
        <v>192</v>
      </c>
      <c r="AN7">
        <v>188</v>
      </c>
      <c r="AO7">
        <v>189</v>
      </c>
      <c r="AP7">
        <v>188</v>
      </c>
      <c r="AQ7">
        <v>190</v>
      </c>
      <c r="AR7">
        <v>187</v>
      </c>
      <c r="AS7">
        <v>189</v>
      </c>
      <c r="AT7">
        <v>190</v>
      </c>
      <c r="AU7">
        <v>189</v>
      </c>
      <c r="AV7">
        <v>189</v>
      </c>
      <c r="AW7">
        <v>189</v>
      </c>
      <c r="AX7">
        <v>189</v>
      </c>
      <c r="AY7">
        <v>188</v>
      </c>
      <c r="AZ7">
        <v>189</v>
      </c>
      <c r="BA7">
        <v>188</v>
      </c>
      <c r="BB7">
        <v>190</v>
      </c>
      <c r="BC7">
        <v>191</v>
      </c>
      <c r="BD7">
        <v>191</v>
      </c>
      <c r="BE7">
        <v>190</v>
      </c>
    </row>
    <row r="8" spans="1:57" x14ac:dyDescent="0.3">
      <c r="A8">
        <v>200</v>
      </c>
      <c r="B8">
        <f t="shared" si="0"/>
        <v>240.2962962962963</v>
      </c>
      <c r="C8">
        <f t="shared" si="1"/>
        <v>1.3958108433996572</v>
      </c>
      <c r="D8">
        <v>240</v>
      </c>
      <c r="E8">
        <v>240</v>
      </c>
      <c r="F8">
        <v>241</v>
      </c>
      <c r="G8">
        <v>240</v>
      </c>
      <c r="H8">
        <v>239</v>
      </c>
      <c r="I8">
        <v>242</v>
      </c>
      <c r="J8">
        <v>238</v>
      </c>
      <c r="K8">
        <v>241</v>
      </c>
      <c r="L8">
        <v>239</v>
      </c>
      <c r="M8">
        <v>239</v>
      </c>
      <c r="N8">
        <v>240</v>
      </c>
      <c r="O8">
        <v>240</v>
      </c>
      <c r="P8">
        <v>242</v>
      </c>
      <c r="Q8">
        <v>239</v>
      </c>
      <c r="R8">
        <v>241</v>
      </c>
      <c r="S8">
        <v>241</v>
      </c>
      <c r="T8">
        <v>240</v>
      </c>
      <c r="U8">
        <v>242</v>
      </c>
      <c r="V8">
        <v>240</v>
      </c>
      <c r="W8">
        <v>241</v>
      </c>
      <c r="X8">
        <v>240</v>
      </c>
      <c r="Y8">
        <v>240</v>
      </c>
      <c r="Z8">
        <v>238</v>
      </c>
      <c r="AA8">
        <v>239</v>
      </c>
      <c r="AB8">
        <v>241</v>
      </c>
      <c r="AC8">
        <v>242</v>
      </c>
      <c r="AD8">
        <v>240</v>
      </c>
      <c r="AE8">
        <v>242</v>
      </c>
      <c r="AF8">
        <v>239</v>
      </c>
      <c r="AG8">
        <v>239</v>
      </c>
      <c r="AH8">
        <v>240</v>
      </c>
      <c r="AI8">
        <v>238</v>
      </c>
      <c r="AJ8">
        <v>240</v>
      </c>
      <c r="AK8">
        <v>239</v>
      </c>
      <c r="AL8">
        <v>240</v>
      </c>
      <c r="AM8">
        <v>239</v>
      </c>
      <c r="AN8">
        <v>241</v>
      </c>
      <c r="AO8">
        <v>239</v>
      </c>
      <c r="AP8">
        <v>242</v>
      </c>
      <c r="AQ8">
        <v>240</v>
      </c>
      <c r="AR8">
        <v>243</v>
      </c>
      <c r="AS8">
        <v>239</v>
      </c>
      <c r="AT8">
        <v>242</v>
      </c>
      <c r="AU8">
        <v>240</v>
      </c>
      <c r="AV8">
        <v>244</v>
      </c>
      <c r="AW8">
        <v>239</v>
      </c>
      <c r="AX8">
        <v>242</v>
      </c>
      <c r="AY8">
        <v>243</v>
      </c>
      <c r="AZ8">
        <v>238</v>
      </c>
      <c r="BA8">
        <v>240</v>
      </c>
      <c r="BB8">
        <v>241</v>
      </c>
      <c r="BC8">
        <v>239</v>
      </c>
      <c r="BD8">
        <v>242</v>
      </c>
      <c r="BE8">
        <v>241</v>
      </c>
    </row>
    <row r="9" spans="1:57" x14ac:dyDescent="0.3">
      <c r="A9">
        <v>250</v>
      </c>
      <c r="B9">
        <f t="shared" si="0"/>
        <v>294.85185185185185</v>
      </c>
      <c r="C9">
        <f t="shared" si="1"/>
        <v>1.4589658706084532</v>
      </c>
      <c r="D9">
        <v>297</v>
      </c>
      <c r="E9">
        <v>295</v>
      </c>
      <c r="F9">
        <v>294</v>
      </c>
      <c r="G9">
        <v>293</v>
      </c>
      <c r="H9">
        <v>295</v>
      </c>
      <c r="I9">
        <v>295</v>
      </c>
      <c r="J9">
        <v>297</v>
      </c>
      <c r="K9">
        <v>295</v>
      </c>
      <c r="L9">
        <v>297</v>
      </c>
      <c r="M9">
        <v>297</v>
      </c>
      <c r="N9">
        <v>294</v>
      </c>
      <c r="O9">
        <v>294</v>
      </c>
      <c r="P9">
        <v>295</v>
      </c>
      <c r="Q9">
        <v>295</v>
      </c>
      <c r="R9">
        <v>296</v>
      </c>
      <c r="S9">
        <v>295</v>
      </c>
      <c r="T9">
        <v>295</v>
      </c>
      <c r="U9">
        <v>296</v>
      </c>
      <c r="V9">
        <v>298</v>
      </c>
      <c r="W9">
        <v>295</v>
      </c>
      <c r="X9">
        <v>293</v>
      </c>
      <c r="Y9">
        <v>293</v>
      </c>
      <c r="Z9">
        <v>294</v>
      </c>
      <c r="AA9">
        <v>297</v>
      </c>
      <c r="AB9">
        <v>293</v>
      </c>
      <c r="AC9">
        <v>296</v>
      </c>
      <c r="AD9">
        <v>296</v>
      </c>
      <c r="AE9">
        <v>293</v>
      </c>
      <c r="AF9">
        <v>295</v>
      </c>
      <c r="AG9">
        <v>292</v>
      </c>
      <c r="AH9">
        <v>295</v>
      </c>
      <c r="AI9">
        <v>297</v>
      </c>
      <c r="AJ9">
        <v>294</v>
      </c>
      <c r="AK9">
        <v>295</v>
      </c>
      <c r="AL9">
        <v>293</v>
      </c>
      <c r="AM9">
        <v>295</v>
      </c>
      <c r="AN9">
        <v>295</v>
      </c>
      <c r="AO9">
        <v>294</v>
      </c>
      <c r="AP9">
        <v>296</v>
      </c>
      <c r="AQ9">
        <v>296</v>
      </c>
      <c r="AR9">
        <v>297</v>
      </c>
      <c r="AS9">
        <v>296</v>
      </c>
      <c r="AT9">
        <v>296</v>
      </c>
      <c r="AU9">
        <v>292</v>
      </c>
      <c r="AV9">
        <v>295</v>
      </c>
      <c r="AW9">
        <v>293</v>
      </c>
      <c r="AX9">
        <v>296</v>
      </c>
      <c r="AY9">
        <v>295</v>
      </c>
      <c r="AZ9">
        <v>292</v>
      </c>
      <c r="BA9">
        <v>294</v>
      </c>
      <c r="BB9">
        <v>295</v>
      </c>
      <c r="BC9">
        <v>294</v>
      </c>
      <c r="BD9">
        <v>293</v>
      </c>
      <c r="BE9">
        <v>294</v>
      </c>
    </row>
    <row r="10" spans="1:57" x14ac:dyDescent="0.3">
      <c r="A10">
        <v>300</v>
      </c>
      <c r="B10">
        <f t="shared" si="0"/>
        <v>345.98148148148147</v>
      </c>
      <c r="C10">
        <f t="shared" si="1"/>
        <v>2.1587097888509206</v>
      </c>
      <c r="D10">
        <v>346</v>
      </c>
      <c r="E10">
        <v>346</v>
      </c>
      <c r="F10">
        <v>349</v>
      </c>
      <c r="G10">
        <v>350</v>
      </c>
      <c r="H10">
        <v>346</v>
      </c>
      <c r="I10">
        <v>344</v>
      </c>
      <c r="J10">
        <v>346</v>
      </c>
      <c r="K10">
        <v>346</v>
      </c>
      <c r="L10">
        <v>344</v>
      </c>
      <c r="M10">
        <v>347</v>
      </c>
      <c r="N10">
        <v>347</v>
      </c>
      <c r="O10">
        <v>344</v>
      </c>
      <c r="P10">
        <v>346</v>
      </c>
      <c r="Q10">
        <v>348</v>
      </c>
      <c r="R10">
        <v>345</v>
      </c>
      <c r="S10">
        <v>348</v>
      </c>
      <c r="T10">
        <v>345</v>
      </c>
      <c r="U10">
        <v>344</v>
      </c>
      <c r="V10">
        <v>341</v>
      </c>
      <c r="W10">
        <v>343</v>
      </c>
      <c r="X10">
        <v>349</v>
      </c>
      <c r="Y10">
        <v>344</v>
      </c>
      <c r="Z10">
        <v>342</v>
      </c>
      <c r="AA10">
        <v>342</v>
      </c>
      <c r="AB10">
        <v>346</v>
      </c>
      <c r="AC10">
        <v>349</v>
      </c>
      <c r="AD10">
        <v>344</v>
      </c>
      <c r="AE10">
        <v>348</v>
      </c>
      <c r="AF10">
        <v>347</v>
      </c>
      <c r="AG10">
        <v>343</v>
      </c>
      <c r="AH10">
        <v>349</v>
      </c>
      <c r="AI10">
        <v>347</v>
      </c>
      <c r="AJ10">
        <v>349</v>
      </c>
      <c r="AK10">
        <v>346</v>
      </c>
      <c r="AL10">
        <v>345</v>
      </c>
      <c r="AM10">
        <v>345</v>
      </c>
      <c r="AN10">
        <v>349</v>
      </c>
      <c r="AO10">
        <v>344</v>
      </c>
      <c r="AP10">
        <v>342</v>
      </c>
      <c r="AQ10">
        <v>345</v>
      </c>
      <c r="AR10">
        <v>349</v>
      </c>
      <c r="AS10">
        <v>348</v>
      </c>
      <c r="AT10">
        <v>344</v>
      </c>
      <c r="AU10">
        <v>346</v>
      </c>
      <c r="AV10">
        <v>346</v>
      </c>
      <c r="AW10">
        <v>345</v>
      </c>
      <c r="AX10">
        <v>346</v>
      </c>
      <c r="AY10">
        <v>347</v>
      </c>
      <c r="AZ10">
        <v>348</v>
      </c>
      <c r="BA10">
        <v>346</v>
      </c>
      <c r="BB10">
        <v>346</v>
      </c>
      <c r="BC10">
        <v>349</v>
      </c>
      <c r="BD10">
        <v>345</v>
      </c>
      <c r="BE10">
        <v>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59B3-4404-42FA-9A68-C14C70F1D46B}">
  <dimension ref="A1:AR11"/>
  <sheetViews>
    <sheetView workbookViewId="0">
      <selection activeCell="AL17" sqref="AL17"/>
    </sheetView>
  </sheetViews>
  <sheetFormatPr defaultRowHeight="14.4" x14ac:dyDescent="0.3"/>
  <cols>
    <col min="1" max="1" width="13" customWidth="1"/>
  </cols>
  <sheetData>
    <row r="1" spans="1:44" x14ac:dyDescent="0.3">
      <c r="A1" t="s">
        <v>213</v>
      </c>
      <c r="B1" t="s">
        <v>216</v>
      </c>
      <c r="C1" t="s">
        <v>217</v>
      </c>
      <c r="D1" t="s">
        <v>214</v>
      </c>
    </row>
    <row r="2" spans="1:44" x14ac:dyDescent="0.3">
      <c r="A2">
        <v>0</v>
      </c>
      <c r="B2">
        <f t="shared" ref="B2:B11" si="0">AVERAGE(D2:BE2)</f>
        <v>49.414634146341463</v>
      </c>
      <c r="C2">
        <f t="shared" ref="C2:C11" si="1">STDEV(D2:BE2)</f>
        <v>1.3411862241332781</v>
      </c>
      <c r="D2">
        <v>50</v>
      </c>
      <c r="E2">
        <v>50</v>
      </c>
      <c r="F2">
        <v>48</v>
      </c>
      <c r="G2">
        <v>51</v>
      </c>
      <c r="H2">
        <v>49</v>
      </c>
      <c r="I2">
        <v>52</v>
      </c>
      <c r="J2">
        <v>48</v>
      </c>
      <c r="K2">
        <v>49</v>
      </c>
      <c r="L2">
        <v>49</v>
      </c>
      <c r="M2">
        <v>47</v>
      </c>
      <c r="N2">
        <v>51</v>
      </c>
      <c r="O2">
        <v>50</v>
      </c>
      <c r="P2">
        <v>49</v>
      </c>
      <c r="Q2">
        <v>52</v>
      </c>
      <c r="R2">
        <v>50</v>
      </c>
      <c r="S2">
        <v>51</v>
      </c>
      <c r="T2">
        <v>51</v>
      </c>
      <c r="U2">
        <v>49</v>
      </c>
      <c r="V2">
        <v>49</v>
      </c>
      <c r="W2">
        <v>49</v>
      </c>
      <c r="X2">
        <v>49</v>
      </c>
      <c r="Y2">
        <v>50</v>
      </c>
      <c r="Z2">
        <v>50</v>
      </c>
      <c r="AA2">
        <v>49</v>
      </c>
      <c r="AB2">
        <v>49</v>
      </c>
      <c r="AC2">
        <v>51</v>
      </c>
      <c r="AD2">
        <v>48</v>
      </c>
      <c r="AE2">
        <v>49</v>
      </c>
      <c r="AF2">
        <v>50</v>
      </c>
      <c r="AG2">
        <v>49</v>
      </c>
      <c r="AH2">
        <v>47</v>
      </c>
      <c r="AI2">
        <v>51</v>
      </c>
      <c r="AJ2">
        <v>48</v>
      </c>
      <c r="AK2">
        <v>51</v>
      </c>
      <c r="AL2">
        <v>49</v>
      </c>
      <c r="AM2">
        <v>50</v>
      </c>
      <c r="AN2">
        <v>50</v>
      </c>
      <c r="AO2">
        <v>48</v>
      </c>
      <c r="AP2">
        <v>46</v>
      </c>
      <c r="AQ2">
        <v>48</v>
      </c>
      <c r="AR2">
        <v>50</v>
      </c>
    </row>
    <row r="3" spans="1:44" x14ac:dyDescent="0.3">
      <c r="A3">
        <v>10</v>
      </c>
      <c r="B3">
        <f t="shared" si="0"/>
        <v>55.609756097560975</v>
      </c>
      <c r="C3">
        <f t="shared" si="1"/>
        <v>1.9732973519022394</v>
      </c>
      <c r="D3">
        <v>60</v>
      </c>
      <c r="E3">
        <v>60</v>
      </c>
      <c r="F3">
        <v>58</v>
      </c>
      <c r="G3">
        <v>56</v>
      </c>
      <c r="H3">
        <v>56</v>
      </c>
      <c r="I3">
        <v>59</v>
      </c>
      <c r="J3">
        <v>56</v>
      </c>
      <c r="K3">
        <v>56</v>
      </c>
      <c r="L3">
        <v>58</v>
      </c>
      <c r="M3">
        <v>56</v>
      </c>
      <c r="N3">
        <v>56</v>
      </c>
      <c r="O3">
        <v>59</v>
      </c>
      <c r="P3">
        <v>58</v>
      </c>
      <c r="Q3">
        <v>54</v>
      </c>
      <c r="R3">
        <v>56</v>
      </c>
      <c r="S3">
        <v>56</v>
      </c>
      <c r="T3">
        <v>55</v>
      </c>
      <c r="U3">
        <v>55</v>
      </c>
      <c r="V3">
        <v>54</v>
      </c>
      <c r="W3">
        <v>56</v>
      </c>
      <c r="X3">
        <v>56</v>
      </c>
      <c r="Y3">
        <v>56</v>
      </c>
      <c r="Z3">
        <v>56</v>
      </c>
      <c r="AA3">
        <v>56</v>
      </c>
      <c r="AB3">
        <v>56</v>
      </c>
      <c r="AC3">
        <v>55</v>
      </c>
      <c r="AD3">
        <v>54</v>
      </c>
      <c r="AE3">
        <v>55</v>
      </c>
      <c r="AF3">
        <v>55</v>
      </c>
      <c r="AG3">
        <v>56</v>
      </c>
      <c r="AH3">
        <v>56</v>
      </c>
      <c r="AI3">
        <v>55</v>
      </c>
      <c r="AJ3">
        <v>53</v>
      </c>
      <c r="AK3">
        <v>53</v>
      </c>
      <c r="AL3">
        <v>51</v>
      </c>
      <c r="AM3">
        <v>53</v>
      </c>
      <c r="AN3">
        <v>52</v>
      </c>
      <c r="AO3">
        <v>53</v>
      </c>
      <c r="AP3">
        <v>56</v>
      </c>
      <c r="AQ3">
        <v>54</v>
      </c>
      <c r="AR3">
        <v>55</v>
      </c>
    </row>
    <row r="4" spans="1:44" x14ac:dyDescent="0.3">
      <c r="A4">
        <v>20</v>
      </c>
      <c r="B4">
        <f t="shared" si="0"/>
        <v>59.804878048780488</v>
      </c>
      <c r="C4">
        <f t="shared" si="1"/>
        <v>1.5846058215708081</v>
      </c>
      <c r="D4">
        <v>60</v>
      </c>
      <c r="E4">
        <v>63</v>
      </c>
      <c r="F4">
        <v>59</v>
      </c>
      <c r="G4">
        <v>59</v>
      </c>
      <c r="H4">
        <v>60</v>
      </c>
      <c r="I4">
        <v>57</v>
      </c>
      <c r="J4">
        <v>59</v>
      </c>
      <c r="K4">
        <v>58</v>
      </c>
      <c r="L4">
        <v>59</v>
      </c>
      <c r="M4">
        <v>60</v>
      </c>
      <c r="N4">
        <v>59</v>
      </c>
      <c r="O4">
        <v>60</v>
      </c>
      <c r="P4">
        <v>58</v>
      </c>
      <c r="Q4">
        <v>61</v>
      </c>
      <c r="R4">
        <v>60</v>
      </c>
      <c r="S4">
        <v>63</v>
      </c>
      <c r="T4">
        <v>60</v>
      </c>
      <c r="U4">
        <v>59</v>
      </c>
      <c r="V4">
        <v>60</v>
      </c>
      <c r="W4">
        <v>61</v>
      </c>
      <c r="X4">
        <v>59</v>
      </c>
      <c r="Y4">
        <v>61</v>
      </c>
      <c r="Z4">
        <v>61</v>
      </c>
      <c r="AA4">
        <v>60</v>
      </c>
      <c r="AB4">
        <v>59</v>
      </c>
      <c r="AC4">
        <v>59</v>
      </c>
      <c r="AD4">
        <v>59</v>
      </c>
      <c r="AE4">
        <v>57</v>
      </c>
      <c r="AF4">
        <v>58</v>
      </c>
      <c r="AG4">
        <v>61</v>
      </c>
      <c r="AH4">
        <v>64</v>
      </c>
      <c r="AI4">
        <v>61</v>
      </c>
      <c r="AJ4">
        <v>60</v>
      </c>
      <c r="AK4">
        <v>59</v>
      </c>
      <c r="AL4">
        <v>61</v>
      </c>
      <c r="AM4">
        <v>58</v>
      </c>
      <c r="AN4">
        <v>60</v>
      </c>
      <c r="AO4">
        <v>58</v>
      </c>
      <c r="AP4">
        <v>58</v>
      </c>
      <c r="AQ4">
        <v>62</v>
      </c>
      <c r="AR4">
        <v>62</v>
      </c>
    </row>
    <row r="5" spans="1:44" x14ac:dyDescent="0.3">
      <c r="A5">
        <v>30</v>
      </c>
      <c r="B5">
        <f t="shared" si="0"/>
        <v>67.146341463414629</v>
      </c>
      <c r="C5">
        <f t="shared" si="1"/>
        <v>1.605630337433809</v>
      </c>
      <c r="D5">
        <v>67</v>
      </c>
      <c r="E5">
        <v>66</v>
      </c>
      <c r="F5">
        <v>66</v>
      </c>
      <c r="G5">
        <v>67</v>
      </c>
      <c r="H5">
        <v>68</v>
      </c>
      <c r="I5">
        <v>70</v>
      </c>
      <c r="J5">
        <v>68</v>
      </c>
      <c r="K5">
        <v>67</v>
      </c>
      <c r="L5">
        <v>67</v>
      </c>
      <c r="M5">
        <v>69</v>
      </c>
      <c r="N5">
        <v>65</v>
      </c>
      <c r="O5">
        <v>70</v>
      </c>
      <c r="P5">
        <v>67</v>
      </c>
      <c r="Q5">
        <v>66</v>
      </c>
      <c r="R5">
        <v>67</v>
      </c>
      <c r="S5">
        <v>66</v>
      </c>
      <c r="T5">
        <v>69</v>
      </c>
      <c r="U5">
        <v>66</v>
      </c>
      <c r="V5">
        <v>66</v>
      </c>
      <c r="W5">
        <v>68</v>
      </c>
      <c r="X5">
        <v>66</v>
      </c>
      <c r="Y5">
        <v>66</v>
      </c>
      <c r="Z5">
        <v>66</v>
      </c>
      <c r="AA5">
        <v>66</v>
      </c>
      <c r="AB5">
        <v>67</v>
      </c>
      <c r="AC5">
        <v>69</v>
      </c>
      <c r="AD5">
        <v>64</v>
      </c>
      <c r="AE5">
        <v>67</v>
      </c>
      <c r="AF5">
        <v>66</v>
      </c>
      <c r="AG5">
        <v>66</v>
      </c>
      <c r="AH5">
        <v>71</v>
      </c>
      <c r="AI5">
        <v>67</v>
      </c>
      <c r="AJ5">
        <v>67</v>
      </c>
      <c r="AK5">
        <v>67</v>
      </c>
      <c r="AL5">
        <v>70</v>
      </c>
      <c r="AM5">
        <v>65</v>
      </c>
      <c r="AN5">
        <v>71</v>
      </c>
      <c r="AO5">
        <v>66</v>
      </c>
      <c r="AP5">
        <v>67</v>
      </c>
      <c r="AQ5">
        <v>67</v>
      </c>
      <c r="AR5">
        <v>67</v>
      </c>
    </row>
    <row r="6" spans="1:44" x14ac:dyDescent="0.3">
      <c r="A6">
        <v>50</v>
      </c>
      <c r="B6">
        <f t="shared" si="0"/>
        <v>83.171428571428578</v>
      </c>
      <c r="C6">
        <f t="shared" si="1"/>
        <v>1.5240370978523634</v>
      </c>
      <c r="D6">
        <v>82</v>
      </c>
      <c r="E6">
        <v>82</v>
      </c>
      <c r="F6">
        <v>82</v>
      </c>
      <c r="G6">
        <v>82</v>
      </c>
      <c r="H6">
        <v>85</v>
      </c>
      <c r="I6">
        <v>82</v>
      </c>
      <c r="J6">
        <v>80</v>
      </c>
      <c r="K6">
        <v>83</v>
      </c>
      <c r="L6">
        <v>82</v>
      </c>
      <c r="M6">
        <v>85</v>
      </c>
      <c r="N6">
        <v>85</v>
      </c>
      <c r="O6">
        <v>86</v>
      </c>
      <c r="P6">
        <v>83</v>
      </c>
      <c r="Q6">
        <v>81</v>
      </c>
      <c r="R6">
        <v>86</v>
      </c>
      <c r="S6">
        <v>84</v>
      </c>
      <c r="T6">
        <v>85</v>
      </c>
      <c r="U6">
        <v>83</v>
      </c>
      <c r="V6">
        <v>84</v>
      </c>
      <c r="W6">
        <v>82</v>
      </c>
      <c r="X6">
        <v>82</v>
      </c>
      <c r="Y6">
        <v>83</v>
      </c>
      <c r="Z6">
        <v>81</v>
      </c>
      <c r="AA6">
        <v>85</v>
      </c>
      <c r="AB6">
        <v>82</v>
      </c>
      <c r="AC6">
        <v>84</v>
      </c>
      <c r="AD6">
        <v>84</v>
      </c>
      <c r="AE6">
        <v>82</v>
      </c>
      <c r="AF6">
        <v>82</v>
      </c>
      <c r="AG6">
        <v>84</v>
      </c>
      <c r="AH6">
        <v>83</v>
      </c>
      <c r="AI6">
        <v>85</v>
      </c>
      <c r="AJ6">
        <v>83</v>
      </c>
      <c r="AK6">
        <v>85</v>
      </c>
      <c r="AL6">
        <v>82</v>
      </c>
    </row>
    <row r="7" spans="1:44" x14ac:dyDescent="0.3">
      <c r="A7">
        <v>100</v>
      </c>
      <c r="B7">
        <f t="shared" si="0"/>
        <v>134</v>
      </c>
      <c r="C7">
        <f t="shared" si="1"/>
        <v>1.4662878298615181</v>
      </c>
      <c r="D7">
        <v>134</v>
      </c>
      <c r="E7">
        <v>135</v>
      </c>
      <c r="F7">
        <v>132</v>
      </c>
      <c r="G7">
        <v>136</v>
      </c>
      <c r="H7">
        <v>133</v>
      </c>
      <c r="I7">
        <v>133</v>
      </c>
      <c r="J7">
        <v>135</v>
      </c>
      <c r="K7">
        <v>134</v>
      </c>
      <c r="L7">
        <v>135</v>
      </c>
      <c r="M7">
        <v>131</v>
      </c>
      <c r="N7">
        <v>135</v>
      </c>
      <c r="O7">
        <v>132</v>
      </c>
      <c r="P7">
        <v>133</v>
      </c>
      <c r="Q7">
        <v>135</v>
      </c>
      <c r="R7">
        <v>137</v>
      </c>
      <c r="S7">
        <v>136</v>
      </c>
      <c r="T7">
        <v>134</v>
      </c>
      <c r="U7">
        <v>133</v>
      </c>
      <c r="V7">
        <v>133</v>
      </c>
      <c r="W7">
        <v>135</v>
      </c>
      <c r="X7">
        <v>135</v>
      </c>
      <c r="Y7">
        <v>135</v>
      </c>
      <c r="Z7">
        <v>132</v>
      </c>
      <c r="AA7">
        <v>134</v>
      </c>
      <c r="AB7">
        <v>134</v>
      </c>
      <c r="AC7">
        <v>136</v>
      </c>
      <c r="AD7">
        <v>134</v>
      </c>
      <c r="AE7">
        <v>134</v>
      </c>
      <c r="AF7">
        <v>134</v>
      </c>
      <c r="AG7">
        <v>131</v>
      </c>
      <c r="AH7">
        <v>136</v>
      </c>
      <c r="AI7">
        <v>133</v>
      </c>
      <c r="AJ7">
        <v>136</v>
      </c>
      <c r="AK7">
        <v>131</v>
      </c>
      <c r="AL7">
        <v>135</v>
      </c>
      <c r="AM7">
        <v>134</v>
      </c>
      <c r="AN7">
        <v>134</v>
      </c>
      <c r="AO7">
        <v>134</v>
      </c>
      <c r="AP7">
        <v>133</v>
      </c>
      <c r="AQ7">
        <v>135</v>
      </c>
      <c r="AR7">
        <v>133</v>
      </c>
    </row>
    <row r="8" spans="1:44" x14ac:dyDescent="0.3">
      <c r="A8">
        <v>150</v>
      </c>
      <c r="B8">
        <f t="shared" si="0"/>
        <v>182.82926829268294</v>
      </c>
      <c r="C8">
        <f t="shared" si="1"/>
        <v>1.4983731014735662</v>
      </c>
      <c r="D8">
        <v>184</v>
      </c>
      <c r="E8">
        <v>183</v>
      </c>
      <c r="F8">
        <v>182</v>
      </c>
      <c r="G8">
        <v>181</v>
      </c>
      <c r="H8">
        <v>183</v>
      </c>
      <c r="I8">
        <v>184</v>
      </c>
      <c r="J8">
        <v>184</v>
      </c>
      <c r="K8">
        <v>184</v>
      </c>
      <c r="L8">
        <v>182</v>
      </c>
      <c r="M8">
        <v>183</v>
      </c>
      <c r="N8">
        <v>183</v>
      </c>
      <c r="O8">
        <v>183</v>
      </c>
      <c r="P8">
        <v>184</v>
      </c>
      <c r="Q8">
        <v>187</v>
      </c>
      <c r="R8">
        <v>182</v>
      </c>
      <c r="S8">
        <v>183</v>
      </c>
      <c r="T8">
        <v>185</v>
      </c>
      <c r="U8">
        <v>182</v>
      </c>
      <c r="V8">
        <v>182</v>
      </c>
      <c r="W8">
        <v>183</v>
      </c>
      <c r="X8">
        <v>181</v>
      </c>
      <c r="Y8">
        <v>184</v>
      </c>
      <c r="Z8">
        <v>182</v>
      </c>
      <c r="AA8">
        <v>181</v>
      </c>
      <c r="AB8">
        <v>184</v>
      </c>
      <c r="AC8">
        <v>181</v>
      </c>
      <c r="AD8">
        <v>181</v>
      </c>
      <c r="AE8">
        <v>183</v>
      </c>
      <c r="AF8">
        <v>185</v>
      </c>
      <c r="AG8">
        <v>187</v>
      </c>
      <c r="AH8">
        <v>181</v>
      </c>
      <c r="AI8">
        <v>182</v>
      </c>
      <c r="AJ8">
        <v>183</v>
      </c>
      <c r="AK8">
        <v>181</v>
      </c>
      <c r="AL8">
        <v>181</v>
      </c>
      <c r="AM8">
        <v>183</v>
      </c>
      <c r="AN8">
        <v>182</v>
      </c>
      <c r="AO8">
        <v>182</v>
      </c>
      <c r="AP8">
        <v>182</v>
      </c>
      <c r="AQ8">
        <v>182</v>
      </c>
      <c r="AR8">
        <v>184</v>
      </c>
    </row>
    <row r="9" spans="1:44" x14ac:dyDescent="0.3">
      <c r="A9">
        <v>200</v>
      </c>
      <c r="B9">
        <f t="shared" si="0"/>
        <v>233.6829268292683</v>
      </c>
      <c r="C9">
        <f t="shared" si="1"/>
        <v>1.1713032141645461</v>
      </c>
      <c r="D9">
        <v>234</v>
      </c>
      <c r="E9">
        <v>233</v>
      </c>
      <c r="F9">
        <v>233</v>
      </c>
      <c r="G9">
        <v>233</v>
      </c>
      <c r="H9">
        <v>233</v>
      </c>
      <c r="I9">
        <v>233</v>
      </c>
      <c r="J9">
        <v>233</v>
      </c>
      <c r="K9">
        <v>235</v>
      </c>
      <c r="L9">
        <v>233</v>
      </c>
      <c r="M9">
        <v>233</v>
      </c>
      <c r="N9">
        <v>235</v>
      </c>
      <c r="O9">
        <v>232</v>
      </c>
      <c r="P9">
        <v>232</v>
      </c>
      <c r="Q9">
        <v>233</v>
      </c>
      <c r="R9">
        <v>235</v>
      </c>
      <c r="S9">
        <v>233</v>
      </c>
      <c r="T9">
        <v>235</v>
      </c>
      <c r="U9">
        <v>235</v>
      </c>
      <c r="V9">
        <v>237</v>
      </c>
      <c r="W9">
        <v>234</v>
      </c>
      <c r="X9">
        <v>234</v>
      </c>
      <c r="Y9">
        <v>234</v>
      </c>
      <c r="Z9">
        <v>234</v>
      </c>
      <c r="AA9">
        <v>233</v>
      </c>
      <c r="AB9">
        <v>235</v>
      </c>
      <c r="AC9">
        <v>235</v>
      </c>
      <c r="AD9">
        <v>234</v>
      </c>
      <c r="AE9">
        <v>235</v>
      </c>
      <c r="AF9">
        <v>232</v>
      </c>
      <c r="AG9">
        <v>232</v>
      </c>
      <c r="AH9">
        <v>234</v>
      </c>
      <c r="AI9">
        <v>234</v>
      </c>
      <c r="AJ9">
        <v>234</v>
      </c>
      <c r="AK9">
        <v>234</v>
      </c>
      <c r="AL9">
        <v>233</v>
      </c>
      <c r="AM9">
        <v>234</v>
      </c>
      <c r="AN9">
        <v>233</v>
      </c>
      <c r="AO9">
        <v>232</v>
      </c>
      <c r="AP9">
        <v>233</v>
      </c>
      <c r="AQ9">
        <v>232</v>
      </c>
      <c r="AR9">
        <v>236</v>
      </c>
    </row>
    <row r="10" spans="1:44" x14ac:dyDescent="0.3">
      <c r="A10">
        <v>250</v>
      </c>
      <c r="B10">
        <f t="shared" si="0"/>
        <v>284</v>
      </c>
      <c r="C10">
        <f t="shared" si="1"/>
        <v>1.6733200530681511</v>
      </c>
      <c r="D10">
        <v>281</v>
      </c>
      <c r="E10">
        <v>286</v>
      </c>
      <c r="F10">
        <v>283</v>
      </c>
      <c r="G10">
        <v>284</v>
      </c>
      <c r="H10">
        <v>286</v>
      </c>
      <c r="I10">
        <v>286</v>
      </c>
      <c r="J10">
        <v>286</v>
      </c>
      <c r="K10">
        <v>283</v>
      </c>
      <c r="L10">
        <v>283</v>
      </c>
      <c r="M10">
        <v>285</v>
      </c>
      <c r="N10">
        <v>284</v>
      </c>
      <c r="O10">
        <v>280</v>
      </c>
      <c r="P10">
        <v>283</v>
      </c>
      <c r="Q10">
        <v>281</v>
      </c>
      <c r="R10">
        <v>287</v>
      </c>
      <c r="S10">
        <v>283</v>
      </c>
      <c r="T10">
        <v>284</v>
      </c>
      <c r="U10">
        <v>283</v>
      </c>
      <c r="V10">
        <v>286</v>
      </c>
      <c r="W10">
        <v>284</v>
      </c>
      <c r="X10">
        <v>285</v>
      </c>
      <c r="Y10">
        <v>282</v>
      </c>
      <c r="Z10">
        <v>284</v>
      </c>
      <c r="AA10">
        <v>286</v>
      </c>
      <c r="AB10">
        <v>283</v>
      </c>
      <c r="AC10">
        <v>283</v>
      </c>
      <c r="AD10">
        <v>285</v>
      </c>
      <c r="AE10">
        <v>285</v>
      </c>
      <c r="AF10">
        <v>285</v>
      </c>
      <c r="AG10">
        <v>284</v>
      </c>
      <c r="AH10">
        <v>283</v>
      </c>
      <c r="AI10">
        <v>286</v>
      </c>
      <c r="AJ10">
        <v>285</v>
      </c>
      <c r="AK10">
        <v>287</v>
      </c>
      <c r="AL10">
        <v>283</v>
      </c>
      <c r="AM10">
        <v>283</v>
      </c>
      <c r="AN10">
        <v>283</v>
      </c>
      <c r="AO10">
        <v>283</v>
      </c>
      <c r="AP10">
        <v>282</v>
      </c>
      <c r="AQ10">
        <v>286</v>
      </c>
      <c r="AR10">
        <v>283</v>
      </c>
    </row>
    <row r="11" spans="1:44" x14ac:dyDescent="0.3">
      <c r="A11">
        <v>300</v>
      </c>
      <c r="B11">
        <f t="shared" si="0"/>
        <v>335.92682926829269</v>
      </c>
      <c r="C11">
        <f t="shared" si="1"/>
        <v>15.558583232258712</v>
      </c>
      <c r="D11">
        <v>339</v>
      </c>
      <c r="E11">
        <v>336</v>
      </c>
      <c r="F11">
        <v>343</v>
      </c>
      <c r="G11">
        <v>337</v>
      </c>
      <c r="H11">
        <v>341</v>
      </c>
      <c r="I11">
        <v>337</v>
      </c>
      <c r="J11">
        <v>339</v>
      </c>
      <c r="K11">
        <v>339</v>
      </c>
      <c r="L11">
        <v>342</v>
      </c>
      <c r="M11">
        <v>339</v>
      </c>
      <c r="N11">
        <v>337</v>
      </c>
      <c r="O11">
        <v>343</v>
      </c>
      <c r="P11">
        <v>340</v>
      </c>
      <c r="Q11">
        <v>337</v>
      </c>
      <c r="R11">
        <v>339</v>
      </c>
      <c r="S11">
        <v>338</v>
      </c>
      <c r="T11">
        <v>340</v>
      </c>
      <c r="U11">
        <v>341</v>
      </c>
      <c r="V11">
        <v>340</v>
      </c>
      <c r="W11">
        <v>341</v>
      </c>
      <c r="X11">
        <v>337</v>
      </c>
      <c r="Y11">
        <v>338</v>
      </c>
      <c r="Z11">
        <v>340</v>
      </c>
      <c r="AA11">
        <v>340</v>
      </c>
      <c r="AB11">
        <v>338</v>
      </c>
      <c r="AC11">
        <v>340</v>
      </c>
      <c r="AD11">
        <v>341</v>
      </c>
      <c r="AE11">
        <v>340</v>
      </c>
      <c r="AF11">
        <v>341</v>
      </c>
      <c r="AG11">
        <v>339</v>
      </c>
      <c r="AH11">
        <v>338</v>
      </c>
      <c r="AI11">
        <v>341</v>
      </c>
      <c r="AJ11">
        <v>340</v>
      </c>
      <c r="AK11">
        <v>337</v>
      </c>
      <c r="AL11">
        <v>340</v>
      </c>
      <c r="AM11">
        <v>341</v>
      </c>
      <c r="AN11">
        <v>338</v>
      </c>
      <c r="AO11">
        <v>342</v>
      </c>
      <c r="AP11">
        <v>337</v>
      </c>
      <c r="AQ11">
        <v>269</v>
      </c>
      <c r="AR11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BC48-BA48-40A3-9178-D322675E5C3D}">
  <dimension ref="A1:C11"/>
  <sheetViews>
    <sheetView zoomScale="115" zoomScaleNormal="115" workbookViewId="0">
      <selection activeCell="D15" sqref="D15"/>
    </sheetView>
  </sheetViews>
  <sheetFormatPr defaultRowHeight="14.4" x14ac:dyDescent="0.3"/>
  <sheetData>
    <row r="1" spans="1:3" x14ac:dyDescent="0.3">
      <c r="A1" t="s">
        <v>218</v>
      </c>
    </row>
    <row r="3" spans="1:3" x14ac:dyDescent="0.3">
      <c r="A3" t="s">
        <v>219</v>
      </c>
      <c r="B3" t="s">
        <v>220</v>
      </c>
      <c r="C3" t="s">
        <v>221</v>
      </c>
    </row>
    <row r="4" spans="1:3" x14ac:dyDescent="0.3">
      <c r="A4">
        <v>0</v>
      </c>
      <c r="B4">
        <v>35</v>
      </c>
      <c r="C4">
        <v>-77</v>
      </c>
    </row>
    <row r="5" spans="1:3" x14ac:dyDescent="0.3">
      <c r="A5">
        <v>90</v>
      </c>
      <c r="B5">
        <v>17</v>
      </c>
      <c r="C5">
        <v>-105</v>
      </c>
    </row>
    <row r="6" spans="1:3" x14ac:dyDescent="0.3">
      <c r="A6">
        <v>180</v>
      </c>
      <c r="B6">
        <v>46</v>
      </c>
      <c r="C6">
        <v>-123</v>
      </c>
    </row>
    <row r="7" spans="1:3" x14ac:dyDescent="0.3">
      <c r="A7">
        <v>270</v>
      </c>
      <c r="B7">
        <v>65</v>
      </c>
      <c r="C7">
        <v>-93</v>
      </c>
    </row>
    <row r="9" spans="1:3" x14ac:dyDescent="0.3">
      <c r="A9" t="s">
        <v>222</v>
      </c>
      <c r="B9" t="s">
        <v>220</v>
      </c>
      <c r="C9" t="s">
        <v>221</v>
      </c>
    </row>
    <row r="10" spans="1:3" x14ac:dyDescent="0.3">
      <c r="B10">
        <v>48</v>
      </c>
      <c r="C10">
        <v>46</v>
      </c>
    </row>
    <row r="11" spans="1:3" x14ac:dyDescent="0.3">
      <c r="A11" t="s">
        <v>6</v>
      </c>
      <c r="B11" s="2">
        <v>40.75</v>
      </c>
      <c r="C11" s="2">
        <v>-99.5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2227-72AF-41C7-A3D4-365073A6FD37}">
  <dimension ref="A1:P140"/>
  <sheetViews>
    <sheetView workbookViewId="0">
      <selection activeCell="H48" sqref="H48"/>
    </sheetView>
  </sheetViews>
  <sheetFormatPr defaultRowHeight="14.4" x14ac:dyDescent="0.3"/>
  <sheetData>
    <row r="1" spans="1:15" x14ac:dyDescent="0.3">
      <c r="A1" t="s">
        <v>77</v>
      </c>
      <c r="B1" t="s">
        <v>78</v>
      </c>
      <c r="C1" t="s">
        <v>79</v>
      </c>
      <c r="D1">
        <f>VALUE(RIGHT(A1,LEN(A1)-3))</f>
        <v>-203</v>
      </c>
      <c r="E1">
        <f t="shared" ref="E1:F1" si="0">VALUE(RIGHT(B1,LEN(B1)-3))</f>
        <v>1089</v>
      </c>
      <c r="F1">
        <f t="shared" si="0"/>
        <v>-16083</v>
      </c>
      <c r="K1">
        <v>0</v>
      </c>
      <c r="L1" t="s">
        <v>7</v>
      </c>
      <c r="M1" t="s">
        <v>77</v>
      </c>
      <c r="N1" t="s">
        <v>78</v>
      </c>
      <c r="O1" t="s">
        <v>79</v>
      </c>
    </row>
    <row r="2" spans="1:15" x14ac:dyDescent="0.3">
      <c r="A2" t="s">
        <v>80</v>
      </c>
      <c r="B2" t="s">
        <v>81</v>
      </c>
      <c r="C2" t="s">
        <v>82</v>
      </c>
      <c r="D2">
        <f t="shared" ref="D2:D65" si="1">VALUE(RIGHT(A2,LEN(A2)-3))</f>
        <v>159</v>
      </c>
      <c r="E2">
        <f t="shared" ref="E2:E65" si="2">VALUE(RIGHT(B2,LEN(B2)-3))</f>
        <v>735</v>
      </c>
      <c r="F2">
        <f t="shared" ref="F2:F65" si="3">VALUE(RIGHT(C2,LEN(C2)-3))</f>
        <v>-20367</v>
      </c>
      <c r="K2">
        <v>21</v>
      </c>
      <c r="L2" t="s">
        <v>7</v>
      </c>
      <c r="M2" t="s">
        <v>80</v>
      </c>
      <c r="N2" t="s">
        <v>81</v>
      </c>
      <c r="O2" t="s">
        <v>82</v>
      </c>
    </row>
    <row r="3" spans="1:15" x14ac:dyDescent="0.3">
      <c r="A3" t="s">
        <v>83</v>
      </c>
      <c r="B3" t="s">
        <v>84</v>
      </c>
      <c r="C3" t="s">
        <v>10</v>
      </c>
      <c r="D3">
        <f t="shared" si="1"/>
        <v>-839</v>
      </c>
      <c r="E3">
        <f t="shared" si="2"/>
        <v>689</v>
      </c>
      <c r="F3">
        <f t="shared" si="3"/>
        <v>-20399</v>
      </c>
      <c r="K3">
        <v>22</v>
      </c>
      <c r="L3" t="s">
        <v>7</v>
      </c>
      <c r="M3" t="s">
        <v>83</v>
      </c>
      <c r="N3" t="s">
        <v>84</v>
      </c>
      <c r="O3" t="s">
        <v>10</v>
      </c>
    </row>
    <row r="4" spans="1:15" x14ac:dyDescent="0.3">
      <c r="A4" t="s">
        <v>85</v>
      </c>
      <c r="B4" t="s">
        <v>86</v>
      </c>
      <c r="C4" t="s">
        <v>87</v>
      </c>
      <c r="D4">
        <f t="shared" si="1"/>
        <v>1145</v>
      </c>
      <c r="E4">
        <f t="shared" si="2"/>
        <v>676</v>
      </c>
      <c r="F4">
        <f t="shared" si="3"/>
        <v>-21430</v>
      </c>
      <c r="K4">
        <v>23</v>
      </c>
      <c r="L4" t="s">
        <v>7</v>
      </c>
      <c r="M4" t="s">
        <v>85</v>
      </c>
      <c r="N4" t="s">
        <v>86</v>
      </c>
      <c r="O4" t="s">
        <v>87</v>
      </c>
    </row>
    <row r="5" spans="1:15" x14ac:dyDescent="0.3">
      <c r="A5" t="s">
        <v>88</v>
      </c>
      <c r="B5" t="s">
        <v>89</v>
      </c>
      <c r="C5" t="s">
        <v>90</v>
      </c>
      <c r="D5">
        <f t="shared" si="1"/>
        <v>-1047</v>
      </c>
      <c r="E5">
        <f t="shared" si="2"/>
        <v>589</v>
      </c>
      <c r="F5">
        <f t="shared" si="3"/>
        <v>-21333</v>
      </c>
      <c r="K5">
        <v>24</v>
      </c>
      <c r="L5" t="s">
        <v>7</v>
      </c>
      <c r="M5" t="s">
        <v>88</v>
      </c>
      <c r="N5" t="s">
        <v>89</v>
      </c>
      <c r="O5" t="s">
        <v>90</v>
      </c>
    </row>
    <row r="6" spans="1:15" x14ac:dyDescent="0.3">
      <c r="A6" t="s">
        <v>13</v>
      </c>
      <c r="B6" t="s">
        <v>91</v>
      </c>
      <c r="C6" t="s">
        <v>92</v>
      </c>
      <c r="D6">
        <f t="shared" si="1"/>
        <v>35</v>
      </c>
      <c r="E6">
        <f t="shared" si="2"/>
        <v>669</v>
      </c>
      <c r="F6">
        <f t="shared" si="3"/>
        <v>-21377</v>
      </c>
      <c r="K6">
        <v>25</v>
      </c>
      <c r="L6" t="s">
        <v>7</v>
      </c>
      <c r="M6" t="s">
        <v>13</v>
      </c>
      <c r="N6" t="s">
        <v>91</v>
      </c>
      <c r="O6" t="s">
        <v>92</v>
      </c>
    </row>
    <row r="7" spans="1:15" x14ac:dyDescent="0.3">
      <c r="A7" t="s">
        <v>93</v>
      </c>
      <c r="B7" t="s">
        <v>94</v>
      </c>
      <c r="C7" t="s">
        <v>95</v>
      </c>
      <c r="D7">
        <f t="shared" si="1"/>
        <v>-907</v>
      </c>
      <c r="E7">
        <f t="shared" si="2"/>
        <v>462</v>
      </c>
      <c r="F7">
        <f t="shared" si="3"/>
        <v>-20659</v>
      </c>
      <c r="K7">
        <v>26</v>
      </c>
      <c r="L7" t="s">
        <v>7</v>
      </c>
      <c r="M7" t="s">
        <v>93</v>
      </c>
      <c r="N7" t="s">
        <v>94</v>
      </c>
      <c r="O7" t="s">
        <v>95</v>
      </c>
    </row>
    <row r="8" spans="1:15" x14ac:dyDescent="0.3">
      <c r="A8" t="s">
        <v>96</v>
      </c>
      <c r="B8" t="s">
        <v>97</v>
      </c>
      <c r="C8" t="s">
        <v>98</v>
      </c>
      <c r="D8">
        <f t="shared" si="1"/>
        <v>-502</v>
      </c>
      <c r="E8">
        <f t="shared" si="2"/>
        <v>703</v>
      </c>
      <c r="F8">
        <f t="shared" si="3"/>
        <v>-21672</v>
      </c>
      <c r="K8">
        <v>27</v>
      </c>
      <c r="L8" t="s">
        <v>7</v>
      </c>
      <c r="M8" t="s">
        <v>96</v>
      </c>
      <c r="N8" t="s">
        <v>97</v>
      </c>
      <c r="O8" t="s">
        <v>98</v>
      </c>
    </row>
    <row r="9" spans="1:15" x14ac:dyDescent="0.3">
      <c r="A9" t="s">
        <v>99</v>
      </c>
      <c r="B9" t="s">
        <v>100</v>
      </c>
      <c r="C9" t="s">
        <v>101</v>
      </c>
      <c r="D9">
        <f t="shared" si="1"/>
        <v>-234</v>
      </c>
      <c r="E9">
        <f t="shared" si="2"/>
        <v>119</v>
      </c>
      <c r="F9">
        <f t="shared" si="3"/>
        <v>-20481</v>
      </c>
      <c r="K9">
        <v>28</v>
      </c>
      <c r="L9" t="s">
        <v>7</v>
      </c>
      <c r="M9" t="s">
        <v>99</v>
      </c>
      <c r="N9" t="s">
        <v>100</v>
      </c>
      <c r="O9" t="s">
        <v>101</v>
      </c>
    </row>
    <row r="10" spans="1:15" x14ac:dyDescent="0.3">
      <c r="A10" t="s">
        <v>102</v>
      </c>
      <c r="B10" t="s">
        <v>103</v>
      </c>
      <c r="C10" t="s">
        <v>104</v>
      </c>
      <c r="D10">
        <f t="shared" si="1"/>
        <v>-110</v>
      </c>
      <c r="E10">
        <f t="shared" si="2"/>
        <v>483</v>
      </c>
      <c r="F10">
        <f t="shared" si="3"/>
        <v>-20849</v>
      </c>
      <c r="K10">
        <v>29</v>
      </c>
      <c r="L10" t="s">
        <v>7</v>
      </c>
      <c r="M10" t="s">
        <v>102</v>
      </c>
      <c r="N10" t="s">
        <v>103</v>
      </c>
      <c r="O10" t="s">
        <v>104</v>
      </c>
    </row>
    <row r="11" spans="1:15" x14ac:dyDescent="0.3">
      <c r="A11" t="s">
        <v>105</v>
      </c>
      <c r="B11" t="s">
        <v>106</v>
      </c>
      <c r="C11" t="s">
        <v>107</v>
      </c>
      <c r="D11">
        <f t="shared" si="1"/>
        <v>-659</v>
      </c>
      <c r="E11">
        <f t="shared" si="2"/>
        <v>744</v>
      </c>
      <c r="F11">
        <f t="shared" si="3"/>
        <v>-19847</v>
      </c>
      <c r="K11">
        <v>30</v>
      </c>
      <c r="L11" t="s">
        <v>7</v>
      </c>
      <c r="M11" t="s">
        <v>105</v>
      </c>
      <c r="N11" t="s">
        <v>106</v>
      </c>
      <c r="O11" t="s">
        <v>107</v>
      </c>
    </row>
    <row r="12" spans="1:15" x14ac:dyDescent="0.3">
      <c r="A12" t="s">
        <v>108</v>
      </c>
      <c r="B12" t="s">
        <v>109</v>
      </c>
      <c r="C12" t="s">
        <v>110</v>
      </c>
      <c r="D12">
        <f t="shared" si="1"/>
        <v>-165</v>
      </c>
      <c r="E12">
        <f t="shared" si="2"/>
        <v>1301</v>
      </c>
      <c r="F12">
        <f t="shared" si="3"/>
        <v>-21320</v>
      </c>
      <c r="K12">
        <v>31</v>
      </c>
      <c r="L12" t="s">
        <v>7</v>
      </c>
      <c r="M12" t="s">
        <v>108</v>
      </c>
      <c r="N12" t="s">
        <v>109</v>
      </c>
      <c r="O12" t="s">
        <v>110</v>
      </c>
    </row>
    <row r="13" spans="1:15" x14ac:dyDescent="0.3">
      <c r="A13" t="s">
        <v>111</v>
      </c>
      <c r="B13" t="s">
        <v>112</v>
      </c>
      <c r="C13" t="s">
        <v>113</v>
      </c>
      <c r="D13">
        <f t="shared" si="1"/>
        <v>-1036</v>
      </c>
      <c r="E13">
        <f t="shared" si="2"/>
        <v>738</v>
      </c>
      <c r="F13">
        <f t="shared" si="3"/>
        <v>-20148</v>
      </c>
      <c r="K13">
        <v>32</v>
      </c>
      <c r="L13" t="s">
        <v>7</v>
      </c>
      <c r="M13" t="s">
        <v>111</v>
      </c>
      <c r="N13" t="s">
        <v>112</v>
      </c>
      <c r="O13" t="s">
        <v>113</v>
      </c>
    </row>
    <row r="14" spans="1:15" x14ac:dyDescent="0.3">
      <c r="A14" t="s">
        <v>12</v>
      </c>
      <c r="B14" t="s">
        <v>114</v>
      </c>
      <c r="C14" t="s">
        <v>115</v>
      </c>
      <c r="D14">
        <f t="shared" si="1"/>
        <v>-29</v>
      </c>
      <c r="E14">
        <f t="shared" si="2"/>
        <v>821</v>
      </c>
      <c r="F14">
        <f t="shared" si="3"/>
        <v>-21534</v>
      </c>
      <c r="K14">
        <v>33</v>
      </c>
      <c r="L14" t="s">
        <v>7</v>
      </c>
      <c r="M14" t="s">
        <v>12</v>
      </c>
      <c r="N14" t="s">
        <v>114</v>
      </c>
      <c r="O14" t="s">
        <v>115</v>
      </c>
    </row>
    <row r="15" spans="1:15" x14ac:dyDescent="0.3">
      <c r="A15" t="s">
        <v>116</v>
      </c>
      <c r="B15" t="s">
        <v>117</v>
      </c>
      <c r="C15" t="s">
        <v>118</v>
      </c>
      <c r="D15">
        <f t="shared" si="1"/>
        <v>-751</v>
      </c>
      <c r="E15">
        <f t="shared" si="2"/>
        <v>453</v>
      </c>
      <c r="F15">
        <f t="shared" si="3"/>
        <v>-20277</v>
      </c>
      <c r="K15">
        <v>34</v>
      </c>
      <c r="L15" t="s">
        <v>7</v>
      </c>
      <c r="M15" t="s">
        <v>116</v>
      </c>
      <c r="N15" t="s">
        <v>117</v>
      </c>
      <c r="O15" t="s">
        <v>118</v>
      </c>
    </row>
    <row r="16" spans="1:15" x14ac:dyDescent="0.3">
      <c r="A16" t="s">
        <v>119</v>
      </c>
      <c r="B16" t="s">
        <v>120</v>
      </c>
      <c r="C16" t="s">
        <v>121</v>
      </c>
      <c r="D16">
        <f t="shared" si="1"/>
        <v>49</v>
      </c>
      <c r="E16">
        <f t="shared" si="2"/>
        <v>907</v>
      </c>
      <c r="F16">
        <f t="shared" si="3"/>
        <v>-20814</v>
      </c>
      <c r="K16">
        <v>35</v>
      </c>
      <c r="L16" t="s">
        <v>7</v>
      </c>
      <c r="M16" t="s">
        <v>119</v>
      </c>
      <c r="N16" t="s">
        <v>120</v>
      </c>
      <c r="O16" t="s">
        <v>121</v>
      </c>
    </row>
    <row r="17" spans="1:15" x14ac:dyDescent="0.3">
      <c r="A17" t="s">
        <v>122</v>
      </c>
      <c r="B17" t="s">
        <v>123</v>
      </c>
      <c r="C17" t="s">
        <v>124</v>
      </c>
      <c r="D17">
        <f t="shared" si="1"/>
        <v>-847</v>
      </c>
      <c r="E17">
        <f t="shared" si="2"/>
        <v>828</v>
      </c>
      <c r="F17">
        <f t="shared" si="3"/>
        <v>-19432</v>
      </c>
      <c r="K17">
        <v>36</v>
      </c>
      <c r="L17" t="s">
        <v>7</v>
      </c>
      <c r="M17" t="s">
        <v>122</v>
      </c>
      <c r="N17" t="s">
        <v>123</v>
      </c>
      <c r="O17" t="s">
        <v>124</v>
      </c>
    </row>
    <row r="18" spans="1:15" x14ac:dyDescent="0.3">
      <c r="A18" t="s">
        <v>125</v>
      </c>
      <c r="B18" t="s">
        <v>126</v>
      </c>
      <c r="C18" t="s">
        <v>127</v>
      </c>
      <c r="D18">
        <f t="shared" si="1"/>
        <v>-697</v>
      </c>
      <c r="E18">
        <f t="shared" si="2"/>
        <v>568</v>
      </c>
      <c r="F18">
        <f t="shared" si="3"/>
        <v>-20871</v>
      </c>
      <c r="K18">
        <v>37</v>
      </c>
      <c r="L18" t="s">
        <v>7</v>
      </c>
      <c r="M18" t="s">
        <v>125</v>
      </c>
      <c r="N18" t="s">
        <v>126</v>
      </c>
      <c r="O18" t="s">
        <v>127</v>
      </c>
    </row>
    <row r="19" spans="1:15" x14ac:dyDescent="0.3">
      <c r="A19" t="s">
        <v>128</v>
      </c>
      <c r="B19" t="s">
        <v>129</v>
      </c>
      <c r="C19" t="s">
        <v>130</v>
      </c>
      <c r="D19">
        <f t="shared" si="1"/>
        <v>-424</v>
      </c>
      <c r="E19">
        <f t="shared" si="2"/>
        <v>726</v>
      </c>
      <c r="F19">
        <f t="shared" si="3"/>
        <v>-20408</v>
      </c>
      <c r="K19">
        <v>38</v>
      </c>
      <c r="L19" t="s">
        <v>7</v>
      </c>
      <c r="M19" t="s">
        <v>128</v>
      </c>
      <c r="N19" t="s">
        <v>129</v>
      </c>
      <c r="O19" t="s">
        <v>130</v>
      </c>
    </row>
    <row r="20" spans="1:15" x14ac:dyDescent="0.3">
      <c r="A20" t="s">
        <v>131</v>
      </c>
      <c r="B20" t="s">
        <v>132</v>
      </c>
      <c r="C20" t="s">
        <v>133</v>
      </c>
      <c r="D20">
        <f t="shared" si="1"/>
        <v>-548</v>
      </c>
      <c r="E20">
        <f t="shared" si="2"/>
        <v>395</v>
      </c>
      <c r="F20">
        <f t="shared" si="3"/>
        <v>-20991</v>
      </c>
      <c r="K20">
        <v>39</v>
      </c>
      <c r="L20" t="s">
        <v>7</v>
      </c>
      <c r="M20" t="s">
        <v>131</v>
      </c>
      <c r="N20" t="s">
        <v>132</v>
      </c>
      <c r="O20" t="s">
        <v>133</v>
      </c>
    </row>
    <row r="21" spans="1:15" x14ac:dyDescent="0.3">
      <c r="A21" t="s">
        <v>134</v>
      </c>
      <c r="B21" t="s">
        <v>135</v>
      </c>
      <c r="C21" t="s">
        <v>136</v>
      </c>
      <c r="D21">
        <f t="shared" si="1"/>
        <v>-200</v>
      </c>
      <c r="E21">
        <f t="shared" si="2"/>
        <v>1049</v>
      </c>
      <c r="F21">
        <f t="shared" si="3"/>
        <v>-20259</v>
      </c>
      <c r="K21">
        <v>40</v>
      </c>
      <c r="L21" t="s">
        <v>7</v>
      </c>
      <c r="M21" t="s">
        <v>134</v>
      </c>
      <c r="N21" t="s">
        <v>135</v>
      </c>
      <c r="O21" t="s">
        <v>136</v>
      </c>
    </row>
    <row r="22" spans="1:15" x14ac:dyDescent="0.3">
      <c r="A22" t="s">
        <v>137</v>
      </c>
      <c r="B22" t="s">
        <v>138</v>
      </c>
      <c r="C22" t="s">
        <v>9</v>
      </c>
      <c r="D22">
        <f t="shared" si="1"/>
        <v>42</v>
      </c>
      <c r="E22">
        <f t="shared" si="2"/>
        <v>815</v>
      </c>
      <c r="F22">
        <f t="shared" si="3"/>
        <v>-21375</v>
      </c>
      <c r="K22">
        <v>41</v>
      </c>
      <c r="L22" t="s">
        <v>7</v>
      </c>
      <c r="M22" t="s">
        <v>137</v>
      </c>
      <c r="N22" t="s">
        <v>138</v>
      </c>
      <c r="O22" t="s">
        <v>9</v>
      </c>
    </row>
    <row r="23" spans="1:15" x14ac:dyDescent="0.3">
      <c r="A23" t="s">
        <v>139</v>
      </c>
      <c r="B23" t="s">
        <v>140</v>
      </c>
      <c r="C23" t="s">
        <v>141</v>
      </c>
      <c r="D23">
        <f t="shared" si="1"/>
        <v>-248</v>
      </c>
      <c r="E23">
        <f t="shared" si="2"/>
        <v>1402</v>
      </c>
      <c r="F23">
        <f t="shared" si="3"/>
        <v>-20392</v>
      </c>
      <c r="K23">
        <v>42</v>
      </c>
      <c r="L23" t="s">
        <v>7</v>
      </c>
      <c r="M23" t="s">
        <v>139</v>
      </c>
      <c r="N23" t="s">
        <v>140</v>
      </c>
      <c r="O23" t="s">
        <v>141</v>
      </c>
    </row>
    <row r="24" spans="1:15" x14ac:dyDescent="0.3">
      <c r="A24" t="s">
        <v>57</v>
      </c>
      <c r="B24" t="s">
        <v>142</v>
      </c>
      <c r="C24" t="s">
        <v>143</v>
      </c>
      <c r="D24">
        <f t="shared" si="1"/>
        <v>-13</v>
      </c>
      <c r="E24">
        <f t="shared" si="2"/>
        <v>1747</v>
      </c>
      <c r="F24">
        <f t="shared" si="3"/>
        <v>-21041</v>
      </c>
      <c r="K24">
        <v>43</v>
      </c>
      <c r="L24" t="s">
        <v>7</v>
      </c>
      <c r="M24" t="s">
        <v>57</v>
      </c>
      <c r="N24" t="s">
        <v>142</v>
      </c>
      <c r="O24" t="s">
        <v>143</v>
      </c>
    </row>
    <row r="25" spans="1:15" x14ac:dyDescent="0.3">
      <c r="A25" t="s">
        <v>144</v>
      </c>
      <c r="B25" t="s">
        <v>145</v>
      </c>
      <c r="C25" t="s">
        <v>146</v>
      </c>
      <c r="D25">
        <f t="shared" si="1"/>
        <v>107</v>
      </c>
      <c r="E25">
        <f t="shared" si="2"/>
        <v>383</v>
      </c>
      <c r="F25">
        <f t="shared" si="3"/>
        <v>-19429</v>
      </c>
      <c r="K25">
        <v>44</v>
      </c>
      <c r="L25" t="s">
        <v>7</v>
      </c>
      <c r="M25" t="s">
        <v>144</v>
      </c>
      <c r="N25" t="s">
        <v>145</v>
      </c>
      <c r="O25" t="s">
        <v>146</v>
      </c>
    </row>
    <row r="26" spans="1:15" x14ac:dyDescent="0.3">
      <c r="A26" t="s">
        <v>147</v>
      </c>
      <c r="B26" t="s">
        <v>148</v>
      </c>
      <c r="C26" t="s">
        <v>149</v>
      </c>
      <c r="D26">
        <f t="shared" si="1"/>
        <v>-380</v>
      </c>
      <c r="E26">
        <f t="shared" si="2"/>
        <v>1141</v>
      </c>
      <c r="F26">
        <f t="shared" si="3"/>
        <v>-21316</v>
      </c>
      <c r="K26">
        <v>45</v>
      </c>
      <c r="L26" t="s">
        <v>7</v>
      </c>
      <c r="M26" t="s">
        <v>147</v>
      </c>
      <c r="N26" t="s">
        <v>148</v>
      </c>
      <c r="O26" t="s">
        <v>149</v>
      </c>
    </row>
    <row r="27" spans="1:15" x14ac:dyDescent="0.3">
      <c r="A27" t="s">
        <v>150</v>
      </c>
      <c r="B27" t="s">
        <v>151</v>
      </c>
      <c r="C27" t="s">
        <v>152</v>
      </c>
      <c r="D27">
        <f t="shared" si="1"/>
        <v>-667</v>
      </c>
      <c r="E27">
        <f t="shared" si="2"/>
        <v>352</v>
      </c>
      <c r="F27">
        <f t="shared" si="3"/>
        <v>-19252</v>
      </c>
      <c r="K27">
        <v>46</v>
      </c>
      <c r="L27" t="s">
        <v>7</v>
      </c>
      <c r="M27" t="s">
        <v>150</v>
      </c>
      <c r="N27" t="s">
        <v>151</v>
      </c>
      <c r="O27" t="s">
        <v>152</v>
      </c>
    </row>
    <row r="28" spans="1:15" x14ac:dyDescent="0.3">
      <c r="A28" t="s">
        <v>153</v>
      </c>
      <c r="B28" t="s">
        <v>154</v>
      </c>
      <c r="C28" t="s">
        <v>155</v>
      </c>
      <c r="D28">
        <f t="shared" si="1"/>
        <v>-113</v>
      </c>
      <c r="E28">
        <f t="shared" si="2"/>
        <v>575</v>
      </c>
      <c r="F28">
        <f t="shared" si="3"/>
        <v>-21683</v>
      </c>
      <c r="K28">
        <v>47</v>
      </c>
      <c r="L28" t="s">
        <v>7</v>
      </c>
      <c r="M28" t="s">
        <v>153</v>
      </c>
      <c r="N28" t="s">
        <v>154</v>
      </c>
      <c r="O28" t="s">
        <v>155</v>
      </c>
    </row>
    <row r="29" spans="1:15" x14ac:dyDescent="0.3">
      <c r="A29" t="s">
        <v>156</v>
      </c>
      <c r="B29" t="s">
        <v>8</v>
      </c>
      <c r="C29" t="s">
        <v>157</v>
      </c>
      <c r="D29">
        <f t="shared" si="1"/>
        <v>-1179</v>
      </c>
      <c r="E29">
        <f t="shared" si="2"/>
        <v>887</v>
      </c>
      <c r="F29">
        <f t="shared" si="3"/>
        <v>-19899</v>
      </c>
      <c r="K29">
        <v>48</v>
      </c>
      <c r="L29" t="s">
        <v>7</v>
      </c>
      <c r="M29" t="s">
        <v>156</v>
      </c>
      <c r="N29" t="s">
        <v>8</v>
      </c>
      <c r="O29" t="s">
        <v>157</v>
      </c>
    </row>
    <row r="30" spans="1:15" x14ac:dyDescent="0.3">
      <c r="A30" t="s">
        <v>158</v>
      </c>
      <c r="B30" t="s">
        <v>159</v>
      </c>
      <c r="C30" t="s">
        <v>160</v>
      </c>
      <c r="D30">
        <f t="shared" si="1"/>
        <v>-625</v>
      </c>
      <c r="E30">
        <f t="shared" si="2"/>
        <v>895</v>
      </c>
      <c r="F30">
        <f t="shared" si="3"/>
        <v>-19545</v>
      </c>
      <c r="K30">
        <v>49</v>
      </c>
      <c r="L30" t="s">
        <v>7</v>
      </c>
      <c r="M30" t="s">
        <v>158</v>
      </c>
      <c r="N30" t="s">
        <v>159</v>
      </c>
      <c r="O30" t="s">
        <v>160</v>
      </c>
    </row>
    <row r="31" spans="1:15" x14ac:dyDescent="0.3">
      <c r="A31" t="s">
        <v>161</v>
      </c>
      <c r="B31" t="s">
        <v>162</v>
      </c>
      <c r="C31" t="s">
        <v>163</v>
      </c>
      <c r="D31">
        <f t="shared" si="1"/>
        <v>-67</v>
      </c>
      <c r="E31">
        <f t="shared" si="2"/>
        <v>921</v>
      </c>
      <c r="F31">
        <f t="shared" si="3"/>
        <v>-20051</v>
      </c>
      <c r="K31">
        <v>50</v>
      </c>
      <c r="L31" t="s">
        <v>7</v>
      </c>
      <c r="M31" t="s">
        <v>161</v>
      </c>
      <c r="N31" t="s">
        <v>162</v>
      </c>
      <c r="O31" t="s">
        <v>163</v>
      </c>
    </row>
    <row r="32" spans="1:15" x14ac:dyDescent="0.3">
      <c r="A32" t="s">
        <v>164</v>
      </c>
      <c r="B32" t="s">
        <v>165</v>
      </c>
      <c r="C32" t="s">
        <v>166</v>
      </c>
      <c r="D32">
        <f t="shared" si="1"/>
        <v>-687</v>
      </c>
      <c r="E32">
        <f t="shared" si="2"/>
        <v>796</v>
      </c>
      <c r="F32">
        <f t="shared" si="3"/>
        <v>-20899</v>
      </c>
      <c r="K32">
        <v>51</v>
      </c>
      <c r="L32" t="s">
        <v>7</v>
      </c>
      <c r="M32" t="s">
        <v>164</v>
      </c>
      <c r="N32" t="s">
        <v>165</v>
      </c>
      <c r="O32" t="s">
        <v>166</v>
      </c>
    </row>
    <row r="33" spans="1:16" x14ac:dyDescent="0.3">
      <c r="A33" t="s">
        <v>167</v>
      </c>
      <c r="B33" t="s">
        <v>168</v>
      </c>
      <c r="C33" t="s">
        <v>169</v>
      </c>
      <c r="D33">
        <f t="shared" si="1"/>
        <v>32</v>
      </c>
      <c r="E33">
        <f t="shared" si="2"/>
        <v>544</v>
      </c>
      <c r="F33">
        <f t="shared" si="3"/>
        <v>-20057</v>
      </c>
      <c r="K33">
        <v>52</v>
      </c>
      <c r="L33" t="s">
        <v>7</v>
      </c>
      <c r="M33" t="s">
        <v>167</v>
      </c>
      <c r="N33" t="s">
        <v>168</v>
      </c>
      <c r="O33" t="s">
        <v>169</v>
      </c>
    </row>
    <row r="34" spans="1:16" x14ac:dyDescent="0.3">
      <c r="A34" t="s">
        <v>170</v>
      </c>
      <c r="B34" t="s">
        <v>171</v>
      </c>
      <c r="C34" t="s">
        <v>172</v>
      </c>
      <c r="D34">
        <f t="shared" si="1"/>
        <v>-64</v>
      </c>
      <c r="E34">
        <f t="shared" si="2"/>
        <v>505</v>
      </c>
      <c r="F34">
        <f t="shared" si="3"/>
        <v>-19191</v>
      </c>
      <c r="K34">
        <v>53</v>
      </c>
      <c r="L34" t="s">
        <v>7</v>
      </c>
      <c r="M34" t="s">
        <v>170</v>
      </c>
      <c r="N34" t="s">
        <v>171</v>
      </c>
      <c r="O34" t="s">
        <v>172</v>
      </c>
    </row>
    <row r="35" spans="1:16" x14ac:dyDescent="0.3">
      <c r="A35" t="s">
        <v>173</v>
      </c>
      <c r="B35" t="s">
        <v>174</v>
      </c>
      <c r="C35" t="s">
        <v>175</v>
      </c>
      <c r="D35">
        <f t="shared" si="1"/>
        <v>-201</v>
      </c>
      <c r="E35">
        <f t="shared" si="2"/>
        <v>1048</v>
      </c>
      <c r="F35">
        <f t="shared" si="3"/>
        <v>-16075</v>
      </c>
      <c r="K35">
        <v>54</v>
      </c>
      <c r="L35" t="s">
        <v>7</v>
      </c>
      <c r="M35" t="s">
        <v>173</v>
      </c>
      <c r="N35" t="s">
        <v>174</v>
      </c>
      <c r="O35" t="s">
        <v>175</v>
      </c>
    </row>
    <row r="36" spans="1:16" x14ac:dyDescent="0.3">
      <c r="A36" t="s">
        <v>176</v>
      </c>
      <c r="B36" t="s">
        <v>177</v>
      </c>
      <c r="C36" t="s">
        <v>178</v>
      </c>
      <c r="D36">
        <f t="shared" si="1"/>
        <v>304</v>
      </c>
      <c r="E36">
        <f t="shared" si="2"/>
        <v>223</v>
      </c>
      <c r="F36">
        <f t="shared" si="3"/>
        <v>-14864</v>
      </c>
      <c r="K36">
        <v>55</v>
      </c>
      <c r="L36" t="s">
        <v>7</v>
      </c>
      <c r="M36" t="s">
        <v>176</v>
      </c>
      <c r="N36" t="s">
        <v>177</v>
      </c>
      <c r="O36" t="s">
        <v>178</v>
      </c>
    </row>
    <row r="37" spans="1:16" x14ac:dyDescent="0.3">
      <c r="A37" t="s">
        <v>179</v>
      </c>
      <c r="B37" t="s">
        <v>180</v>
      </c>
      <c r="C37" t="s">
        <v>181</v>
      </c>
      <c r="D37">
        <f t="shared" si="1"/>
        <v>38</v>
      </c>
      <c r="E37">
        <f t="shared" si="2"/>
        <v>860</v>
      </c>
      <c r="F37">
        <f t="shared" si="3"/>
        <v>-11499</v>
      </c>
      <c r="K37">
        <v>56</v>
      </c>
      <c r="L37" t="s">
        <v>7</v>
      </c>
      <c r="M37" t="s">
        <v>179</v>
      </c>
      <c r="N37" t="s">
        <v>180</v>
      </c>
      <c r="O37" t="s">
        <v>181</v>
      </c>
    </row>
    <row r="38" spans="1:16" x14ac:dyDescent="0.3">
      <c r="A38" t="s">
        <v>182</v>
      </c>
      <c r="B38" t="s">
        <v>183</v>
      </c>
      <c r="C38" t="s">
        <v>184</v>
      </c>
      <c r="D38">
        <f t="shared" si="1"/>
        <v>22</v>
      </c>
      <c r="E38">
        <f t="shared" si="2"/>
        <v>411</v>
      </c>
      <c r="F38">
        <f t="shared" si="3"/>
        <v>-8619</v>
      </c>
      <c r="K38">
        <v>57</v>
      </c>
      <c r="L38" t="s">
        <v>7</v>
      </c>
      <c r="M38" t="s">
        <v>182</v>
      </c>
      <c r="N38" t="s">
        <v>183</v>
      </c>
      <c r="O38" t="s">
        <v>184</v>
      </c>
    </row>
    <row r="39" spans="1:16" x14ac:dyDescent="0.3">
      <c r="A39" t="s">
        <v>185</v>
      </c>
      <c r="B39" t="s">
        <v>186</v>
      </c>
      <c r="C39" t="s">
        <v>187</v>
      </c>
      <c r="D39">
        <f t="shared" si="1"/>
        <v>-243</v>
      </c>
      <c r="E39">
        <f t="shared" si="2"/>
        <v>454</v>
      </c>
      <c r="F39">
        <f t="shared" si="3"/>
        <v>-4439</v>
      </c>
      <c r="K39">
        <v>58</v>
      </c>
      <c r="L39" t="s">
        <v>7</v>
      </c>
      <c r="M39" t="s">
        <v>185</v>
      </c>
      <c r="N39" t="s">
        <v>186</v>
      </c>
      <c r="O39" t="s">
        <v>187</v>
      </c>
    </row>
    <row r="40" spans="1:16" x14ac:dyDescent="0.3">
      <c r="A40" t="s">
        <v>7</v>
      </c>
      <c r="B40" t="s">
        <v>188</v>
      </c>
      <c r="C40" t="s">
        <v>30</v>
      </c>
      <c r="D40" t="e">
        <f t="shared" si="1"/>
        <v>#VALUE!</v>
      </c>
      <c r="E40">
        <f t="shared" si="2"/>
        <v>-270</v>
      </c>
      <c r="F40">
        <f t="shared" si="3"/>
        <v>-5</v>
      </c>
      <c r="K40">
        <v>59</v>
      </c>
      <c r="L40">
        <v>60</v>
      </c>
      <c r="M40" t="s">
        <v>7</v>
      </c>
      <c r="N40" t="s">
        <v>188</v>
      </c>
      <c r="O40" t="s">
        <v>30</v>
      </c>
      <c r="P40" t="s">
        <v>189</v>
      </c>
    </row>
    <row r="41" spans="1:16" x14ac:dyDescent="0.3">
      <c r="A41" t="s">
        <v>190</v>
      </c>
      <c r="B41" t="s">
        <v>74</v>
      </c>
      <c r="C41" t="s">
        <v>28</v>
      </c>
      <c r="D41">
        <f t="shared" si="1"/>
        <v>-9</v>
      </c>
      <c r="E41">
        <f t="shared" si="2"/>
        <v>1</v>
      </c>
      <c r="F41">
        <f t="shared" si="3"/>
        <v>5</v>
      </c>
      <c r="K41">
        <v>61</v>
      </c>
      <c r="L41" t="s">
        <v>7</v>
      </c>
      <c r="M41" t="s">
        <v>190</v>
      </c>
      <c r="N41" t="s">
        <v>74</v>
      </c>
      <c r="O41" t="s">
        <v>28</v>
      </c>
    </row>
    <row r="42" spans="1:16" x14ac:dyDescent="0.3">
      <c r="A42" t="s">
        <v>33</v>
      </c>
      <c r="B42" t="s">
        <v>41</v>
      </c>
      <c r="C42" t="s">
        <v>44</v>
      </c>
      <c r="D42">
        <f t="shared" si="1"/>
        <v>1</v>
      </c>
      <c r="E42">
        <f t="shared" si="2"/>
        <v>17</v>
      </c>
      <c r="F42">
        <f t="shared" si="3"/>
        <v>13</v>
      </c>
      <c r="K42">
        <v>62</v>
      </c>
      <c r="L42" t="s">
        <v>7</v>
      </c>
      <c r="M42" t="s">
        <v>33</v>
      </c>
      <c r="N42" t="s">
        <v>41</v>
      </c>
      <c r="O42" t="s">
        <v>44</v>
      </c>
    </row>
    <row r="43" spans="1:16" x14ac:dyDescent="0.3">
      <c r="A43" t="s">
        <v>46</v>
      </c>
      <c r="B43" t="s">
        <v>52</v>
      </c>
      <c r="C43" t="s">
        <v>64</v>
      </c>
      <c r="D43">
        <f t="shared" si="1"/>
        <v>18</v>
      </c>
      <c r="E43">
        <f t="shared" si="2"/>
        <v>-2</v>
      </c>
      <c r="F43">
        <f t="shared" si="3"/>
        <v>4</v>
      </c>
      <c r="K43">
        <v>63</v>
      </c>
      <c r="L43" t="s">
        <v>7</v>
      </c>
      <c r="M43" t="s">
        <v>46</v>
      </c>
      <c r="N43" t="s">
        <v>52</v>
      </c>
      <c r="O43" t="s">
        <v>64</v>
      </c>
    </row>
    <row r="44" spans="1:16" x14ac:dyDescent="0.3">
      <c r="A44" t="s">
        <v>191</v>
      </c>
      <c r="B44" t="s">
        <v>68</v>
      </c>
      <c r="C44" t="s">
        <v>15</v>
      </c>
      <c r="D44">
        <f t="shared" si="1"/>
        <v>-19</v>
      </c>
      <c r="E44">
        <f t="shared" si="2"/>
        <v>2</v>
      </c>
      <c r="F44">
        <f t="shared" si="3"/>
        <v>16</v>
      </c>
      <c r="K44">
        <v>64</v>
      </c>
      <c r="L44" t="s">
        <v>7</v>
      </c>
      <c r="M44" t="s">
        <v>191</v>
      </c>
      <c r="N44" t="s">
        <v>68</v>
      </c>
      <c r="O44" t="s">
        <v>15</v>
      </c>
    </row>
    <row r="45" spans="1:16" x14ac:dyDescent="0.3">
      <c r="A45" t="s">
        <v>33</v>
      </c>
      <c r="B45" t="s">
        <v>26</v>
      </c>
      <c r="C45" t="s">
        <v>39</v>
      </c>
      <c r="D45">
        <f t="shared" si="1"/>
        <v>1</v>
      </c>
      <c r="E45">
        <f t="shared" si="2"/>
        <v>-21</v>
      </c>
      <c r="F45">
        <f t="shared" si="3"/>
        <v>-2</v>
      </c>
      <c r="K45">
        <v>65</v>
      </c>
      <c r="L45" t="s">
        <v>7</v>
      </c>
      <c r="M45" t="s">
        <v>33</v>
      </c>
      <c r="N45" t="s">
        <v>26</v>
      </c>
      <c r="O45" t="s">
        <v>39</v>
      </c>
    </row>
    <row r="46" spans="1:16" x14ac:dyDescent="0.3">
      <c r="A46" t="s">
        <v>73</v>
      </c>
      <c r="B46" t="s">
        <v>72</v>
      </c>
      <c r="C46" t="s">
        <v>47</v>
      </c>
      <c r="D46">
        <f t="shared" si="1"/>
        <v>-15</v>
      </c>
      <c r="E46">
        <f t="shared" si="2"/>
        <v>-8</v>
      </c>
      <c r="F46">
        <f t="shared" si="3"/>
        <v>-20</v>
      </c>
      <c r="K46">
        <v>66</v>
      </c>
      <c r="L46" t="s">
        <v>7</v>
      </c>
      <c r="M46" t="s">
        <v>73</v>
      </c>
      <c r="N46" t="s">
        <v>72</v>
      </c>
      <c r="O46" t="s">
        <v>47</v>
      </c>
    </row>
    <row r="47" spans="1:16" x14ac:dyDescent="0.3">
      <c r="A47" t="s">
        <v>35</v>
      </c>
      <c r="B47" t="s">
        <v>52</v>
      </c>
      <c r="C47" t="s">
        <v>1</v>
      </c>
      <c r="D47">
        <f t="shared" si="1"/>
        <v>-41</v>
      </c>
      <c r="E47">
        <f t="shared" si="2"/>
        <v>-2</v>
      </c>
      <c r="F47">
        <f t="shared" si="3"/>
        <v>23</v>
      </c>
      <c r="K47">
        <v>67</v>
      </c>
      <c r="L47" t="s">
        <v>7</v>
      </c>
      <c r="M47" t="s">
        <v>35</v>
      </c>
      <c r="N47" t="s">
        <v>52</v>
      </c>
      <c r="O47" t="s">
        <v>1</v>
      </c>
    </row>
    <row r="48" spans="1:16" x14ac:dyDescent="0.3">
      <c r="A48" t="s">
        <v>192</v>
      </c>
      <c r="B48" t="s">
        <v>51</v>
      </c>
      <c r="C48" t="s">
        <v>40</v>
      </c>
      <c r="D48">
        <f t="shared" si="1"/>
        <v>-12</v>
      </c>
      <c r="E48">
        <f t="shared" si="2"/>
        <v>-35</v>
      </c>
      <c r="F48">
        <f t="shared" si="3"/>
        <v>-9</v>
      </c>
      <c r="K48">
        <v>68</v>
      </c>
      <c r="L48" t="s">
        <v>7</v>
      </c>
      <c r="M48" t="s">
        <v>192</v>
      </c>
      <c r="N48" t="s">
        <v>51</v>
      </c>
      <c r="O48" t="s">
        <v>40</v>
      </c>
    </row>
    <row r="49" spans="1:15" x14ac:dyDescent="0.3">
      <c r="A49" t="s">
        <v>27</v>
      </c>
      <c r="B49" t="s">
        <v>71</v>
      </c>
      <c r="C49" t="s">
        <v>36</v>
      </c>
      <c r="D49">
        <f t="shared" si="1"/>
        <v>-21</v>
      </c>
      <c r="E49">
        <f t="shared" si="2"/>
        <v>-4</v>
      </c>
      <c r="F49">
        <f t="shared" si="3"/>
        <v>17</v>
      </c>
      <c r="K49">
        <v>69</v>
      </c>
      <c r="L49" t="s">
        <v>7</v>
      </c>
      <c r="M49" t="s">
        <v>27</v>
      </c>
      <c r="N49" t="s">
        <v>71</v>
      </c>
      <c r="O49" t="s">
        <v>36</v>
      </c>
    </row>
    <row r="50" spans="1:15" x14ac:dyDescent="0.3">
      <c r="A50" t="s">
        <v>29</v>
      </c>
      <c r="B50" t="s">
        <v>38</v>
      </c>
      <c r="C50" t="s">
        <v>39</v>
      </c>
      <c r="D50">
        <f t="shared" si="1"/>
        <v>8</v>
      </c>
      <c r="E50">
        <f t="shared" si="2"/>
        <v>-30</v>
      </c>
      <c r="F50">
        <f t="shared" si="3"/>
        <v>-2</v>
      </c>
      <c r="K50">
        <v>70</v>
      </c>
      <c r="L50" t="s">
        <v>7</v>
      </c>
      <c r="M50" t="s">
        <v>29</v>
      </c>
      <c r="N50" t="s">
        <v>38</v>
      </c>
      <c r="O50" t="s">
        <v>39</v>
      </c>
    </row>
    <row r="51" spans="1:15" x14ac:dyDescent="0.3">
      <c r="A51" t="s">
        <v>65</v>
      </c>
      <c r="B51" t="s">
        <v>22</v>
      </c>
      <c r="C51" t="s">
        <v>34</v>
      </c>
      <c r="D51">
        <f t="shared" si="1"/>
        <v>15</v>
      </c>
      <c r="E51">
        <f t="shared" si="2"/>
        <v>6</v>
      </c>
      <c r="F51">
        <f t="shared" si="3"/>
        <v>-5</v>
      </c>
      <c r="K51">
        <v>71</v>
      </c>
      <c r="L51" t="s">
        <v>7</v>
      </c>
      <c r="M51" t="s">
        <v>65</v>
      </c>
      <c r="N51" t="s">
        <v>22</v>
      </c>
      <c r="O51" t="s">
        <v>34</v>
      </c>
    </row>
    <row r="52" spans="1:15" x14ac:dyDescent="0.3">
      <c r="A52" t="s">
        <v>193</v>
      </c>
      <c r="B52" t="s">
        <v>20</v>
      </c>
      <c r="C52" t="s">
        <v>19</v>
      </c>
      <c r="D52">
        <f t="shared" si="1"/>
        <v>-10</v>
      </c>
      <c r="E52">
        <f t="shared" si="2"/>
        <v>-31</v>
      </c>
      <c r="F52">
        <f t="shared" si="3"/>
        <v>9</v>
      </c>
      <c r="K52">
        <v>72</v>
      </c>
      <c r="L52" t="s">
        <v>7</v>
      </c>
      <c r="M52" t="s">
        <v>193</v>
      </c>
      <c r="N52" t="s">
        <v>20</v>
      </c>
      <c r="O52" t="s">
        <v>19</v>
      </c>
    </row>
    <row r="53" spans="1:15" x14ac:dyDescent="0.3">
      <c r="A53" t="s">
        <v>48</v>
      </c>
      <c r="B53" t="s">
        <v>60</v>
      </c>
      <c r="C53" t="s">
        <v>24</v>
      </c>
      <c r="D53">
        <f t="shared" si="1"/>
        <v>7</v>
      </c>
      <c r="E53">
        <f t="shared" si="2"/>
        <v>7</v>
      </c>
      <c r="F53">
        <f t="shared" si="3"/>
        <v>11</v>
      </c>
      <c r="K53">
        <v>73</v>
      </c>
      <c r="L53" t="s">
        <v>7</v>
      </c>
      <c r="M53" t="s">
        <v>48</v>
      </c>
      <c r="N53" t="s">
        <v>60</v>
      </c>
      <c r="O53" t="s">
        <v>24</v>
      </c>
    </row>
    <row r="54" spans="1:15" x14ac:dyDescent="0.3">
      <c r="A54" t="s">
        <v>59</v>
      </c>
      <c r="B54" t="s">
        <v>194</v>
      </c>
      <c r="C54" t="s">
        <v>54</v>
      </c>
      <c r="D54">
        <f t="shared" si="1"/>
        <v>-20</v>
      </c>
      <c r="E54">
        <f t="shared" si="2"/>
        <v>-29</v>
      </c>
      <c r="F54">
        <f t="shared" si="3"/>
        <v>1</v>
      </c>
      <c r="K54">
        <v>74</v>
      </c>
      <c r="L54" t="s">
        <v>7</v>
      </c>
      <c r="M54" t="s">
        <v>59</v>
      </c>
      <c r="N54" t="s">
        <v>194</v>
      </c>
      <c r="O54" t="s">
        <v>54</v>
      </c>
    </row>
    <row r="55" spans="1:15" x14ac:dyDescent="0.3">
      <c r="A55" t="s">
        <v>195</v>
      </c>
      <c r="B55" t="s">
        <v>49</v>
      </c>
      <c r="C55" t="s">
        <v>58</v>
      </c>
      <c r="D55">
        <f t="shared" si="1"/>
        <v>11</v>
      </c>
      <c r="E55">
        <f t="shared" si="2"/>
        <v>-23</v>
      </c>
      <c r="F55">
        <f t="shared" si="3"/>
        <v>8</v>
      </c>
      <c r="K55">
        <v>75</v>
      </c>
      <c r="L55" t="s">
        <v>7</v>
      </c>
      <c r="M55" t="s">
        <v>195</v>
      </c>
      <c r="N55" t="s">
        <v>49</v>
      </c>
      <c r="O55" t="s">
        <v>58</v>
      </c>
    </row>
    <row r="56" spans="1:15" x14ac:dyDescent="0.3">
      <c r="A56" t="s">
        <v>70</v>
      </c>
      <c r="B56" t="s">
        <v>62</v>
      </c>
      <c r="C56" t="s">
        <v>4</v>
      </c>
      <c r="D56">
        <f t="shared" si="1"/>
        <v>20</v>
      </c>
      <c r="E56">
        <f t="shared" si="2"/>
        <v>-18</v>
      </c>
      <c r="F56">
        <f t="shared" si="3"/>
        <v>42</v>
      </c>
      <c r="K56">
        <v>76</v>
      </c>
      <c r="L56" t="s">
        <v>7</v>
      </c>
      <c r="M56" t="s">
        <v>70</v>
      </c>
      <c r="N56" t="s">
        <v>62</v>
      </c>
      <c r="O56" t="s">
        <v>4</v>
      </c>
    </row>
    <row r="57" spans="1:15" x14ac:dyDescent="0.3">
      <c r="A57" t="s">
        <v>69</v>
      </c>
      <c r="B57" t="s">
        <v>196</v>
      </c>
      <c r="C57" t="s">
        <v>3</v>
      </c>
      <c r="D57">
        <f t="shared" si="1"/>
        <v>13</v>
      </c>
      <c r="E57">
        <f t="shared" si="2"/>
        <v>3</v>
      </c>
      <c r="F57">
        <f t="shared" si="3"/>
        <v>25</v>
      </c>
      <c r="K57">
        <v>77</v>
      </c>
      <c r="L57" t="s">
        <v>7</v>
      </c>
      <c r="M57" t="s">
        <v>69</v>
      </c>
      <c r="N57" t="s">
        <v>196</v>
      </c>
      <c r="O57" t="s">
        <v>3</v>
      </c>
    </row>
    <row r="58" spans="1:15" x14ac:dyDescent="0.3">
      <c r="A58" t="s">
        <v>37</v>
      </c>
      <c r="B58" t="s">
        <v>55</v>
      </c>
      <c r="C58" t="s">
        <v>53</v>
      </c>
      <c r="D58">
        <f t="shared" si="1"/>
        <v>-5</v>
      </c>
      <c r="E58">
        <f t="shared" si="2"/>
        <v>15</v>
      </c>
      <c r="F58">
        <f t="shared" si="3"/>
        <v>20</v>
      </c>
      <c r="K58">
        <v>78</v>
      </c>
      <c r="L58" t="s">
        <v>7</v>
      </c>
      <c r="M58" t="s">
        <v>37</v>
      </c>
      <c r="N58" t="s">
        <v>55</v>
      </c>
      <c r="O58" t="s">
        <v>53</v>
      </c>
    </row>
    <row r="59" spans="1:15" x14ac:dyDescent="0.3">
      <c r="A59" t="s">
        <v>197</v>
      </c>
      <c r="B59" t="s">
        <v>16</v>
      </c>
      <c r="C59" t="s">
        <v>198</v>
      </c>
      <c r="D59">
        <f t="shared" si="1"/>
        <v>-31</v>
      </c>
      <c r="E59">
        <f t="shared" si="2"/>
        <v>-6</v>
      </c>
      <c r="F59">
        <f t="shared" si="3"/>
        <v>22</v>
      </c>
      <c r="K59">
        <v>79</v>
      </c>
      <c r="L59" t="s">
        <v>7</v>
      </c>
      <c r="M59" t="s">
        <v>197</v>
      </c>
      <c r="N59" t="s">
        <v>16</v>
      </c>
      <c r="O59" t="s">
        <v>198</v>
      </c>
    </row>
    <row r="60" spans="1:15" x14ac:dyDescent="0.3">
      <c r="A60" t="s">
        <v>199</v>
      </c>
      <c r="B60" t="s">
        <v>200</v>
      </c>
      <c r="C60" t="s">
        <v>5</v>
      </c>
      <c r="D60">
        <f t="shared" si="1"/>
        <v>-40</v>
      </c>
      <c r="E60">
        <f t="shared" si="2"/>
        <v>-9</v>
      </c>
      <c r="F60">
        <f t="shared" si="3"/>
        <v>15</v>
      </c>
      <c r="K60">
        <v>80</v>
      </c>
      <c r="L60" t="s">
        <v>7</v>
      </c>
      <c r="M60" t="s">
        <v>199</v>
      </c>
      <c r="N60" t="s">
        <v>200</v>
      </c>
      <c r="O60" t="s">
        <v>5</v>
      </c>
    </row>
    <row r="61" spans="1:15" x14ac:dyDescent="0.3">
      <c r="A61" t="s">
        <v>29</v>
      </c>
      <c r="B61" t="s">
        <v>55</v>
      </c>
      <c r="C61" t="s">
        <v>47</v>
      </c>
      <c r="D61">
        <f t="shared" si="1"/>
        <v>8</v>
      </c>
      <c r="E61">
        <f t="shared" si="2"/>
        <v>15</v>
      </c>
      <c r="F61">
        <f t="shared" si="3"/>
        <v>-20</v>
      </c>
      <c r="K61">
        <v>81</v>
      </c>
      <c r="L61" t="s">
        <v>7</v>
      </c>
      <c r="M61" t="s">
        <v>29</v>
      </c>
      <c r="N61" t="s">
        <v>55</v>
      </c>
      <c r="O61" t="s">
        <v>47</v>
      </c>
    </row>
    <row r="62" spans="1:15" x14ac:dyDescent="0.3">
      <c r="A62" t="s">
        <v>201</v>
      </c>
      <c r="B62" t="s">
        <v>202</v>
      </c>
      <c r="C62" t="s">
        <v>31</v>
      </c>
      <c r="D62">
        <f t="shared" si="1"/>
        <v>-36</v>
      </c>
      <c r="E62">
        <f t="shared" si="2"/>
        <v>10</v>
      </c>
      <c r="F62">
        <f t="shared" si="3"/>
        <v>-11</v>
      </c>
      <c r="K62">
        <v>82</v>
      </c>
      <c r="L62" t="s">
        <v>7</v>
      </c>
      <c r="M62" t="s">
        <v>201</v>
      </c>
      <c r="N62" t="s">
        <v>202</v>
      </c>
      <c r="O62" t="s">
        <v>31</v>
      </c>
    </row>
    <row r="63" spans="1:15" x14ac:dyDescent="0.3">
      <c r="A63" t="s">
        <v>203</v>
      </c>
      <c r="B63" t="s">
        <v>204</v>
      </c>
      <c r="C63" t="s">
        <v>1</v>
      </c>
      <c r="D63">
        <f t="shared" si="1"/>
        <v>-156</v>
      </c>
      <c r="E63">
        <f t="shared" si="2"/>
        <v>-46</v>
      </c>
      <c r="F63">
        <f t="shared" si="3"/>
        <v>23</v>
      </c>
      <c r="K63">
        <v>83</v>
      </c>
      <c r="L63" t="s">
        <v>7</v>
      </c>
      <c r="M63" t="s">
        <v>203</v>
      </c>
      <c r="N63" t="s">
        <v>204</v>
      </c>
      <c r="O63" t="s">
        <v>1</v>
      </c>
    </row>
    <row r="64" spans="1:15" x14ac:dyDescent="0.3">
      <c r="A64" t="s">
        <v>193</v>
      </c>
      <c r="B64" t="s">
        <v>67</v>
      </c>
      <c r="C64" t="s">
        <v>56</v>
      </c>
      <c r="D64">
        <f t="shared" si="1"/>
        <v>-10</v>
      </c>
      <c r="E64">
        <f t="shared" si="2"/>
        <v>-12</v>
      </c>
      <c r="F64">
        <f t="shared" si="3"/>
        <v>-1</v>
      </c>
      <c r="K64">
        <v>84</v>
      </c>
      <c r="L64" t="s">
        <v>7</v>
      </c>
      <c r="M64" t="s">
        <v>193</v>
      </c>
      <c r="N64" t="s">
        <v>67</v>
      </c>
      <c r="O64" t="s">
        <v>56</v>
      </c>
    </row>
    <row r="65" spans="1:15" x14ac:dyDescent="0.3">
      <c r="A65" t="s">
        <v>57</v>
      </c>
      <c r="B65" t="s">
        <v>22</v>
      </c>
      <c r="C65" t="s">
        <v>32</v>
      </c>
      <c r="D65">
        <f t="shared" si="1"/>
        <v>-13</v>
      </c>
      <c r="E65">
        <f t="shared" si="2"/>
        <v>6</v>
      </c>
      <c r="F65">
        <f t="shared" si="3"/>
        <v>7</v>
      </c>
      <c r="K65">
        <v>85</v>
      </c>
      <c r="L65" t="s">
        <v>7</v>
      </c>
      <c r="M65" t="s">
        <v>57</v>
      </c>
      <c r="N65" t="s">
        <v>22</v>
      </c>
      <c r="O65" t="s">
        <v>32</v>
      </c>
    </row>
    <row r="66" spans="1:15" x14ac:dyDescent="0.3">
      <c r="A66" t="s">
        <v>205</v>
      </c>
      <c r="B66" t="s">
        <v>71</v>
      </c>
      <c r="C66" t="s">
        <v>5</v>
      </c>
      <c r="D66">
        <f t="shared" ref="D66:D129" si="4">VALUE(RIGHT(A66,LEN(A66)-3))</f>
        <v>-46</v>
      </c>
      <c r="E66">
        <f t="shared" ref="E66:E129" si="5">VALUE(RIGHT(B66,LEN(B66)-3))</f>
        <v>-4</v>
      </c>
      <c r="F66">
        <f t="shared" ref="F66:F129" si="6">VALUE(RIGHT(C66,LEN(C66)-3))</f>
        <v>15</v>
      </c>
      <c r="K66">
        <v>86</v>
      </c>
      <c r="L66" t="s">
        <v>7</v>
      </c>
      <c r="M66" t="s">
        <v>205</v>
      </c>
      <c r="N66" t="s">
        <v>71</v>
      </c>
      <c r="O66" t="s">
        <v>5</v>
      </c>
    </row>
    <row r="67" spans="1:15" x14ac:dyDescent="0.3">
      <c r="A67" t="s">
        <v>17</v>
      </c>
      <c r="B67" t="s">
        <v>63</v>
      </c>
      <c r="C67" t="s">
        <v>2</v>
      </c>
      <c r="D67">
        <f t="shared" si="4"/>
        <v>16</v>
      </c>
      <c r="E67">
        <f t="shared" si="5"/>
        <v>8</v>
      </c>
      <c r="F67">
        <f t="shared" si="6"/>
        <v>31</v>
      </c>
      <c r="K67">
        <v>87</v>
      </c>
      <c r="L67" t="s">
        <v>7</v>
      </c>
      <c r="M67" t="s">
        <v>17</v>
      </c>
      <c r="N67" t="s">
        <v>63</v>
      </c>
      <c r="O67" t="s">
        <v>2</v>
      </c>
    </row>
    <row r="68" spans="1:15" x14ac:dyDescent="0.3">
      <c r="A68" t="s">
        <v>14</v>
      </c>
      <c r="B68" t="s">
        <v>26</v>
      </c>
      <c r="C68" t="s">
        <v>5</v>
      </c>
      <c r="D68">
        <f t="shared" si="4"/>
        <v>-2</v>
      </c>
      <c r="E68">
        <f t="shared" si="5"/>
        <v>-21</v>
      </c>
      <c r="F68">
        <f t="shared" si="6"/>
        <v>15</v>
      </c>
      <c r="K68">
        <v>88</v>
      </c>
      <c r="L68" t="s">
        <v>7</v>
      </c>
      <c r="M68" t="s">
        <v>14</v>
      </c>
      <c r="N68" t="s">
        <v>26</v>
      </c>
      <c r="O68" t="s">
        <v>5</v>
      </c>
    </row>
    <row r="69" spans="1:15" x14ac:dyDescent="0.3">
      <c r="A69" t="s">
        <v>27</v>
      </c>
      <c r="B69" t="s">
        <v>30</v>
      </c>
      <c r="C69" t="s">
        <v>15</v>
      </c>
      <c r="D69">
        <f t="shared" si="4"/>
        <v>-21</v>
      </c>
      <c r="E69">
        <f t="shared" si="5"/>
        <v>-5</v>
      </c>
      <c r="F69">
        <f t="shared" si="6"/>
        <v>16</v>
      </c>
      <c r="K69">
        <v>89</v>
      </c>
      <c r="L69" t="s">
        <v>7</v>
      </c>
      <c r="M69" t="s">
        <v>27</v>
      </c>
      <c r="N69" t="s">
        <v>30</v>
      </c>
      <c r="O69" t="s">
        <v>15</v>
      </c>
    </row>
    <row r="70" spans="1:15" x14ac:dyDescent="0.3">
      <c r="A70" t="s">
        <v>43</v>
      </c>
      <c r="B70" t="s">
        <v>206</v>
      </c>
      <c r="C70" t="s">
        <v>32</v>
      </c>
      <c r="D70">
        <f t="shared" si="4"/>
        <v>12</v>
      </c>
      <c r="E70">
        <f t="shared" si="5"/>
        <v>16</v>
      </c>
      <c r="F70">
        <f t="shared" si="6"/>
        <v>7</v>
      </c>
      <c r="K70">
        <v>90</v>
      </c>
      <c r="L70" t="s">
        <v>7</v>
      </c>
      <c r="M70" t="s">
        <v>43</v>
      </c>
      <c r="N70" t="s">
        <v>206</v>
      </c>
      <c r="O70" t="s">
        <v>32</v>
      </c>
    </row>
    <row r="71" spans="1:15" x14ac:dyDescent="0.3">
      <c r="A71" t="s">
        <v>66</v>
      </c>
      <c r="B71" t="s">
        <v>196</v>
      </c>
      <c r="C71" t="s">
        <v>42</v>
      </c>
      <c r="D71">
        <f t="shared" si="4"/>
        <v>-7</v>
      </c>
      <c r="E71">
        <f t="shared" si="5"/>
        <v>3</v>
      </c>
      <c r="F71">
        <f t="shared" si="6"/>
        <v>2</v>
      </c>
      <c r="K71">
        <v>91</v>
      </c>
      <c r="L71" t="s">
        <v>7</v>
      </c>
      <c r="M71" t="s">
        <v>66</v>
      </c>
      <c r="N71" t="s">
        <v>196</v>
      </c>
      <c r="O71" t="s">
        <v>42</v>
      </c>
    </row>
    <row r="72" spans="1:15" x14ac:dyDescent="0.3">
      <c r="A72" t="s">
        <v>207</v>
      </c>
      <c r="B72" t="s">
        <v>18</v>
      </c>
      <c r="C72" t="s">
        <v>25</v>
      </c>
      <c r="D72">
        <f t="shared" si="4"/>
        <v>-66</v>
      </c>
      <c r="E72">
        <f t="shared" si="5"/>
        <v>-3</v>
      </c>
      <c r="F72">
        <f t="shared" si="6"/>
        <v>6</v>
      </c>
      <c r="K72">
        <v>92</v>
      </c>
      <c r="L72" t="s">
        <v>7</v>
      </c>
      <c r="M72" t="s">
        <v>207</v>
      </c>
      <c r="N72" t="s">
        <v>18</v>
      </c>
      <c r="O72" t="s">
        <v>25</v>
      </c>
    </row>
    <row r="73" spans="1:15" x14ac:dyDescent="0.3">
      <c r="A73" t="s">
        <v>45</v>
      </c>
      <c r="B73" t="s">
        <v>208</v>
      </c>
      <c r="C73" t="s">
        <v>50</v>
      </c>
      <c r="D73">
        <f t="shared" si="4"/>
        <v>4</v>
      </c>
      <c r="E73">
        <f t="shared" si="5"/>
        <v>-14</v>
      </c>
      <c r="F73">
        <f t="shared" si="6"/>
        <v>-10</v>
      </c>
      <c r="K73">
        <v>93</v>
      </c>
      <c r="L73" t="s">
        <v>7</v>
      </c>
      <c r="M73" t="s">
        <v>45</v>
      </c>
      <c r="N73" t="s">
        <v>208</v>
      </c>
      <c r="O73" t="s">
        <v>50</v>
      </c>
    </row>
    <row r="74" spans="1:15" x14ac:dyDescent="0.3">
      <c r="A74" t="s">
        <v>57</v>
      </c>
      <c r="B74" t="s">
        <v>68</v>
      </c>
      <c r="C74" t="s">
        <v>28</v>
      </c>
      <c r="D74">
        <f t="shared" si="4"/>
        <v>-13</v>
      </c>
      <c r="E74">
        <f t="shared" si="5"/>
        <v>2</v>
      </c>
      <c r="F74">
        <f t="shared" si="6"/>
        <v>5</v>
      </c>
      <c r="K74">
        <v>94</v>
      </c>
      <c r="L74" t="s">
        <v>7</v>
      </c>
      <c r="M74" t="s">
        <v>57</v>
      </c>
      <c r="N74" t="s">
        <v>68</v>
      </c>
      <c r="O74" t="s">
        <v>28</v>
      </c>
    </row>
    <row r="75" spans="1:15" x14ac:dyDescent="0.3">
      <c r="A75" t="s">
        <v>61</v>
      </c>
      <c r="B75" t="s">
        <v>23</v>
      </c>
      <c r="C75" t="s">
        <v>0</v>
      </c>
      <c r="D75">
        <f t="shared" si="4"/>
        <v>-4</v>
      </c>
      <c r="E75">
        <f t="shared" si="5"/>
        <v>-10</v>
      </c>
      <c r="F75">
        <f t="shared" si="6"/>
        <v>37</v>
      </c>
      <c r="K75">
        <v>95</v>
      </c>
      <c r="L75" t="s">
        <v>7</v>
      </c>
      <c r="M75" t="s">
        <v>61</v>
      </c>
      <c r="N75" t="s">
        <v>23</v>
      </c>
      <c r="O75" t="s">
        <v>0</v>
      </c>
    </row>
    <row r="76" spans="1:15" x14ac:dyDescent="0.3">
      <c r="A76" t="s">
        <v>193</v>
      </c>
      <c r="B76" t="s">
        <v>68</v>
      </c>
      <c r="C76" t="s">
        <v>21</v>
      </c>
      <c r="D76">
        <f t="shared" si="4"/>
        <v>-10</v>
      </c>
      <c r="E76">
        <f t="shared" si="5"/>
        <v>2</v>
      </c>
      <c r="F76">
        <f t="shared" si="6"/>
        <v>14</v>
      </c>
      <c r="K76">
        <v>96</v>
      </c>
      <c r="L76" t="s">
        <v>7</v>
      </c>
      <c r="M76" t="s">
        <v>193</v>
      </c>
      <c r="N76" t="s">
        <v>68</v>
      </c>
      <c r="O76" t="s">
        <v>21</v>
      </c>
    </row>
    <row r="77" spans="1:15" x14ac:dyDescent="0.3">
      <c r="D77" t="e">
        <f t="shared" si="4"/>
        <v>#VALUE!</v>
      </c>
      <c r="E77" t="e">
        <f t="shared" si="5"/>
        <v>#VALUE!</v>
      </c>
      <c r="F77" t="e">
        <f t="shared" si="6"/>
        <v>#VALUE!</v>
      </c>
      <c r="K77">
        <v>97</v>
      </c>
      <c r="L77" t="s">
        <v>7</v>
      </c>
    </row>
    <row r="78" spans="1:15" x14ac:dyDescent="0.3">
      <c r="D78" t="e">
        <f t="shared" si="4"/>
        <v>#VALUE!</v>
      </c>
      <c r="E78" t="e">
        <f t="shared" si="5"/>
        <v>#VALUE!</v>
      </c>
      <c r="F78" t="e">
        <f t="shared" si="6"/>
        <v>#VALUE!</v>
      </c>
      <c r="K78">
        <v>98</v>
      </c>
      <c r="L78" t="s">
        <v>7</v>
      </c>
    </row>
    <row r="79" spans="1:15" x14ac:dyDescent="0.3">
      <c r="D79" t="e">
        <f t="shared" si="4"/>
        <v>#VALUE!</v>
      </c>
      <c r="E79" t="e">
        <f t="shared" si="5"/>
        <v>#VALUE!</v>
      </c>
      <c r="F79" t="e">
        <f t="shared" si="6"/>
        <v>#VALUE!</v>
      </c>
      <c r="K79">
        <v>99</v>
      </c>
      <c r="L79" t="s">
        <v>7</v>
      </c>
    </row>
    <row r="80" spans="1:15" x14ac:dyDescent="0.3">
      <c r="D80" t="e">
        <f t="shared" si="4"/>
        <v>#VALUE!</v>
      </c>
      <c r="E80" t="e">
        <f t="shared" si="5"/>
        <v>#VALUE!</v>
      </c>
      <c r="F80" t="e">
        <f t="shared" si="6"/>
        <v>#VALUE!</v>
      </c>
      <c r="K80">
        <v>100</v>
      </c>
      <c r="L80" t="s">
        <v>7</v>
      </c>
    </row>
    <row r="81" spans="4:12" x14ac:dyDescent="0.3">
      <c r="D81" t="e">
        <f t="shared" si="4"/>
        <v>#VALUE!</v>
      </c>
      <c r="E81" t="e">
        <f t="shared" si="5"/>
        <v>#VALUE!</v>
      </c>
      <c r="F81" t="e">
        <f t="shared" si="6"/>
        <v>#VALUE!</v>
      </c>
      <c r="K81">
        <v>101</v>
      </c>
      <c r="L81" t="s">
        <v>7</v>
      </c>
    </row>
    <row r="82" spans="4:12" x14ac:dyDescent="0.3">
      <c r="D82" t="e">
        <f t="shared" si="4"/>
        <v>#VALUE!</v>
      </c>
      <c r="E82" t="e">
        <f t="shared" si="5"/>
        <v>#VALUE!</v>
      </c>
      <c r="F82" t="e">
        <f t="shared" si="6"/>
        <v>#VALUE!</v>
      </c>
      <c r="K82">
        <v>102</v>
      </c>
      <c r="L82" t="s">
        <v>7</v>
      </c>
    </row>
    <row r="83" spans="4:12" x14ac:dyDescent="0.3">
      <c r="D83" t="e">
        <f t="shared" si="4"/>
        <v>#VALUE!</v>
      </c>
      <c r="E83" t="e">
        <f t="shared" si="5"/>
        <v>#VALUE!</v>
      </c>
      <c r="F83" t="e">
        <f t="shared" si="6"/>
        <v>#VALUE!</v>
      </c>
      <c r="K83">
        <v>103</v>
      </c>
      <c r="L83" t="s">
        <v>7</v>
      </c>
    </row>
    <row r="84" spans="4:12" x14ac:dyDescent="0.3">
      <c r="D84" t="e">
        <f t="shared" si="4"/>
        <v>#VALUE!</v>
      </c>
      <c r="E84" t="e">
        <f t="shared" si="5"/>
        <v>#VALUE!</v>
      </c>
      <c r="F84" t="e">
        <f t="shared" si="6"/>
        <v>#VALUE!</v>
      </c>
      <c r="K84">
        <v>104</v>
      </c>
      <c r="L84" t="s">
        <v>7</v>
      </c>
    </row>
    <row r="85" spans="4:12" x14ac:dyDescent="0.3">
      <c r="D85" t="e">
        <f t="shared" si="4"/>
        <v>#VALUE!</v>
      </c>
      <c r="E85" t="e">
        <f t="shared" si="5"/>
        <v>#VALUE!</v>
      </c>
      <c r="F85" t="e">
        <f t="shared" si="6"/>
        <v>#VALUE!</v>
      </c>
      <c r="K85">
        <v>105</v>
      </c>
      <c r="L85" t="s">
        <v>7</v>
      </c>
    </row>
    <row r="86" spans="4:12" x14ac:dyDescent="0.3">
      <c r="D86" t="e">
        <f t="shared" si="4"/>
        <v>#VALUE!</v>
      </c>
      <c r="E86" t="e">
        <f t="shared" si="5"/>
        <v>#VALUE!</v>
      </c>
      <c r="F86" t="e">
        <f t="shared" si="6"/>
        <v>#VALUE!</v>
      </c>
      <c r="K86">
        <v>106</v>
      </c>
      <c r="L86" t="s">
        <v>7</v>
      </c>
    </row>
    <row r="87" spans="4:12" x14ac:dyDescent="0.3">
      <c r="D87" t="e">
        <f t="shared" si="4"/>
        <v>#VALUE!</v>
      </c>
      <c r="E87" t="e">
        <f t="shared" si="5"/>
        <v>#VALUE!</v>
      </c>
      <c r="F87" t="e">
        <f t="shared" si="6"/>
        <v>#VALUE!</v>
      </c>
      <c r="K87">
        <v>107</v>
      </c>
      <c r="L87" t="s">
        <v>7</v>
      </c>
    </row>
    <row r="88" spans="4:12" x14ac:dyDescent="0.3">
      <c r="D88" t="e">
        <f t="shared" si="4"/>
        <v>#VALUE!</v>
      </c>
      <c r="E88" t="e">
        <f t="shared" si="5"/>
        <v>#VALUE!</v>
      </c>
      <c r="F88" t="e">
        <f t="shared" si="6"/>
        <v>#VALUE!</v>
      </c>
      <c r="K88">
        <v>108</v>
      </c>
      <c r="L88" t="s">
        <v>7</v>
      </c>
    </row>
    <row r="89" spans="4:12" x14ac:dyDescent="0.3">
      <c r="D89" t="e">
        <f t="shared" si="4"/>
        <v>#VALUE!</v>
      </c>
      <c r="E89" t="e">
        <f t="shared" si="5"/>
        <v>#VALUE!</v>
      </c>
      <c r="F89" t="e">
        <f t="shared" si="6"/>
        <v>#VALUE!</v>
      </c>
      <c r="K89">
        <v>109</v>
      </c>
      <c r="L89" t="s">
        <v>7</v>
      </c>
    </row>
    <row r="90" spans="4:12" x14ac:dyDescent="0.3">
      <c r="D90" t="e">
        <f t="shared" si="4"/>
        <v>#VALUE!</v>
      </c>
      <c r="E90" t="e">
        <f t="shared" si="5"/>
        <v>#VALUE!</v>
      </c>
      <c r="F90" t="e">
        <f t="shared" si="6"/>
        <v>#VALUE!</v>
      </c>
      <c r="K90">
        <v>110</v>
      </c>
      <c r="L90" t="s">
        <v>7</v>
      </c>
    </row>
    <row r="91" spans="4:12" x14ac:dyDescent="0.3">
      <c r="D91" t="e">
        <f t="shared" si="4"/>
        <v>#VALUE!</v>
      </c>
      <c r="E91" t="e">
        <f t="shared" si="5"/>
        <v>#VALUE!</v>
      </c>
      <c r="F91" t="e">
        <f t="shared" si="6"/>
        <v>#VALUE!</v>
      </c>
      <c r="K91">
        <v>111</v>
      </c>
      <c r="L91" t="s">
        <v>7</v>
      </c>
    </row>
    <row r="92" spans="4:12" x14ac:dyDescent="0.3">
      <c r="D92" t="e">
        <f t="shared" si="4"/>
        <v>#VALUE!</v>
      </c>
      <c r="E92" t="e">
        <f t="shared" si="5"/>
        <v>#VALUE!</v>
      </c>
      <c r="F92" t="e">
        <f t="shared" si="6"/>
        <v>#VALUE!</v>
      </c>
      <c r="K92">
        <v>112</v>
      </c>
      <c r="L92" t="s">
        <v>7</v>
      </c>
    </row>
    <row r="93" spans="4:12" x14ac:dyDescent="0.3">
      <c r="D93" t="e">
        <f t="shared" si="4"/>
        <v>#VALUE!</v>
      </c>
      <c r="E93" t="e">
        <f t="shared" si="5"/>
        <v>#VALUE!</v>
      </c>
      <c r="F93" t="e">
        <f t="shared" si="6"/>
        <v>#VALUE!</v>
      </c>
      <c r="K93">
        <v>113</v>
      </c>
      <c r="L93" t="s">
        <v>7</v>
      </c>
    </row>
    <row r="94" spans="4:12" x14ac:dyDescent="0.3">
      <c r="D94" t="e">
        <f t="shared" si="4"/>
        <v>#VALUE!</v>
      </c>
      <c r="E94" t="e">
        <f t="shared" si="5"/>
        <v>#VALUE!</v>
      </c>
      <c r="F94" t="e">
        <f t="shared" si="6"/>
        <v>#VALUE!</v>
      </c>
      <c r="K94">
        <v>114</v>
      </c>
      <c r="L94" t="s">
        <v>7</v>
      </c>
    </row>
    <row r="95" spans="4:12" x14ac:dyDescent="0.3">
      <c r="D95" t="e">
        <f t="shared" si="4"/>
        <v>#VALUE!</v>
      </c>
      <c r="E95" t="e">
        <f t="shared" si="5"/>
        <v>#VALUE!</v>
      </c>
      <c r="F95" t="e">
        <f t="shared" si="6"/>
        <v>#VALUE!</v>
      </c>
      <c r="K95">
        <v>115</v>
      </c>
      <c r="L95" t="s">
        <v>7</v>
      </c>
    </row>
    <row r="96" spans="4:12" x14ac:dyDescent="0.3">
      <c r="D96" t="e">
        <f t="shared" si="4"/>
        <v>#VALUE!</v>
      </c>
      <c r="E96" t="e">
        <f t="shared" si="5"/>
        <v>#VALUE!</v>
      </c>
      <c r="F96" t="e">
        <f t="shared" si="6"/>
        <v>#VALUE!</v>
      </c>
      <c r="K96">
        <v>116</v>
      </c>
      <c r="L96" t="s">
        <v>7</v>
      </c>
    </row>
    <row r="97" spans="4:12" x14ac:dyDescent="0.3">
      <c r="D97" t="e">
        <f t="shared" si="4"/>
        <v>#VALUE!</v>
      </c>
      <c r="E97" t="e">
        <f t="shared" si="5"/>
        <v>#VALUE!</v>
      </c>
      <c r="F97" t="e">
        <f t="shared" si="6"/>
        <v>#VALUE!</v>
      </c>
      <c r="K97">
        <v>117</v>
      </c>
      <c r="L97" t="s">
        <v>7</v>
      </c>
    </row>
    <row r="98" spans="4:12" x14ac:dyDescent="0.3">
      <c r="D98" t="e">
        <f t="shared" si="4"/>
        <v>#VALUE!</v>
      </c>
      <c r="E98" t="e">
        <f t="shared" si="5"/>
        <v>#VALUE!</v>
      </c>
      <c r="F98" t="e">
        <f t="shared" si="6"/>
        <v>#VALUE!</v>
      </c>
      <c r="K98">
        <v>118</v>
      </c>
      <c r="L98" t="s">
        <v>7</v>
      </c>
    </row>
    <row r="99" spans="4:12" x14ac:dyDescent="0.3">
      <c r="D99" t="e">
        <f t="shared" si="4"/>
        <v>#VALUE!</v>
      </c>
      <c r="E99" t="e">
        <f t="shared" si="5"/>
        <v>#VALUE!</v>
      </c>
      <c r="F99" t="e">
        <f t="shared" si="6"/>
        <v>#VALUE!</v>
      </c>
      <c r="K99">
        <v>119</v>
      </c>
      <c r="L99" t="s">
        <v>7</v>
      </c>
    </row>
    <row r="100" spans="4:12" x14ac:dyDescent="0.3">
      <c r="D100" t="e">
        <f t="shared" si="4"/>
        <v>#VALUE!</v>
      </c>
      <c r="E100" t="e">
        <f t="shared" si="5"/>
        <v>#VALUE!</v>
      </c>
      <c r="F100" t="e">
        <f t="shared" si="6"/>
        <v>#VALUE!</v>
      </c>
      <c r="K100">
        <v>120</v>
      </c>
      <c r="L100" t="s">
        <v>7</v>
      </c>
    </row>
    <row r="101" spans="4:12" x14ac:dyDescent="0.3">
      <c r="D101" t="e">
        <f t="shared" si="4"/>
        <v>#VALUE!</v>
      </c>
      <c r="E101" t="e">
        <f t="shared" si="5"/>
        <v>#VALUE!</v>
      </c>
      <c r="F101" t="e">
        <f t="shared" si="6"/>
        <v>#VALUE!</v>
      </c>
      <c r="K101">
        <v>121</v>
      </c>
      <c r="L101" t="s">
        <v>7</v>
      </c>
    </row>
    <row r="102" spans="4:12" x14ac:dyDescent="0.3">
      <c r="D102" t="e">
        <f t="shared" si="4"/>
        <v>#VALUE!</v>
      </c>
      <c r="E102" t="e">
        <f t="shared" si="5"/>
        <v>#VALUE!</v>
      </c>
      <c r="F102" t="e">
        <f t="shared" si="6"/>
        <v>#VALUE!</v>
      </c>
      <c r="K102">
        <v>122</v>
      </c>
      <c r="L102" t="s">
        <v>7</v>
      </c>
    </row>
    <row r="103" spans="4:12" x14ac:dyDescent="0.3">
      <c r="D103" t="e">
        <f t="shared" si="4"/>
        <v>#VALUE!</v>
      </c>
      <c r="E103" t="e">
        <f t="shared" si="5"/>
        <v>#VALUE!</v>
      </c>
      <c r="F103" t="e">
        <f t="shared" si="6"/>
        <v>#VALUE!</v>
      </c>
      <c r="K103">
        <v>123</v>
      </c>
      <c r="L103" t="s">
        <v>7</v>
      </c>
    </row>
    <row r="104" spans="4:12" x14ac:dyDescent="0.3">
      <c r="D104" t="e">
        <f t="shared" si="4"/>
        <v>#VALUE!</v>
      </c>
      <c r="E104" t="e">
        <f t="shared" si="5"/>
        <v>#VALUE!</v>
      </c>
      <c r="F104" t="e">
        <f t="shared" si="6"/>
        <v>#VALUE!</v>
      </c>
      <c r="K104">
        <v>124</v>
      </c>
      <c r="L104" t="s">
        <v>7</v>
      </c>
    </row>
    <row r="105" spans="4:12" x14ac:dyDescent="0.3">
      <c r="D105" t="e">
        <f t="shared" si="4"/>
        <v>#VALUE!</v>
      </c>
      <c r="E105" t="e">
        <f t="shared" si="5"/>
        <v>#VALUE!</v>
      </c>
      <c r="F105" t="e">
        <f t="shared" si="6"/>
        <v>#VALUE!</v>
      </c>
      <c r="K105">
        <v>125</v>
      </c>
      <c r="L105" t="s">
        <v>7</v>
      </c>
    </row>
    <row r="106" spans="4:12" x14ac:dyDescent="0.3">
      <c r="D106" t="e">
        <f t="shared" si="4"/>
        <v>#VALUE!</v>
      </c>
      <c r="E106" t="e">
        <f t="shared" si="5"/>
        <v>#VALUE!</v>
      </c>
      <c r="F106" t="e">
        <f t="shared" si="6"/>
        <v>#VALUE!</v>
      </c>
      <c r="K106">
        <v>126</v>
      </c>
      <c r="L106" t="s">
        <v>7</v>
      </c>
    </row>
    <row r="107" spans="4:12" x14ac:dyDescent="0.3">
      <c r="D107" t="e">
        <f t="shared" si="4"/>
        <v>#VALUE!</v>
      </c>
      <c r="E107" t="e">
        <f t="shared" si="5"/>
        <v>#VALUE!</v>
      </c>
      <c r="F107" t="e">
        <f t="shared" si="6"/>
        <v>#VALUE!</v>
      </c>
      <c r="K107">
        <v>127</v>
      </c>
      <c r="L107" t="s">
        <v>7</v>
      </c>
    </row>
    <row r="108" spans="4:12" x14ac:dyDescent="0.3">
      <c r="D108" t="e">
        <f t="shared" si="4"/>
        <v>#VALUE!</v>
      </c>
      <c r="E108" t="e">
        <f t="shared" si="5"/>
        <v>#VALUE!</v>
      </c>
      <c r="F108" t="e">
        <f t="shared" si="6"/>
        <v>#VALUE!</v>
      </c>
      <c r="K108">
        <v>128</v>
      </c>
      <c r="L108" t="s">
        <v>7</v>
      </c>
    </row>
    <row r="109" spans="4:12" x14ac:dyDescent="0.3">
      <c r="D109" t="e">
        <f t="shared" si="4"/>
        <v>#VALUE!</v>
      </c>
      <c r="E109" t="e">
        <f t="shared" si="5"/>
        <v>#VALUE!</v>
      </c>
      <c r="F109" t="e">
        <f t="shared" si="6"/>
        <v>#VALUE!</v>
      </c>
      <c r="K109">
        <v>129</v>
      </c>
      <c r="L109" t="s">
        <v>7</v>
      </c>
    </row>
    <row r="110" spans="4:12" x14ac:dyDescent="0.3">
      <c r="D110" t="e">
        <f t="shared" si="4"/>
        <v>#VALUE!</v>
      </c>
      <c r="E110" t="e">
        <f t="shared" si="5"/>
        <v>#VALUE!</v>
      </c>
      <c r="F110" t="e">
        <f t="shared" si="6"/>
        <v>#VALUE!</v>
      </c>
      <c r="K110">
        <v>130</v>
      </c>
      <c r="L110" t="s">
        <v>7</v>
      </c>
    </row>
    <row r="111" spans="4:12" x14ac:dyDescent="0.3">
      <c r="D111" t="e">
        <f t="shared" si="4"/>
        <v>#VALUE!</v>
      </c>
      <c r="E111" t="e">
        <f t="shared" si="5"/>
        <v>#VALUE!</v>
      </c>
      <c r="F111" t="e">
        <f t="shared" si="6"/>
        <v>#VALUE!</v>
      </c>
      <c r="K111">
        <v>131</v>
      </c>
      <c r="L111" t="s">
        <v>7</v>
      </c>
    </row>
    <row r="112" spans="4:12" x14ac:dyDescent="0.3">
      <c r="D112" t="e">
        <f t="shared" si="4"/>
        <v>#VALUE!</v>
      </c>
      <c r="E112" t="e">
        <f t="shared" si="5"/>
        <v>#VALUE!</v>
      </c>
      <c r="F112" t="e">
        <f t="shared" si="6"/>
        <v>#VALUE!</v>
      </c>
      <c r="K112">
        <v>132</v>
      </c>
      <c r="L112" t="s">
        <v>7</v>
      </c>
    </row>
    <row r="113" spans="4:12" x14ac:dyDescent="0.3">
      <c r="D113" t="e">
        <f t="shared" si="4"/>
        <v>#VALUE!</v>
      </c>
      <c r="E113" t="e">
        <f t="shared" si="5"/>
        <v>#VALUE!</v>
      </c>
      <c r="F113" t="e">
        <f t="shared" si="6"/>
        <v>#VALUE!</v>
      </c>
      <c r="K113">
        <v>133</v>
      </c>
      <c r="L113" t="s">
        <v>7</v>
      </c>
    </row>
    <row r="114" spans="4:12" x14ac:dyDescent="0.3">
      <c r="D114" t="e">
        <f t="shared" si="4"/>
        <v>#VALUE!</v>
      </c>
      <c r="E114" t="e">
        <f t="shared" si="5"/>
        <v>#VALUE!</v>
      </c>
      <c r="F114" t="e">
        <f t="shared" si="6"/>
        <v>#VALUE!</v>
      </c>
      <c r="K114">
        <v>134</v>
      </c>
      <c r="L114" t="s">
        <v>7</v>
      </c>
    </row>
    <row r="115" spans="4:12" x14ac:dyDescent="0.3">
      <c r="D115" t="e">
        <f t="shared" si="4"/>
        <v>#VALUE!</v>
      </c>
      <c r="E115" t="e">
        <f t="shared" si="5"/>
        <v>#VALUE!</v>
      </c>
      <c r="F115" t="e">
        <f t="shared" si="6"/>
        <v>#VALUE!</v>
      </c>
      <c r="K115">
        <v>135</v>
      </c>
      <c r="L115" t="s">
        <v>7</v>
      </c>
    </row>
    <row r="116" spans="4:12" x14ac:dyDescent="0.3">
      <c r="D116" t="e">
        <f t="shared" si="4"/>
        <v>#VALUE!</v>
      </c>
      <c r="E116" t="e">
        <f t="shared" si="5"/>
        <v>#VALUE!</v>
      </c>
      <c r="F116" t="e">
        <f t="shared" si="6"/>
        <v>#VALUE!</v>
      </c>
      <c r="K116">
        <v>136</v>
      </c>
      <c r="L116" t="s">
        <v>7</v>
      </c>
    </row>
    <row r="117" spans="4:12" x14ac:dyDescent="0.3">
      <c r="D117" t="e">
        <f t="shared" si="4"/>
        <v>#VALUE!</v>
      </c>
      <c r="E117" t="e">
        <f t="shared" si="5"/>
        <v>#VALUE!</v>
      </c>
      <c r="F117" t="e">
        <f t="shared" si="6"/>
        <v>#VALUE!</v>
      </c>
      <c r="K117">
        <v>137</v>
      </c>
      <c r="L117" t="s">
        <v>7</v>
      </c>
    </row>
    <row r="118" spans="4:12" x14ac:dyDescent="0.3">
      <c r="D118" t="e">
        <f t="shared" si="4"/>
        <v>#VALUE!</v>
      </c>
      <c r="E118" t="e">
        <f t="shared" si="5"/>
        <v>#VALUE!</v>
      </c>
      <c r="F118" t="e">
        <f t="shared" si="6"/>
        <v>#VALUE!</v>
      </c>
      <c r="K118">
        <v>138</v>
      </c>
      <c r="L118" t="s">
        <v>7</v>
      </c>
    </row>
    <row r="119" spans="4:12" x14ac:dyDescent="0.3">
      <c r="D119" t="e">
        <f t="shared" si="4"/>
        <v>#VALUE!</v>
      </c>
      <c r="E119" t="e">
        <f t="shared" si="5"/>
        <v>#VALUE!</v>
      </c>
      <c r="F119" t="e">
        <f t="shared" si="6"/>
        <v>#VALUE!</v>
      </c>
      <c r="K119">
        <v>139</v>
      </c>
      <c r="L119" t="s">
        <v>7</v>
      </c>
    </row>
    <row r="120" spans="4:12" x14ac:dyDescent="0.3">
      <c r="D120" t="e">
        <f t="shared" si="4"/>
        <v>#VALUE!</v>
      </c>
      <c r="E120" t="e">
        <f t="shared" si="5"/>
        <v>#VALUE!</v>
      </c>
      <c r="F120" t="e">
        <f t="shared" si="6"/>
        <v>#VALUE!</v>
      </c>
      <c r="K120">
        <v>140</v>
      </c>
      <c r="L120" t="s">
        <v>7</v>
      </c>
    </row>
    <row r="121" spans="4:12" x14ac:dyDescent="0.3">
      <c r="D121" t="e">
        <f t="shared" si="4"/>
        <v>#VALUE!</v>
      </c>
      <c r="E121" t="e">
        <f t="shared" si="5"/>
        <v>#VALUE!</v>
      </c>
      <c r="F121" t="e">
        <f t="shared" si="6"/>
        <v>#VALUE!</v>
      </c>
      <c r="K121">
        <v>141</v>
      </c>
      <c r="L121" t="s">
        <v>7</v>
      </c>
    </row>
    <row r="122" spans="4:12" x14ac:dyDescent="0.3">
      <c r="D122" t="e">
        <f t="shared" si="4"/>
        <v>#VALUE!</v>
      </c>
      <c r="E122" t="e">
        <f t="shared" si="5"/>
        <v>#VALUE!</v>
      </c>
      <c r="F122" t="e">
        <f t="shared" si="6"/>
        <v>#VALUE!</v>
      </c>
      <c r="K122">
        <v>142</v>
      </c>
      <c r="L122" t="s">
        <v>7</v>
      </c>
    </row>
    <row r="123" spans="4:12" x14ac:dyDescent="0.3">
      <c r="D123" t="e">
        <f t="shared" si="4"/>
        <v>#VALUE!</v>
      </c>
      <c r="E123" t="e">
        <f t="shared" si="5"/>
        <v>#VALUE!</v>
      </c>
      <c r="F123" t="e">
        <f t="shared" si="6"/>
        <v>#VALUE!</v>
      </c>
      <c r="K123">
        <v>143</v>
      </c>
      <c r="L123" t="s">
        <v>7</v>
      </c>
    </row>
    <row r="124" spans="4:12" x14ac:dyDescent="0.3">
      <c r="D124" t="e">
        <f t="shared" si="4"/>
        <v>#VALUE!</v>
      </c>
      <c r="E124" t="e">
        <f t="shared" si="5"/>
        <v>#VALUE!</v>
      </c>
      <c r="F124" t="e">
        <f t="shared" si="6"/>
        <v>#VALUE!</v>
      </c>
      <c r="K124">
        <v>144</v>
      </c>
      <c r="L124" t="s">
        <v>7</v>
      </c>
    </row>
    <row r="125" spans="4:12" x14ac:dyDescent="0.3">
      <c r="D125" t="e">
        <f t="shared" si="4"/>
        <v>#VALUE!</v>
      </c>
      <c r="E125" t="e">
        <f t="shared" si="5"/>
        <v>#VALUE!</v>
      </c>
      <c r="F125" t="e">
        <f t="shared" si="6"/>
        <v>#VALUE!</v>
      </c>
      <c r="K125">
        <v>145</v>
      </c>
      <c r="L125" t="s">
        <v>7</v>
      </c>
    </row>
    <row r="126" spans="4:12" x14ac:dyDescent="0.3">
      <c r="D126" t="e">
        <f t="shared" si="4"/>
        <v>#VALUE!</v>
      </c>
      <c r="E126" t="e">
        <f t="shared" si="5"/>
        <v>#VALUE!</v>
      </c>
      <c r="F126" t="e">
        <f t="shared" si="6"/>
        <v>#VALUE!</v>
      </c>
      <c r="K126">
        <v>146</v>
      </c>
      <c r="L126" t="s">
        <v>7</v>
      </c>
    </row>
    <row r="127" spans="4:12" x14ac:dyDescent="0.3">
      <c r="D127" t="e">
        <f t="shared" si="4"/>
        <v>#VALUE!</v>
      </c>
      <c r="E127" t="e">
        <f t="shared" si="5"/>
        <v>#VALUE!</v>
      </c>
      <c r="F127" t="e">
        <f t="shared" si="6"/>
        <v>#VALUE!</v>
      </c>
      <c r="K127">
        <v>147</v>
      </c>
      <c r="L127" t="s">
        <v>7</v>
      </c>
    </row>
    <row r="128" spans="4:12" x14ac:dyDescent="0.3">
      <c r="D128" t="e">
        <f t="shared" si="4"/>
        <v>#VALUE!</v>
      </c>
      <c r="E128" t="e">
        <f t="shared" si="5"/>
        <v>#VALUE!</v>
      </c>
      <c r="F128" t="e">
        <f t="shared" si="6"/>
        <v>#VALUE!</v>
      </c>
      <c r="K128">
        <v>148</v>
      </c>
      <c r="L128" t="s">
        <v>7</v>
      </c>
    </row>
    <row r="129" spans="4:12" x14ac:dyDescent="0.3">
      <c r="D129" t="e">
        <f t="shared" si="4"/>
        <v>#VALUE!</v>
      </c>
      <c r="E129" t="e">
        <f t="shared" si="5"/>
        <v>#VALUE!</v>
      </c>
      <c r="F129" t="e">
        <f t="shared" si="6"/>
        <v>#VALUE!</v>
      </c>
      <c r="K129">
        <v>149</v>
      </c>
      <c r="L129" t="s">
        <v>7</v>
      </c>
    </row>
    <row r="130" spans="4:12" x14ac:dyDescent="0.3">
      <c r="D130" t="e">
        <f t="shared" ref="D130:D140" si="7">VALUE(RIGHT(A130,LEN(A130)-3))</f>
        <v>#VALUE!</v>
      </c>
      <c r="E130" t="e">
        <f t="shared" ref="E130:E140" si="8">VALUE(RIGHT(B130,LEN(B130)-3))</f>
        <v>#VALUE!</v>
      </c>
      <c r="F130" t="e">
        <f t="shared" ref="F130:F140" si="9">VALUE(RIGHT(C130,LEN(C130)-3))</f>
        <v>#VALUE!</v>
      </c>
      <c r="K130">
        <v>150</v>
      </c>
      <c r="L130" t="s">
        <v>7</v>
      </c>
    </row>
    <row r="131" spans="4:12" x14ac:dyDescent="0.3">
      <c r="D131" t="e">
        <f t="shared" si="7"/>
        <v>#VALUE!</v>
      </c>
      <c r="E131" t="e">
        <f t="shared" si="8"/>
        <v>#VALUE!</v>
      </c>
      <c r="F131" t="e">
        <f t="shared" si="9"/>
        <v>#VALUE!</v>
      </c>
      <c r="K131">
        <v>151</v>
      </c>
      <c r="L131" t="s">
        <v>7</v>
      </c>
    </row>
    <row r="132" spans="4:12" x14ac:dyDescent="0.3">
      <c r="D132" t="e">
        <f t="shared" si="7"/>
        <v>#VALUE!</v>
      </c>
      <c r="E132" t="e">
        <f t="shared" si="8"/>
        <v>#VALUE!</v>
      </c>
      <c r="F132" t="e">
        <f t="shared" si="9"/>
        <v>#VALUE!</v>
      </c>
      <c r="K132">
        <v>152</v>
      </c>
      <c r="L132" t="s">
        <v>7</v>
      </c>
    </row>
    <row r="133" spans="4:12" x14ac:dyDescent="0.3">
      <c r="D133" t="e">
        <f t="shared" si="7"/>
        <v>#VALUE!</v>
      </c>
      <c r="E133" t="e">
        <f t="shared" si="8"/>
        <v>#VALUE!</v>
      </c>
      <c r="F133" t="e">
        <f t="shared" si="9"/>
        <v>#VALUE!</v>
      </c>
      <c r="K133">
        <v>153</v>
      </c>
      <c r="L133" t="s">
        <v>7</v>
      </c>
    </row>
    <row r="134" spans="4:12" x14ac:dyDescent="0.3">
      <c r="D134" t="e">
        <f t="shared" si="7"/>
        <v>#VALUE!</v>
      </c>
      <c r="E134" t="e">
        <f t="shared" si="8"/>
        <v>#VALUE!</v>
      </c>
      <c r="F134" t="e">
        <f t="shared" si="9"/>
        <v>#VALUE!</v>
      </c>
      <c r="K134">
        <v>154</v>
      </c>
      <c r="L134" t="s">
        <v>7</v>
      </c>
    </row>
    <row r="135" spans="4:12" x14ac:dyDescent="0.3">
      <c r="D135" t="e">
        <f t="shared" si="7"/>
        <v>#VALUE!</v>
      </c>
      <c r="E135" t="e">
        <f t="shared" si="8"/>
        <v>#VALUE!</v>
      </c>
      <c r="F135" t="e">
        <f t="shared" si="9"/>
        <v>#VALUE!</v>
      </c>
      <c r="K135">
        <v>155</v>
      </c>
      <c r="L135" t="s">
        <v>7</v>
      </c>
    </row>
    <row r="136" spans="4:12" x14ac:dyDescent="0.3">
      <c r="D136" t="e">
        <f t="shared" si="7"/>
        <v>#VALUE!</v>
      </c>
      <c r="E136" t="e">
        <f t="shared" si="8"/>
        <v>#VALUE!</v>
      </c>
      <c r="F136" t="e">
        <f t="shared" si="9"/>
        <v>#VALUE!</v>
      </c>
      <c r="K136">
        <v>156</v>
      </c>
      <c r="L136" t="s">
        <v>7</v>
      </c>
    </row>
    <row r="137" spans="4:12" x14ac:dyDescent="0.3">
      <c r="D137" t="e">
        <f t="shared" si="7"/>
        <v>#VALUE!</v>
      </c>
      <c r="E137" t="e">
        <f t="shared" si="8"/>
        <v>#VALUE!</v>
      </c>
      <c r="F137" t="e">
        <f t="shared" si="9"/>
        <v>#VALUE!</v>
      </c>
      <c r="K137">
        <v>157</v>
      </c>
      <c r="L137" t="s">
        <v>7</v>
      </c>
    </row>
    <row r="138" spans="4:12" x14ac:dyDescent="0.3">
      <c r="D138" t="e">
        <f t="shared" si="7"/>
        <v>#VALUE!</v>
      </c>
      <c r="E138" t="e">
        <f t="shared" si="8"/>
        <v>#VALUE!</v>
      </c>
      <c r="F138" t="e">
        <f t="shared" si="9"/>
        <v>#VALUE!</v>
      </c>
      <c r="K138">
        <v>158</v>
      </c>
      <c r="L138" t="s">
        <v>7</v>
      </c>
    </row>
    <row r="139" spans="4:12" x14ac:dyDescent="0.3">
      <c r="D139" t="e">
        <f t="shared" si="7"/>
        <v>#VALUE!</v>
      </c>
      <c r="E139" t="e">
        <f t="shared" si="8"/>
        <v>#VALUE!</v>
      </c>
      <c r="F139" t="e">
        <f t="shared" si="9"/>
        <v>#VALUE!</v>
      </c>
      <c r="K139">
        <v>159</v>
      </c>
      <c r="L139" t="s">
        <v>7</v>
      </c>
    </row>
    <row r="140" spans="4:12" x14ac:dyDescent="0.3">
      <c r="D140" t="e">
        <f t="shared" si="7"/>
        <v>#VALUE!</v>
      </c>
      <c r="E140" t="e">
        <f t="shared" si="8"/>
        <v>#VALUE!</v>
      </c>
      <c r="F140" t="e">
        <f t="shared" si="9"/>
        <v>#VALUE!</v>
      </c>
      <c r="K140">
        <v>160</v>
      </c>
      <c r="L140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AFB1-2F23-400B-A391-20CA37851248}">
  <dimension ref="A1:H141"/>
  <sheetViews>
    <sheetView zoomScale="112" workbookViewId="0">
      <selection activeCell="F19" sqref="F19"/>
    </sheetView>
  </sheetViews>
  <sheetFormatPr defaultRowHeight="14.4" x14ac:dyDescent="0.3"/>
  <cols>
    <col min="2" max="3" width="9" bestFit="1" customWidth="1"/>
    <col min="4" max="5" width="9.33203125" style="1" bestFit="1" customWidth="1"/>
    <col min="6" max="6" width="9.44140625" style="1" bestFit="1" customWidth="1"/>
    <col min="7" max="7" width="9.44140625" bestFit="1" customWidth="1"/>
  </cols>
  <sheetData>
    <row r="1" spans="1:8" x14ac:dyDescent="0.3">
      <c r="A1" t="s">
        <v>11</v>
      </c>
      <c r="B1" t="s">
        <v>76</v>
      </c>
      <c r="C1" t="s">
        <v>75</v>
      </c>
    </row>
    <row r="2" spans="1:8" x14ac:dyDescent="0.3">
      <c r="B2">
        <v>20333</v>
      </c>
      <c r="C2">
        <v>-16083</v>
      </c>
      <c r="D2" s="1">
        <f>B2/$F$19</f>
        <v>-14.733306809676494</v>
      </c>
      <c r="E2" s="1">
        <f>C2/$G$19</f>
        <v>12.222191288539396</v>
      </c>
      <c r="F2" s="1" t="s">
        <v>209</v>
      </c>
      <c r="G2" s="1">
        <v>-56</v>
      </c>
    </row>
    <row r="3" spans="1:8" x14ac:dyDescent="0.3">
      <c r="B3">
        <v>21750</v>
      </c>
      <c r="C3">
        <v>-20367</v>
      </c>
      <c r="D3" s="1">
        <f t="shared" ref="D3:D33" si="0">B3/$F$19</f>
        <v>-15.760066055695852</v>
      </c>
      <c r="E3" s="1">
        <f t="shared" ref="E3:E33" si="1">C3/$G$19</f>
        <v>15.477794564054086</v>
      </c>
      <c r="G3" s="1"/>
    </row>
    <row r="4" spans="1:8" x14ac:dyDescent="0.3">
      <c r="B4">
        <v>22772</v>
      </c>
      <c r="C4">
        <v>-20399</v>
      </c>
      <c r="D4" s="1">
        <f t="shared" si="0"/>
        <v>-16.500608010129007</v>
      </c>
      <c r="E4" s="1">
        <f t="shared" si="1"/>
        <v>15.502112795803962</v>
      </c>
      <c r="F4" s="1" t="s">
        <v>210</v>
      </c>
      <c r="G4" s="1" t="s">
        <v>211</v>
      </c>
      <c r="H4" t="s">
        <v>212</v>
      </c>
    </row>
    <row r="5" spans="1:8" x14ac:dyDescent="0.3">
      <c r="B5">
        <v>22939</v>
      </c>
      <c r="C5">
        <v>-21430</v>
      </c>
      <c r="D5" s="1">
        <f t="shared" si="0"/>
        <v>-16.621616333407225</v>
      </c>
      <c r="E5" s="1">
        <f t="shared" si="1"/>
        <v>16.28561582499529</v>
      </c>
      <c r="G5" s="1">
        <f>AVERAGE(B5:B31)</f>
        <v>22021.333333333332</v>
      </c>
      <c r="H5" s="1">
        <f>AVERAGE(C5:C31)</f>
        <v>-20653.111111111109</v>
      </c>
    </row>
    <row r="6" spans="1:8" x14ac:dyDescent="0.3">
      <c r="B6">
        <v>22886</v>
      </c>
      <c r="C6">
        <v>-21333</v>
      </c>
      <c r="D6" s="1">
        <f t="shared" si="0"/>
        <v>-16.583212494283</v>
      </c>
      <c r="E6" s="1">
        <f t="shared" si="1"/>
        <v>16.211901185003477</v>
      </c>
      <c r="G6" s="1"/>
    </row>
    <row r="7" spans="1:8" x14ac:dyDescent="0.3">
      <c r="B7">
        <v>21790</v>
      </c>
      <c r="C7">
        <v>-21377</v>
      </c>
      <c r="D7" s="1">
        <f t="shared" si="0"/>
        <v>-15.789050085223568</v>
      </c>
      <c r="E7" s="1">
        <f t="shared" si="1"/>
        <v>16.245338753659556</v>
      </c>
      <c r="G7" s="1"/>
    </row>
    <row r="8" spans="1:8" x14ac:dyDescent="0.3">
      <c r="B8">
        <v>22218</v>
      </c>
      <c r="C8">
        <v>-20659</v>
      </c>
      <c r="D8" s="1">
        <f t="shared" si="0"/>
        <v>-16.099179201170134</v>
      </c>
      <c r="E8" s="1">
        <f t="shared" si="1"/>
        <v>15.699698428771708</v>
      </c>
      <c r="F8" s="1" t="s">
        <v>234</v>
      </c>
      <c r="G8" s="1"/>
    </row>
    <row r="9" spans="1:8" x14ac:dyDescent="0.3">
      <c r="B9">
        <v>21289</v>
      </c>
      <c r="C9">
        <v>-21672</v>
      </c>
      <c r="D9" s="1">
        <f t="shared" si="0"/>
        <v>-15.426025115388919</v>
      </c>
      <c r="E9" s="1">
        <f t="shared" si="1"/>
        <v>16.46952245260373</v>
      </c>
    </row>
    <row r="10" spans="1:8" x14ac:dyDescent="0.3">
      <c r="B10">
        <v>22076</v>
      </c>
      <c r="C10">
        <v>-20481</v>
      </c>
      <c r="D10" s="1">
        <f t="shared" si="0"/>
        <v>-15.996285896346741</v>
      </c>
      <c r="E10" s="1">
        <f t="shared" si="1"/>
        <v>15.56442826466302</v>
      </c>
    </row>
    <row r="11" spans="1:8" x14ac:dyDescent="0.3">
      <c r="B11">
        <v>22608</v>
      </c>
      <c r="C11">
        <v>-20849</v>
      </c>
      <c r="D11" s="1">
        <f t="shared" si="0"/>
        <v>-16.38177348906537</v>
      </c>
      <c r="E11" s="1">
        <f t="shared" si="1"/>
        <v>15.844087929786598</v>
      </c>
    </row>
    <row r="12" spans="1:8" x14ac:dyDescent="0.3">
      <c r="B12">
        <v>22868</v>
      </c>
      <c r="C12">
        <v>-19847</v>
      </c>
      <c r="D12" s="1">
        <f t="shared" si="0"/>
        <v>-16.570169680995527</v>
      </c>
      <c r="E12" s="1">
        <f t="shared" si="1"/>
        <v>15.082623298118596</v>
      </c>
      <c r="F12" s="8">
        <v>-15.957965665</v>
      </c>
      <c r="G12" s="8">
        <v>15.72761178372499</v>
      </c>
    </row>
    <row r="13" spans="1:8" x14ac:dyDescent="0.3">
      <c r="B13">
        <v>21369</v>
      </c>
      <c r="C13">
        <v>-21320</v>
      </c>
      <c r="D13" s="1">
        <f t="shared" si="0"/>
        <v>-15.483993174444352</v>
      </c>
      <c r="E13" s="1">
        <f t="shared" si="1"/>
        <v>16.202021903355089</v>
      </c>
      <c r="F13" s="1">
        <f>AVERAGE(B5:B30)</f>
        <v>22023.115384615383</v>
      </c>
      <c r="G13" s="1">
        <f>AVERAGE(C5:C30)</f>
        <v>-20695.73076923077</v>
      </c>
    </row>
    <row r="14" spans="1:8" x14ac:dyDescent="0.3">
      <c r="B14">
        <v>23233</v>
      </c>
      <c r="C14">
        <v>-20148</v>
      </c>
      <c r="D14" s="1">
        <f t="shared" si="0"/>
        <v>-16.834648950435941</v>
      </c>
      <c r="E14" s="1">
        <f t="shared" si="1"/>
        <v>15.31136666551587</v>
      </c>
      <c r="F14" s="1">
        <f>_xlfn.STDEV.S(B5:B30)</f>
        <v>805.06672155408717</v>
      </c>
      <c r="G14" s="1">
        <f>_xlfn.STDEV.S(C5:C30)</f>
        <v>723.32612604231622</v>
      </c>
    </row>
    <row r="15" spans="1:8" x14ac:dyDescent="0.3">
      <c r="B15">
        <v>22062</v>
      </c>
      <c r="C15">
        <v>-21534</v>
      </c>
      <c r="D15" s="1">
        <f t="shared" si="0"/>
        <v>-15.986141486012041</v>
      </c>
      <c r="E15" s="1">
        <f t="shared" si="1"/>
        <v>16.364650078182386</v>
      </c>
      <c r="G15" s="1"/>
    </row>
    <row r="16" spans="1:8" x14ac:dyDescent="0.3">
      <c r="B16">
        <v>22812</v>
      </c>
      <c r="C16">
        <v>-20277</v>
      </c>
      <c r="D16" s="1">
        <f t="shared" si="0"/>
        <v>-16.529592039656723</v>
      </c>
      <c r="E16" s="1">
        <f t="shared" si="1"/>
        <v>15.40939953725756</v>
      </c>
      <c r="G16" s="1"/>
    </row>
    <row r="17" spans="2:8" x14ac:dyDescent="0.3">
      <c r="B17">
        <v>20610</v>
      </c>
      <c r="C17">
        <v>-20814</v>
      </c>
      <c r="D17" s="1">
        <f t="shared" si="0"/>
        <v>-14.934021214155932</v>
      </c>
      <c r="E17" s="1">
        <f t="shared" si="1"/>
        <v>15.81748986381017</v>
      </c>
      <c r="G17" s="1"/>
    </row>
    <row r="18" spans="2:8" x14ac:dyDescent="0.3">
      <c r="B18">
        <v>21038</v>
      </c>
      <c r="C18">
        <v>-19432</v>
      </c>
      <c r="D18" s="1">
        <f t="shared" si="0"/>
        <v>-15.244150330102498</v>
      </c>
      <c r="E18" s="1">
        <f t="shared" si="1"/>
        <v>14.767246230112388</v>
      </c>
      <c r="F18" s="8"/>
      <c r="G18" s="8"/>
    </row>
    <row r="19" spans="2:8" x14ac:dyDescent="0.3">
      <c r="B19">
        <v>21832</v>
      </c>
      <c r="C19">
        <v>-20871</v>
      </c>
      <c r="D19" s="1">
        <f t="shared" si="0"/>
        <v>-15.81948331622767</v>
      </c>
      <c r="E19" s="1">
        <f t="shared" si="1"/>
        <v>15.860806714114638</v>
      </c>
      <c r="F19" s="8">
        <f>F13/F12</f>
        <v>-1380.0703577723473</v>
      </c>
      <c r="G19" s="8">
        <f>G13/G12</f>
        <v>-1315.885148605131</v>
      </c>
      <c r="H19" t="s">
        <v>235</v>
      </c>
    </row>
    <row r="20" spans="2:8" x14ac:dyDescent="0.3">
      <c r="B20">
        <v>23260</v>
      </c>
      <c r="C20">
        <v>-20408</v>
      </c>
      <c r="D20" s="1">
        <f t="shared" si="0"/>
        <v>-16.854213170367149</v>
      </c>
      <c r="E20" s="1">
        <f t="shared" si="1"/>
        <v>15.508952298483615</v>
      </c>
      <c r="F20" s="8">
        <f>F19/F14</f>
        <v>-1.7142310330605677</v>
      </c>
      <c r="G20" s="8">
        <f>G19/G14</f>
        <v>-1.8192141846237539</v>
      </c>
      <c r="H20" t="s">
        <v>236</v>
      </c>
    </row>
    <row r="21" spans="2:8" x14ac:dyDescent="0.3">
      <c r="B21">
        <v>20963</v>
      </c>
      <c r="C21">
        <v>-20991</v>
      </c>
      <c r="D21" s="1">
        <f t="shared" si="0"/>
        <v>-15.189805274738029</v>
      </c>
      <c r="E21" s="1">
        <f t="shared" si="1"/>
        <v>15.952000083176674</v>
      </c>
    </row>
    <row r="22" spans="2:8" x14ac:dyDescent="0.3">
      <c r="B22">
        <v>22519</v>
      </c>
      <c r="C22">
        <v>-20259</v>
      </c>
      <c r="D22" s="1">
        <f t="shared" si="0"/>
        <v>-16.317284023366202</v>
      </c>
      <c r="E22" s="1">
        <f t="shared" si="1"/>
        <v>15.395720531898254</v>
      </c>
    </row>
    <row r="23" spans="2:8" x14ac:dyDescent="0.3">
      <c r="B23">
        <v>21654</v>
      </c>
      <c r="C23">
        <v>-21375</v>
      </c>
      <c r="D23" s="1">
        <f t="shared" si="0"/>
        <v>-15.690504384829332</v>
      </c>
      <c r="E23" s="1">
        <f t="shared" si="1"/>
        <v>16.243818864175189</v>
      </c>
    </row>
    <row r="24" spans="2:8" x14ac:dyDescent="0.3">
      <c r="B24">
        <v>22217</v>
      </c>
      <c r="C24">
        <v>-20392</v>
      </c>
      <c r="D24" s="1">
        <f t="shared" si="0"/>
        <v>-16.098454600431943</v>
      </c>
      <c r="E24" s="1">
        <f t="shared" si="1"/>
        <v>15.496793182608677</v>
      </c>
    </row>
    <row r="25" spans="2:8" x14ac:dyDescent="0.3">
      <c r="B25">
        <v>21583</v>
      </c>
      <c r="C25">
        <v>-21041</v>
      </c>
      <c r="D25" s="1">
        <f t="shared" si="0"/>
        <v>-15.639057732417635</v>
      </c>
      <c r="E25" s="1">
        <f t="shared" si="1"/>
        <v>15.989997320285855</v>
      </c>
    </row>
    <row r="26" spans="2:8" x14ac:dyDescent="0.3">
      <c r="B26">
        <v>21238</v>
      </c>
      <c r="C26">
        <v>-19429</v>
      </c>
      <c r="D26" s="1">
        <f t="shared" si="0"/>
        <v>-15.389070477741081</v>
      </c>
      <c r="E26" s="1">
        <f t="shared" si="1"/>
        <v>14.764966395885837</v>
      </c>
    </row>
    <row r="27" spans="2:8" x14ac:dyDescent="0.3">
      <c r="B27">
        <v>21723</v>
      </c>
      <c r="C27">
        <v>-21316</v>
      </c>
      <c r="D27" s="1">
        <f t="shared" si="0"/>
        <v>-15.740501835764643</v>
      </c>
      <c r="E27" s="1">
        <f t="shared" si="1"/>
        <v>16.198982124386355</v>
      </c>
    </row>
    <row r="28" spans="2:8" x14ac:dyDescent="0.3">
      <c r="B28">
        <v>22164</v>
      </c>
      <c r="C28">
        <v>-19252</v>
      </c>
      <c r="D28" s="1">
        <f t="shared" si="0"/>
        <v>-16.060050761307718</v>
      </c>
      <c r="E28" s="1">
        <f t="shared" si="1"/>
        <v>14.630456176519333</v>
      </c>
    </row>
    <row r="29" spans="2:8" x14ac:dyDescent="0.3">
      <c r="B29">
        <v>20533</v>
      </c>
      <c r="C29">
        <v>-21683</v>
      </c>
      <c r="D29" s="1">
        <f t="shared" si="0"/>
        <v>-14.878226957315077</v>
      </c>
      <c r="E29" s="1">
        <f t="shared" si="1"/>
        <v>16.477881844767751</v>
      </c>
    </row>
    <row r="30" spans="2:8" x14ac:dyDescent="0.3">
      <c r="B30">
        <v>23117</v>
      </c>
      <c r="C30">
        <v>-19899</v>
      </c>
      <c r="D30" s="1">
        <f t="shared" si="0"/>
        <v>-16.750595264805565</v>
      </c>
      <c r="E30" s="1">
        <f t="shared" si="1"/>
        <v>15.122140424712144</v>
      </c>
    </row>
    <row r="31" spans="2:8" x14ac:dyDescent="0.3">
      <c r="B31">
        <v>21975</v>
      </c>
      <c r="C31">
        <v>-19545</v>
      </c>
      <c r="D31" s="1">
        <f t="shared" si="0"/>
        <v>-15.923101221789256</v>
      </c>
      <c r="E31" s="1">
        <f t="shared" si="1"/>
        <v>14.853119985979138</v>
      </c>
    </row>
    <row r="32" spans="2:8" x14ac:dyDescent="0.3">
      <c r="B32">
        <v>22408</v>
      </c>
      <c r="C32">
        <v>-20051</v>
      </c>
      <c r="D32" s="1">
        <f t="shared" si="0"/>
        <v>-16.236853341426787</v>
      </c>
      <c r="E32" s="1">
        <f t="shared" si="1"/>
        <v>15.237652025524058</v>
      </c>
    </row>
    <row r="33" spans="2:5" x14ac:dyDescent="0.3">
      <c r="B33">
        <v>22232</v>
      </c>
      <c r="C33">
        <v>-20899</v>
      </c>
      <c r="D33" s="1">
        <f t="shared" si="0"/>
        <v>-16.109323611504834</v>
      </c>
      <c r="E33" s="1">
        <f t="shared" si="1"/>
        <v>15.882085166895779</v>
      </c>
    </row>
    <row r="34" spans="2:5" x14ac:dyDescent="0.3">
      <c r="B34">
        <v>20288</v>
      </c>
      <c r="C34">
        <v>-20057</v>
      </c>
      <c r="D34" s="8"/>
      <c r="E34" s="8"/>
    </row>
    <row r="35" spans="2:5" x14ac:dyDescent="0.3">
      <c r="B35">
        <v>21946</v>
      </c>
      <c r="C35">
        <v>-19191</v>
      </c>
    </row>
    <row r="36" spans="2:5" x14ac:dyDescent="0.3">
      <c r="B36">
        <v>22091</v>
      </c>
      <c r="C36">
        <v>-16075</v>
      </c>
    </row>
    <row r="37" spans="2:5" x14ac:dyDescent="0.3">
      <c r="B37">
        <v>19670</v>
      </c>
      <c r="C37">
        <v>-14864</v>
      </c>
    </row>
    <row r="38" spans="2:5" x14ac:dyDescent="0.3">
      <c r="B38">
        <v>21756</v>
      </c>
      <c r="C38">
        <v>-11499</v>
      </c>
    </row>
    <row r="39" spans="2:5" x14ac:dyDescent="0.3">
      <c r="B39">
        <v>20968</v>
      </c>
      <c r="C39">
        <v>-8619</v>
      </c>
    </row>
    <row r="40" spans="2:5" x14ac:dyDescent="0.3">
      <c r="B40">
        <v>20620</v>
      </c>
      <c r="C40">
        <v>-4439</v>
      </c>
    </row>
    <row r="41" spans="2:5" x14ac:dyDescent="0.3">
      <c r="B41">
        <v>-163</v>
      </c>
      <c r="C41">
        <v>-5</v>
      </c>
    </row>
    <row r="42" spans="2:5" x14ac:dyDescent="0.3">
      <c r="B42">
        <v>16</v>
      </c>
      <c r="C42">
        <v>5</v>
      </c>
    </row>
    <row r="43" spans="2:5" x14ac:dyDescent="0.3">
      <c r="B43">
        <v>0</v>
      </c>
      <c r="C43">
        <v>13</v>
      </c>
    </row>
    <row r="44" spans="2:5" x14ac:dyDescent="0.3">
      <c r="B44">
        <v>9</v>
      </c>
      <c r="C44">
        <v>4</v>
      </c>
    </row>
    <row r="45" spans="2:5" x14ac:dyDescent="0.3">
      <c r="B45">
        <v>14</v>
      </c>
      <c r="C45">
        <v>16</v>
      </c>
    </row>
    <row r="46" spans="2:5" x14ac:dyDescent="0.3">
      <c r="B46">
        <v>32</v>
      </c>
      <c r="C46">
        <v>-2</v>
      </c>
    </row>
    <row r="47" spans="2:5" x14ac:dyDescent="0.3">
      <c r="B47">
        <v>28</v>
      </c>
      <c r="C47">
        <v>-20</v>
      </c>
    </row>
    <row r="48" spans="2:5" x14ac:dyDescent="0.3">
      <c r="B48">
        <v>19</v>
      </c>
      <c r="C48">
        <v>23</v>
      </c>
    </row>
    <row r="49" spans="2:3" x14ac:dyDescent="0.3">
      <c r="B49">
        <v>11</v>
      </c>
      <c r="C49">
        <v>-9</v>
      </c>
    </row>
    <row r="50" spans="2:3" x14ac:dyDescent="0.3">
      <c r="B50">
        <v>6</v>
      </c>
      <c r="C50">
        <v>17</v>
      </c>
    </row>
    <row r="51" spans="2:3" x14ac:dyDescent="0.3">
      <c r="B51">
        <v>24</v>
      </c>
      <c r="C51">
        <v>-2</v>
      </c>
    </row>
    <row r="52" spans="2:3" x14ac:dyDescent="0.3">
      <c r="B52">
        <v>5</v>
      </c>
      <c r="C52">
        <v>-5</v>
      </c>
    </row>
    <row r="53" spans="2:3" x14ac:dyDescent="0.3">
      <c r="B53">
        <v>-11</v>
      </c>
      <c r="C53">
        <v>9</v>
      </c>
    </row>
    <row r="54" spans="2:3" x14ac:dyDescent="0.3">
      <c r="B54">
        <v>19</v>
      </c>
      <c r="C54">
        <v>11</v>
      </c>
    </row>
    <row r="55" spans="2:3" x14ac:dyDescent="0.3">
      <c r="B55">
        <v>7</v>
      </c>
      <c r="C55">
        <v>1</v>
      </c>
    </row>
    <row r="56" spans="2:3" x14ac:dyDescent="0.3">
      <c r="B56">
        <v>15</v>
      </c>
      <c r="C56">
        <v>8</v>
      </c>
    </row>
    <row r="57" spans="2:3" x14ac:dyDescent="0.3">
      <c r="B57">
        <v>-7</v>
      </c>
      <c r="C57">
        <v>42</v>
      </c>
    </row>
    <row r="58" spans="2:3" x14ac:dyDescent="0.3">
      <c r="B58">
        <v>-11</v>
      </c>
      <c r="C58">
        <v>25</v>
      </c>
    </row>
    <row r="59" spans="2:3" x14ac:dyDescent="0.3">
      <c r="B59">
        <v>21</v>
      </c>
      <c r="C59">
        <v>20</v>
      </c>
    </row>
    <row r="60" spans="2:3" x14ac:dyDescent="0.3">
      <c r="B60">
        <v>-5</v>
      </c>
      <c r="C60">
        <v>22</v>
      </c>
    </row>
    <row r="61" spans="2:3" x14ac:dyDescent="0.3">
      <c r="B61">
        <v>-8</v>
      </c>
      <c r="C61">
        <v>15</v>
      </c>
    </row>
    <row r="62" spans="2:3" x14ac:dyDescent="0.3">
      <c r="B62">
        <v>17</v>
      </c>
      <c r="C62">
        <v>-20</v>
      </c>
    </row>
    <row r="63" spans="2:3" x14ac:dyDescent="0.3">
      <c r="B63">
        <v>21</v>
      </c>
      <c r="C63">
        <v>-11</v>
      </c>
    </row>
    <row r="64" spans="2:3" x14ac:dyDescent="0.3">
      <c r="B64">
        <v>-11</v>
      </c>
      <c r="C64">
        <v>23</v>
      </c>
    </row>
    <row r="65" spans="2:3" x14ac:dyDescent="0.3">
      <c r="B65">
        <v>-4</v>
      </c>
      <c r="C65">
        <v>-1</v>
      </c>
    </row>
    <row r="66" spans="2:3" x14ac:dyDescent="0.3">
      <c r="B66">
        <v>7</v>
      </c>
      <c r="C66">
        <v>7</v>
      </c>
    </row>
    <row r="67" spans="2:3" x14ac:dyDescent="0.3">
      <c r="B67">
        <v>-2</v>
      </c>
      <c r="C67">
        <v>15</v>
      </c>
    </row>
    <row r="68" spans="2:3" x14ac:dyDescent="0.3">
      <c r="B68">
        <v>3</v>
      </c>
      <c r="C68">
        <v>31</v>
      </c>
    </row>
    <row r="69" spans="2:3" x14ac:dyDescent="0.3">
      <c r="B69">
        <v>23</v>
      </c>
      <c r="C69">
        <v>15</v>
      </c>
    </row>
    <row r="70" spans="2:3" x14ac:dyDescent="0.3">
      <c r="B70">
        <v>-11</v>
      </c>
      <c r="C70">
        <v>16</v>
      </c>
    </row>
    <row r="71" spans="2:3" x14ac:dyDescent="0.3">
      <c r="B71">
        <v>-11</v>
      </c>
      <c r="C71">
        <v>7</v>
      </c>
    </row>
    <row r="72" spans="2:3" x14ac:dyDescent="0.3">
      <c r="B72">
        <v>-9</v>
      </c>
      <c r="C72">
        <v>2</v>
      </c>
    </row>
    <row r="73" spans="2:3" x14ac:dyDescent="0.3">
      <c r="B73">
        <v>2</v>
      </c>
      <c r="C73">
        <v>6</v>
      </c>
    </row>
    <row r="74" spans="2:3" x14ac:dyDescent="0.3">
      <c r="B74">
        <v>29</v>
      </c>
      <c r="C74">
        <v>-10</v>
      </c>
    </row>
    <row r="75" spans="2:3" x14ac:dyDescent="0.3">
      <c r="B75">
        <v>13</v>
      </c>
      <c r="C75">
        <v>5</v>
      </c>
    </row>
    <row r="76" spans="2:3" x14ac:dyDescent="0.3">
      <c r="B76">
        <v>40</v>
      </c>
      <c r="C76">
        <v>37</v>
      </c>
    </row>
    <row r="77" spans="2:3" x14ac:dyDescent="0.3">
      <c r="B77">
        <v>6</v>
      </c>
      <c r="C77">
        <v>14</v>
      </c>
    </row>
    <row r="78" spans="2:3" x14ac:dyDescent="0.3">
      <c r="B78">
        <v>309</v>
      </c>
    </row>
    <row r="79" spans="2:3" x14ac:dyDescent="0.3">
      <c r="B79">
        <v>89</v>
      </c>
    </row>
    <row r="80" spans="2:3" x14ac:dyDescent="0.3">
      <c r="B80">
        <v>35</v>
      </c>
    </row>
    <row r="81" spans="2:2" x14ac:dyDescent="0.3">
      <c r="B81">
        <v>-20</v>
      </c>
    </row>
    <row r="82" spans="2:2" x14ac:dyDescent="0.3">
      <c r="B82">
        <v>11</v>
      </c>
    </row>
    <row r="83" spans="2:2" x14ac:dyDescent="0.3">
      <c r="B83">
        <v>21</v>
      </c>
    </row>
    <row r="84" spans="2:2" x14ac:dyDescent="0.3">
      <c r="B84">
        <v>-10</v>
      </c>
    </row>
    <row r="85" spans="2:2" x14ac:dyDescent="0.3">
      <c r="B85">
        <v>18</v>
      </c>
    </row>
    <row r="86" spans="2:2" x14ac:dyDescent="0.3">
      <c r="B86">
        <v>-25</v>
      </c>
    </row>
    <row r="87" spans="2:2" x14ac:dyDescent="0.3">
      <c r="B87">
        <v>-3</v>
      </c>
    </row>
    <row r="88" spans="2:2" x14ac:dyDescent="0.3">
      <c r="B88">
        <v>20</v>
      </c>
    </row>
    <row r="89" spans="2:2" x14ac:dyDescent="0.3">
      <c r="B89">
        <v>20</v>
      </c>
    </row>
    <row r="90" spans="2:2" x14ac:dyDescent="0.3">
      <c r="B90">
        <v>1</v>
      </c>
    </row>
    <row r="91" spans="2:2" x14ac:dyDescent="0.3">
      <c r="B91">
        <v>18</v>
      </c>
    </row>
    <row r="92" spans="2:2" x14ac:dyDescent="0.3">
      <c r="B92">
        <v>-5</v>
      </c>
    </row>
    <row r="93" spans="2:2" x14ac:dyDescent="0.3">
      <c r="B93">
        <v>-1</v>
      </c>
    </row>
    <row r="94" spans="2:2" x14ac:dyDescent="0.3">
      <c r="B94">
        <v>29</v>
      </c>
    </row>
    <row r="95" spans="2:2" x14ac:dyDescent="0.3">
      <c r="B95">
        <v>17</v>
      </c>
    </row>
    <row r="96" spans="2:2" x14ac:dyDescent="0.3">
      <c r="B96">
        <v>38</v>
      </c>
    </row>
    <row r="97" spans="2:2" x14ac:dyDescent="0.3">
      <c r="B97">
        <v>34</v>
      </c>
    </row>
    <row r="98" spans="2:2" x14ac:dyDescent="0.3">
      <c r="B98">
        <v>8</v>
      </c>
    </row>
    <row r="99" spans="2:2" x14ac:dyDescent="0.3">
      <c r="B99">
        <v>15</v>
      </c>
    </row>
    <row r="100" spans="2:2" x14ac:dyDescent="0.3">
      <c r="B100">
        <v>23</v>
      </c>
    </row>
    <row r="101" spans="2:2" x14ac:dyDescent="0.3">
      <c r="B101">
        <v>9</v>
      </c>
    </row>
    <row r="102" spans="2:2" x14ac:dyDescent="0.3">
      <c r="B102">
        <v>30</v>
      </c>
    </row>
    <row r="103" spans="2:2" x14ac:dyDescent="0.3">
      <c r="B103">
        <v>-5</v>
      </c>
    </row>
    <row r="104" spans="2:2" x14ac:dyDescent="0.3">
      <c r="B104">
        <v>33</v>
      </c>
    </row>
    <row r="105" spans="2:2" x14ac:dyDescent="0.3">
      <c r="B105">
        <v>3</v>
      </c>
    </row>
    <row r="106" spans="2:2" x14ac:dyDescent="0.3">
      <c r="B106">
        <v>8</v>
      </c>
    </row>
    <row r="107" spans="2:2" x14ac:dyDescent="0.3">
      <c r="B107">
        <v>20</v>
      </c>
    </row>
    <row r="108" spans="2:2" x14ac:dyDescent="0.3">
      <c r="B108">
        <v>18</v>
      </c>
    </row>
    <row r="109" spans="2:2" x14ac:dyDescent="0.3">
      <c r="B109">
        <v>8</v>
      </c>
    </row>
    <row r="110" spans="2:2" x14ac:dyDescent="0.3">
      <c r="B110">
        <v>4</v>
      </c>
    </row>
    <row r="111" spans="2:2" x14ac:dyDescent="0.3">
      <c r="B111">
        <v>-1</v>
      </c>
    </row>
    <row r="112" spans="2:2" x14ac:dyDescent="0.3">
      <c r="B112">
        <v>16</v>
      </c>
    </row>
    <row r="113" spans="2:2" x14ac:dyDescent="0.3">
      <c r="B113">
        <v>25</v>
      </c>
    </row>
    <row r="114" spans="2:2" x14ac:dyDescent="0.3">
      <c r="B114">
        <v>-10</v>
      </c>
    </row>
    <row r="115" spans="2:2" x14ac:dyDescent="0.3">
      <c r="B115">
        <v>-4</v>
      </c>
    </row>
    <row r="116" spans="2:2" x14ac:dyDescent="0.3">
      <c r="B116">
        <v>-1</v>
      </c>
    </row>
    <row r="117" spans="2:2" x14ac:dyDescent="0.3">
      <c r="B117">
        <v>12</v>
      </c>
    </row>
    <row r="118" spans="2:2" x14ac:dyDescent="0.3">
      <c r="B118">
        <v>-8</v>
      </c>
    </row>
    <row r="119" spans="2:2" x14ac:dyDescent="0.3">
      <c r="B119">
        <v>10</v>
      </c>
    </row>
    <row r="120" spans="2:2" x14ac:dyDescent="0.3">
      <c r="B120">
        <v>10</v>
      </c>
    </row>
    <row r="121" spans="2:2" x14ac:dyDescent="0.3">
      <c r="B121">
        <v>28</v>
      </c>
    </row>
    <row r="122" spans="2:2" x14ac:dyDescent="0.3">
      <c r="B122">
        <v>19</v>
      </c>
    </row>
    <row r="123" spans="2:2" x14ac:dyDescent="0.3">
      <c r="B123">
        <v>9</v>
      </c>
    </row>
    <row r="124" spans="2:2" x14ac:dyDescent="0.3">
      <c r="B124">
        <v>5</v>
      </c>
    </row>
    <row r="125" spans="2:2" x14ac:dyDescent="0.3">
      <c r="B125">
        <v>7</v>
      </c>
    </row>
    <row r="126" spans="2:2" x14ac:dyDescent="0.3">
      <c r="B126">
        <v>-34</v>
      </c>
    </row>
    <row r="127" spans="2:2" x14ac:dyDescent="0.3">
      <c r="B127">
        <v>20</v>
      </c>
    </row>
    <row r="128" spans="2:2" x14ac:dyDescent="0.3">
      <c r="B128">
        <v>0</v>
      </c>
    </row>
    <row r="129" spans="2:2" x14ac:dyDescent="0.3">
      <c r="B129">
        <v>15</v>
      </c>
    </row>
    <row r="130" spans="2:2" x14ac:dyDescent="0.3">
      <c r="B130">
        <v>21</v>
      </c>
    </row>
    <row r="131" spans="2:2" x14ac:dyDescent="0.3">
      <c r="B131">
        <v>7</v>
      </c>
    </row>
    <row r="132" spans="2:2" x14ac:dyDescent="0.3">
      <c r="B132">
        <v>6</v>
      </c>
    </row>
    <row r="133" spans="2:2" x14ac:dyDescent="0.3">
      <c r="B133">
        <v>4</v>
      </c>
    </row>
    <row r="134" spans="2:2" x14ac:dyDescent="0.3">
      <c r="B134">
        <v>-5</v>
      </c>
    </row>
    <row r="135" spans="2:2" x14ac:dyDescent="0.3">
      <c r="B135">
        <v>19</v>
      </c>
    </row>
    <row r="136" spans="2:2" x14ac:dyDescent="0.3">
      <c r="B136">
        <v>17</v>
      </c>
    </row>
    <row r="137" spans="2:2" x14ac:dyDescent="0.3">
      <c r="B137">
        <v>37</v>
      </c>
    </row>
    <row r="138" spans="2:2" x14ac:dyDescent="0.3">
      <c r="B138">
        <v>31</v>
      </c>
    </row>
    <row r="139" spans="2:2" x14ac:dyDescent="0.3">
      <c r="B139">
        <v>33</v>
      </c>
    </row>
    <row r="140" spans="2:2" x14ac:dyDescent="0.3">
      <c r="B140">
        <v>10</v>
      </c>
    </row>
    <row r="141" spans="2:2" x14ac:dyDescent="0.3">
      <c r="B141">
        <v>15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6A803-3584-438D-AF25-432DD6DE1E65}">
  <dimension ref="A1:AV56"/>
  <sheetViews>
    <sheetView tabSelected="1" topLeftCell="A47" zoomScale="64" workbookViewId="0">
      <selection activeCell="T71" sqref="T71"/>
    </sheetView>
  </sheetViews>
  <sheetFormatPr defaultRowHeight="14.4" x14ac:dyDescent="0.3"/>
  <sheetData>
    <row r="1" spans="1:48" x14ac:dyDescent="0.3">
      <c r="A1" t="s">
        <v>223</v>
      </c>
      <c r="B1" s="3" t="s">
        <v>224</v>
      </c>
      <c r="C1" s="3" t="s">
        <v>225</v>
      </c>
      <c r="D1" s="3"/>
      <c r="E1" s="3" t="s">
        <v>226</v>
      </c>
      <c r="F1" s="3" t="s">
        <v>227</v>
      </c>
      <c r="H1" t="s">
        <v>228</v>
      </c>
      <c r="AC1" t="s">
        <v>233</v>
      </c>
    </row>
    <row r="2" spans="1:48" x14ac:dyDescent="0.3">
      <c r="A2" s="4">
        <v>0</v>
      </c>
      <c r="B2" s="5">
        <f>-2*PI()/(AVERAGE(H2:AA2)/100)</f>
        <v>-7.9634794767802104</v>
      </c>
      <c r="C2" s="5">
        <f>2*PI()/(AVERAGE(AC2:AV2)/100)</f>
        <v>7.4181644712864063</v>
      </c>
      <c r="D2" s="5"/>
      <c r="E2" s="5">
        <f t="shared" ref="E2:E19" si="0">B2/(2*PI())*$B$49</f>
        <v>-50.063371356147016</v>
      </c>
      <c r="F2" s="5">
        <f t="shared" ref="F2:F24" si="1">C2/(2*PI())*$B$50</f>
        <v>46.63518299881936</v>
      </c>
      <c r="H2">
        <v>76</v>
      </c>
      <c r="I2">
        <v>75</v>
      </c>
      <c r="J2">
        <v>79</v>
      </c>
      <c r="K2">
        <v>76</v>
      </c>
      <c r="L2">
        <v>74</v>
      </c>
      <c r="M2">
        <v>76</v>
      </c>
      <c r="N2">
        <v>83</v>
      </c>
      <c r="O2">
        <v>80</v>
      </c>
      <c r="P2">
        <v>80</v>
      </c>
      <c r="Q2">
        <v>77</v>
      </c>
      <c r="R2">
        <v>80</v>
      </c>
      <c r="S2">
        <v>85</v>
      </c>
      <c r="T2">
        <v>80</v>
      </c>
      <c r="U2">
        <v>73</v>
      </c>
      <c r="V2">
        <v>81</v>
      </c>
      <c r="W2">
        <v>80</v>
      </c>
      <c r="X2">
        <v>81</v>
      </c>
      <c r="Y2">
        <v>83</v>
      </c>
      <c r="Z2">
        <v>74</v>
      </c>
      <c r="AA2">
        <v>85</v>
      </c>
      <c r="AC2">
        <v>84</v>
      </c>
      <c r="AD2">
        <v>77</v>
      </c>
      <c r="AE2">
        <v>91</v>
      </c>
      <c r="AF2">
        <v>85</v>
      </c>
      <c r="AG2">
        <v>86</v>
      </c>
      <c r="AH2">
        <v>79</v>
      </c>
      <c r="AI2">
        <v>90</v>
      </c>
      <c r="AJ2">
        <v>86</v>
      </c>
      <c r="AK2">
        <v>88</v>
      </c>
      <c r="AL2">
        <v>86</v>
      </c>
      <c r="AM2">
        <v>85</v>
      </c>
      <c r="AN2">
        <v>84</v>
      </c>
      <c r="AO2">
        <v>85</v>
      </c>
      <c r="AP2">
        <v>84</v>
      </c>
      <c r="AQ2">
        <v>87</v>
      </c>
      <c r="AR2">
        <v>80</v>
      </c>
      <c r="AS2">
        <v>81</v>
      </c>
      <c r="AT2">
        <v>88</v>
      </c>
      <c r="AU2">
        <v>86</v>
      </c>
      <c r="AV2">
        <v>82</v>
      </c>
    </row>
    <row r="3" spans="1:48" x14ac:dyDescent="0.3">
      <c r="A3" s="4">
        <v>5</v>
      </c>
      <c r="B3" s="5">
        <f t="shared" ref="B3:B20" si="2">-2*PI()/(AVERAGE(H3:AA3)/100)</f>
        <v>-7.9735854152025212</v>
      </c>
      <c r="C3" s="5">
        <f t="shared" ref="C3:C19" si="3">2*PI()/(AVERAGE(AC3:AV3)/100)</f>
        <v>7.676463417446044</v>
      </c>
      <c r="D3" s="5"/>
      <c r="E3" s="5">
        <f t="shared" si="0"/>
        <v>-50.126903553299492</v>
      </c>
      <c r="F3" s="5">
        <f t="shared" si="1"/>
        <v>48.259010384850342</v>
      </c>
      <c r="H3">
        <v>82</v>
      </c>
      <c r="I3">
        <v>75</v>
      </c>
      <c r="J3">
        <v>73</v>
      </c>
      <c r="K3">
        <v>77</v>
      </c>
      <c r="L3">
        <v>72</v>
      </c>
      <c r="M3">
        <v>80</v>
      </c>
      <c r="N3">
        <v>77</v>
      </c>
      <c r="O3">
        <v>81</v>
      </c>
      <c r="P3">
        <v>81</v>
      </c>
      <c r="Q3">
        <v>76</v>
      </c>
      <c r="R3">
        <v>73</v>
      </c>
      <c r="S3">
        <v>77</v>
      </c>
      <c r="T3">
        <v>76</v>
      </c>
      <c r="U3">
        <v>76</v>
      </c>
      <c r="V3">
        <v>89</v>
      </c>
      <c r="W3">
        <v>76</v>
      </c>
      <c r="X3">
        <v>84</v>
      </c>
      <c r="Y3">
        <v>85</v>
      </c>
      <c r="Z3">
        <v>83</v>
      </c>
      <c r="AA3">
        <v>83</v>
      </c>
      <c r="AC3">
        <v>82</v>
      </c>
      <c r="AD3">
        <v>82</v>
      </c>
      <c r="AE3">
        <v>82</v>
      </c>
      <c r="AF3">
        <v>81</v>
      </c>
      <c r="AG3">
        <v>81</v>
      </c>
      <c r="AH3">
        <v>79</v>
      </c>
      <c r="AI3">
        <v>81</v>
      </c>
      <c r="AJ3">
        <v>83</v>
      </c>
      <c r="AK3">
        <v>80</v>
      </c>
      <c r="AL3">
        <v>80</v>
      </c>
      <c r="AM3">
        <v>82</v>
      </c>
      <c r="AN3">
        <v>83</v>
      </c>
      <c r="AO3">
        <v>81</v>
      </c>
      <c r="AP3">
        <v>82</v>
      </c>
      <c r="AQ3">
        <v>79</v>
      </c>
      <c r="AR3">
        <v>84</v>
      </c>
      <c r="AS3">
        <v>82</v>
      </c>
      <c r="AT3">
        <v>79</v>
      </c>
      <c r="AU3">
        <v>87</v>
      </c>
      <c r="AV3">
        <v>87</v>
      </c>
    </row>
    <row r="4" spans="1:48" x14ac:dyDescent="0.3">
      <c r="A4" s="4">
        <v>10</v>
      </c>
      <c r="B4" s="5">
        <f t="shared" si="2"/>
        <v>-8.1283121697019229</v>
      </c>
      <c r="C4" s="5">
        <f t="shared" si="3"/>
        <v>7.681155632248883</v>
      </c>
      <c r="D4" s="5"/>
      <c r="E4" s="5">
        <f t="shared" si="0"/>
        <v>-51.099611901681762</v>
      </c>
      <c r="F4" s="5">
        <f t="shared" si="1"/>
        <v>48.288508557457213</v>
      </c>
      <c r="H4">
        <v>77</v>
      </c>
      <c r="I4">
        <v>75</v>
      </c>
      <c r="J4">
        <v>78</v>
      </c>
      <c r="K4">
        <v>76</v>
      </c>
      <c r="L4">
        <v>76</v>
      </c>
      <c r="M4">
        <v>78</v>
      </c>
      <c r="N4">
        <v>72</v>
      </c>
      <c r="O4">
        <v>78</v>
      </c>
      <c r="P4">
        <v>79</v>
      </c>
      <c r="Q4">
        <v>75</v>
      </c>
      <c r="R4">
        <v>76</v>
      </c>
      <c r="S4">
        <v>75</v>
      </c>
      <c r="T4">
        <v>76</v>
      </c>
      <c r="U4">
        <v>75</v>
      </c>
      <c r="V4">
        <v>77</v>
      </c>
      <c r="W4">
        <v>81</v>
      </c>
      <c r="X4">
        <v>82</v>
      </c>
      <c r="Y4">
        <v>78</v>
      </c>
      <c r="Z4">
        <v>79</v>
      </c>
      <c r="AA4">
        <v>83</v>
      </c>
      <c r="AC4">
        <v>83</v>
      </c>
      <c r="AD4">
        <v>82</v>
      </c>
      <c r="AE4">
        <v>81</v>
      </c>
      <c r="AF4">
        <v>81</v>
      </c>
      <c r="AG4">
        <v>83</v>
      </c>
      <c r="AH4">
        <v>77</v>
      </c>
      <c r="AI4">
        <v>81</v>
      </c>
      <c r="AJ4">
        <v>81</v>
      </c>
      <c r="AK4">
        <v>89</v>
      </c>
      <c r="AL4">
        <v>81</v>
      </c>
      <c r="AM4">
        <v>77</v>
      </c>
      <c r="AN4">
        <v>78</v>
      </c>
      <c r="AO4">
        <v>84</v>
      </c>
      <c r="AP4">
        <v>81</v>
      </c>
      <c r="AQ4">
        <v>85</v>
      </c>
      <c r="AR4">
        <v>85</v>
      </c>
      <c r="AS4">
        <v>78</v>
      </c>
      <c r="AT4">
        <v>81</v>
      </c>
      <c r="AU4">
        <v>85</v>
      </c>
      <c r="AV4">
        <v>83</v>
      </c>
    </row>
    <row r="5" spans="1:48" x14ac:dyDescent="0.3">
      <c r="A5" s="4">
        <v>15</v>
      </c>
      <c r="B5" s="5">
        <f t="shared" si="2"/>
        <v>-8.1705920769565488</v>
      </c>
      <c r="C5" s="5">
        <f t="shared" si="3"/>
        <v>7.7379129398763373</v>
      </c>
      <c r="D5" s="5"/>
      <c r="E5" s="5">
        <f t="shared" si="0"/>
        <v>-51.365409622886865</v>
      </c>
      <c r="F5" s="5">
        <f t="shared" si="1"/>
        <v>48.645320197044327</v>
      </c>
      <c r="H5">
        <v>74</v>
      </c>
      <c r="I5">
        <v>79</v>
      </c>
      <c r="J5">
        <v>75</v>
      </c>
      <c r="K5">
        <v>76</v>
      </c>
      <c r="L5">
        <v>75</v>
      </c>
      <c r="M5">
        <v>76</v>
      </c>
      <c r="N5">
        <v>77</v>
      </c>
      <c r="O5">
        <v>76</v>
      </c>
      <c r="P5">
        <v>74</v>
      </c>
      <c r="Q5">
        <v>74</v>
      </c>
      <c r="R5">
        <v>82</v>
      </c>
      <c r="S5">
        <v>79</v>
      </c>
      <c r="T5">
        <v>80</v>
      </c>
      <c r="U5">
        <v>73</v>
      </c>
      <c r="V5">
        <v>76</v>
      </c>
      <c r="W5">
        <v>80</v>
      </c>
      <c r="X5">
        <v>76</v>
      </c>
      <c r="Y5">
        <v>79</v>
      </c>
      <c r="Z5">
        <v>75</v>
      </c>
      <c r="AA5">
        <v>82</v>
      </c>
      <c r="AC5">
        <v>79</v>
      </c>
      <c r="AD5">
        <v>83</v>
      </c>
      <c r="AE5">
        <v>84</v>
      </c>
      <c r="AF5">
        <v>80</v>
      </c>
      <c r="AG5">
        <v>85</v>
      </c>
      <c r="AH5">
        <v>77</v>
      </c>
      <c r="AI5">
        <v>77</v>
      </c>
      <c r="AJ5">
        <v>86</v>
      </c>
      <c r="AK5">
        <v>80</v>
      </c>
      <c r="AL5">
        <v>83</v>
      </c>
      <c r="AM5">
        <v>86</v>
      </c>
      <c r="AN5">
        <v>90</v>
      </c>
      <c r="AO5">
        <v>81</v>
      </c>
      <c r="AP5">
        <v>75</v>
      </c>
      <c r="AQ5">
        <v>77</v>
      </c>
      <c r="AR5">
        <v>84</v>
      </c>
      <c r="AS5">
        <v>81</v>
      </c>
      <c r="AT5">
        <v>76</v>
      </c>
      <c r="AU5">
        <v>77</v>
      </c>
      <c r="AV5">
        <v>83</v>
      </c>
    </row>
    <row r="6" spans="1:48" x14ac:dyDescent="0.3">
      <c r="A6" s="4">
        <v>20</v>
      </c>
      <c r="B6" s="5">
        <f t="shared" si="2"/>
        <v>-7.9938744366152505</v>
      </c>
      <c r="C6" s="5">
        <f t="shared" si="3"/>
        <v>7.667096164953735</v>
      </c>
      <c r="D6" s="5"/>
      <c r="E6" s="5">
        <f t="shared" si="0"/>
        <v>-50.25445292620865</v>
      </c>
      <c r="F6" s="5">
        <f t="shared" si="1"/>
        <v>48.200122025625383</v>
      </c>
      <c r="H6">
        <v>80</v>
      </c>
      <c r="I6">
        <v>85</v>
      </c>
      <c r="J6">
        <v>80</v>
      </c>
      <c r="K6">
        <v>82</v>
      </c>
      <c r="L6">
        <v>77</v>
      </c>
      <c r="M6">
        <v>72</v>
      </c>
      <c r="N6">
        <v>77</v>
      </c>
      <c r="O6">
        <v>76</v>
      </c>
      <c r="P6">
        <v>79</v>
      </c>
      <c r="Q6">
        <v>83</v>
      </c>
      <c r="R6">
        <v>70</v>
      </c>
      <c r="S6">
        <v>82</v>
      </c>
      <c r="T6">
        <v>74</v>
      </c>
      <c r="U6">
        <v>80</v>
      </c>
      <c r="V6">
        <v>76</v>
      </c>
      <c r="W6">
        <v>76</v>
      </c>
      <c r="X6">
        <v>79</v>
      </c>
      <c r="Y6">
        <v>79</v>
      </c>
      <c r="Z6">
        <v>81</v>
      </c>
      <c r="AA6">
        <v>84</v>
      </c>
      <c r="AC6">
        <v>83</v>
      </c>
      <c r="AD6">
        <v>83</v>
      </c>
      <c r="AE6">
        <v>84</v>
      </c>
      <c r="AF6">
        <v>84</v>
      </c>
      <c r="AG6">
        <v>81</v>
      </c>
      <c r="AH6">
        <v>76</v>
      </c>
      <c r="AI6">
        <v>82</v>
      </c>
      <c r="AJ6">
        <v>77</v>
      </c>
      <c r="AK6">
        <v>79</v>
      </c>
      <c r="AL6">
        <v>83</v>
      </c>
      <c r="AM6">
        <v>89</v>
      </c>
      <c r="AN6">
        <v>83</v>
      </c>
      <c r="AO6">
        <v>83</v>
      </c>
      <c r="AP6">
        <v>80</v>
      </c>
      <c r="AQ6">
        <v>80</v>
      </c>
      <c r="AR6">
        <v>85</v>
      </c>
      <c r="AS6">
        <v>79</v>
      </c>
      <c r="AT6">
        <v>79</v>
      </c>
      <c r="AU6">
        <v>86</v>
      </c>
      <c r="AV6">
        <v>83</v>
      </c>
    </row>
    <row r="7" spans="1:48" x14ac:dyDescent="0.3">
      <c r="A7" s="4">
        <v>25</v>
      </c>
      <c r="B7" s="5">
        <f t="shared" si="2"/>
        <v>-8.01426697344335</v>
      </c>
      <c r="C7" s="5">
        <f t="shared" si="3"/>
        <v>7.6344900451756823</v>
      </c>
      <c r="D7" s="5"/>
      <c r="E7" s="5">
        <f t="shared" si="0"/>
        <v>-50.382653061224488</v>
      </c>
      <c r="F7" s="5">
        <f t="shared" si="1"/>
        <v>47.995139732685303</v>
      </c>
      <c r="H7">
        <v>78</v>
      </c>
      <c r="I7">
        <v>78</v>
      </c>
      <c r="J7">
        <v>76</v>
      </c>
      <c r="K7">
        <v>79</v>
      </c>
      <c r="L7">
        <v>79</v>
      </c>
      <c r="M7">
        <v>77</v>
      </c>
      <c r="N7">
        <v>81</v>
      </c>
      <c r="O7">
        <v>86</v>
      </c>
      <c r="P7">
        <v>73</v>
      </c>
      <c r="Q7">
        <v>79</v>
      </c>
      <c r="R7">
        <v>76</v>
      </c>
      <c r="S7">
        <v>80</v>
      </c>
      <c r="T7">
        <v>74</v>
      </c>
      <c r="U7">
        <v>82</v>
      </c>
      <c r="V7">
        <v>79</v>
      </c>
      <c r="W7">
        <v>75</v>
      </c>
      <c r="X7">
        <v>80</v>
      </c>
      <c r="Y7">
        <v>77</v>
      </c>
      <c r="Z7">
        <v>76</v>
      </c>
      <c r="AA7">
        <v>83</v>
      </c>
      <c r="AC7">
        <v>83</v>
      </c>
      <c r="AD7">
        <v>80</v>
      </c>
      <c r="AE7">
        <v>80</v>
      </c>
      <c r="AF7">
        <v>83</v>
      </c>
      <c r="AG7">
        <v>82</v>
      </c>
      <c r="AH7">
        <v>82</v>
      </c>
      <c r="AI7">
        <v>83</v>
      </c>
      <c r="AJ7">
        <v>83</v>
      </c>
      <c r="AK7">
        <v>82</v>
      </c>
      <c r="AL7">
        <v>89</v>
      </c>
      <c r="AM7">
        <v>84</v>
      </c>
      <c r="AN7">
        <v>81</v>
      </c>
      <c r="AO7">
        <v>80</v>
      </c>
      <c r="AP7">
        <v>80</v>
      </c>
      <c r="AQ7">
        <v>80</v>
      </c>
      <c r="AR7">
        <v>80</v>
      </c>
      <c r="AS7">
        <v>84</v>
      </c>
      <c r="AT7">
        <v>80</v>
      </c>
      <c r="AU7">
        <v>86</v>
      </c>
      <c r="AV7">
        <v>84</v>
      </c>
    </row>
    <row r="8" spans="1:48" x14ac:dyDescent="0.3">
      <c r="A8" s="4">
        <v>30</v>
      </c>
      <c r="B8" s="5">
        <f t="shared" si="2"/>
        <v>-8.0347638199227447</v>
      </c>
      <c r="C8" s="5">
        <f t="shared" si="3"/>
        <v>7.7331511472979519</v>
      </c>
      <c r="D8" s="5"/>
      <c r="E8" s="5">
        <f t="shared" si="0"/>
        <v>-50.511508951406654</v>
      </c>
      <c r="F8" s="5">
        <f t="shared" si="1"/>
        <v>48.615384615384606</v>
      </c>
      <c r="H8">
        <v>81</v>
      </c>
      <c r="I8">
        <v>78</v>
      </c>
      <c r="J8">
        <v>72</v>
      </c>
      <c r="K8">
        <v>79</v>
      </c>
      <c r="L8">
        <v>81</v>
      </c>
      <c r="M8">
        <v>77</v>
      </c>
      <c r="N8">
        <v>76</v>
      </c>
      <c r="O8">
        <v>80</v>
      </c>
      <c r="P8">
        <v>81</v>
      </c>
      <c r="Q8">
        <v>74</v>
      </c>
      <c r="R8">
        <v>75</v>
      </c>
      <c r="S8">
        <v>74</v>
      </c>
      <c r="T8">
        <v>83</v>
      </c>
      <c r="U8">
        <v>75</v>
      </c>
      <c r="V8">
        <v>72</v>
      </c>
      <c r="W8">
        <v>82</v>
      </c>
      <c r="X8">
        <v>83</v>
      </c>
      <c r="Y8">
        <v>81</v>
      </c>
      <c r="Z8">
        <v>83</v>
      </c>
      <c r="AA8">
        <v>77</v>
      </c>
      <c r="AC8">
        <v>80</v>
      </c>
      <c r="AD8">
        <v>79</v>
      </c>
      <c r="AE8">
        <v>80</v>
      </c>
      <c r="AF8">
        <v>79</v>
      </c>
      <c r="AG8">
        <v>83</v>
      </c>
      <c r="AH8">
        <v>86</v>
      </c>
      <c r="AI8">
        <v>76</v>
      </c>
      <c r="AJ8">
        <v>79</v>
      </c>
      <c r="AK8">
        <v>77</v>
      </c>
      <c r="AL8">
        <v>80</v>
      </c>
      <c r="AM8">
        <v>81</v>
      </c>
      <c r="AN8">
        <v>81</v>
      </c>
      <c r="AO8">
        <v>81</v>
      </c>
      <c r="AP8">
        <v>84</v>
      </c>
      <c r="AQ8">
        <v>80</v>
      </c>
      <c r="AR8">
        <v>84</v>
      </c>
      <c r="AS8">
        <v>82</v>
      </c>
      <c r="AT8">
        <v>82</v>
      </c>
      <c r="AU8">
        <v>86</v>
      </c>
      <c r="AV8">
        <v>85</v>
      </c>
    </row>
    <row r="9" spans="1:48" x14ac:dyDescent="0.3">
      <c r="A9" s="4">
        <v>35</v>
      </c>
      <c r="B9" s="5">
        <f t="shared" si="2"/>
        <v>-8.0296297855330181</v>
      </c>
      <c r="C9" s="5">
        <f t="shared" si="3"/>
        <v>7.790682339962288</v>
      </c>
      <c r="D9" s="5"/>
      <c r="E9" s="5">
        <f t="shared" si="0"/>
        <v>-50.479233226837067</v>
      </c>
      <c r="F9" s="5">
        <f t="shared" si="1"/>
        <v>48.977061376317408</v>
      </c>
      <c r="H9">
        <v>81</v>
      </c>
      <c r="I9">
        <v>77</v>
      </c>
      <c r="J9">
        <v>80</v>
      </c>
      <c r="K9">
        <v>78</v>
      </c>
      <c r="L9">
        <v>82</v>
      </c>
      <c r="M9">
        <v>77</v>
      </c>
      <c r="N9">
        <v>76</v>
      </c>
      <c r="O9">
        <v>81</v>
      </c>
      <c r="P9">
        <v>76</v>
      </c>
      <c r="Q9">
        <v>78</v>
      </c>
      <c r="R9">
        <v>80</v>
      </c>
      <c r="S9">
        <v>78</v>
      </c>
      <c r="T9">
        <v>82</v>
      </c>
      <c r="U9">
        <v>77</v>
      </c>
      <c r="V9">
        <v>76</v>
      </c>
      <c r="W9">
        <v>80</v>
      </c>
      <c r="X9">
        <v>75</v>
      </c>
      <c r="Y9">
        <v>77</v>
      </c>
      <c r="Z9">
        <v>77</v>
      </c>
      <c r="AA9">
        <v>77</v>
      </c>
      <c r="AC9">
        <v>80</v>
      </c>
      <c r="AD9">
        <v>87</v>
      </c>
      <c r="AE9">
        <v>78</v>
      </c>
      <c r="AF9">
        <v>82</v>
      </c>
      <c r="AG9">
        <v>84</v>
      </c>
      <c r="AH9">
        <v>75</v>
      </c>
      <c r="AI9">
        <v>77</v>
      </c>
      <c r="AJ9">
        <v>79</v>
      </c>
      <c r="AK9">
        <v>94</v>
      </c>
      <c r="AL9">
        <v>74</v>
      </c>
      <c r="AM9">
        <v>79</v>
      </c>
      <c r="AN9">
        <v>79</v>
      </c>
      <c r="AO9">
        <v>80</v>
      </c>
      <c r="AP9">
        <v>88</v>
      </c>
      <c r="AQ9">
        <v>79</v>
      </c>
      <c r="AR9">
        <v>84</v>
      </c>
      <c r="AS9">
        <v>81</v>
      </c>
      <c r="AT9">
        <v>74</v>
      </c>
      <c r="AU9">
        <v>80</v>
      </c>
      <c r="AV9">
        <v>79</v>
      </c>
    </row>
    <row r="10" spans="1:48" x14ac:dyDescent="0.3">
      <c r="A10" s="4">
        <v>40</v>
      </c>
      <c r="B10" s="5">
        <f t="shared" si="2"/>
        <v>-8.1759080119448093</v>
      </c>
      <c r="C10" s="5">
        <f t="shared" si="3"/>
        <v>7.8295144014698899</v>
      </c>
      <c r="D10" s="5"/>
      <c r="E10" s="5">
        <f t="shared" si="0"/>
        <v>-51.398828887443067</v>
      </c>
      <c r="F10" s="5">
        <f t="shared" si="1"/>
        <v>49.221183800623059</v>
      </c>
      <c r="H10">
        <v>78</v>
      </c>
      <c r="I10">
        <v>79</v>
      </c>
      <c r="J10">
        <v>80</v>
      </c>
      <c r="K10">
        <v>70</v>
      </c>
      <c r="L10">
        <v>83</v>
      </c>
      <c r="M10">
        <v>73</v>
      </c>
      <c r="N10">
        <v>74</v>
      </c>
      <c r="O10">
        <v>79</v>
      </c>
      <c r="P10">
        <v>78</v>
      </c>
      <c r="Q10">
        <v>80</v>
      </c>
      <c r="R10">
        <v>74</v>
      </c>
      <c r="S10">
        <v>76</v>
      </c>
      <c r="T10">
        <v>77</v>
      </c>
      <c r="U10">
        <v>74</v>
      </c>
      <c r="V10">
        <v>82</v>
      </c>
      <c r="W10">
        <v>76</v>
      </c>
      <c r="X10">
        <v>72</v>
      </c>
      <c r="Y10">
        <v>78</v>
      </c>
      <c r="Z10">
        <v>81</v>
      </c>
      <c r="AA10">
        <v>73</v>
      </c>
      <c r="AC10">
        <v>79</v>
      </c>
      <c r="AD10">
        <v>80</v>
      </c>
      <c r="AE10">
        <v>83</v>
      </c>
      <c r="AF10">
        <v>76</v>
      </c>
      <c r="AG10">
        <v>83</v>
      </c>
      <c r="AH10">
        <v>85</v>
      </c>
      <c r="AI10">
        <v>75</v>
      </c>
      <c r="AJ10">
        <v>82</v>
      </c>
      <c r="AK10">
        <v>76</v>
      </c>
      <c r="AL10">
        <v>83</v>
      </c>
      <c r="AM10">
        <v>75</v>
      </c>
      <c r="AN10">
        <v>85</v>
      </c>
      <c r="AO10">
        <v>85</v>
      </c>
      <c r="AP10">
        <v>84</v>
      </c>
      <c r="AQ10">
        <v>84</v>
      </c>
      <c r="AR10">
        <v>75</v>
      </c>
      <c r="AS10">
        <v>74</v>
      </c>
      <c r="AT10">
        <v>81</v>
      </c>
      <c r="AU10">
        <v>80</v>
      </c>
      <c r="AV10">
        <v>80</v>
      </c>
    </row>
    <row r="11" spans="1:48" x14ac:dyDescent="0.3">
      <c r="A11" s="6">
        <v>45</v>
      </c>
      <c r="B11" s="5">
        <f t="shared" si="2"/>
        <v>-8.1178104743922308</v>
      </c>
      <c r="C11" s="5">
        <f t="shared" si="3"/>
        <v>7.7236451225317602</v>
      </c>
      <c r="D11" s="5"/>
      <c r="E11" s="5">
        <f t="shared" si="0"/>
        <v>-51.033591731266149</v>
      </c>
      <c r="F11" s="5">
        <f t="shared" si="1"/>
        <v>48.555623847572221</v>
      </c>
      <c r="H11">
        <v>76</v>
      </c>
      <c r="I11">
        <v>79</v>
      </c>
      <c r="J11">
        <v>77</v>
      </c>
      <c r="K11">
        <v>76</v>
      </c>
      <c r="L11">
        <v>77</v>
      </c>
      <c r="M11">
        <v>79</v>
      </c>
      <c r="N11">
        <v>73</v>
      </c>
      <c r="O11">
        <v>78</v>
      </c>
      <c r="P11">
        <v>80</v>
      </c>
      <c r="Q11">
        <v>74</v>
      </c>
      <c r="R11">
        <v>82</v>
      </c>
      <c r="S11">
        <v>73</v>
      </c>
      <c r="T11">
        <v>76</v>
      </c>
      <c r="U11">
        <v>78</v>
      </c>
      <c r="V11">
        <v>76</v>
      </c>
      <c r="W11">
        <v>76</v>
      </c>
      <c r="X11">
        <v>79</v>
      </c>
      <c r="Y11">
        <v>81</v>
      </c>
      <c r="Z11">
        <v>80</v>
      </c>
      <c r="AA11">
        <v>78</v>
      </c>
      <c r="AC11">
        <v>88</v>
      </c>
      <c r="AD11">
        <v>82</v>
      </c>
      <c r="AE11">
        <v>86</v>
      </c>
      <c r="AF11">
        <v>77</v>
      </c>
      <c r="AG11">
        <v>83</v>
      </c>
      <c r="AH11">
        <v>79</v>
      </c>
      <c r="AI11">
        <v>83</v>
      </c>
      <c r="AJ11">
        <v>79</v>
      </c>
      <c r="AK11">
        <v>80</v>
      </c>
      <c r="AL11">
        <v>81</v>
      </c>
      <c r="AM11">
        <v>82</v>
      </c>
      <c r="AN11">
        <v>82</v>
      </c>
      <c r="AO11">
        <v>81</v>
      </c>
      <c r="AP11">
        <v>79</v>
      </c>
      <c r="AQ11">
        <v>77</v>
      </c>
      <c r="AR11">
        <v>85</v>
      </c>
      <c r="AS11">
        <v>81</v>
      </c>
      <c r="AT11">
        <v>80</v>
      </c>
      <c r="AU11">
        <v>81</v>
      </c>
      <c r="AV11">
        <v>81</v>
      </c>
    </row>
    <row r="12" spans="1:48" x14ac:dyDescent="0.3">
      <c r="A12" s="6">
        <v>50</v>
      </c>
      <c r="B12" s="5">
        <f t="shared" si="2"/>
        <v>-8.0193813748303597</v>
      </c>
      <c r="C12" s="5">
        <f t="shared" si="3"/>
        <v>7.7047030130957523</v>
      </c>
      <c r="D12" s="5"/>
      <c r="E12" s="5">
        <f t="shared" si="0"/>
        <v>-50.41480536056158</v>
      </c>
      <c r="F12" s="5">
        <f t="shared" si="1"/>
        <v>48.436541998773755</v>
      </c>
      <c r="H12">
        <v>78</v>
      </c>
      <c r="I12">
        <v>76</v>
      </c>
      <c r="J12">
        <v>75</v>
      </c>
      <c r="K12">
        <v>78</v>
      </c>
      <c r="L12">
        <v>83</v>
      </c>
      <c r="M12">
        <v>73</v>
      </c>
      <c r="N12">
        <v>72</v>
      </c>
      <c r="O12">
        <v>80</v>
      </c>
      <c r="P12">
        <v>84</v>
      </c>
      <c r="Q12">
        <v>78</v>
      </c>
      <c r="R12">
        <v>77</v>
      </c>
      <c r="S12">
        <v>76</v>
      </c>
      <c r="T12">
        <v>76</v>
      </c>
      <c r="U12">
        <v>78</v>
      </c>
      <c r="V12">
        <v>81</v>
      </c>
      <c r="W12">
        <v>83</v>
      </c>
      <c r="X12">
        <v>81</v>
      </c>
      <c r="Y12">
        <v>80</v>
      </c>
      <c r="Z12">
        <v>80</v>
      </c>
      <c r="AA12">
        <v>78</v>
      </c>
      <c r="AC12">
        <v>82</v>
      </c>
      <c r="AD12">
        <v>83</v>
      </c>
      <c r="AE12">
        <v>74</v>
      </c>
      <c r="AF12">
        <v>85</v>
      </c>
      <c r="AG12">
        <v>81</v>
      </c>
      <c r="AH12">
        <v>81</v>
      </c>
      <c r="AI12">
        <v>79</v>
      </c>
      <c r="AJ12">
        <v>78</v>
      </c>
      <c r="AK12">
        <v>85</v>
      </c>
      <c r="AL12">
        <v>81</v>
      </c>
      <c r="AM12">
        <v>79</v>
      </c>
      <c r="AN12">
        <v>82</v>
      </c>
      <c r="AO12">
        <v>84</v>
      </c>
      <c r="AP12">
        <v>80</v>
      </c>
      <c r="AQ12">
        <v>80</v>
      </c>
      <c r="AR12">
        <v>80</v>
      </c>
      <c r="AS12">
        <v>86</v>
      </c>
      <c r="AT12">
        <v>81</v>
      </c>
      <c r="AU12">
        <v>88</v>
      </c>
      <c r="AV12">
        <v>82</v>
      </c>
    </row>
    <row r="13" spans="1:48" x14ac:dyDescent="0.3">
      <c r="A13" s="6">
        <v>55</v>
      </c>
      <c r="B13" s="5">
        <f t="shared" si="2"/>
        <v>-8.01426697344335</v>
      </c>
      <c r="C13" s="5">
        <f t="shared" si="3"/>
        <v>7.7522335683893724</v>
      </c>
      <c r="D13" s="5"/>
      <c r="E13" s="5">
        <f t="shared" si="0"/>
        <v>-50.382653061224488</v>
      </c>
      <c r="F13" s="5">
        <f t="shared" si="1"/>
        <v>48.735348550277607</v>
      </c>
      <c r="H13">
        <v>85</v>
      </c>
      <c r="I13">
        <v>77</v>
      </c>
      <c r="J13">
        <v>77</v>
      </c>
      <c r="K13">
        <v>76</v>
      </c>
      <c r="L13">
        <v>79</v>
      </c>
      <c r="M13">
        <v>76</v>
      </c>
      <c r="N13">
        <v>80</v>
      </c>
      <c r="O13">
        <v>76</v>
      </c>
      <c r="P13">
        <v>83</v>
      </c>
      <c r="Q13">
        <v>76</v>
      </c>
      <c r="R13">
        <v>75</v>
      </c>
      <c r="S13">
        <v>76</v>
      </c>
      <c r="T13">
        <v>88</v>
      </c>
      <c r="U13">
        <v>72</v>
      </c>
      <c r="V13">
        <v>81</v>
      </c>
      <c r="W13">
        <v>72</v>
      </c>
      <c r="X13">
        <v>80</v>
      </c>
      <c r="Y13">
        <v>78</v>
      </c>
      <c r="Z13">
        <v>79</v>
      </c>
      <c r="AA13">
        <v>82</v>
      </c>
      <c r="AC13">
        <v>78</v>
      </c>
      <c r="AD13">
        <v>78</v>
      </c>
      <c r="AE13">
        <v>76</v>
      </c>
      <c r="AF13">
        <v>79</v>
      </c>
      <c r="AG13">
        <v>81</v>
      </c>
      <c r="AH13">
        <v>82</v>
      </c>
      <c r="AI13">
        <v>83</v>
      </c>
      <c r="AJ13">
        <v>82</v>
      </c>
      <c r="AK13">
        <v>79</v>
      </c>
      <c r="AL13">
        <v>81</v>
      </c>
      <c r="AM13">
        <v>84</v>
      </c>
      <c r="AN13">
        <v>78</v>
      </c>
      <c r="AO13">
        <v>89</v>
      </c>
      <c r="AP13">
        <v>81</v>
      </c>
      <c r="AQ13">
        <v>76</v>
      </c>
      <c r="AR13">
        <v>78</v>
      </c>
      <c r="AS13">
        <v>83</v>
      </c>
      <c r="AT13">
        <v>83</v>
      </c>
      <c r="AU13">
        <v>86</v>
      </c>
      <c r="AV13">
        <v>84</v>
      </c>
    </row>
    <row r="14" spans="1:48" x14ac:dyDescent="0.3">
      <c r="A14" s="6">
        <v>60</v>
      </c>
      <c r="B14" s="5">
        <f t="shared" si="2"/>
        <v>-7.7570188977525749</v>
      </c>
      <c r="C14" s="5">
        <f t="shared" si="3"/>
        <v>7.6344900451756823</v>
      </c>
      <c r="D14" s="5"/>
      <c r="E14" s="5">
        <f t="shared" si="0"/>
        <v>-48.76543209876543</v>
      </c>
      <c r="F14" s="5">
        <f t="shared" si="1"/>
        <v>47.995139732685303</v>
      </c>
      <c r="H14">
        <v>83</v>
      </c>
      <c r="I14">
        <v>76</v>
      </c>
      <c r="J14">
        <v>80</v>
      </c>
      <c r="K14">
        <v>80</v>
      </c>
      <c r="L14">
        <v>83</v>
      </c>
      <c r="M14">
        <v>85</v>
      </c>
      <c r="N14">
        <v>80</v>
      </c>
      <c r="O14">
        <v>80</v>
      </c>
      <c r="P14">
        <v>80</v>
      </c>
      <c r="Q14">
        <v>83</v>
      </c>
      <c r="R14">
        <v>79</v>
      </c>
      <c r="S14">
        <v>79</v>
      </c>
      <c r="T14">
        <v>80</v>
      </c>
      <c r="U14">
        <v>87</v>
      </c>
      <c r="V14">
        <v>80</v>
      </c>
      <c r="W14">
        <v>83</v>
      </c>
      <c r="X14">
        <v>83</v>
      </c>
      <c r="Y14">
        <v>78</v>
      </c>
      <c r="Z14">
        <v>84</v>
      </c>
      <c r="AA14">
        <v>77</v>
      </c>
      <c r="AC14">
        <v>83</v>
      </c>
      <c r="AD14">
        <v>85</v>
      </c>
      <c r="AE14">
        <v>80</v>
      </c>
      <c r="AF14">
        <v>79</v>
      </c>
      <c r="AG14">
        <v>83</v>
      </c>
      <c r="AH14">
        <v>83</v>
      </c>
      <c r="AI14">
        <v>83</v>
      </c>
      <c r="AJ14">
        <v>82</v>
      </c>
      <c r="AK14">
        <v>82</v>
      </c>
      <c r="AL14">
        <v>80</v>
      </c>
      <c r="AM14">
        <v>83</v>
      </c>
      <c r="AN14">
        <v>83</v>
      </c>
      <c r="AO14">
        <v>80</v>
      </c>
      <c r="AP14">
        <v>85</v>
      </c>
      <c r="AQ14">
        <v>92</v>
      </c>
      <c r="AR14">
        <v>80</v>
      </c>
      <c r="AS14">
        <v>73</v>
      </c>
      <c r="AT14">
        <v>87</v>
      </c>
      <c r="AU14">
        <v>83</v>
      </c>
      <c r="AV14">
        <v>80</v>
      </c>
    </row>
    <row r="15" spans="1:48" x14ac:dyDescent="0.3">
      <c r="A15" s="6">
        <v>65</v>
      </c>
      <c r="B15" s="5">
        <f t="shared" si="2"/>
        <v>-7.2262050686366717</v>
      </c>
      <c r="C15" s="5">
        <f t="shared" si="3"/>
        <v>7.3530547772727743</v>
      </c>
      <c r="D15" s="5"/>
      <c r="E15" s="5">
        <f t="shared" si="0"/>
        <v>-45.428407130534787</v>
      </c>
      <c r="F15" s="5">
        <f t="shared" si="1"/>
        <v>46.225863077823284</v>
      </c>
      <c r="H15">
        <v>86</v>
      </c>
      <c r="I15">
        <v>90</v>
      </c>
      <c r="J15">
        <v>91</v>
      </c>
      <c r="K15">
        <v>90</v>
      </c>
      <c r="L15">
        <v>86</v>
      </c>
      <c r="M15">
        <v>83</v>
      </c>
      <c r="N15">
        <v>92</v>
      </c>
      <c r="O15">
        <v>80</v>
      </c>
      <c r="P15">
        <v>86</v>
      </c>
      <c r="Q15">
        <v>88</v>
      </c>
      <c r="R15">
        <v>85</v>
      </c>
      <c r="S15">
        <v>85</v>
      </c>
      <c r="T15">
        <v>90</v>
      </c>
      <c r="U15">
        <v>84</v>
      </c>
      <c r="V15">
        <v>88</v>
      </c>
      <c r="W15">
        <v>85</v>
      </c>
      <c r="X15">
        <v>88</v>
      </c>
      <c r="Y15">
        <v>90</v>
      </c>
      <c r="Z15">
        <v>86</v>
      </c>
      <c r="AA15">
        <v>86</v>
      </c>
      <c r="AC15">
        <v>87</v>
      </c>
      <c r="AD15">
        <v>83</v>
      </c>
      <c r="AE15">
        <v>86</v>
      </c>
      <c r="AF15">
        <v>85</v>
      </c>
      <c r="AG15">
        <v>88</v>
      </c>
      <c r="AH15">
        <v>82</v>
      </c>
      <c r="AI15">
        <v>83</v>
      </c>
      <c r="AJ15">
        <v>87</v>
      </c>
      <c r="AK15">
        <v>89</v>
      </c>
      <c r="AL15">
        <v>83</v>
      </c>
      <c r="AM15">
        <v>80</v>
      </c>
      <c r="AN15">
        <v>85</v>
      </c>
      <c r="AO15">
        <v>89</v>
      </c>
      <c r="AP15">
        <v>84</v>
      </c>
      <c r="AQ15">
        <v>90</v>
      </c>
      <c r="AR15">
        <v>89</v>
      </c>
      <c r="AS15">
        <v>83</v>
      </c>
      <c r="AT15">
        <v>86</v>
      </c>
      <c r="AU15">
        <v>83</v>
      </c>
      <c r="AV15">
        <v>87</v>
      </c>
    </row>
    <row r="16" spans="1:48" x14ac:dyDescent="0.3">
      <c r="A16" s="6">
        <v>70</v>
      </c>
      <c r="B16" s="5">
        <f t="shared" si="2"/>
        <v>-6.7343893967626869</v>
      </c>
      <c r="C16" s="5">
        <f t="shared" si="3"/>
        <v>6.6842396884889217</v>
      </c>
      <c r="D16" s="5"/>
      <c r="E16" s="5">
        <f t="shared" si="0"/>
        <v>-42.336548767416936</v>
      </c>
      <c r="F16" s="5">
        <f t="shared" si="1"/>
        <v>42.021276595744681</v>
      </c>
      <c r="H16">
        <v>91</v>
      </c>
      <c r="I16">
        <v>94</v>
      </c>
      <c r="J16">
        <v>97</v>
      </c>
      <c r="K16">
        <v>90</v>
      </c>
      <c r="L16">
        <v>99</v>
      </c>
      <c r="M16">
        <v>90</v>
      </c>
      <c r="N16">
        <v>93</v>
      </c>
      <c r="O16">
        <v>89</v>
      </c>
      <c r="P16">
        <v>93</v>
      </c>
      <c r="Q16">
        <v>93</v>
      </c>
      <c r="R16">
        <v>96</v>
      </c>
      <c r="S16">
        <v>98</v>
      </c>
      <c r="T16">
        <v>88</v>
      </c>
      <c r="U16">
        <v>94</v>
      </c>
      <c r="V16">
        <v>98</v>
      </c>
      <c r="W16">
        <v>92</v>
      </c>
      <c r="X16">
        <v>90</v>
      </c>
      <c r="Y16">
        <v>95</v>
      </c>
      <c r="Z16">
        <v>90</v>
      </c>
      <c r="AA16">
        <v>96</v>
      </c>
      <c r="AC16">
        <v>96</v>
      </c>
      <c r="AD16">
        <v>94</v>
      </c>
      <c r="AE16">
        <v>101</v>
      </c>
      <c r="AF16">
        <v>84</v>
      </c>
      <c r="AG16">
        <v>96</v>
      </c>
      <c r="AH16">
        <v>99</v>
      </c>
      <c r="AI16">
        <v>94</v>
      </c>
      <c r="AJ16">
        <v>93</v>
      </c>
      <c r="AK16">
        <v>97</v>
      </c>
      <c r="AL16">
        <v>90</v>
      </c>
      <c r="AM16">
        <v>92</v>
      </c>
      <c r="AN16">
        <v>91</v>
      </c>
      <c r="AO16">
        <v>94</v>
      </c>
      <c r="AP16">
        <v>92</v>
      </c>
      <c r="AQ16">
        <v>96</v>
      </c>
      <c r="AR16">
        <v>96</v>
      </c>
      <c r="AS16">
        <v>91</v>
      </c>
      <c r="AT16">
        <v>96</v>
      </c>
      <c r="AU16">
        <v>94</v>
      </c>
      <c r="AV16">
        <v>94</v>
      </c>
    </row>
    <row r="17" spans="1:48" x14ac:dyDescent="0.3">
      <c r="A17" s="6">
        <v>75</v>
      </c>
      <c r="B17" s="5">
        <f t="shared" si="2"/>
        <v>-5.8886460235984881</v>
      </c>
      <c r="C17" s="5">
        <f t="shared" si="3"/>
        <v>5.9754496501945651</v>
      </c>
      <c r="D17" s="5"/>
      <c r="E17" s="5">
        <f t="shared" si="0"/>
        <v>-37.019681349578264</v>
      </c>
      <c r="F17" s="5">
        <f t="shared" si="1"/>
        <v>37.565382786495476</v>
      </c>
      <c r="H17">
        <v>106</v>
      </c>
      <c r="I17">
        <v>106</v>
      </c>
      <c r="J17">
        <v>108</v>
      </c>
      <c r="K17">
        <v>104</v>
      </c>
      <c r="L17">
        <v>106</v>
      </c>
      <c r="M17">
        <v>106</v>
      </c>
      <c r="N17">
        <v>106</v>
      </c>
      <c r="O17">
        <v>98</v>
      </c>
      <c r="P17">
        <v>113</v>
      </c>
      <c r="Q17">
        <v>109</v>
      </c>
      <c r="R17">
        <v>107</v>
      </c>
      <c r="S17">
        <v>108</v>
      </c>
      <c r="T17">
        <v>110</v>
      </c>
      <c r="U17">
        <v>101</v>
      </c>
      <c r="V17">
        <v>106</v>
      </c>
      <c r="W17">
        <v>109</v>
      </c>
      <c r="X17">
        <v>107</v>
      </c>
      <c r="Y17">
        <v>105</v>
      </c>
      <c r="Z17">
        <v>106</v>
      </c>
      <c r="AA17">
        <v>113</v>
      </c>
      <c r="AC17">
        <v>109</v>
      </c>
      <c r="AD17">
        <v>103</v>
      </c>
      <c r="AE17">
        <v>106</v>
      </c>
      <c r="AF17">
        <v>100</v>
      </c>
      <c r="AG17">
        <v>110</v>
      </c>
      <c r="AH17">
        <v>111</v>
      </c>
      <c r="AI17">
        <v>102</v>
      </c>
      <c r="AJ17">
        <v>106</v>
      </c>
      <c r="AK17">
        <v>105</v>
      </c>
      <c r="AL17">
        <v>107</v>
      </c>
      <c r="AM17">
        <v>102</v>
      </c>
      <c r="AN17">
        <v>106</v>
      </c>
      <c r="AO17">
        <v>101</v>
      </c>
      <c r="AP17">
        <v>104</v>
      </c>
      <c r="AQ17">
        <v>105</v>
      </c>
      <c r="AR17">
        <v>104</v>
      </c>
      <c r="AS17">
        <v>106</v>
      </c>
      <c r="AT17">
        <v>107</v>
      </c>
      <c r="AU17">
        <v>104</v>
      </c>
      <c r="AV17">
        <v>105</v>
      </c>
    </row>
    <row r="18" spans="1:48" x14ac:dyDescent="0.3">
      <c r="A18" s="6">
        <v>80</v>
      </c>
      <c r="B18" s="5">
        <f t="shared" si="2"/>
        <v>-4.7527876756275242</v>
      </c>
      <c r="C18" s="5">
        <f t="shared" si="3"/>
        <v>4.7100339634029877</v>
      </c>
      <c r="D18" s="5"/>
      <c r="E18" s="5">
        <f t="shared" si="0"/>
        <v>-29.878971255673225</v>
      </c>
      <c r="F18" s="5">
        <f t="shared" si="1"/>
        <v>29.610194902548724</v>
      </c>
      <c r="H18">
        <v>140</v>
      </c>
      <c r="I18">
        <v>132</v>
      </c>
      <c r="J18">
        <v>127</v>
      </c>
      <c r="K18">
        <v>130</v>
      </c>
      <c r="L18">
        <v>137</v>
      </c>
      <c r="M18">
        <v>135</v>
      </c>
      <c r="N18">
        <v>132</v>
      </c>
      <c r="O18">
        <v>135</v>
      </c>
      <c r="P18">
        <v>132</v>
      </c>
      <c r="Q18">
        <v>131</v>
      </c>
      <c r="R18">
        <v>131</v>
      </c>
      <c r="S18">
        <v>130</v>
      </c>
      <c r="T18">
        <v>132</v>
      </c>
      <c r="U18">
        <v>136</v>
      </c>
      <c r="V18">
        <v>130</v>
      </c>
      <c r="W18">
        <v>126</v>
      </c>
      <c r="X18">
        <v>132</v>
      </c>
      <c r="Y18">
        <v>131</v>
      </c>
      <c r="Z18">
        <v>131</v>
      </c>
      <c r="AA18">
        <v>134</v>
      </c>
      <c r="AC18">
        <v>135</v>
      </c>
      <c r="AD18">
        <v>127</v>
      </c>
      <c r="AE18">
        <v>138</v>
      </c>
      <c r="AF18">
        <v>131</v>
      </c>
      <c r="AG18">
        <v>136</v>
      </c>
      <c r="AH18">
        <v>131</v>
      </c>
      <c r="AI18">
        <v>136</v>
      </c>
      <c r="AJ18">
        <v>127</v>
      </c>
      <c r="AK18">
        <v>138</v>
      </c>
      <c r="AL18">
        <v>133</v>
      </c>
      <c r="AM18">
        <v>133</v>
      </c>
      <c r="AN18">
        <v>127</v>
      </c>
      <c r="AO18">
        <v>138</v>
      </c>
      <c r="AP18">
        <v>132</v>
      </c>
      <c r="AQ18">
        <v>129</v>
      </c>
      <c r="AR18">
        <v>132</v>
      </c>
      <c r="AS18">
        <v>134</v>
      </c>
      <c r="AT18">
        <v>132</v>
      </c>
      <c r="AU18">
        <v>140</v>
      </c>
      <c r="AV18">
        <v>139</v>
      </c>
    </row>
    <row r="19" spans="1:48" x14ac:dyDescent="0.3">
      <c r="A19" s="6">
        <v>83</v>
      </c>
      <c r="B19" s="5">
        <f t="shared" si="2"/>
        <v>-3.3844251587285679</v>
      </c>
      <c r="C19" s="5">
        <f t="shared" si="3"/>
        <v>3.2237995419084586</v>
      </c>
      <c r="D19" s="5"/>
      <c r="E19" s="5">
        <f t="shared" si="0"/>
        <v>-21.276595744680851</v>
      </c>
      <c r="F19" s="5">
        <f t="shared" si="1"/>
        <v>20.266803488968701</v>
      </c>
      <c r="H19">
        <v>182</v>
      </c>
      <c r="I19">
        <v>187</v>
      </c>
      <c r="J19">
        <v>173</v>
      </c>
      <c r="K19">
        <v>197</v>
      </c>
      <c r="L19">
        <v>182</v>
      </c>
      <c r="M19">
        <v>177</v>
      </c>
      <c r="N19">
        <v>187</v>
      </c>
      <c r="O19">
        <v>182</v>
      </c>
      <c r="P19">
        <v>181</v>
      </c>
      <c r="Q19">
        <v>188</v>
      </c>
      <c r="R19">
        <v>183</v>
      </c>
      <c r="S19">
        <v>188</v>
      </c>
      <c r="T19">
        <v>187</v>
      </c>
      <c r="U19">
        <v>186</v>
      </c>
      <c r="V19">
        <v>190</v>
      </c>
      <c r="W19">
        <v>190</v>
      </c>
      <c r="X19">
        <v>190</v>
      </c>
      <c r="Y19">
        <v>191</v>
      </c>
      <c r="Z19">
        <v>187</v>
      </c>
      <c r="AA19">
        <v>185</v>
      </c>
      <c r="AC19">
        <v>189</v>
      </c>
      <c r="AD19">
        <v>213</v>
      </c>
      <c r="AE19">
        <v>202</v>
      </c>
      <c r="AF19">
        <v>187</v>
      </c>
      <c r="AG19">
        <v>193</v>
      </c>
      <c r="AH19">
        <v>199</v>
      </c>
      <c r="AI19">
        <v>207</v>
      </c>
      <c r="AJ19">
        <v>186</v>
      </c>
      <c r="AK19">
        <v>189</v>
      </c>
      <c r="AL19">
        <v>209</v>
      </c>
      <c r="AM19">
        <v>197</v>
      </c>
      <c r="AN19">
        <v>199</v>
      </c>
      <c r="AO19">
        <v>196</v>
      </c>
      <c r="AP19">
        <v>193</v>
      </c>
      <c r="AQ19">
        <v>183</v>
      </c>
      <c r="AR19">
        <v>206</v>
      </c>
      <c r="AS19">
        <v>185</v>
      </c>
      <c r="AT19">
        <v>189</v>
      </c>
      <c r="AU19">
        <v>186</v>
      </c>
      <c r="AV19">
        <v>190</v>
      </c>
    </row>
    <row r="20" spans="1:48" x14ac:dyDescent="0.3">
      <c r="A20" s="6">
        <v>85</v>
      </c>
      <c r="B20" s="5">
        <f t="shared" si="2"/>
        <v>-1.3128260148724584</v>
      </c>
      <c r="C20" s="5">
        <f>2*PI()/(AVERAGE(AC20:AV20)/100)</f>
        <v>1.2912423565925988</v>
      </c>
      <c r="D20" s="5"/>
      <c r="E20" s="5">
        <f>B20/(2*PI())*$B$49</f>
        <v>-8.2532386126201409</v>
      </c>
      <c r="F20" s="5">
        <f t="shared" si="1"/>
        <v>8.1175503493629257</v>
      </c>
      <c r="H20">
        <v>469</v>
      </c>
      <c r="I20">
        <v>482</v>
      </c>
      <c r="J20">
        <v>483</v>
      </c>
      <c r="K20">
        <v>477</v>
      </c>
      <c r="L20">
        <v>482</v>
      </c>
      <c r="AC20">
        <v>480</v>
      </c>
      <c r="AD20">
        <v>488</v>
      </c>
      <c r="AE20">
        <v>490</v>
      </c>
      <c r="AF20">
        <v>492</v>
      </c>
      <c r="AG20">
        <v>483</v>
      </c>
    </row>
    <row r="21" spans="1:48" x14ac:dyDescent="0.3">
      <c r="A21" s="7">
        <v>86</v>
      </c>
      <c r="B21" s="5">
        <v>0</v>
      </c>
      <c r="C21" s="5">
        <v>0</v>
      </c>
      <c r="D21" s="5"/>
      <c r="E21" s="5">
        <f t="shared" ref="E21:E46" si="4">B21/(2*PI())*$B$49</f>
        <v>0</v>
      </c>
      <c r="F21" s="5">
        <f t="shared" si="1"/>
        <v>0</v>
      </c>
      <c r="H21" t="s">
        <v>229</v>
      </c>
      <c r="AC21" t="s">
        <v>229</v>
      </c>
    </row>
    <row r="22" spans="1:48" x14ac:dyDescent="0.3">
      <c r="A22" s="7">
        <v>87</v>
      </c>
      <c r="B22" s="5">
        <v>0</v>
      </c>
      <c r="C22" s="5">
        <v>0</v>
      </c>
      <c r="D22" s="5"/>
      <c r="E22" s="5">
        <f t="shared" si="4"/>
        <v>0</v>
      </c>
      <c r="F22" s="5">
        <f t="shared" si="1"/>
        <v>0</v>
      </c>
      <c r="H22" t="s">
        <v>229</v>
      </c>
      <c r="AC22" t="s">
        <v>229</v>
      </c>
    </row>
    <row r="23" spans="1:48" x14ac:dyDescent="0.3">
      <c r="A23" s="7">
        <v>88</v>
      </c>
      <c r="B23" s="5">
        <v>0</v>
      </c>
      <c r="C23" s="5">
        <v>0</v>
      </c>
      <c r="D23" s="5"/>
      <c r="E23" s="5">
        <f t="shared" si="4"/>
        <v>0</v>
      </c>
      <c r="F23" s="5">
        <f t="shared" si="1"/>
        <v>0</v>
      </c>
      <c r="H23" t="s">
        <v>229</v>
      </c>
      <c r="AC23" t="s">
        <v>229</v>
      </c>
    </row>
    <row r="24" spans="1:48" x14ac:dyDescent="0.3">
      <c r="A24" s="7">
        <v>89</v>
      </c>
      <c r="B24" s="5">
        <v>0</v>
      </c>
      <c r="C24" s="5">
        <v>0</v>
      </c>
      <c r="D24" s="5"/>
      <c r="E24" s="5">
        <f t="shared" si="4"/>
        <v>0</v>
      </c>
      <c r="F24" s="5">
        <f t="shared" si="1"/>
        <v>0</v>
      </c>
      <c r="H24" t="s">
        <v>229</v>
      </c>
      <c r="AC24" t="s">
        <v>229</v>
      </c>
    </row>
    <row r="25" spans="1:48" x14ac:dyDescent="0.3">
      <c r="A25" s="7">
        <v>90</v>
      </c>
      <c r="B25" s="5">
        <v>0</v>
      </c>
      <c r="C25" s="5">
        <v>0</v>
      </c>
      <c r="D25" s="5"/>
      <c r="E25" s="5">
        <f t="shared" si="4"/>
        <v>0</v>
      </c>
      <c r="F25" s="5">
        <f>C25/(2*PI())*$B$50</f>
        <v>0</v>
      </c>
      <c r="H25" t="s">
        <v>229</v>
      </c>
      <c r="AC25" t="s">
        <v>229</v>
      </c>
    </row>
    <row r="26" spans="1:48" x14ac:dyDescent="0.3">
      <c r="A26" s="7">
        <v>91</v>
      </c>
      <c r="B26" s="5">
        <v>0</v>
      </c>
      <c r="C26" s="5">
        <v>0</v>
      </c>
      <c r="D26" s="5"/>
      <c r="E26" s="5">
        <f t="shared" si="4"/>
        <v>0</v>
      </c>
      <c r="F26" s="5">
        <v>0</v>
      </c>
      <c r="H26" t="s">
        <v>229</v>
      </c>
      <c r="AC26" t="s">
        <v>229</v>
      </c>
    </row>
    <row r="27" spans="1:48" x14ac:dyDescent="0.3">
      <c r="A27" s="7">
        <v>92</v>
      </c>
      <c r="B27" s="5">
        <v>0</v>
      </c>
      <c r="C27" s="5">
        <v>0</v>
      </c>
      <c r="D27" s="5"/>
      <c r="E27" s="5">
        <f t="shared" si="4"/>
        <v>0</v>
      </c>
      <c r="F27" s="5">
        <v>0</v>
      </c>
      <c r="H27" t="s">
        <v>229</v>
      </c>
      <c r="AC27" t="s">
        <v>229</v>
      </c>
    </row>
    <row r="28" spans="1:48" x14ac:dyDescent="0.3">
      <c r="A28" s="6">
        <v>93</v>
      </c>
      <c r="B28" s="5">
        <f>2*PI()/(AVERAGE(H28:AA28)/100)</f>
        <v>2.7318196987737333</v>
      </c>
      <c r="C28" s="5">
        <v>0</v>
      </c>
      <c r="D28" s="5"/>
      <c r="E28" s="5">
        <f t="shared" si="4"/>
        <v>17.173913043478262</v>
      </c>
      <c r="F28" s="5">
        <f t="shared" ref="F28:F46" si="5">C28/(2*PI())*$B$50</f>
        <v>0</v>
      </c>
      <c r="H28">
        <v>222</v>
      </c>
      <c r="I28">
        <v>220</v>
      </c>
      <c r="J28">
        <v>233</v>
      </c>
      <c r="K28">
        <v>250</v>
      </c>
      <c r="L28">
        <v>225</v>
      </c>
      <c r="AC28" t="s">
        <v>229</v>
      </c>
    </row>
    <row r="29" spans="1:48" x14ac:dyDescent="0.3">
      <c r="A29" s="6">
        <v>95</v>
      </c>
      <c r="B29" s="5">
        <f t="shared" ref="B29:B46" si="6">2*PI()/(AVERAGE(H29:AA29)/100)</f>
        <v>3.6679423859775748</v>
      </c>
      <c r="C29" s="5">
        <f>-2*PI()/(AVERAGE(AC29:AV29)/100)</f>
        <v>-3.3780566167632182</v>
      </c>
      <c r="D29" s="5"/>
      <c r="E29" s="5">
        <f t="shared" si="4"/>
        <v>23.058960887332162</v>
      </c>
      <c r="F29" s="5">
        <f t="shared" si="5"/>
        <v>-21.236559139784944</v>
      </c>
      <c r="H29">
        <v>166</v>
      </c>
      <c r="I29">
        <v>172</v>
      </c>
      <c r="J29">
        <v>171</v>
      </c>
      <c r="K29">
        <v>170</v>
      </c>
      <c r="L29">
        <v>175</v>
      </c>
      <c r="M29">
        <v>172</v>
      </c>
      <c r="N29">
        <v>170</v>
      </c>
      <c r="O29">
        <v>179</v>
      </c>
      <c r="P29">
        <v>163</v>
      </c>
      <c r="Q29">
        <v>172</v>
      </c>
      <c r="R29">
        <v>176</v>
      </c>
      <c r="S29">
        <v>172</v>
      </c>
      <c r="T29">
        <v>171</v>
      </c>
      <c r="U29">
        <v>173</v>
      </c>
      <c r="V29">
        <v>169</v>
      </c>
      <c r="W29">
        <v>167</v>
      </c>
      <c r="X29">
        <v>173</v>
      </c>
      <c r="Y29">
        <v>171</v>
      </c>
      <c r="Z29">
        <v>172</v>
      </c>
      <c r="AA29">
        <v>172</v>
      </c>
      <c r="AC29">
        <v>185</v>
      </c>
      <c r="AD29">
        <v>177</v>
      </c>
      <c r="AE29">
        <v>189</v>
      </c>
      <c r="AF29">
        <v>193</v>
      </c>
      <c r="AG29">
        <v>186</v>
      </c>
      <c r="AH29">
        <v>180</v>
      </c>
      <c r="AI29">
        <v>187</v>
      </c>
      <c r="AJ29">
        <v>187</v>
      </c>
      <c r="AK29">
        <v>184</v>
      </c>
      <c r="AL29">
        <v>186</v>
      </c>
      <c r="AM29">
        <v>182</v>
      </c>
      <c r="AN29">
        <v>186</v>
      </c>
      <c r="AO29">
        <v>189</v>
      </c>
      <c r="AP29">
        <v>194</v>
      </c>
      <c r="AQ29">
        <v>180</v>
      </c>
      <c r="AR29">
        <v>190</v>
      </c>
      <c r="AS29">
        <v>188</v>
      </c>
      <c r="AT29">
        <v>186</v>
      </c>
      <c r="AU29">
        <v>184</v>
      </c>
      <c r="AV29">
        <v>187</v>
      </c>
    </row>
    <row r="30" spans="1:48" x14ac:dyDescent="0.3">
      <c r="A30" s="6">
        <v>100</v>
      </c>
      <c r="B30" s="5">
        <f t="shared" si="6"/>
        <v>5.0773214603471404</v>
      </c>
      <c r="C30" s="5">
        <f t="shared" ref="C30:C46" si="7">-2*PI()/(AVERAGE(AC30:AV30)/100)</f>
        <v>-5.5578817400969358</v>
      </c>
      <c r="D30" s="5"/>
      <c r="E30" s="5">
        <f t="shared" si="4"/>
        <v>31.919191919191917</v>
      </c>
      <c r="F30" s="5">
        <f t="shared" si="5"/>
        <v>-34.940291906236176</v>
      </c>
      <c r="H30">
        <v>126</v>
      </c>
      <c r="I30">
        <v>115</v>
      </c>
      <c r="J30">
        <v>124</v>
      </c>
      <c r="K30">
        <v>123</v>
      </c>
      <c r="L30">
        <v>123</v>
      </c>
      <c r="M30">
        <v>127</v>
      </c>
      <c r="N30">
        <v>117</v>
      </c>
      <c r="O30">
        <v>130</v>
      </c>
      <c r="P30">
        <v>123</v>
      </c>
      <c r="Q30">
        <v>125</v>
      </c>
      <c r="R30">
        <v>121</v>
      </c>
      <c r="S30">
        <v>123</v>
      </c>
      <c r="T30">
        <v>128</v>
      </c>
      <c r="U30">
        <v>121</v>
      </c>
      <c r="V30">
        <v>123</v>
      </c>
      <c r="W30">
        <v>130</v>
      </c>
      <c r="X30">
        <v>122</v>
      </c>
      <c r="Y30">
        <v>116</v>
      </c>
      <c r="Z30">
        <v>128</v>
      </c>
      <c r="AA30">
        <v>130</v>
      </c>
      <c r="AC30">
        <v>116</v>
      </c>
      <c r="AD30">
        <v>123</v>
      </c>
      <c r="AE30">
        <v>113</v>
      </c>
      <c r="AF30">
        <v>109</v>
      </c>
      <c r="AG30">
        <v>115</v>
      </c>
      <c r="AH30">
        <v>111</v>
      </c>
      <c r="AI30">
        <v>106</v>
      </c>
      <c r="AJ30">
        <v>116</v>
      </c>
      <c r="AK30">
        <v>107</v>
      </c>
      <c r="AL30">
        <v>123</v>
      </c>
      <c r="AM30">
        <v>109</v>
      </c>
      <c r="AN30">
        <v>116</v>
      </c>
      <c r="AO30">
        <v>110</v>
      </c>
      <c r="AP30">
        <v>117</v>
      </c>
      <c r="AQ30">
        <v>106</v>
      </c>
      <c r="AR30">
        <v>110</v>
      </c>
      <c r="AS30">
        <v>116</v>
      </c>
      <c r="AT30">
        <v>112</v>
      </c>
      <c r="AU30">
        <v>121</v>
      </c>
      <c r="AV30">
        <v>105</v>
      </c>
    </row>
    <row r="31" spans="1:48" x14ac:dyDescent="0.3">
      <c r="A31" s="6">
        <v>105</v>
      </c>
      <c r="B31" s="5">
        <f t="shared" si="6"/>
        <v>6.006869318527329</v>
      </c>
      <c r="C31" s="5">
        <f t="shared" si="7"/>
        <v>-6.6069246132277462</v>
      </c>
      <c r="D31" s="5"/>
      <c r="E31" s="5">
        <f t="shared" si="4"/>
        <v>37.762906309751429</v>
      </c>
      <c r="F31" s="5">
        <f t="shared" si="5"/>
        <v>-41.535226077812837</v>
      </c>
      <c r="H31">
        <v>105</v>
      </c>
      <c r="I31">
        <v>104</v>
      </c>
      <c r="J31">
        <v>107</v>
      </c>
      <c r="K31">
        <v>101</v>
      </c>
      <c r="L31">
        <v>107</v>
      </c>
      <c r="M31">
        <v>102</v>
      </c>
      <c r="N31">
        <v>107</v>
      </c>
      <c r="O31">
        <v>109</v>
      </c>
      <c r="P31">
        <v>105</v>
      </c>
      <c r="Q31">
        <v>105</v>
      </c>
      <c r="R31">
        <v>109</v>
      </c>
      <c r="S31">
        <v>113</v>
      </c>
      <c r="T31">
        <v>99</v>
      </c>
      <c r="U31">
        <v>96</v>
      </c>
      <c r="V31">
        <v>106</v>
      </c>
      <c r="W31">
        <v>100</v>
      </c>
      <c r="X31">
        <v>103</v>
      </c>
      <c r="Y31">
        <v>106</v>
      </c>
      <c r="Z31">
        <v>100</v>
      </c>
      <c r="AA31">
        <v>108</v>
      </c>
      <c r="AC31">
        <v>98</v>
      </c>
      <c r="AD31">
        <v>90</v>
      </c>
      <c r="AE31">
        <v>100</v>
      </c>
      <c r="AF31">
        <v>87</v>
      </c>
      <c r="AG31">
        <v>98</v>
      </c>
      <c r="AH31">
        <v>94</v>
      </c>
      <c r="AI31">
        <v>96</v>
      </c>
      <c r="AJ31">
        <v>95</v>
      </c>
      <c r="AK31">
        <v>100</v>
      </c>
      <c r="AL31">
        <v>97</v>
      </c>
      <c r="AM31">
        <v>92</v>
      </c>
      <c r="AN31">
        <v>92</v>
      </c>
      <c r="AO31">
        <v>98</v>
      </c>
      <c r="AP31">
        <v>96</v>
      </c>
      <c r="AQ31">
        <v>92</v>
      </c>
      <c r="AR31">
        <v>94</v>
      </c>
      <c r="AS31">
        <v>100</v>
      </c>
      <c r="AT31">
        <v>89</v>
      </c>
      <c r="AU31">
        <v>94</v>
      </c>
      <c r="AV31">
        <v>100</v>
      </c>
    </row>
    <row r="32" spans="1:48" x14ac:dyDescent="0.3">
      <c r="A32" s="6">
        <v>110</v>
      </c>
      <c r="B32" s="5">
        <f t="shared" si="6"/>
        <v>6.6453572788784623</v>
      </c>
      <c r="C32" s="5">
        <f t="shared" si="7"/>
        <v>-7.3444597395436428</v>
      </c>
      <c r="D32" s="5"/>
      <c r="E32" s="5">
        <f t="shared" si="4"/>
        <v>41.776837652035958</v>
      </c>
      <c r="F32" s="5">
        <f t="shared" si="5"/>
        <v>-46.171829339567509</v>
      </c>
      <c r="H32">
        <v>94</v>
      </c>
      <c r="I32">
        <v>101</v>
      </c>
      <c r="J32">
        <v>86</v>
      </c>
      <c r="K32">
        <v>105</v>
      </c>
      <c r="L32">
        <v>91</v>
      </c>
      <c r="M32">
        <v>93</v>
      </c>
      <c r="N32">
        <v>96</v>
      </c>
      <c r="O32">
        <v>93</v>
      </c>
      <c r="P32">
        <v>93</v>
      </c>
      <c r="Q32">
        <v>100</v>
      </c>
      <c r="R32">
        <v>95</v>
      </c>
      <c r="S32">
        <v>91</v>
      </c>
      <c r="T32">
        <v>96</v>
      </c>
      <c r="U32">
        <v>92</v>
      </c>
      <c r="V32">
        <v>91</v>
      </c>
      <c r="W32">
        <v>97</v>
      </c>
      <c r="X32">
        <v>95</v>
      </c>
      <c r="Y32">
        <v>93</v>
      </c>
      <c r="Z32">
        <v>90</v>
      </c>
      <c r="AA32">
        <v>99</v>
      </c>
      <c r="AC32">
        <v>81</v>
      </c>
      <c r="AD32">
        <v>84</v>
      </c>
      <c r="AE32">
        <v>84</v>
      </c>
      <c r="AF32">
        <v>86</v>
      </c>
      <c r="AG32">
        <v>86</v>
      </c>
      <c r="AH32">
        <v>85</v>
      </c>
      <c r="AI32">
        <v>87</v>
      </c>
      <c r="AJ32">
        <v>85</v>
      </c>
      <c r="AK32">
        <v>83</v>
      </c>
      <c r="AL32">
        <v>86</v>
      </c>
      <c r="AM32">
        <v>84</v>
      </c>
      <c r="AN32">
        <v>91</v>
      </c>
      <c r="AO32">
        <v>84</v>
      </c>
      <c r="AP32">
        <v>86</v>
      </c>
      <c r="AQ32">
        <v>92</v>
      </c>
      <c r="AR32">
        <v>86</v>
      </c>
      <c r="AS32">
        <v>80</v>
      </c>
      <c r="AT32">
        <v>92</v>
      </c>
      <c r="AU32">
        <v>88</v>
      </c>
      <c r="AV32">
        <v>81</v>
      </c>
    </row>
    <row r="33" spans="1:48" x14ac:dyDescent="0.3">
      <c r="A33" s="6">
        <v>115</v>
      </c>
      <c r="B33" s="5">
        <f t="shared" si="6"/>
        <v>7.2096216949851817</v>
      </c>
      <c r="C33" s="5">
        <f t="shared" si="7"/>
        <v>-7.8295144014698899</v>
      </c>
      <c r="D33" s="5"/>
      <c r="E33" s="5">
        <f t="shared" si="4"/>
        <v>45.324153757888695</v>
      </c>
      <c r="F33" s="5">
        <f t="shared" si="5"/>
        <v>-49.221183800623059</v>
      </c>
      <c r="H33">
        <v>93</v>
      </c>
      <c r="I33">
        <v>93</v>
      </c>
      <c r="J33">
        <v>82</v>
      </c>
      <c r="K33">
        <v>90</v>
      </c>
      <c r="L33">
        <v>86</v>
      </c>
      <c r="M33">
        <v>83</v>
      </c>
      <c r="N33">
        <v>88</v>
      </c>
      <c r="O33">
        <v>86</v>
      </c>
      <c r="P33">
        <v>79</v>
      </c>
      <c r="Q33">
        <v>90</v>
      </c>
      <c r="R33">
        <v>87</v>
      </c>
      <c r="S33">
        <v>92</v>
      </c>
      <c r="T33">
        <v>83</v>
      </c>
      <c r="U33">
        <v>90</v>
      </c>
      <c r="V33">
        <v>89</v>
      </c>
      <c r="W33">
        <v>89</v>
      </c>
      <c r="X33">
        <v>80</v>
      </c>
      <c r="Y33">
        <v>89</v>
      </c>
      <c r="Z33">
        <v>85</v>
      </c>
      <c r="AA33">
        <v>89</v>
      </c>
      <c r="AC33">
        <v>88</v>
      </c>
      <c r="AD33">
        <v>78</v>
      </c>
      <c r="AE33">
        <v>77</v>
      </c>
      <c r="AF33">
        <v>83</v>
      </c>
      <c r="AG33">
        <v>79</v>
      </c>
      <c r="AH33">
        <v>76</v>
      </c>
      <c r="AI33">
        <v>84</v>
      </c>
      <c r="AJ33">
        <v>82</v>
      </c>
      <c r="AK33">
        <v>81</v>
      </c>
      <c r="AL33">
        <v>76</v>
      </c>
      <c r="AM33">
        <v>80</v>
      </c>
      <c r="AN33">
        <v>78</v>
      </c>
      <c r="AO33">
        <v>82</v>
      </c>
      <c r="AP33">
        <v>81</v>
      </c>
      <c r="AQ33">
        <v>77</v>
      </c>
      <c r="AR33">
        <v>81</v>
      </c>
      <c r="AS33">
        <v>82</v>
      </c>
      <c r="AT33">
        <v>83</v>
      </c>
      <c r="AU33">
        <v>78</v>
      </c>
      <c r="AV33">
        <v>79</v>
      </c>
    </row>
    <row r="34" spans="1:48" x14ac:dyDescent="0.3">
      <c r="A34" s="6">
        <v>120</v>
      </c>
      <c r="B34" s="5">
        <f t="shared" si="6"/>
        <v>7.8490759614985466</v>
      </c>
      <c r="C34" s="5">
        <f t="shared" si="7"/>
        <v>-8.138841071476147</v>
      </c>
      <c r="D34" s="5"/>
      <c r="E34" s="5">
        <f t="shared" si="4"/>
        <v>49.344159900062465</v>
      </c>
      <c r="F34" s="5">
        <f t="shared" si="5"/>
        <v>-51.165803108808291</v>
      </c>
      <c r="H34">
        <v>81</v>
      </c>
      <c r="I34">
        <v>83</v>
      </c>
      <c r="J34">
        <v>82</v>
      </c>
      <c r="K34">
        <v>77</v>
      </c>
      <c r="L34">
        <v>89</v>
      </c>
      <c r="M34">
        <v>77</v>
      </c>
      <c r="N34">
        <v>82</v>
      </c>
      <c r="O34">
        <v>79</v>
      </c>
      <c r="P34">
        <v>80</v>
      </c>
      <c r="Q34">
        <v>76</v>
      </c>
      <c r="R34">
        <v>79</v>
      </c>
      <c r="S34">
        <v>82</v>
      </c>
      <c r="T34">
        <v>82</v>
      </c>
      <c r="U34">
        <v>85</v>
      </c>
      <c r="V34">
        <v>70</v>
      </c>
      <c r="W34">
        <v>78</v>
      </c>
      <c r="X34">
        <v>81</v>
      </c>
      <c r="Y34">
        <v>78</v>
      </c>
      <c r="Z34">
        <v>81</v>
      </c>
      <c r="AA34">
        <v>79</v>
      </c>
      <c r="AC34">
        <v>83</v>
      </c>
      <c r="AD34">
        <v>76</v>
      </c>
      <c r="AE34">
        <v>80</v>
      </c>
      <c r="AF34">
        <v>74</v>
      </c>
      <c r="AG34">
        <v>75</v>
      </c>
      <c r="AH34">
        <v>85</v>
      </c>
      <c r="AI34">
        <v>74</v>
      </c>
      <c r="AJ34">
        <v>76</v>
      </c>
      <c r="AK34">
        <v>80</v>
      </c>
      <c r="AL34">
        <v>77</v>
      </c>
      <c r="AM34">
        <v>76</v>
      </c>
      <c r="AN34">
        <v>75</v>
      </c>
      <c r="AO34">
        <v>74</v>
      </c>
      <c r="AP34">
        <v>75</v>
      </c>
      <c r="AQ34">
        <v>77</v>
      </c>
      <c r="AR34">
        <v>83</v>
      </c>
      <c r="AS34">
        <v>74</v>
      </c>
      <c r="AT34">
        <v>74</v>
      </c>
      <c r="AU34">
        <v>75</v>
      </c>
      <c r="AV34">
        <v>81</v>
      </c>
    </row>
    <row r="35" spans="1:48" x14ac:dyDescent="0.3">
      <c r="A35" s="6">
        <v>125</v>
      </c>
      <c r="B35" s="5">
        <f t="shared" si="6"/>
        <v>7.8490759614985466</v>
      </c>
      <c r="C35" s="5">
        <f t="shared" si="7"/>
        <v>-8.0812672761152236</v>
      </c>
      <c r="D35" s="5"/>
      <c r="E35" s="5">
        <f t="shared" si="4"/>
        <v>49.344159900062465</v>
      </c>
      <c r="F35" s="5">
        <f t="shared" si="5"/>
        <v>-50.80385852090032</v>
      </c>
      <c r="H35">
        <v>79</v>
      </c>
      <c r="I35">
        <v>80</v>
      </c>
      <c r="J35">
        <v>80</v>
      </c>
      <c r="K35">
        <v>77</v>
      </c>
      <c r="L35">
        <v>84</v>
      </c>
      <c r="M35">
        <v>80</v>
      </c>
      <c r="N35">
        <v>81</v>
      </c>
      <c r="O35">
        <v>82</v>
      </c>
      <c r="P35">
        <v>74</v>
      </c>
      <c r="Q35">
        <v>84</v>
      </c>
      <c r="R35">
        <v>78</v>
      </c>
      <c r="S35">
        <v>79</v>
      </c>
      <c r="T35">
        <v>81</v>
      </c>
      <c r="U35">
        <v>83</v>
      </c>
      <c r="V35">
        <v>82</v>
      </c>
      <c r="W35">
        <v>78</v>
      </c>
      <c r="X35">
        <v>82</v>
      </c>
      <c r="Y35">
        <v>80</v>
      </c>
      <c r="Z35">
        <v>80</v>
      </c>
      <c r="AA35">
        <v>77</v>
      </c>
      <c r="AC35">
        <v>78</v>
      </c>
      <c r="AD35">
        <v>83</v>
      </c>
      <c r="AE35">
        <v>80</v>
      </c>
      <c r="AF35">
        <v>76</v>
      </c>
      <c r="AG35">
        <v>76</v>
      </c>
      <c r="AH35">
        <v>75</v>
      </c>
      <c r="AI35">
        <v>77</v>
      </c>
      <c r="AJ35">
        <v>76</v>
      </c>
      <c r="AK35">
        <v>79</v>
      </c>
      <c r="AL35">
        <v>75</v>
      </c>
      <c r="AM35">
        <v>77</v>
      </c>
      <c r="AN35">
        <v>77</v>
      </c>
      <c r="AO35">
        <v>82</v>
      </c>
      <c r="AP35">
        <v>74</v>
      </c>
      <c r="AQ35">
        <v>80</v>
      </c>
      <c r="AR35">
        <v>76</v>
      </c>
      <c r="AS35">
        <v>79</v>
      </c>
      <c r="AT35">
        <v>75</v>
      </c>
      <c r="AU35">
        <v>78</v>
      </c>
      <c r="AV35">
        <v>82</v>
      </c>
    </row>
    <row r="36" spans="1:48" x14ac:dyDescent="0.3">
      <c r="A36" s="4">
        <v>130</v>
      </c>
      <c r="B36" s="5">
        <f t="shared" si="6"/>
        <v>7.9887925075392063</v>
      </c>
      <c r="C36" s="5">
        <f t="shared" si="7"/>
        <v>-8.0347638199227447</v>
      </c>
      <c r="D36" s="5"/>
      <c r="E36" s="5">
        <f t="shared" si="4"/>
        <v>50.222504767959308</v>
      </c>
      <c r="F36" s="5">
        <f t="shared" si="5"/>
        <v>-50.511508951406654</v>
      </c>
      <c r="H36">
        <v>80</v>
      </c>
      <c r="I36">
        <v>81</v>
      </c>
      <c r="J36">
        <v>80</v>
      </c>
      <c r="K36">
        <v>84</v>
      </c>
      <c r="L36">
        <v>83</v>
      </c>
      <c r="M36">
        <v>75</v>
      </c>
      <c r="N36">
        <v>74</v>
      </c>
      <c r="O36">
        <v>77</v>
      </c>
      <c r="P36">
        <v>77</v>
      </c>
      <c r="Q36">
        <v>79</v>
      </c>
      <c r="R36">
        <v>82</v>
      </c>
      <c r="S36">
        <v>74</v>
      </c>
      <c r="T36">
        <v>76</v>
      </c>
      <c r="U36">
        <v>88</v>
      </c>
      <c r="V36">
        <v>72</v>
      </c>
      <c r="W36">
        <v>73</v>
      </c>
      <c r="X36">
        <v>78</v>
      </c>
      <c r="Y36">
        <v>80</v>
      </c>
      <c r="Z36">
        <v>75</v>
      </c>
      <c r="AA36">
        <v>85</v>
      </c>
      <c r="AC36">
        <v>82</v>
      </c>
      <c r="AD36">
        <v>83</v>
      </c>
      <c r="AE36">
        <v>80</v>
      </c>
      <c r="AF36">
        <v>75</v>
      </c>
      <c r="AG36">
        <v>72</v>
      </c>
      <c r="AH36">
        <v>74</v>
      </c>
      <c r="AI36">
        <v>82</v>
      </c>
      <c r="AJ36">
        <v>77</v>
      </c>
      <c r="AK36">
        <v>77</v>
      </c>
      <c r="AL36">
        <v>78</v>
      </c>
      <c r="AM36">
        <v>83</v>
      </c>
      <c r="AN36">
        <v>82</v>
      </c>
      <c r="AO36">
        <v>83</v>
      </c>
      <c r="AP36">
        <v>83</v>
      </c>
      <c r="AQ36">
        <v>74</v>
      </c>
      <c r="AR36">
        <v>74</v>
      </c>
      <c r="AS36">
        <v>79</v>
      </c>
      <c r="AT36">
        <v>77</v>
      </c>
      <c r="AU36">
        <v>74</v>
      </c>
      <c r="AV36">
        <v>75</v>
      </c>
    </row>
    <row r="37" spans="1:48" x14ac:dyDescent="0.3">
      <c r="A37" s="4">
        <v>135</v>
      </c>
      <c r="B37" s="5">
        <f t="shared" si="6"/>
        <v>7.858893442375968</v>
      </c>
      <c r="C37" s="5">
        <f t="shared" si="7"/>
        <v>-7.9786480091169354</v>
      </c>
      <c r="D37" s="5"/>
      <c r="E37" s="5">
        <f t="shared" si="4"/>
        <v>49.405878674171362</v>
      </c>
      <c r="F37" s="5">
        <f t="shared" si="5"/>
        <v>-50.158730158730165</v>
      </c>
      <c r="H37">
        <v>81</v>
      </c>
      <c r="I37">
        <v>80</v>
      </c>
      <c r="J37">
        <v>82</v>
      </c>
      <c r="K37">
        <v>77</v>
      </c>
      <c r="L37">
        <v>90</v>
      </c>
      <c r="M37">
        <v>77</v>
      </c>
      <c r="N37">
        <v>82</v>
      </c>
      <c r="O37">
        <v>79</v>
      </c>
      <c r="P37">
        <v>80</v>
      </c>
      <c r="Q37">
        <v>76</v>
      </c>
      <c r="R37">
        <v>79</v>
      </c>
      <c r="S37">
        <v>82</v>
      </c>
      <c r="T37">
        <v>82</v>
      </c>
      <c r="U37">
        <v>85</v>
      </c>
      <c r="V37">
        <v>70</v>
      </c>
      <c r="W37">
        <v>78</v>
      </c>
      <c r="X37">
        <v>81</v>
      </c>
      <c r="Y37">
        <v>78</v>
      </c>
      <c r="Z37">
        <v>81</v>
      </c>
      <c r="AA37">
        <v>79</v>
      </c>
      <c r="AC37">
        <v>83</v>
      </c>
      <c r="AD37">
        <v>79</v>
      </c>
      <c r="AE37">
        <v>74</v>
      </c>
      <c r="AF37">
        <v>79</v>
      </c>
      <c r="AG37">
        <v>77</v>
      </c>
      <c r="AH37">
        <v>82</v>
      </c>
      <c r="AI37">
        <v>81</v>
      </c>
      <c r="AJ37">
        <v>88</v>
      </c>
      <c r="AK37">
        <v>78</v>
      </c>
      <c r="AL37">
        <v>77</v>
      </c>
      <c r="AM37">
        <v>72</v>
      </c>
      <c r="AN37">
        <v>76</v>
      </c>
      <c r="AO37">
        <v>79</v>
      </c>
      <c r="AP37">
        <v>83</v>
      </c>
      <c r="AQ37">
        <v>75</v>
      </c>
      <c r="AR37">
        <v>76</v>
      </c>
      <c r="AS37">
        <v>81</v>
      </c>
      <c r="AT37">
        <v>75</v>
      </c>
      <c r="AU37">
        <v>80</v>
      </c>
      <c r="AV37">
        <v>80</v>
      </c>
    </row>
    <row r="38" spans="1:48" x14ac:dyDescent="0.3">
      <c r="A38" s="4">
        <v>140</v>
      </c>
      <c r="B38" s="5">
        <f t="shared" si="6"/>
        <v>7.8884937943246518</v>
      </c>
      <c r="C38" s="5">
        <f t="shared" si="7"/>
        <v>-7.9989628353654822</v>
      </c>
      <c r="D38" s="5"/>
      <c r="E38" s="5">
        <f t="shared" si="4"/>
        <v>49.591964846202124</v>
      </c>
      <c r="F38" s="5">
        <f t="shared" si="5"/>
        <v>-50.28644175684277</v>
      </c>
      <c r="H38">
        <v>81</v>
      </c>
      <c r="I38">
        <v>83</v>
      </c>
      <c r="J38">
        <v>80</v>
      </c>
      <c r="K38">
        <v>76</v>
      </c>
      <c r="L38">
        <v>89</v>
      </c>
      <c r="M38">
        <v>76</v>
      </c>
      <c r="N38">
        <v>79</v>
      </c>
      <c r="O38">
        <v>79</v>
      </c>
      <c r="P38">
        <v>81</v>
      </c>
      <c r="Q38">
        <v>80</v>
      </c>
      <c r="R38">
        <v>83</v>
      </c>
      <c r="S38">
        <v>78</v>
      </c>
      <c r="T38">
        <v>80</v>
      </c>
      <c r="U38">
        <v>78</v>
      </c>
      <c r="V38">
        <v>72</v>
      </c>
      <c r="W38">
        <v>78</v>
      </c>
      <c r="X38">
        <v>78</v>
      </c>
      <c r="Y38">
        <v>82</v>
      </c>
      <c r="Z38">
        <v>81</v>
      </c>
      <c r="AA38">
        <v>79</v>
      </c>
      <c r="AC38">
        <v>79</v>
      </c>
      <c r="AD38">
        <v>78</v>
      </c>
      <c r="AE38">
        <v>82</v>
      </c>
      <c r="AF38">
        <v>80</v>
      </c>
      <c r="AG38">
        <v>84</v>
      </c>
      <c r="AH38">
        <v>75</v>
      </c>
      <c r="AI38">
        <v>76</v>
      </c>
      <c r="AJ38">
        <v>75</v>
      </c>
      <c r="AK38">
        <v>75</v>
      </c>
      <c r="AL38">
        <v>79</v>
      </c>
      <c r="AM38">
        <v>78</v>
      </c>
      <c r="AN38">
        <v>79</v>
      </c>
      <c r="AO38">
        <v>78</v>
      </c>
      <c r="AP38">
        <v>77</v>
      </c>
      <c r="AQ38">
        <v>80</v>
      </c>
      <c r="AR38">
        <v>81</v>
      </c>
      <c r="AS38">
        <v>79</v>
      </c>
      <c r="AT38">
        <v>80</v>
      </c>
      <c r="AU38">
        <v>74</v>
      </c>
      <c r="AV38">
        <v>82</v>
      </c>
    </row>
    <row r="39" spans="1:48" x14ac:dyDescent="0.3">
      <c r="A39" s="4">
        <v>145</v>
      </c>
      <c r="B39" s="5">
        <f t="shared" si="6"/>
        <v>7.9533991230121339</v>
      </c>
      <c r="C39" s="5">
        <f t="shared" si="7"/>
        <v>-8.1599809184150462</v>
      </c>
      <c r="D39" s="5"/>
      <c r="E39" s="5">
        <f t="shared" si="4"/>
        <v>49.999999999999993</v>
      </c>
      <c r="F39" s="5">
        <f t="shared" si="5"/>
        <v>-51.298701298701289</v>
      </c>
      <c r="H39">
        <v>81</v>
      </c>
      <c r="I39">
        <v>82</v>
      </c>
      <c r="J39">
        <v>81</v>
      </c>
      <c r="K39">
        <v>83</v>
      </c>
      <c r="L39">
        <v>79</v>
      </c>
      <c r="M39">
        <v>75</v>
      </c>
      <c r="N39">
        <v>82</v>
      </c>
      <c r="O39">
        <v>75</v>
      </c>
      <c r="P39">
        <v>83</v>
      </c>
      <c r="Q39">
        <v>79</v>
      </c>
      <c r="R39">
        <v>79</v>
      </c>
      <c r="S39">
        <v>73</v>
      </c>
      <c r="T39">
        <v>81</v>
      </c>
      <c r="U39">
        <v>78</v>
      </c>
      <c r="V39">
        <v>78</v>
      </c>
      <c r="W39">
        <v>70</v>
      </c>
      <c r="X39">
        <v>81</v>
      </c>
      <c r="Y39">
        <v>80</v>
      </c>
      <c r="Z39">
        <v>80</v>
      </c>
      <c r="AA39">
        <v>80</v>
      </c>
      <c r="AC39">
        <v>76</v>
      </c>
      <c r="AD39">
        <v>80</v>
      </c>
      <c r="AE39">
        <v>83</v>
      </c>
      <c r="AF39">
        <v>74</v>
      </c>
      <c r="AG39">
        <v>75</v>
      </c>
      <c r="AH39">
        <v>85</v>
      </c>
      <c r="AI39">
        <v>74</v>
      </c>
      <c r="AJ39">
        <v>76</v>
      </c>
      <c r="AK39">
        <v>80</v>
      </c>
      <c r="AL39">
        <v>77</v>
      </c>
      <c r="AM39">
        <v>82</v>
      </c>
      <c r="AN39">
        <v>75</v>
      </c>
      <c r="AO39">
        <v>74</v>
      </c>
      <c r="AP39">
        <v>75</v>
      </c>
      <c r="AQ39">
        <v>77</v>
      </c>
      <c r="AR39">
        <v>73</v>
      </c>
      <c r="AS39">
        <v>74</v>
      </c>
      <c r="AT39">
        <v>74</v>
      </c>
      <c r="AU39">
        <v>75</v>
      </c>
      <c r="AV39">
        <v>81</v>
      </c>
    </row>
    <row r="40" spans="1:48" x14ac:dyDescent="0.3">
      <c r="A40" s="4">
        <v>150</v>
      </c>
      <c r="B40" s="5">
        <f t="shared" si="6"/>
        <v>7.8490759614985466</v>
      </c>
      <c r="C40" s="5">
        <f t="shared" si="7"/>
        <v>-7.9634794767802104</v>
      </c>
      <c r="D40" s="5"/>
      <c r="E40" s="5">
        <f t="shared" si="4"/>
        <v>49.344159900062465</v>
      </c>
      <c r="F40" s="5">
        <f t="shared" si="5"/>
        <v>-50.063371356147016</v>
      </c>
      <c r="H40">
        <v>81</v>
      </c>
      <c r="I40">
        <v>83</v>
      </c>
      <c r="J40">
        <v>82</v>
      </c>
      <c r="K40">
        <v>77</v>
      </c>
      <c r="L40">
        <v>89</v>
      </c>
      <c r="M40">
        <v>77</v>
      </c>
      <c r="N40">
        <v>82</v>
      </c>
      <c r="O40">
        <v>79</v>
      </c>
      <c r="P40">
        <v>80</v>
      </c>
      <c r="Q40">
        <v>76</v>
      </c>
      <c r="R40">
        <v>79</v>
      </c>
      <c r="S40">
        <v>82</v>
      </c>
      <c r="T40">
        <v>82</v>
      </c>
      <c r="U40">
        <v>85</v>
      </c>
      <c r="V40">
        <v>70</v>
      </c>
      <c r="W40">
        <v>78</v>
      </c>
      <c r="X40">
        <v>81</v>
      </c>
      <c r="Y40">
        <v>78</v>
      </c>
      <c r="Z40">
        <v>81</v>
      </c>
      <c r="AA40">
        <v>79</v>
      </c>
      <c r="AC40">
        <v>76</v>
      </c>
      <c r="AD40">
        <v>75</v>
      </c>
      <c r="AE40">
        <v>79</v>
      </c>
      <c r="AF40">
        <v>76</v>
      </c>
      <c r="AG40">
        <v>74</v>
      </c>
      <c r="AH40">
        <v>76</v>
      </c>
      <c r="AI40">
        <v>83</v>
      </c>
      <c r="AJ40">
        <v>80</v>
      </c>
      <c r="AK40">
        <v>80</v>
      </c>
      <c r="AL40">
        <v>77</v>
      </c>
      <c r="AM40">
        <v>80</v>
      </c>
      <c r="AN40">
        <v>85</v>
      </c>
      <c r="AO40">
        <v>80</v>
      </c>
      <c r="AP40">
        <v>73</v>
      </c>
      <c r="AQ40">
        <v>81</v>
      </c>
      <c r="AR40">
        <v>80</v>
      </c>
      <c r="AS40">
        <v>81</v>
      </c>
      <c r="AT40">
        <v>83</v>
      </c>
      <c r="AU40">
        <v>74</v>
      </c>
      <c r="AV40">
        <v>85</v>
      </c>
    </row>
    <row r="41" spans="1:48" x14ac:dyDescent="0.3">
      <c r="A41" s="4">
        <v>155</v>
      </c>
      <c r="B41" s="5">
        <f t="shared" si="6"/>
        <v>7.9133316211329801</v>
      </c>
      <c r="C41" s="5">
        <f t="shared" si="7"/>
        <v>-7.9735854152025212</v>
      </c>
      <c r="D41" s="5"/>
      <c r="E41" s="5">
        <f t="shared" si="4"/>
        <v>49.74811083123425</v>
      </c>
      <c r="F41" s="5">
        <f t="shared" si="5"/>
        <v>-50.126903553299492</v>
      </c>
      <c r="H41">
        <v>79</v>
      </c>
      <c r="I41">
        <v>82</v>
      </c>
      <c r="J41">
        <v>82</v>
      </c>
      <c r="K41">
        <v>81</v>
      </c>
      <c r="L41">
        <v>81</v>
      </c>
      <c r="M41">
        <v>79</v>
      </c>
      <c r="N41">
        <v>81</v>
      </c>
      <c r="O41">
        <v>77</v>
      </c>
      <c r="P41">
        <v>80</v>
      </c>
      <c r="Q41">
        <v>77</v>
      </c>
      <c r="R41">
        <v>82</v>
      </c>
      <c r="S41">
        <v>74</v>
      </c>
      <c r="T41">
        <v>81</v>
      </c>
      <c r="U41">
        <v>82</v>
      </c>
      <c r="V41">
        <v>79</v>
      </c>
      <c r="W41">
        <v>74</v>
      </c>
      <c r="X41">
        <v>82</v>
      </c>
      <c r="Y41">
        <v>79</v>
      </c>
      <c r="Z41">
        <v>76</v>
      </c>
      <c r="AA41">
        <v>80</v>
      </c>
      <c r="AC41">
        <v>82</v>
      </c>
      <c r="AD41">
        <v>75</v>
      </c>
      <c r="AE41">
        <v>73</v>
      </c>
      <c r="AF41">
        <v>77</v>
      </c>
      <c r="AG41">
        <v>72</v>
      </c>
      <c r="AH41">
        <v>80</v>
      </c>
      <c r="AI41">
        <v>77</v>
      </c>
      <c r="AJ41">
        <v>81</v>
      </c>
      <c r="AK41">
        <v>81</v>
      </c>
      <c r="AL41">
        <v>76</v>
      </c>
      <c r="AM41">
        <v>73</v>
      </c>
      <c r="AN41">
        <v>77</v>
      </c>
      <c r="AO41">
        <v>76</v>
      </c>
      <c r="AP41">
        <v>76</v>
      </c>
      <c r="AQ41">
        <v>89</v>
      </c>
      <c r="AR41">
        <v>76</v>
      </c>
      <c r="AS41">
        <v>84</v>
      </c>
      <c r="AT41">
        <v>85</v>
      </c>
      <c r="AU41">
        <v>83</v>
      </c>
      <c r="AV41">
        <v>83</v>
      </c>
    </row>
    <row r="42" spans="1:48" x14ac:dyDescent="0.3">
      <c r="A42" s="4">
        <v>160</v>
      </c>
      <c r="B42" s="5">
        <f t="shared" si="6"/>
        <v>7.8197701396136727</v>
      </c>
      <c r="C42" s="5">
        <f t="shared" si="7"/>
        <v>-8.1283121697019229</v>
      </c>
      <c r="D42" s="5"/>
      <c r="E42" s="5">
        <f t="shared" si="4"/>
        <v>49.159925326695699</v>
      </c>
      <c r="F42" s="5">
        <f t="shared" si="5"/>
        <v>-51.099611901681762</v>
      </c>
      <c r="H42">
        <v>77</v>
      </c>
      <c r="I42">
        <v>82</v>
      </c>
      <c r="J42">
        <v>79</v>
      </c>
      <c r="K42">
        <v>79</v>
      </c>
      <c r="L42">
        <v>83</v>
      </c>
      <c r="M42">
        <v>77</v>
      </c>
      <c r="N42">
        <v>81</v>
      </c>
      <c r="O42">
        <v>81</v>
      </c>
      <c r="P42">
        <v>82</v>
      </c>
      <c r="Q42">
        <v>81</v>
      </c>
      <c r="R42">
        <v>77</v>
      </c>
      <c r="S42">
        <v>78</v>
      </c>
      <c r="T42">
        <v>77</v>
      </c>
      <c r="U42">
        <v>81</v>
      </c>
      <c r="V42">
        <v>84</v>
      </c>
      <c r="W42">
        <v>84</v>
      </c>
      <c r="X42">
        <v>78</v>
      </c>
      <c r="Y42">
        <v>81</v>
      </c>
      <c r="Z42">
        <v>82</v>
      </c>
      <c r="AA42">
        <v>83</v>
      </c>
      <c r="AC42">
        <v>77</v>
      </c>
      <c r="AD42">
        <v>75</v>
      </c>
      <c r="AE42">
        <v>78</v>
      </c>
      <c r="AF42">
        <v>76</v>
      </c>
      <c r="AG42">
        <v>76</v>
      </c>
      <c r="AH42">
        <v>78</v>
      </c>
      <c r="AI42">
        <v>72</v>
      </c>
      <c r="AJ42">
        <v>78</v>
      </c>
      <c r="AK42">
        <v>79</v>
      </c>
      <c r="AL42">
        <v>75</v>
      </c>
      <c r="AM42">
        <v>76</v>
      </c>
      <c r="AN42">
        <v>75</v>
      </c>
      <c r="AO42">
        <v>76</v>
      </c>
      <c r="AP42">
        <v>75</v>
      </c>
      <c r="AQ42">
        <v>77</v>
      </c>
      <c r="AR42">
        <v>81</v>
      </c>
      <c r="AS42">
        <v>82</v>
      </c>
      <c r="AT42">
        <v>78</v>
      </c>
      <c r="AU42">
        <v>79</v>
      </c>
      <c r="AV42">
        <v>83</v>
      </c>
    </row>
    <row r="43" spans="1:48" x14ac:dyDescent="0.3">
      <c r="A43" s="4">
        <v>165</v>
      </c>
      <c r="B43" s="5">
        <f t="shared" si="6"/>
        <v>7.8984101913005489</v>
      </c>
      <c r="C43" s="5">
        <f t="shared" si="7"/>
        <v>-8.1705920769565488</v>
      </c>
      <c r="D43" s="5"/>
      <c r="E43" s="5">
        <f t="shared" si="4"/>
        <v>49.654305468258961</v>
      </c>
      <c r="F43" s="5">
        <f t="shared" si="5"/>
        <v>-51.365409622886865</v>
      </c>
      <c r="H43">
        <v>79</v>
      </c>
      <c r="I43">
        <v>83</v>
      </c>
      <c r="J43">
        <v>84</v>
      </c>
      <c r="K43">
        <v>80</v>
      </c>
      <c r="L43">
        <v>76</v>
      </c>
      <c r="M43">
        <v>77</v>
      </c>
      <c r="N43">
        <v>77</v>
      </c>
      <c r="O43">
        <v>81</v>
      </c>
      <c r="P43">
        <v>80</v>
      </c>
      <c r="Q43">
        <v>77</v>
      </c>
      <c r="R43">
        <v>78</v>
      </c>
      <c r="S43">
        <v>90</v>
      </c>
      <c r="T43">
        <v>81</v>
      </c>
      <c r="U43">
        <v>75</v>
      </c>
      <c r="V43">
        <v>77</v>
      </c>
      <c r="W43">
        <v>79</v>
      </c>
      <c r="X43">
        <v>81</v>
      </c>
      <c r="Y43">
        <v>76</v>
      </c>
      <c r="Z43">
        <v>77</v>
      </c>
      <c r="AA43">
        <v>83</v>
      </c>
      <c r="AC43">
        <v>74</v>
      </c>
      <c r="AD43">
        <v>79</v>
      </c>
      <c r="AE43">
        <v>75</v>
      </c>
      <c r="AF43">
        <v>76</v>
      </c>
      <c r="AG43">
        <v>75</v>
      </c>
      <c r="AH43">
        <v>76</v>
      </c>
      <c r="AI43">
        <v>77</v>
      </c>
      <c r="AJ43">
        <v>76</v>
      </c>
      <c r="AK43">
        <v>74</v>
      </c>
      <c r="AL43">
        <v>74</v>
      </c>
      <c r="AM43">
        <v>82</v>
      </c>
      <c r="AN43">
        <v>79</v>
      </c>
      <c r="AO43">
        <v>80</v>
      </c>
      <c r="AP43">
        <v>73</v>
      </c>
      <c r="AQ43">
        <v>76</v>
      </c>
      <c r="AR43">
        <v>80</v>
      </c>
      <c r="AS43">
        <v>76</v>
      </c>
      <c r="AT43">
        <v>79</v>
      </c>
      <c r="AU43">
        <v>75</v>
      </c>
      <c r="AV43">
        <v>82</v>
      </c>
    </row>
    <row r="44" spans="1:48" x14ac:dyDescent="0.3">
      <c r="A44" s="4">
        <v>170</v>
      </c>
      <c r="B44" s="5">
        <f t="shared" si="6"/>
        <v>7.9233106017397059</v>
      </c>
      <c r="C44" s="5">
        <f t="shared" si="7"/>
        <v>-7.9938744366152505</v>
      </c>
      <c r="D44" s="5"/>
      <c r="E44" s="5">
        <f t="shared" si="4"/>
        <v>49.810844892812106</v>
      </c>
      <c r="F44" s="5">
        <f t="shared" si="5"/>
        <v>-50.25445292620865</v>
      </c>
      <c r="H44">
        <v>81</v>
      </c>
      <c r="I44">
        <v>81</v>
      </c>
      <c r="J44">
        <v>82</v>
      </c>
      <c r="K44">
        <v>83</v>
      </c>
      <c r="L44">
        <v>79</v>
      </c>
      <c r="M44">
        <v>76</v>
      </c>
      <c r="N44">
        <v>82</v>
      </c>
      <c r="O44">
        <v>77</v>
      </c>
      <c r="P44">
        <v>79</v>
      </c>
      <c r="Q44">
        <v>83</v>
      </c>
      <c r="R44">
        <v>79</v>
      </c>
      <c r="S44">
        <v>83</v>
      </c>
      <c r="T44">
        <v>83</v>
      </c>
      <c r="U44">
        <v>71</v>
      </c>
      <c r="V44">
        <v>80</v>
      </c>
      <c r="W44">
        <v>78</v>
      </c>
      <c r="X44">
        <v>81</v>
      </c>
      <c r="Y44">
        <v>74</v>
      </c>
      <c r="Z44">
        <v>80</v>
      </c>
      <c r="AA44">
        <v>74</v>
      </c>
      <c r="AC44">
        <v>80</v>
      </c>
      <c r="AD44">
        <v>85</v>
      </c>
      <c r="AE44">
        <v>80</v>
      </c>
      <c r="AF44">
        <v>82</v>
      </c>
      <c r="AG44">
        <v>77</v>
      </c>
      <c r="AH44">
        <v>72</v>
      </c>
      <c r="AI44">
        <v>77</v>
      </c>
      <c r="AJ44">
        <v>76</v>
      </c>
      <c r="AK44">
        <v>79</v>
      </c>
      <c r="AL44">
        <v>83</v>
      </c>
      <c r="AM44">
        <v>70</v>
      </c>
      <c r="AN44">
        <v>82</v>
      </c>
      <c r="AO44">
        <v>74</v>
      </c>
      <c r="AP44">
        <v>80</v>
      </c>
      <c r="AQ44">
        <v>76</v>
      </c>
      <c r="AR44">
        <v>76</v>
      </c>
      <c r="AS44">
        <v>79</v>
      </c>
      <c r="AT44">
        <v>79</v>
      </c>
      <c r="AU44">
        <v>81</v>
      </c>
      <c r="AV44">
        <v>84</v>
      </c>
    </row>
    <row r="45" spans="1:48" x14ac:dyDescent="0.3">
      <c r="A45" s="4">
        <v>175</v>
      </c>
      <c r="B45" s="5">
        <f t="shared" si="6"/>
        <v>7.9786480091169354</v>
      </c>
      <c r="C45" s="5">
        <f t="shared" si="7"/>
        <v>-8.01426697344335</v>
      </c>
      <c r="D45" s="5"/>
      <c r="E45" s="5">
        <f t="shared" si="4"/>
        <v>50.158730158730165</v>
      </c>
      <c r="F45" s="5">
        <f t="shared" si="5"/>
        <v>-50.382653061224488</v>
      </c>
      <c r="H45">
        <v>83</v>
      </c>
      <c r="I45">
        <v>79</v>
      </c>
      <c r="J45">
        <v>74</v>
      </c>
      <c r="K45">
        <v>79</v>
      </c>
      <c r="L45">
        <v>77</v>
      </c>
      <c r="M45">
        <v>82</v>
      </c>
      <c r="N45">
        <v>81</v>
      </c>
      <c r="O45">
        <v>88</v>
      </c>
      <c r="P45">
        <v>78</v>
      </c>
      <c r="Q45">
        <v>77</v>
      </c>
      <c r="R45">
        <v>72</v>
      </c>
      <c r="S45">
        <v>76</v>
      </c>
      <c r="T45">
        <v>79</v>
      </c>
      <c r="U45">
        <v>83</v>
      </c>
      <c r="V45">
        <v>75</v>
      </c>
      <c r="W45">
        <v>76</v>
      </c>
      <c r="X45">
        <v>81</v>
      </c>
      <c r="Y45">
        <v>75</v>
      </c>
      <c r="Z45">
        <v>80</v>
      </c>
      <c r="AA45">
        <v>80</v>
      </c>
      <c r="AC45">
        <v>78</v>
      </c>
      <c r="AD45">
        <v>78</v>
      </c>
      <c r="AE45">
        <v>76</v>
      </c>
      <c r="AF45">
        <v>79</v>
      </c>
      <c r="AG45">
        <v>79</v>
      </c>
      <c r="AH45">
        <v>77</v>
      </c>
      <c r="AI45">
        <v>81</v>
      </c>
      <c r="AJ45">
        <v>86</v>
      </c>
      <c r="AK45">
        <v>73</v>
      </c>
      <c r="AL45">
        <v>79</v>
      </c>
      <c r="AM45">
        <v>76</v>
      </c>
      <c r="AN45">
        <v>80</v>
      </c>
      <c r="AO45">
        <v>74</v>
      </c>
      <c r="AP45">
        <v>82</v>
      </c>
      <c r="AQ45">
        <v>79</v>
      </c>
      <c r="AR45">
        <v>75</v>
      </c>
      <c r="AS45">
        <v>80</v>
      </c>
      <c r="AT45">
        <v>77</v>
      </c>
      <c r="AU45">
        <v>76</v>
      </c>
      <c r="AV45">
        <v>83</v>
      </c>
    </row>
    <row r="46" spans="1:48" x14ac:dyDescent="0.3">
      <c r="A46" s="4">
        <v>180</v>
      </c>
      <c r="B46" s="5">
        <f t="shared" si="6"/>
        <v>8.01426697344335</v>
      </c>
      <c r="C46" s="5">
        <f t="shared" si="7"/>
        <v>-8.0347638199227447</v>
      </c>
      <c r="D46" s="5"/>
      <c r="E46" s="5">
        <f t="shared" si="4"/>
        <v>50.382653061224488</v>
      </c>
      <c r="F46" s="5">
        <f t="shared" si="5"/>
        <v>-50.511508951406654</v>
      </c>
      <c r="H46">
        <v>72</v>
      </c>
      <c r="I46">
        <v>79</v>
      </c>
      <c r="J46">
        <v>80</v>
      </c>
      <c r="K46">
        <v>79</v>
      </c>
      <c r="L46">
        <v>83</v>
      </c>
      <c r="M46">
        <v>77</v>
      </c>
      <c r="N46">
        <v>76</v>
      </c>
      <c r="O46">
        <v>79</v>
      </c>
      <c r="P46">
        <v>77</v>
      </c>
      <c r="Q46">
        <v>80</v>
      </c>
      <c r="R46">
        <v>81</v>
      </c>
      <c r="S46">
        <v>81</v>
      </c>
      <c r="T46">
        <v>74</v>
      </c>
      <c r="U46">
        <v>72</v>
      </c>
      <c r="V46">
        <v>80</v>
      </c>
      <c r="W46">
        <v>77</v>
      </c>
      <c r="X46">
        <v>82</v>
      </c>
      <c r="Y46">
        <v>78</v>
      </c>
      <c r="Z46">
        <v>76</v>
      </c>
      <c r="AA46">
        <v>85</v>
      </c>
      <c r="AC46">
        <v>81</v>
      </c>
      <c r="AD46">
        <v>78</v>
      </c>
      <c r="AE46">
        <v>72</v>
      </c>
      <c r="AF46">
        <v>79</v>
      </c>
      <c r="AG46">
        <v>81</v>
      </c>
      <c r="AH46">
        <v>77</v>
      </c>
      <c r="AI46">
        <v>76</v>
      </c>
      <c r="AJ46">
        <v>80</v>
      </c>
      <c r="AK46">
        <v>81</v>
      </c>
      <c r="AL46">
        <v>74</v>
      </c>
      <c r="AM46">
        <v>75</v>
      </c>
      <c r="AN46">
        <v>74</v>
      </c>
      <c r="AO46">
        <v>83</v>
      </c>
      <c r="AP46">
        <v>75</v>
      </c>
      <c r="AQ46">
        <v>72</v>
      </c>
      <c r="AR46">
        <v>82</v>
      </c>
      <c r="AS46">
        <v>83</v>
      </c>
      <c r="AT46">
        <v>81</v>
      </c>
      <c r="AU46">
        <v>83</v>
      </c>
      <c r="AV46">
        <v>77</v>
      </c>
    </row>
    <row r="49" spans="1:5" x14ac:dyDescent="0.3">
      <c r="A49" t="s">
        <v>230</v>
      </c>
      <c r="B49">
        <v>39.5</v>
      </c>
      <c r="E49" t="s">
        <v>231</v>
      </c>
    </row>
    <row r="50" spans="1:5" x14ac:dyDescent="0.3">
      <c r="A50" t="s">
        <v>232</v>
      </c>
      <c r="B50">
        <v>39.5</v>
      </c>
    </row>
    <row r="53" spans="1:5" x14ac:dyDescent="0.3">
      <c r="B53" s="5"/>
      <c r="C53" s="5"/>
    </row>
    <row r="54" spans="1:5" x14ac:dyDescent="0.3">
      <c r="B54" s="5">
        <f>B46-C46</f>
        <v>16.049030793366093</v>
      </c>
      <c r="C54" s="5">
        <f>C3-B3</f>
        <v>15.650048832648565</v>
      </c>
    </row>
    <row r="56" spans="1:5" x14ac:dyDescent="0.3">
      <c r="B56" s="5"/>
      <c r="C5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Right</vt:lpstr>
      <vt:lpstr>Left</vt:lpstr>
      <vt:lpstr>Magnet!</vt:lpstr>
      <vt:lpstr>Trash</vt:lpstr>
      <vt:lpstr>Gyroscope</vt:lpstr>
      <vt:lpstr>Actuation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2020-01-23T01:06:16Z</dcterms:created>
  <dcterms:modified xsi:type="dcterms:W3CDTF">2020-02-13T05:12:35Z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c3bc88bf-5604-4e64-bfd5-c098d23a3144</vt:lpwstr>
  </property>
</Properties>
</file>