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Keil\Labware\DungeonBreak\"/>
    </mc:Choice>
  </mc:AlternateContent>
  <bookViews>
    <workbookView xWindow="0" yWindow="0" windowWidth="28800" windowHeight="13020"/>
  </bookViews>
  <sheets>
    <sheet name="Sheet7" sheetId="7" r:id="rId1"/>
  </sheets>
  <definedNames>
    <definedName name="angle">Sheet7!$B$6</definedName>
    <definedName name="centre.x">#REF!</definedName>
    <definedName name="centre.y">#REF!</definedName>
    <definedName name="cosR">Sheet7!$C$6</definedName>
    <definedName name="cx">#REF!</definedName>
    <definedName name="cy">#REF!</definedName>
    <definedName name="cz">#REF!</definedName>
    <definedName name="pan.x">#REF!</definedName>
    <definedName name="pan.y">#REF!</definedName>
    <definedName name="pan.z">#REF!</definedName>
    <definedName name="phi">#REF!</definedName>
    <definedName name="pos.x">#REF!</definedName>
    <definedName name="pos.y">#REF!</definedName>
    <definedName name="pos.z">#REF!</definedName>
    <definedName name="px">Sheet7!$B$3</definedName>
    <definedName name="py">Sheet7!$B$4</definedName>
    <definedName name="pz">Sheet7!$B$5</definedName>
    <definedName name="rho">#REF!</definedName>
    <definedName name="rot">Sheet7!$B$6</definedName>
    <definedName name="SCREENH">Sheet7!$I$4</definedName>
    <definedName name="SCREENW">Sheet7!$I$3</definedName>
    <definedName name="sinR">Sheet7!$D$6</definedName>
    <definedName name="sx">#REF!</definedName>
    <definedName name="sy">#REF!</definedName>
    <definedName name="sz">#REF!</definedName>
    <definedName name="theta">#REF!</definedName>
    <definedName name="vx">#REF!</definedName>
    <definedName name="vy">#REF!</definedName>
    <definedName name="vz">#REF!</definedName>
    <definedName name="x">#REF!</definedName>
    <definedName name="y">#REF!</definedName>
    <definedName name="z">#REF!</definedName>
    <definedName name="ZOOM">Sheet7!$I$2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C6" i="7"/>
  <c r="D7" i="7"/>
  <c r="E7" i="7"/>
  <c r="E10" i="7" s="1"/>
  <c r="F7" i="7"/>
  <c r="D8" i="7"/>
  <c r="E8" i="7"/>
  <c r="F8" i="7"/>
  <c r="F11" i="7" s="1"/>
  <c r="D9" i="7"/>
  <c r="E9" i="7"/>
  <c r="F9" i="7"/>
  <c r="D11" i="7"/>
  <c r="E11" i="7"/>
  <c r="C11" i="7"/>
  <c r="C9" i="7"/>
  <c r="C8" i="7"/>
  <c r="C7" i="7"/>
  <c r="D10" i="7" l="1"/>
  <c r="F12" i="7"/>
  <c r="F14" i="7" s="1"/>
  <c r="D12" i="7"/>
  <c r="F10" i="7"/>
  <c r="C12" i="7"/>
  <c r="C14" i="7" s="1"/>
  <c r="G14" i="7" s="1"/>
  <c r="C10" i="7"/>
  <c r="E12" i="7"/>
  <c r="D13" i="7" l="1"/>
  <c r="D14" i="7"/>
  <c r="F13" i="7"/>
  <c r="C13" i="7"/>
  <c r="G13" i="7" s="1"/>
  <c r="E14" i="7"/>
  <c r="E13" i="7"/>
</calcChain>
</file>

<file path=xl/sharedStrings.xml><?xml version="1.0" encoding="utf-8"?>
<sst xmlns="http://schemas.openxmlformats.org/spreadsheetml/2006/main" count="20" uniqueCount="20">
  <si>
    <t>x</t>
  </si>
  <si>
    <t>y</t>
  </si>
  <si>
    <t>z</t>
  </si>
  <si>
    <t>sx</t>
  </si>
  <si>
    <t>sy</t>
  </si>
  <si>
    <t>dx</t>
  </si>
  <si>
    <t>dy</t>
  </si>
  <si>
    <t>dz</t>
  </si>
  <si>
    <t>X</t>
  </si>
  <si>
    <t>Y</t>
  </si>
  <si>
    <t>Z</t>
  </si>
  <si>
    <t>TL</t>
  </si>
  <si>
    <t>TR</t>
  </si>
  <si>
    <t>BR</t>
  </si>
  <si>
    <t>BL</t>
  </si>
  <si>
    <t>Player</t>
  </si>
  <si>
    <t>rotation</t>
  </si>
  <si>
    <t>ZOOM</t>
  </si>
  <si>
    <t>SCREENW</t>
  </si>
  <si>
    <t>SCREENH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</si>
</sst>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Sheet7!$C$13:$G$13</c:f>
              <c:numCache>
                <c:formatCode>General</c:formatCode>
                <c:ptCount val="5"/>
                <c:pt idx="0">
                  <c:v>38.500453458963044</c:v>
                </c:pt>
                <c:pt idx="1">
                  <c:v>499.20209211045443</c:v>
                </c:pt>
                <c:pt idx="2">
                  <c:v>499.20209211045443</c:v>
                </c:pt>
                <c:pt idx="3">
                  <c:v>38.500453458963044</c:v>
                </c:pt>
                <c:pt idx="4">
                  <c:v>38.500453458963044</c:v>
                </c:pt>
              </c:numCache>
            </c:numRef>
          </c:xVal>
          <c:yVal>
            <c:numRef>
              <c:f>Sheet7!$C$14:$G$14</c:f>
              <c:numCache>
                <c:formatCode>General</c:formatCode>
                <c:ptCount val="5"/>
                <c:pt idx="0">
                  <c:v>32.517693770597752</c:v>
                </c:pt>
                <c:pt idx="1">
                  <c:v>121.35768529683693</c:v>
                </c:pt>
                <c:pt idx="2">
                  <c:v>-138.26280882806157</c:v>
                </c:pt>
                <c:pt idx="3">
                  <c:v>9.8038437156704124</c:v>
                </c:pt>
                <c:pt idx="4">
                  <c:v>32.517693770597752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6768"/>
        <c:axId val="204077552"/>
      </c:scatterChart>
      <c:valAx>
        <c:axId val="2040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7552"/>
        <c:crosses val="autoZero"/>
        <c:crossBetween val="midCat"/>
      </c:valAx>
      <c:valAx>
        <c:axId val="204077552"/>
        <c:scaling>
          <c:orientation val="minMax"/>
          <c:max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676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Sheet7!$C$13:$G$13</c:f>
              <c:numCache>
                <c:formatCode>General</c:formatCode>
                <c:ptCount val="5"/>
                <c:pt idx="0">
                  <c:v>38.500453458963044</c:v>
                </c:pt>
                <c:pt idx="1">
                  <c:v>499.20209211045443</c:v>
                </c:pt>
                <c:pt idx="2">
                  <c:v>499.20209211045443</c:v>
                </c:pt>
                <c:pt idx="3">
                  <c:v>38.500453458963044</c:v>
                </c:pt>
                <c:pt idx="4">
                  <c:v>38.500453458963044</c:v>
                </c:pt>
              </c:numCache>
            </c:numRef>
          </c:xVal>
          <c:yVal>
            <c:numRef>
              <c:f>Sheet7!$C$14:$G$14</c:f>
              <c:numCache>
                <c:formatCode>General</c:formatCode>
                <c:ptCount val="5"/>
                <c:pt idx="0">
                  <c:v>32.517693770597752</c:v>
                </c:pt>
                <c:pt idx="1">
                  <c:v>121.35768529683693</c:v>
                </c:pt>
                <c:pt idx="2">
                  <c:v>-138.26280882806157</c:v>
                </c:pt>
                <c:pt idx="3">
                  <c:v>9.8038437156704124</c:v>
                </c:pt>
                <c:pt idx="4">
                  <c:v>32.517693770597752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21152"/>
        <c:axId val="357279304"/>
      </c:scatterChart>
      <c:valAx>
        <c:axId val="234921152"/>
        <c:scaling>
          <c:orientation val="minMax"/>
          <c:max val="8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79304"/>
        <c:crosses val="autoZero"/>
        <c:crossBetween val="midCat"/>
        <c:majorUnit val="4"/>
      </c:valAx>
      <c:valAx>
        <c:axId val="357279304"/>
        <c:scaling>
          <c:orientation val="minMax"/>
          <c:max val="4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2115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85725</xdr:rowOff>
    </xdr:from>
    <xdr:to>
      <xdr:col>18</xdr:col>
      <xdr:colOff>371475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19</xdr:row>
      <xdr:rowOff>19050</xdr:rowOff>
    </xdr:from>
    <xdr:to>
      <xdr:col>18</xdr:col>
      <xdr:colOff>276225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14"/>
  <sheetViews>
    <sheetView tabSelected="1" workbookViewId="0">
      <selection activeCell="D24" sqref="D24"/>
    </sheetView>
  </sheetViews>
  <sheetFormatPr defaultRowHeight="15" x14ac:dyDescent="0.25"/>
  <cols>
    <col min="1" max="1" width="11" bestFit="1" customWidth="1"/>
    <col min="2" max="6" width="6.140625" customWidth="1"/>
  </cols>
  <sheetData>
    <row r="2" spans="1:9" x14ac:dyDescent="0.25">
      <c r="B2" t="s">
        <v>15</v>
      </c>
      <c r="C2" t="s">
        <v>11</v>
      </c>
      <c r="D2" t="s">
        <v>12</v>
      </c>
      <c r="E2" t="s">
        <v>13</v>
      </c>
      <c r="F2" t="s">
        <v>14</v>
      </c>
      <c r="H2" t="s">
        <v>17</v>
      </c>
      <c r="I2">
        <v>40</v>
      </c>
    </row>
    <row r="3" spans="1:9" x14ac:dyDescent="0.25">
      <c r="A3" t="s">
        <v>8</v>
      </c>
      <c r="B3">
        <v>150</v>
      </c>
      <c r="C3">
        <v>100</v>
      </c>
      <c r="D3">
        <v>100</v>
      </c>
      <c r="E3">
        <v>100</v>
      </c>
      <c r="F3">
        <v>100</v>
      </c>
      <c r="G3">
        <v>0</v>
      </c>
      <c r="H3" t="s">
        <v>18</v>
      </c>
      <c r="I3">
        <v>84</v>
      </c>
    </row>
    <row r="4" spans="1:9" x14ac:dyDescent="0.25">
      <c r="A4" t="s">
        <v>9</v>
      </c>
      <c r="B4">
        <v>25</v>
      </c>
      <c r="C4">
        <v>40</v>
      </c>
      <c r="D4">
        <v>40</v>
      </c>
      <c r="E4">
        <v>0</v>
      </c>
      <c r="F4">
        <v>0</v>
      </c>
      <c r="H4" t="s">
        <v>19</v>
      </c>
      <c r="I4">
        <v>48</v>
      </c>
    </row>
    <row r="5" spans="1:9" x14ac:dyDescent="0.25">
      <c r="A5" t="s">
        <v>10</v>
      </c>
      <c r="B5">
        <v>250</v>
      </c>
      <c r="C5">
        <v>200</v>
      </c>
      <c r="D5">
        <v>300</v>
      </c>
      <c r="E5">
        <v>300</v>
      </c>
      <c r="F5">
        <v>200</v>
      </c>
    </row>
    <row r="6" spans="1:9" x14ac:dyDescent="0.25">
      <c r="A6" t="s">
        <v>16</v>
      </c>
      <c r="B6">
        <v>230</v>
      </c>
      <c r="C6">
        <f>COS(RADIANS(angle))</f>
        <v>-0.64278760968653947</v>
      </c>
      <c r="D6">
        <f>SIN(RADIANS(angle))</f>
        <v>-0.7660444431189779</v>
      </c>
    </row>
    <row r="7" spans="1:9" x14ac:dyDescent="0.25">
      <c r="A7" t="s">
        <v>0</v>
      </c>
      <c r="C7">
        <f>C3-px</f>
        <v>-50</v>
      </c>
      <c r="D7">
        <f>D3-px</f>
        <v>-50</v>
      </c>
      <c r="E7">
        <f>E3-px</f>
        <v>-50</v>
      </c>
      <c r="F7">
        <f>F3-px</f>
        <v>-50</v>
      </c>
    </row>
    <row r="8" spans="1:9" x14ac:dyDescent="0.25">
      <c r="A8" t="s">
        <v>1</v>
      </c>
      <c r="C8">
        <f>C4-py</f>
        <v>15</v>
      </c>
      <c r="D8">
        <f>D4-py</f>
        <v>15</v>
      </c>
      <c r="E8">
        <f>E4-py</f>
        <v>-25</v>
      </c>
      <c r="F8">
        <f>F4-py</f>
        <v>-25</v>
      </c>
    </row>
    <row r="9" spans="1:9" x14ac:dyDescent="0.25">
      <c r="A9" t="s">
        <v>2</v>
      </c>
      <c r="C9">
        <f>C5-pz</f>
        <v>-50</v>
      </c>
      <c r="D9">
        <f>D5-pz</f>
        <v>50</v>
      </c>
      <c r="E9">
        <f>E5-pz</f>
        <v>50</v>
      </c>
      <c r="F9">
        <f>F5-pz</f>
        <v>-50</v>
      </c>
    </row>
    <row r="10" spans="1:9" x14ac:dyDescent="0.25">
      <c r="A10" t="s">
        <v>5</v>
      </c>
      <c r="C10">
        <f>cosR*C7-sinR*C9</f>
        <v>-6.1628416716219263</v>
      </c>
      <c r="D10">
        <f>COS(RADIANS(angle))*D7-SIN(RADIANS(angle))*D9</f>
        <v>70.441602640275875</v>
      </c>
      <c r="E10">
        <f>COS(RADIANS(angle))*E7-SIN(RADIANS(angle))*E9</f>
        <v>70.441602640275875</v>
      </c>
      <c r="F10">
        <f>COS(RADIANS(angle))*F7-SIN(RADIANS(angle))*F9</f>
        <v>-6.1628416716219263</v>
      </c>
    </row>
    <row r="11" spans="1:9" x14ac:dyDescent="0.25">
      <c r="A11" t="s">
        <v>6</v>
      </c>
      <c r="C11">
        <f>C8</f>
        <v>15</v>
      </c>
      <c r="D11">
        <f t="shared" ref="D11:F11" si="0">D8</f>
        <v>15</v>
      </c>
      <c r="E11">
        <f t="shared" si="0"/>
        <v>-25</v>
      </c>
      <c r="F11">
        <f t="shared" si="0"/>
        <v>-25</v>
      </c>
    </row>
    <row r="12" spans="1:9" x14ac:dyDescent="0.25">
      <c r="A12" t="s">
        <v>7</v>
      </c>
      <c r="C12">
        <f>cosR*C9+sinR*C7</f>
        <v>70.441602640275875</v>
      </c>
      <c r="D12">
        <f>COS(RADIANS(angle))*D9+SIN(RADIANS(angle))*D7</f>
        <v>6.1628416716219263</v>
      </c>
      <c r="E12">
        <f>COS(RADIANS(angle))*E9+SIN(RADIANS(angle))*E7</f>
        <v>6.1628416716219263</v>
      </c>
      <c r="F12">
        <f>COS(RADIANS(angle))*F9+SIN(RADIANS(angle))*F7</f>
        <v>70.441602640275875</v>
      </c>
    </row>
    <row r="13" spans="1:9" x14ac:dyDescent="0.25">
      <c r="A13" t="s">
        <v>3</v>
      </c>
      <c r="C13">
        <f>IF(C12&lt;=0,ZOOM*C10+SCREENW/2,ZOOM*C10/C12+SCREENW/2)</f>
        <v>38.500453458963044</v>
      </c>
      <c r="D13">
        <f>IF(D12&lt;=0,ZOOM*D10+SCREENW/2,ZOOM*D10/D12+SCREENW/2)</f>
        <v>499.20209211045443</v>
      </c>
      <c r="E13">
        <f>IF(E12&lt;=0,ZOOM*E10+SCREENW/2,ZOOM*E10/E12+SCREENW/2)</f>
        <v>499.20209211045443</v>
      </c>
      <c r="F13">
        <f>IF(F12&lt;=0,ZOOM*F10+SCREENW/2,ZOOM*F10/F12+SCREENW/2)</f>
        <v>38.500453458963044</v>
      </c>
      <c r="G13">
        <f>C13</f>
        <v>38.500453458963044</v>
      </c>
    </row>
    <row r="14" spans="1:9" x14ac:dyDescent="0.25">
      <c r="A14" t="s">
        <v>4</v>
      </c>
      <c r="C14">
        <f>IF(C12&lt;=0,ZOOM*C11+SCREENH/2,ZOOM*C11/C12+SCREENH/2)</f>
        <v>32.517693770597752</v>
      </c>
      <c r="D14">
        <f>IF(D12&lt;=0,ZOOM*D11+SCREENH/2,ZOOM*D11/D12+SCREENH/2)</f>
        <v>121.35768529683693</v>
      </c>
      <c r="E14">
        <f>IF(E12&lt;=0,ZOOM*E11+SCREENH/2,ZOOM*E11/E12+SCREENH/2)</f>
        <v>-138.26280882806157</v>
      </c>
      <c r="F14">
        <f>IF(F12&lt;=0,ZOOM*F11+SCREENH/2,ZOOM*F11/F12+SCREENH/2)</f>
        <v>9.8038437156704124</v>
      </c>
      <c r="G14">
        <f>C14</f>
        <v>32.517693770597752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Sheet7</vt:lpstr>
      <vt:lpstr>angle</vt:lpstr>
      <vt:lpstr>cosR</vt:lpstr>
      <vt:lpstr>px</vt:lpstr>
      <vt:lpstr>py</vt:lpstr>
      <vt:lpstr>pz</vt:lpstr>
      <vt:lpstr>rot</vt:lpstr>
      <vt:lpstr>SCREENH</vt:lpstr>
      <vt:lpstr>SCREENW</vt:lpstr>
      <vt:lpstr>sinR</vt:lpstr>
      <vt:lpstr>ZOOM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Last</dc:creator>
  <cp:lastModifiedBy>Chris Last</cp:lastModifiedBy>
  <dcterms:created xsi:type="dcterms:W3CDTF">2016-05-05T08:57:52Z</dcterms:created>
  <dcterms:modified xsi:type="dcterms:W3CDTF">2016-05-20T11:29:56Z</dcterms:modified>
</cp:coreProperties>
</file>