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permitData\"/>
    </mc:Choice>
  </mc:AlternateContent>
  <xr:revisionPtr revIDLastSave="0" documentId="8_{7890616C-0049-4540-9ECC-EDB0BA2B4A00}" xr6:coauthVersionLast="47" xr6:coauthVersionMax="47" xr10:uidLastSave="{00000000-0000-0000-0000-000000000000}"/>
  <bookViews>
    <workbookView xWindow="-120" yWindow="-120" windowWidth="29040" windowHeight="15990" xr2:uid="{5EFF72F7-C49A-4C71-8AA4-14545D299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S3" i="1" s="1"/>
  <c r="L4" i="1"/>
  <c r="L5" i="1"/>
  <c r="L6" i="1"/>
  <c r="L7" i="1"/>
  <c r="L8" i="1"/>
  <c r="L9" i="1"/>
  <c r="L10" i="1"/>
  <c r="L11" i="1"/>
  <c r="L12" i="1"/>
  <c r="L13" i="1"/>
  <c r="L14" i="1"/>
  <c r="L15" i="1"/>
  <c r="S15" i="1" s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S31" i="1" s="1"/>
  <c r="L32" i="1"/>
  <c r="L33" i="1"/>
  <c r="L34" i="1"/>
  <c r="L35" i="1"/>
  <c r="L36" i="1"/>
  <c r="L37" i="1"/>
  <c r="L38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Q10" i="1"/>
  <c r="Q26" i="1"/>
  <c r="Q34" i="1"/>
  <c r="Q4" i="1"/>
  <c r="P3" i="1"/>
  <c r="Q3" i="1" s="1"/>
  <c r="P4" i="1"/>
  <c r="P5" i="1"/>
  <c r="Q5" i="1" s="1"/>
  <c r="P6" i="1"/>
  <c r="P7" i="1"/>
  <c r="Q7" i="1" s="1"/>
  <c r="P8" i="1"/>
  <c r="Q8" i="1" s="1"/>
  <c r="P9" i="1"/>
  <c r="Q9" i="1" s="1"/>
  <c r="P10" i="1"/>
  <c r="P11" i="1"/>
  <c r="Q11" i="1" s="1"/>
  <c r="P12" i="1"/>
  <c r="Q12" i="1" s="1"/>
  <c r="P13" i="1"/>
  <c r="Q13" i="1" s="1"/>
  <c r="P14" i="1"/>
  <c r="P15" i="1"/>
  <c r="Q15" i="1" s="1"/>
  <c r="P16" i="1"/>
  <c r="Q16" i="1" s="1"/>
  <c r="P17" i="1"/>
  <c r="Q17" i="1" s="1"/>
  <c r="P18" i="1"/>
  <c r="P19" i="1"/>
  <c r="Q19" i="1" s="1"/>
  <c r="P20" i="1"/>
  <c r="Q20" i="1" s="1"/>
  <c r="P21" i="1"/>
  <c r="Q21" i="1" s="1"/>
  <c r="P22" i="1"/>
  <c r="P23" i="1"/>
  <c r="Q23" i="1" s="1"/>
  <c r="P24" i="1"/>
  <c r="Q24" i="1" s="1"/>
  <c r="P25" i="1"/>
  <c r="Q25" i="1" s="1"/>
  <c r="P26" i="1"/>
  <c r="P27" i="1"/>
  <c r="Q27" i="1" s="1"/>
  <c r="P28" i="1"/>
  <c r="Q28" i="1" s="1"/>
  <c r="P29" i="1"/>
  <c r="Q29" i="1" s="1"/>
  <c r="P30" i="1"/>
  <c r="P31" i="1"/>
  <c r="Q31" i="1" s="1"/>
  <c r="P32" i="1"/>
  <c r="Q32" i="1" s="1"/>
  <c r="P33" i="1"/>
  <c r="Q33" i="1" s="1"/>
  <c r="P34" i="1"/>
  <c r="P35" i="1"/>
  <c r="Q35" i="1" s="1"/>
  <c r="P36" i="1"/>
  <c r="Q36" i="1" s="1"/>
  <c r="P37" i="1"/>
  <c r="Q37" i="1" s="1"/>
  <c r="P38" i="1"/>
  <c r="P2" i="1"/>
  <c r="Q2" i="1" s="1"/>
  <c r="N3" i="1"/>
  <c r="N4" i="1"/>
  <c r="N5" i="1"/>
  <c r="N6" i="1"/>
  <c r="Q6" i="1" s="1"/>
  <c r="N7" i="1"/>
  <c r="N8" i="1"/>
  <c r="N9" i="1"/>
  <c r="N10" i="1"/>
  <c r="N11" i="1"/>
  <c r="N12" i="1"/>
  <c r="N13" i="1"/>
  <c r="N14" i="1"/>
  <c r="Q14" i="1" s="1"/>
  <c r="N15" i="1"/>
  <c r="N16" i="1"/>
  <c r="N17" i="1"/>
  <c r="N18" i="1"/>
  <c r="Q18" i="1" s="1"/>
  <c r="N19" i="1"/>
  <c r="N20" i="1"/>
  <c r="N21" i="1"/>
  <c r="N22" i="1"/>
  <c r="Q22" i="1" s="1"/>
  <c r="N23" i="1"/>
  <c r="N24" i="1"/>
  <c r="N25" i="1"/>
  <c r="N26" i="1"/>
  <c r="N27" i="1"/>
  <c r="N28" i="1"/>
  <c r="N29" i="1"/>
  <c r="N30" i="1"/>
  <c r="Q30" i="1" s="1"/>
  <c r="N31" i="1"/>
  <c r="N32" i="1"/>
  <c r="N33" i="1"/>
  <c r="N34" i="1"/>
  <c r="N35" i="1"/>
  <c r="N36" i="1"/>
  <c r="N37" i="1"/>
  <c r="N38" i="1"/>
  <c r="Q38" i="1" s="1"/>
  <c r="N2" i="1"/>
  <c r="S4" i="1"/>
  <c r="S7" i="1"/>
  <c r="S11" i="1"/>
  <c r="S19" i="1"/>
  <c r="S23" i="1"/>
  <c r="S27" i="1"/>
  <c r="S35" i="1"/>
  <c r="S26" i="1" l="1"/>
  <c r="S38" i="1"/>
  <c r="S30" i="1"/>
  <c r="S22" i="1"/>
  <c r="S18" i="1"/>
  <c r="S14" i="1"/>
  <c r="S6" i="1"/>
  <c r="S10" i="1"/>
  <c r="S34" i="1"/>
  <c r="S37" i="1"/>
  <c r="S33" i="1"/>
  <c r="S29" i="1"/>
  <c r="S25" i="1"/>
  <c r="S21" i="1"/>
  <c r="S17" i="1"/>
  <c r="S13" i="1"/>
  <c r="S9" i="1"/>
  <c r="S5" i="1"/>
  <c r="S36" i="1"/>
  <c r="S32" i="1"/>
  <c r="S28" i="1"/>
  <c r="S24" i="1"/>
  <c r="S20" i="1"/>
  <c r="S16" i="1"/>
  <c r="S12" i="1"/>
  <c r="S8" i="1"/>
  <c r="S2" i="1"/>
</calcChain>
</file>

<file path=xl/sharedStrings.xml><?xml version="1.0" encoding="utf-8"?>
<sst xmlns="http://schemas.openxmlformats.org/spreadsheetml/2006/main" count="176" uniqueCount="64">
  <si>
    <t>RRC-TAPE-RECORD-ID</t>
  </si>
  <si>
    <t>PIC</t>
  </si>
  <si>
    <t>X(02).</t>
  </si>
  <si>
    <t>DA-STATUS-NUMBER</t>
  </si>
  <si>
    <t>9(07)</t>
  </si>
  <si>
    <t>VALUE</t>
  </si>
  <si>
    <t>ZERO.</t>
  </si>
  <si>
    <t>DA-STATUS-SEQUENCE-NUMBER</t>
  </si>
  <si>
    <t>9(02)</t>
  </si>
  <si>
    <t>DA-COUNTY-CODE</t>
  </si>
  <si>
    <t>9(03)</t>
  </si>
  <si>
    <t>ZEROS.</t>
  </si>
  <si>
    <t>DA-LEASE-NAME</t>
  </si>
  <si>
    <t>X(32)</t>
  </si>
  <si>
    <t>SPACES.</t>
  </si>
  <si>
    <t>DA-DISTRICT</t>
  </si>
  <si>
    <t>DA-OPERATOR-NUMBER</t>
  </si>
  <si>
    <t>9(06)</t>
  </si>
  <si>
    <t>DA-CONVERTED-DATE</t>
  </si>
  <si>
    <t>COMP</t>
  </si>
  <si>
    <t>S9(08)</t>
  </si>
  <si>
    <t>DA-DATE-APP-RECEIVED.</t>
  </si>
  <si>
    <t>DA-OPERATOR-NAME</t>
  </si>
  <si>
    <t>FILLER</t>
  </si>
  <si>
    <t>X(01)</t>
  </si>
  <si>
    <t>DA-HB1407-PROBLEM-FLAG</t>
  </si>
  <si>
    <t>DA-STATUS-OF-APP-FLAG</t>
  </si>
  <si>
    <t>'N'.</t>
  </si>
  <si>
    <t>DA-NOT-ENOUGH-MONEY-FLAG</t>
  </si>
  <si>
    <t>X</t>
  </si>
  <si>
    <t>DA-TOO-MUCH-MONEY-FLAG</t>
  </si>
  <si>
    <t>DA-P5-PROBLEM-FLAG</t>
  </si>
  <si>
    <t>DA-P12-PROBLEM-FLAG</t>
  </si>
  <si>
    <t>DA-PLAT-PROBLEM-FLAG</t>
  </si>
  <si>
    <t>DA-W1A-PROBLEM-FLAG</t>
  </si>
  <si>
    <t>DA-OTHER-PROBLEM-FLAG</t>
  </si>
  <si>
    <t>DA-RULE37-PROBLEM-FLAG</t>
  </si>
  <si>
    <t>DA-RULE38-PROBLEM-FLAG</t>
  </si>
  <si>
    <t>DA-RULE39-PROBLEM-FLAG</t>
  </si>
  <si>
    <t>DA-NO-MONEY-FLAG</t>
  </si>
  <si>
    <t>DA-PERMIT</t>
  </si>
  <si>
    <t>DA-ISSUE-DATE.</t>
  </si>
  <si>
    <t>DA-WITHDRAWN-DATE.</t>
  </si>
  <si>
    <t>DA-WALKTHROUGH-FLAG</t>
  </si>
  <si>
    <t>DA-OTHER-PROBLEM-TEXT</t>
  </si>
  <si>
    <t>X(20)</t>
  </si>
  <si>
    <t>DA-WELL-NUMBER</t>
  </si>
  <si>
    <t>X(06)</t>
  </si>
  <si>
    <t>DA-BUILT-FROM-OLD-MASTER-FLAG</t>
  </si>
  <si>
    <t>DA-STATUS-RENUMBERED-TO</t>
  </si>
  <si>
    <t>9(09)</t>
  </si>
  <si>
    <t>DA-STATUS-RENUMBERED-FROM</t>
  </si>
  <si>
    <t>DA-APPLICATION-RETURNED-FLAG</t>
  </si>
  <si>
    <t>DA-ECAP-FILING-FLAG</t>
  </si>
  <si>
    <t>X(29)</t>
  </si>
  <si>
    <t>RRC-TAPE-FILLER</t>
  </si>
  <si>
    <t>X(0324).</t>
  </si>
  <si>
    <t>col widths</t>
  </si>
  <si>
    <t>length</t>
  </si>
  <si>
    <t>type</t>
  </si>
  <si>
    <t>char length</t>
  </si>
  <si>
    <t>sql statement</t>
  </si>
  <si>
    <t>python col names</t>
  </si>
  <si>
    <t>sql colnames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</si>
</sst>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9A63-0A83-47B8-87D0-9F8624606960}">
  <dimension ref="A1:S39"/>
  <sheetViews>
    <sheetView tabSelected="1" topLeftCell="A10" workbookViewId="0">
      <selection activeCell="L2" sqref="L2:L38"/>
    </sheetView>
  </sheetViews>
  <sheetFormatPr defaultRowHeight="15" x14ac:dyDescent="0.25"/>
  <cols>
    <col min="1" max="1" width="4.140625" bestFit="1" customWidth="1"/>
    <col min="2" max="2" width="33.140625" bestFit="1" customWidth="1"/>
    <col min="3" max="3" width="6.7109375" bestFit="1" customWidth="1"/>
    <col min="4" max="4" width="8.140625" bestFit="1" customWidth="1"/>
    <col min="5" max="5" width="6.7109375" bestFit="1" customWidth="1"/>
    <col min="6" max="6" width="8.140625" bestFit="1" customWidth="1"/>
    <col min="7" max="7" width="6.140625" bestFit="1" customWidth="1"/>
    <col min="8" max="8" width="3" bestFit="1" customWidth="1"/>
    <col min="9" max="9" width="10" bestFit="1" customWidth="1"/>
    <col min="11" max="11" width="29.42578125" bestFit="1" customWidth="1"/>
    <col min="12" max="12" width="28.85546875" bestFit="1" customWidth="1"/>
    <col min="16" max="16" width="9.85546875" bestFit="1" customWidth="1"/>
    <col min="17" max="17" width="10.85546875" bestFit="1" customWidth="1"/>
    <col min="19" max="19" width="42.85546875" bestFit="1" customWidth="1"/>
  </cols>
  <sheetData>
    <row r="1" spans="1:19" x14ac:dyDescent="0.25">
      <c r="I1" t="s">
        <v>57</v>
      </c>
      <c r="K1" t="s">
        <v>63</v>
      </c>
      <c r="L1" t="s">
        <v>62</v>
      </c>
      <c r="N1" t="s">
        <v>58</v>
      </c>
      <c r="P1" t="s">
        <v>59</v>
      </c>
      <c r="Q1" t="s">
        <v>60</v>
      </c>
      <c r="S1" t="s">
        <v>61</v>
      </c>
    </row>
    <row r="2" spans="1:19" ht="17.25" x14ac:dyDescent="0.3">
      <c r="A2" s="1">
        <v>2</v>
      </c>
      <c r="B2" t="s">
        <v>0</v>
      </c>
      <c r="C2" t="s">
        <v>1</v>
      </c>
      <c r="D2" t="s">
        <v>2</v>
      </c>
      <c r="G2">
        <v>1</v>
      </c>
      <c r="I2" t="str">
        <f>"("&amp;G2&amp;", "&amp;G3&amp;"),"</f>
        <v>(1, 3),</v>
      </c>
      <c r="K2" t="str">
        <f>SUBSTITUTE(LOWER(B2),"-","_")</f>
        <v>rrc_tape_record_id</v>
      </c>
      <c r="L2" t="str">
        <f>"'"&amp;K2&amp;"',"</f>
        <v>'rrc_tape_record_id',</v>
      </c>
      <c r="N2">
        <f>G3-G2</f>
        <v>2</v>
      </c>
      <c r="P2" t="str">
        <f>IF(LEFT(D2,1)="X","character(",IF(LEFT(D2,1)="9","integer","date"))</f>
        <v>character(</v>
      </c>
      <c r="Q2" t="str">
        <f>IF(LEFT(P2,5)="chara",N2&amp;")", "")</f>
        <v>2)</v>
      </c>
      <c r="S2" t="str">
        <f>L2&amp;" "&amp;P2&amp;Q2&amp;", "</f>
        <v xml:space="preserve">'rrc_tape_record_id', character(2), </v>
      </c>
    </row>
    <row r="3" spans="1:19" ht="17.25" x14ac:dyDescent="0.3">
      <c r="A3" s="1">
        <v>5</v>
      </c>
      <c r="B3" t="s">
        <v>3</v>
      </c>
      <c r="C3" t="s">
        <v>1</v>
      </c>
      <c r="D3" t="s">
        <v>4</v>
      </c>
      <c r="E3" t="s">
        <v>5</v>
      </c>
      <c r="F3" t="s">
        <v>6</v>
      </c>
      <c r="G3">
        <v>3</v>
      </c>
      <c r="I3" t="str">
        <f t="shared" ref="I3:I38" si="0">"("&amp;G3&amp;", "&amp;G4&amp;"),"</f>
        <v>(3, 10),</v>
      </c>
      <c r="K3" t="str">
        <f t="shared" ref="K3:K38" si="1">SUBSTITUTE(LOWER(B3),"-","_")</f>
        <v>da_status_number</v>
      </c>
      <c r="L3" t="str">
        <f t="shared" ref="L3:L38" si="2">"'"&amp;K3&amp;"',"</f>
        <v>'da_status_number',</v>
      </c>
      <c r="N3">
        <f t="shared" ref="N3:N38" si="3">G4-G3</f>
        <v>7</v>
      </c>
      <c r="P3" t="str">
        <f t="shared" ref="P3:P38" si="4">IF(LEFT(D3,1)="X","character(",IF(LEFT(D3,1)="9","integer","date"))</f>
        <v>integer</v>
      </c>
      <c r="Q3" t="str">
        <f t="shared" ref="Q3:Q38" si="5">IF(LEFT(P3,5)="chara",N3&amp;")", "")</f>
        <v/>
      </c>
      <c r="S3" t="str">
        <f t="shared" ref="S3:S38" si="6">L3&amp;" "&amp;P3&amp;Q3&amp;", "</f>
        <v xml:space="preserve">'da_status_number', integer, </v>
      </c>
    </row>
    <row r="4" spans="1:19" ht="17.25" x14ac:dyDescent="0.3">
      <c r="A4" s="1">
        <v>5</v>
      </c>
      <c r="B4" t="s">
        <v>7</v>
      </c>
      <c r="C4" t="s">
        <v>1</v>
      </c>
      <c r="D4" t="s">
        <v>8</v>
      </c>
      <c r="E4" t="s">
        <v>5</v>
      </c>
      <c r="F4" t="s">
        <v>6</v>
      </c>
      <c r="G4">
        <v>10</v>
      </c>
      <c r="I4" t="str">
        <f t="shared" si="0"/>
        <v>(10, 12),</v>
      </c>
      <c r="K4" t="str">
        <f t="shared" si="1"/>
        <v>da_status_sequence_number</v>
      </c>
      <c r="L4" t="str">
        <f t="shared" si="2"/>
        <v>'da_status_sequence_number',</v>
      </c>
      <c r="N4">
        <f t="shared" si="3"/>
        <v>2</v>
      </c>
      <c r="P4" t="str">
        <f t="shared" si="4"/>
        <v>integer</v>
      </c>
      <c r="Q4" t="str">
        <f t="shared" si="5"/>
        <v/>
      </c>
      <c r="S4" t="str">
        <f t="shared" si="6"/>
        <v xml:space="preserve">'da_status_sequence_number', integer, </v>
      </c>
    </row>
    <row r="5" spans="1:19" ht="17.25" x14ac:dyDescent="0.3">
      <c r="A5" s="1">
        <v>5</v>
      </c>
      <c r="B5" t="s">
        <v>9</v>
      </c>
      <c r="C5" t="s">
        <v>1</v>
      </c>
      <c r="D5" t="s">
        <v>10</v>
      </c>
      <c r="E5" t="s">
        <v>5</v>
      </c>
      <c r="F5" t="s">
        <v>11</v>
      </c>
      <c r="G5">
        <v>12</v>
      </c>
      <c r="I5" t="str">
        <f t="shared" si="0"/>
        <v>(12, 15),</v>
      </c>
      <c r="K5" t="str">
        <f t="shared" si="1"/>
        <v>da_county_code</v>
      </c>
      <c r="L5" t="str">
        <f t="shared" si="2"/>
        <v>'da_county_code',</v>
      </c>
      <c r="N5">
        <f t="shared" si="3"/>
        <v>3</v>
      </c>
      <c r="P5" t="str">
        <f t="shared" si="4"/>
        <v>integer</v>
      </c>
      <c r="Q5" t="str">
        <f t="shared" si="5"/>
        <v/>
      </c>
      <c r="S5" t="str">
        <f t="shared" si="6"/>
        <v xml:space="preserve">'da_county_code', integer, </v>
      </c>
    </row>
    <row r="6" spans="1:19" ht="17.25" x14ac:dyDescent="0.3">
      <c r="A6" s="1">
        <v>5</v>
      </c>
      <c r="B6" t="s">
        <v>12</v>
      </c>
      <c r="C6" t="s">
        <v>1</v>
      </c>
      <c r="D6" t="s">
        <v>13</v>
      </c>
      <c r="E6" t="s">
        <v>5</v>
      </c>
      <c r="F6" t="s">
        <v>14</v>
      </c>
      <c r="G6">
        <v>15</v>
      </c>
      <c r="I6" t="str">
        <f t="shared" si="0"/>
        <v>(15, 47),</v>
      </c>
      <c r="K6" t="str">
        <f t="shared" si="1"/>
        <v>da_lease_name</v>
      </c>
      <c r="L6" t="str">
        <f t="shared" si="2"/>
        <v>'da_lease_name',</v>
      </c>
      <c r="N6">
        <f t="shared" si="3"/>
        <v>32</v>
      </c>
      <c r="P6" t="str">
        <f t="shared" si="4"/>
        <v>character(</v>
      </c>
      <c r="Q6" t="str">
        <f t="shared" si="5"/>
        <v>32)</v>
      </c>
      <c r="S6" t="str">
        <f t="shared" si="6"/>
        <v xml:space="preserve">'da_lease_name', character(32), </v>
      </c>
    </row>
    <row r="7" spans="1:19" ht="17.25" x14ac:dyDescent="0.3">
      <c r="A7" s="1">
        <v>5</v>
      </c>
      <c r="B7" t="s">
        <v>15</v>
      </c>
      <c r="C7" t="s">
        <v>1</v>
      </c>
      <c r="D7" t="s">
        <v>8</v>
      </c>
      <c r="E7" t="s">
        <v>5</v>
      </c>
      <c r="F7" t="s">
        <v>6</v>
      </c>
      <c r="G7">
        <v>47</v>
      </c>
      <c r="I7" t="str">
        <f t="shared" si="0"/>
        <v>(47, 49),</v>
      </c>
      <c r="K7" t="str">
        <f t="shared" si="1"/>
        <v>da_district</v>
      </c>
      <c r="L7" t="str">
        <f t="shared" si="2"/>
        <v>'da_district',</v>
      </c>
      <c r="N7">
        <f t="shared" si="3"/>
        <v>2</v>
      </c>
      <c r="P7" t="str">
        <f t="shared" si="4"/>
        <v>integer</v>
      </c>
      <c r="Q7" t="str">
        <f t="shared" si="5"/>
        <v/>
      </c>
      <c r="S7" t="str">
        <f t="shared" si="6"/>
        <v xml:space="preserve">'da_district', integer, </v>
      </c>
    </row>
    <row r="8" spans="1:19" ht="17.25" x14ac:dyDescent="0.3">
      <c r="A8" s="1">
        <v>5</v>
      </c>
      <c r="B8" t="s">
        <v>16</v>
      </c>
      <c r="C8" t="s">
        <v>1</v>
      </c>
      <c r="D8" t="s">
        <v>17</v>
      </c>
      <c r="E8" t="s">
        <v>5</v>
      </c>
      <c r="F8" t="s">
        <v>6</v>
      </c>
      <c r="G8">
        <v>49</v>
      </c>
      <c r="I8" t="str">
        <f t="shared" si="0"/>
        <v>(49, 55),</v>
      </c>
      <c r="K8" t="str">
        <f t="shared" si="1"/>
        <v>da_operator_number</v>
      </c>
      <c r="L8" t="str">
        <f t="shared" si="2"/>
        <v>'da_operator_number',</v>
      </c>
      <c r="N8">
        <f t="shared" si="3"/>
        <v>6</v>
      </c>
      <c r="P8" t="str">
        <f t="shared" si="4"/>
        <v>integer</v>
      </c>
      <c r="Q8" t="str">
        <f t="shared" si="5"/>
        <v/>
      </c>
      <c r="S8" t="str">
        <f t="shared" si="6"/>
        <v xml:space="preserve">'da_operator_number', integer, </v>
      </c>
    </row>
    <row r="9" spans="1:19" ht="17.25" x14ac:dyDescent="0.3">
      <c r="A9" s="1">
        <v>5</v>
      </c>
      <c r="B9" t="s">
        <v>18</v>
      </c>
      <c r="C9" t="s">
        <v>19</v>
      </c>
      <c r="D9" t="s">
        <v>1</v>
      </c>
      <c r="E9" t="s">
        <v>20</v>
      </c>
      <c r="F9" t="s">
        <v>5</v>
      </c>
      <c r="G9">
        <v>55</v>
      </c>
      <c r="I9" t="str">
        <f t="shared" si="0"/>
        <v>(55, 59),</v>
      </c>
      <c r="K9" t="str">
        <f t="shared" si="1"/>
        <v>da_converted_date</v>
      </c>
      <c r="L9" t="str">
        <f t="shared" si="2"/>
        <v>'da_converted_date',</v>
      </c>
      <c r="N9">
        <f t="shared" si="3"/>
        <v>4</v>
      </c>
      <c r="P9" t="str">
        <f t="shared" si="4"/>
        <v>date</v>
      </c>
      <c r="Q9" t="str">
        <f t="shared" si="5"/>
        <v/>
      </c>
      <c r="S9" t="str">
        <f t="shared" si="6"/>
        <v xml:space="preserve">'da_converted_date', date, </v>
      </c>
    </row>
    <row r="10" spans="1:19" ht="17.25" x14ac:dyDescent="0.3">
      <c r="A10" s="1">
        <v>5</v>
      </c>
      <c r="B10" t="s">
        <v>21</v>
      </c>
      <c r="G10">
        <v>59</v>
      </c>
      <c r="I10" t="str">
        <f t="shared" si="0"/>
        <v>(59, 67),</v>
      </c>
      <c r="K10" t="str">
        <f t="shared" si="1"/>
        <v>da_date_app_received.</v>
      </c>
      <c r="L10" t="str">
        <f t="shared" si="2"/>
        <v>'da_date_app_received.',</v>
      </c>
      <c r="N10">
        <f t="shared" si="3"/>
        <v>8</v>
      </c>
      <c r="P10" t="str">
        <f t="shared" si="4"/>
        <v>date</v>
      </c>
      <c r="Q10" t="str">
        <f t="shared" si="5"/>
        <v/>
      </c>
      <c r="S10" t="str">
        <f t="shared" si="6"/>
        <v xml:space="preserve">'da_date_app_received.', date, </v>
      </c>
    </row>
    <row r="11" spans="1:19" ht="17.25" x14ac:dyDescent="0.3">
      <c r="A11" s="1">
        <v>3</v>
      </c>
      <c r="B11" t="s">
        <v>22</v>
      </c>
      <c r="C11" t="s">
        <v>1</v>
      </c>
      <c r="D11" t="s">
        <v>13</v>
      </c>
      <c r="E11" t="s">
        <v>5</v>
      </c>
      <c r="F11" t="s">
        <v>11</v>
      </c>
      <c r="G11">
        <v>67</v>
      </c>
      <c r="I11" t="str">
        <f t="shared" si="0"/>
        <v>(67, 99),</v>
      </c>
      <c r="K11" t="str">
        <f t="shared" si="1"/>
        <v>da_operator_name</v>
      </c>
      <c r="L11" t="str">
        <f t="shared" si="2"/>
        <v>'da_operator_name',</v>
      </c>
      <c r="N11">
        <f t="shared" si="3"/>
        <v>32</v>
      </c>
      <c r="P11" t="str">
        <f t="shared" si="4"/>
        <v>character(</v>
      </c>
      <c r="Q11" t="str">
        <f t="shared" si="5"/>
        <v>32)</v>
      </c>
      <c r="S11" t="str">
        <f t="shared" si="6"/>
        <v xml:space="preserve">'da_operator_name', character(32), </v>
      </c>
    </row>
    <row r="12" spans="1:19" ht="17.25" x14ac:dyDescent="0.3">
      <c r="A12" s="1">
        <v>3</v>
      </c>
      <c r="B12" t="s">
        <v>23</v>
      </c>
      <c r="C12" t="s">
        <v>1</v>
      </c>
      <c r="D12" t="s">
        <v>24</v>
      </c>
      <c r="E12" t="s">
        <v>5</v>
      </c>
      <c r="F12" t="s">
        <v>11</v>
      </c>
      <c r="G12">
        <v>99</v>
      </c>
      <c r="I12" t="str">
        <f t="shared" si="0"/>
        <v>(99, 100),</v>
      </c>
      <c r="K12" t="str">
        <f t="shared" si="1"/>
        <v>filler</v>
      </c>
      <c r="L12" t="str">
        <f t="shared" si="2"/>
        <v>'filler',</v>
      </c>
      <c r="N12">
        <f t="shared" si="3"/>
        <v>1</v>
      </c>
      <c r="P12" t="str">
        <f t="shared" si="4"/>
        <v>character(</v>
      </c>
      <c r="Q12" t="str">
        <f t="shared" si="5"/>
        <v>1)</v>
      </c>
      <c r="S12" t="str">
        <f t="shared" si="6"/>
        <v xml:space="preserve">'filler', character(1), </v>
      </c>
    </row>
    <row r="13" spans="1:19" ht="17.25" x14ac:dyDescent="0.3">
      <c r="A13" s="1">
        <v>3</v>
      </c>
      <c r="B13" t="s">
        <v>25</v>
      </c>
      <c r="C13" t="s">
        <v>1</v>
      </c>
      <c r="D13" t="s">
        <v>24</v>
      </c>
      <c r="E13" t="s">
        <v>5</v>
      </c>
      <c r="F13" t="s">
        <v>11</v>
      </c>
      <c r="G13">
        <v>100</v>
      </c>
      <c r="I13" t="str">
        <f t="shared" si="0"/>
        <v>(100, 101),</v>
      </c>
      <c r="K13" t="str">
        <f t="shared" si="1"/>
        <v>da_hb1407_problem_flag</v>
      </c>
      <c r="L13" t="str">
        <f t="shared" si="2"/>
        <v>'da_hb1407_problem_flag',</v>
      </c>
      <c r="N13">
        <f t="shared" si="3"/>
        <v>1</v>
      </c>
      <c r="P13" t="str">
        <f t="shared" si="4"/>
        <v>character(</v>
      </c>
      <c r="Q13" t="str">
        <f t="shared" si="5"/>
        <v>1)</v>
      </c>
      <c r="S13" t="str">
        <f t="shared" si="6"/>
        <v xml:space="preserve">'da_hb1407_problem_flag', character(1), </v>
      </c>
    </row>
    <row r="14" spans="1:19" ht="17.25" x14ac:dyDescent="0.3">
      <c r="A14" s="1">
        <v>3</v>
      </c>
      <c r="B14" t="s">
        <v>26</v>
      </c>
      <c r="C14" t="s">
        <v>1</v>
      </c>
      <c r="D14" t="s">
        <v>24</v>
      </c>
      <c r="E14" t="s">
        <v>5</v>
      </c>
      <c r="F14" t="s">
        <v>27</v>
      </c>
      <c r="G14">
        <v>101</v>
      </c>
      <c r="I14" t="str">
        <f t="shared" si="0"/>
        <v>(101, 102),</v>
      </c>
      <c r="K14" t="str">
        <f t="shared" si="1"/>
        <v>da_status_of_app_flag</v>
      </c>
      <c r="L14" t="str">
        <f t="shared" si="2"/>
        <v>'da_status_of_app_flag',</v>
      </c>
      <c r="N14">
        <f t="shared" si="3"/>
        <v>1</v>
      </c>
      <c r="P14" t="str">
        <f t="shared" si="4"/>
        <v>character(</v>
      </c>
      <c r="Q14" t="str">
        <f t="shared" si="5"/>
        <v>1)</v>
      </c>
      <c r="S14" t="str">
        <f t="shared" si="6"/>
        <v xml:space="preserve">'da_status_of_app_flag', character(1), </v>
      </c>
    </row>
    <row r="15" spans="1:19" ht="17.25" x14ac:dyDescent="0.3">
      <c r="A15" s="1">
        <v>5</v>
      </c>
      <c r="B15" t="s">
        <v>28</v>
      </c>
      <c r="C15" t="s">
        <v>1</v>
      </c>
      <c r="D15" t="s">
        <v>29</v>
      </c>
      <c r="E15" t="s">
        <v>5</v>
      </c>
      <c r="F15" t="s">
        <v>27</v>
      </c>
      <c r="G15">
        <v>102</v>
      </c>
      <c r="I15" t="str">
        <f t="shared" si="0"/>
        <v>(102, 103),</v>
      </c>
      <c r="K15" t="str">
        <f t="shared" si="1"/>
        <v>da_not_enough_money_flag</v>
      </c>
      <c r="L15" t="str">
        <f t="shared" si="2"/>
        <v>'da_not_enough_money_flag',</v>
      </c>
      <c r="N15">
        <f t="shared" si="3"/>
        <v>1</v>
      </c>
      <c r="P15" t="str">
        <f t="shared" si="4"/>
        <v>character(</v>
      </c>
      <c r="Q15" t="str">
        <f t="shared" si="5"/>
        <v>1)</v>
      </c>
      <c r="S15" t="str">
        <f t="shared" si="6"/>
        <v xml:space="preserve">'da_not_enough_money_flag', character(1), </v>
      </c>
    </row>
    <row r="16" spans="1:19" ht="17.25" x14ac:dyDescent="0.3">
      <c r="A16" s="1">
        <v>5</v>
      </c>
      <c r="B16" t="s">
        <v>30</v>
      </c>
      <c r="C16" t="s">
        <v>1</v>
      </c>
      <c r="D16" t="s">
        <v>29</v>
      </c>
      <c r="E16" t="s">
        <v>5</v>
      </c>
      <c r="F16" t="s">
        <v>27</v>
      </c>
      <c r="G16">
        <v>103</v>
      </c>
      <c r="I16" t="str">
        <f t="shared" si="0"/>
        <v>(103, 104),</v>
      </c>
      <c r="K16" t="str">
        <f t="shared" si="1"/>
        <v>da_too_much_money_flag</v>
      </c>
      <c r="L16" t="str">
        <f t="shared" si="2"/>
        <v>'da_too_much_money_flag',</v>
      </c>
      <c r="N16">
        <f t="shared" si="3"/>
        <v>1</v>
      </c>
      <c r="P16" t="str">
        <f t="shared" si="4"/>
        <v>character(</v>
      </c>
      <c r="Q16" t="str">
        <f t="shared" si="5"/>
        <v>1)</v>
      </c>
      <c r="S16" t="str">
        <f t="shared" si="6"/>
        <v xml:space="preserve">'da_too_much_money_flag', character(1), </v>
      </c>
    </row>
    <row r="17" spans="1:19" ht="17.25" x14ac:dyDescent="0.3">
      <c r="A17" s="1">
        <v>5</v>
      </c>
      <c r="B17" t="s">
        <v>31</v>
      </c>
      <c r="C17" t="s">
        <v>1</v>
      </c>
      <c r="D17" t="s">
        <v>29</v>
      </c>
      <c r="E17" t="s">
        <v>5</v>
      </c>
      <c r="F17" t="s">
        <v>27</v>
      </c>
      <c r="G17">
        <v>104</v>
      </c>
      <c r="I17" t="str">
        <f t="shared" si="0"/>
        <v>(104, 105),</v>
      </c>
      <c r="K17" t="str">
        <f t="shared" si="1"/>
        <v>da_p5_problem_flag</v>
      </c>
      <c r="L17" t="str">
        <f t="shared" si="2"/>
        <v>'da_p5_problem_flag',</v>
      </c>
      <c r="N17">
        <f t="shared" si="3"/>
        <v>1</v>
      </c>
      <c r="P17" t="str">
        <f t="shared" si="4"/>
        <v>character(</v>
      </c>
      <c r="Q17" t="str">
        <f t="shared" si="5"/>
        <v>1)</v>
      </c>
      <c r="S17" t="str">
        <f t="shared" si="6"/>
        <v xml:space="preserve">'da_p5_problem_flag', character(1), </v>
      </c>
    </row>
    <row r="18" spans="1:19" ht="17.25" x14ac:dyDescent="0.3">
      <c r="A18" s="1">
        <v>5</v>
      </c>
      <c r="B18" t="s">
        <v>32</v>
      </c>
      <c r="C18" t="s">
        <v>1</v>
      </c>
      <c r="D18" t="s">
        <v>29</v>
      </c>
      <c r="E18" t="s">
        <v>5</v>
      </c>
      <c r="F18" t="s">
        <v>27</v>
      </c>
      <c r="G18">
        <v>105</v>
      </c>
      <c r="I18" t="str">
        <f t="shared" si="0"/>
        <v>(105, 106),</v>
      </c>
      <c r="K18" t="str">
        <f t="shared" si="1"/>
        <v>da_p12_problem_flag</v>
      </c>
      <c r="L18" t="str">
        <f t="shared" si="2"/>
        <v>'da_p12_problem_flag',</v>
      </c>
      <c r="N18">
        <f t="shared" si="3"/>
        <v>1</v>
      </c>
      <c r="P18" t="str">
        <f t="shared" si="4"/>
        <v>character(</v>
      </c>
      <c r="Q18" t="str">
        <f t="shared" si="5"/>
        <v>1)</v>
      </c>
      <c r="S18" t="str">
        <f t="shared" si="6"/>
        <v xml:space="preserve">'da_p12_problem_flag', character(1), </v>
      </c>
    </row>
    <row r="19" spans="1:19" ht="17.25" x14ac:dyDescent="0.3">
      <c r="A19" s="1">
        <v>5</v>
      </c>
      <c r="B19" t="s">
        <v>33</v>
      </c>
      <c r="C19" t="s">
        <v>1</v>
      </c>
      <c r="D19" t="s">
        <v>29</v>
      </c>
      <c r="E19" t="s">
        <v>5</v>
      </c>
      <c r="F19" t="s">
        <v>27</v>
      </c>
      <c r="G19">
        <v>106</v>
      </c>
      <c r="I19" t="str">
        <f t="shared" si="0"/>
        <v>(106, 107),</v>
      </c>
      <c r="K19" t="str">
        <f t="shared" si="1"/>
        <v>da_plat_problem_flag</v>
      </c>
      <c r="L19" t="str">
        <f t="shared" si="2"/>
        <v>'da_plat_problem_flag',</v>
      </c>
      <c r="N19">
        <f t="shared" si="3"/>
        <v>1</v>
      </c>
      <c r="P19" t="str">
        <f t="shared" si="4"/>
        <v>character(</v>
      </c>
      <c r="Q19" t="str">
        <f t="shared" si="5"/>
        <v>1)</v>
      </c>
      <c r="S19" t="str">
        <f t="shared" si="6"/>
        <v xml:space="preserve">'da_plat_problem_flag', character(1), </v>
      </c>
    </row>
    <row r="20" spans="1:19" ht="17.25" x14ac:dyDescent="0.3">
      <c r="A20" s="1">
        <v>5</v>
      </c>
      <c r="B20" t="s">
        <v>34</v>
      </c>
      <c r="C20" t="s">
        <v>1</v>
      </c>
      <c r="D20" t="s">
        <v>29</v>
      </c>
      <c r="E20" t="s">
        <v>5</v>
      </c>
      <c r="F20" t="s">
        <v>27</v>
      </c>
      <c r="G20">
        <v>107</v>
      </c>
      <c r="I20" t="str">
        <f t="shared" si="0"/>
        <v>(107, 108),</v>
      </c>
      <c r="K20" t="str">
        <f t="shared" si="1"/>
        <v>da_w1a_problem_flag</v>
      </c>
      <c r="L20" t="str">
        <f t="shared" si="2"/>
        <v>'da_w1a_problem_flag',</v>
      </c>
      <c r="N20">
        <f t="shared" si="3"/>
        <v>1</v>
      </c>
      <c r="P20" t="str">
        <f t="shared" si="4"/>
        <v>character(</v>
      </c>
      <c r="Q20" t="str">
        <f t="shared" si="5"/>
        <v>1)</v>
      </c>
      <c r="S20" t="str">
        <f t="shared" si="6"/>
        <v xml:space="preserve">'da_w1a_problem_flag', character(1), </v>
      </c>
    </row>
    <row r="21" spans="1:19" ht="17.25" x14ac:dyDescent="0.3">
      <c r="A21" s="1">
        <v>5</v>
      </c>
      <c r="B21" t="s">
        <v>35</v>
      </c>
      <c r="C21" t="s">
        <v>1</v>
      </c>
      <c r="D21" t="s">
        <v>29</v>
      </c>
      <c r="E21" t="s">
        <v>5</v>
      </c>
      <c r="F21" t="s">
        <v>27</v>
      </c>
      <c r="G21">
        <v>108</v>
      </c>
      <c r="I21" t="str">
        <f t="shared" si="0"/>
        <v>(108, 109),</v>
      </c>
      <c r="K21" t="str">
        <f t="shared" si="1"/>
        <v>da_other_problem_flag</v>
      </c>
      <c r="L21" t="str">
        <f t="shared" si="2"/>
        <v>'da_other_problem_flag',</v>
      </c>
      <c r="N21">
        <f t="shared" si="3"/>
        <v>1</v>
      </c>
      <c r="P21" t="str">
        <f t="shared" si="4"/>
        <v>character(</v>
      </c>
      <c r="Q21" t="str">
        <f t="shared" si="5"/>
        <v>1)</v>
      </c>
      <c r="S21" t="str">
        <f t="shared" si="6"/>
        <v xml:space="preserve">'da_other_problem_flag', character(1), </v>
      </c>
    </row>
    <row r="22" spans="1:19" ht="17.25" x14ac:dyDescent="0.3">
      <c r="A22" s="1">
        <v>5</v>
      </c>
      <c r="B22" t="s">
        <v>36</v>
      </c>
      <c r="C22" t="s">
        <v>1</v>
      </c>
      <c r="D22" t="s">
        <v>29</v>
      </c>
      <c r="E22" t="s">
        <v>5</v>
      </c>
      <c r="F22" t="s">
        <v>27</v>
      </c>
      <c r="G22">
        <v>109</v>
      </c>
      <c r="I22" t="str">
        <f t="shared" si="0"/>
        <v>(109, 110),</v>
      </c>
      <c r="K22" t="str">
        <f t="shared" si="1"/>
        <v>da_rule37_problem_flag</v>
      </c>
      <c r="L22" t="str">
        <f t="shared" si="2"/>
        <v>'da_rule37_problem_flag',</v>
      </c>
      <c r="N22">
        <f t="shared" si="3"/>
        <v>1</v>
      </c>
      <c r="P22" t="str">
        <f t="shared" si="4"/>
        <v>character(</v>
      </c>
      <c r="Q22" t="str">
        <f t="shared" si="5"/>
        <v>1)</v>
      </c>
      <c r="S22" t="str">
        <f t="shared" si="6"/>
        <v xml:space="preserve">'da_rule37_problem_flag', character(1), </v>
      </c>
    </row>
    <row r="23" spans="1:19" ht="17.25" x14ac:dyDescent="0.3">
      <c r="A23" s="1">
        <v>5</v>
      </c>
      <c r="B23" t="s">
        <v>37</v>
      </c>
      <c r="C23" t="s">
        <v>1</v>
      </c>
      <c r="D23" t="s">
        <v>29</v>
      </c>
      <c r="E23" t="s">
        <v>5</v>
      </c>
      <c r="F23" t="s">
        <v>27</v>
      </c>
      <c r="G23">
        <v>110</v>
      </c>
      <c r="I23" t="str">
        <f t="shared" si="0"/>
        <v>(110, 111),</v>
      </c>
      <c r="K23" t="str">
        <f t="shared" si="1"/>
        <v>da_rule38_problem_flag</v>
      </c>
      <c r="L23" t="str">
        <f t="shared" si="2"/>
        <v>'da_rule38_problem_flag',</v>
      </c>
      <c r="N23">
        <f t="shared" si="3"/>
        <v>1</v>
      </c>
      <c r="P23" t="str">
        <f t="shared" si="4"/>
        <v>character(</v>
      </c>
      <c r="Q23" t="str">
        <f t="shared" si="5"/>
        <v>1)</v>
      </c>
      <c r="S23" t="str">
        <f t="shared" si="6"/>
        <v xml:space="preserve">'da_rule38_problem_flag', character(1), </v>
      </c>
    </row>
    <row r="24" spans="1:19" ht="17.25" x14ac:dyDescent="0.3">
      <c r="A24" s="1">
        <v>5</v>
      </c>
      <c r="B24" t="s">
        <v>38</v>
      </c>
      <c r="C24" t="s">
        <v>1</v>
      </c>
      <c r="D24" t="s">
        <v>29</v>
      </c>
      <c r="E24" t="s">
        <v>5</v>
      </c>
      <c r="F24" t="s">
        <v>27</v>
      </c>
      <c r="G24">
        <v>111</v>
      </c>
      <c r="I24" t="str">
        <f t="shared" si="0"/>
        <v>(111, 112),</v>
      </c>
      <c r="K24" t="str">
        <f t="shared" si="1"/>
        <v>da_rule39_problem_flag</v>
      </c>
      <c r="L24" t="str">
        <f t="shared" si="2"/>
        <v>'da_rule39_problem_flag',</v>
      </c>
      <c r="N24">
        <f t="shared" si="3"/>
        <v>1</v>
      </c>
      <c r="P24" t="str">
        <f t="shared" si="4"/>
        <v>character(</v>
      </c>
      <c r="Q24" t="str">
        <f t="shared" si="5"/>
        <v>1)</v>
      </c>
      <c r="S24" t="str">
        <f t="shared" si="6"/>
        <v xml:space="preserve">'da_rule39_problem_flag', character(1), </v>
      </c>
    </row>
    <row r="25" spans="1:19" ht="17.25" x14ac:dyDescent="0.3">
      <c r="A25" s="1">
        <v>5</v>
      </c>
      <c r="B25" t="s">
        <v>39</v>
      </c>
      <c r="C25" t="s">
        <v>1</v>
      </c>
      <c r="D25" t="s">
        <v>29</v>
      </c>
      <c r="E25" t="s">
        <v>5</v>
      </c>
      <c r="F25" t="s">
        <v>27</v>
      </c>
      <c r="G25">
        <v>112</v>
      </c>
      <c r="I25" t="str">
        <f t="shared" si="0"/>
        <v>(112, 113),</v>
      </c>
      <c r="K25" t="str">
        <f t="shared" si="1"/>
        <v>da_no_money_flag</v>
      </c>
      <c r="L25" t="str">
        <f t="shared" si="2"/>
        <v>'da_no_money_flag',</v>
      </c>
      <c r="N25">
        <f t="shared" si="3"/>
        <v>1</v>
      </c>
      <c r="P25" t="str">
        <f t="shared" si="4"/>
        <v>character(</v>
      </c>
      <c r="Q25" t="str">
        <f t="shared" si="5"/>
        <v>1)</v>
      </c>
      <c r="S25" t="str">
        <f t="shared" si="6"/>
        <v xml:space="preserve">'da_no_money_flag', character(1), </v>
      </c>
    </row>
    <row r="26" spans="1:19" ht="17.25" x14ac:dyDescent="0.3">
      <c r="A26" s="1">
        <v>3</v>
      </c>
      <c r="B26" t="s">
        <v>40</v>
      </c>
      <c r="C26" t="s">
        <v>1</v>
      </c>
      <c r="D26" t="s">
        <v>4</v>
      </c>
      <c r="E26" t="s">
        <v>5</v>
      </c>
      <c r="F26" t="s">
        <v>6</v>
      </c>
      <c r="G26">
        <v>113</v>
      </c>
      <c r="I26" t="str">
        <f t="shared" si="0"/>
        <v>(113, 120),</v>
      </c>
      <c r="K26" t="str">
        <f t="shared" si="1"/>
        <v>da_permit</v>
      </c>
      <c r="L26" t="str">
        <f t="shared" si="2"/>
        <v>'da_permit',</v>
      </c>
      <c r="N26">
        <f t="shared" si="3"/>
        <v>7</v>
      </c>
      <c r="P26" t="str">
        <f t="shared" si="4"/>
        <v>integer</v>
      </c>
      <c r="Q26" t="str">
        <f t="shared" si="5"/>
        <v/>
      </c>
      <c r="S26" t="str">
        <f t="shared" si="6"/>
        <v xml:space="preserve">'da_permit', integer, </v>
      </c>
    </row>
    <row r="27" spans="1:19" ht="17.25" x14ac:dyDescent="0.3">
      <c r="A27" s="1">
        <v>3</v>
      </c>
      <c r="B27" t="s">
        <v>41</v>
      </c>
      <c r="G27">
        <v>120</v>
      </c>
      <c r="I27" t="str">
        <f t="shared" si="0"/>
        <v>(120, 128),</v>
      </c>
      <c r="K27" t="str">
        <f t="shared" si="1"/>
        <v>da_issue_date.</v>
      </c>
      <c r="L27" t="str">
        <f t="shared" si="2"/>
        <v>'da_issue_date.',</v>
      </c>
      <c r="N27">
        <f t="shared" si="3"/>
        <v>8</v>
      </c>
      <c r="P27" t="str">
        <f t="shared" si="4"/>
        <v>date</v>
      </c>
      <c r="Q27" t="str">
        <f t="shared" si="5"/>
        <v/>
      </c>
      <c r="S27" t="str">
        <f t="shared" si="6"/>
        <v xml:space="preserve">'da_issue_date.', date, </v>
      </c>
    </row>
    <row r="28" spans="1:19" ht="17.25" x14ac:dyDescent="0.3">
      <c r="A28" s="1">
        <v>3</v>
      </c>
      <c r="B28" t="s">
        <v>42</v>
      </c>
      <c r="G28">
        <v>128</v>
      </c>
      <c r="I28" t="str">
        <f t="shared" si="0"/>
        <v>(128, 136),</v>
      </c>
      <c r="K28" t="str">
        <f t="shared" si="1"/>
        <v>da_withdrawn_date.</v>
      </c>
      <c r="L28" t="str">
        <f t="shared" si="2"/>
        <v>'da_withdrawn_date.',</v>
      </c>
      <c r="N28">
        <f t="shared" si="3"/>
        <v>8</v>
      </c>
      <c r="P28" t="str">
        <f t="shared" si="4"/>
        <v>date</v>
      </c>
      <c r="Q28" t="str">
        <f t="shared" si="5"/>
        <v/>
      </c>
      <c r="S28" t="str">
        <f t="shared" si="6"/>
        <v xml:space="preserve">'da_withdrawn_date.', date, </v>
      </c>
    </row>
    <row r="29" spans="1:19" ht="17.25" x14ac:dyDescent="0.3">
      <c r="A29" s="1">
        <v>3</v>
      </c>
      <c r="B29" t="s">
        <v>43</v>
      </c>
      <c r="C29" t="s">
        <v>1</v>
      </c>
      <c r="D29" t="s">
        <v>24</v>
      </c>
      <c r="E29" t="s">
        <v>5</v>
      </c>
      <c r="F29" t="s">
        <v>27</v>
      </c>
      <c r="G29">
        <v>136</v>
      </c>
      <c r="I29" t="str">
        <f t="shared" si="0"/>
        <v>(136, 137),</v>
      </c>
      <c r="K29" t="str">
        <f t="shared" si="1"/>
        <v>da_walkthrough_flag</v>
      </c>
      <c r="L29" t="str">
        <f t="shared" si="2"/>
        <v>'da_walkthrough_flag',</v>
      </c>
      <c r="N29">
        <f t="shared" si="3"/>
        <v>1</v>
      </c>
      <c r="P29" t="str">
        <f t="shared" si="4"/>
        <v>character(</v>
      </c>
      <c r="Q29" t="str">
        <f t="shared" si="5"/>
        <v>1)</v>
      </c>
      <c r="S29" t="str">
        <f t="shared" si="6"/>
        <v xml:space="preserve">'da_walkthrough_flag', character(1), </v>
      </c>
    </row>
    <row r="30" spans="1:19" ht="17.25" x14ac:dyDescent="0.3">
      <c r="A30" s="1">
        <v>3</v>
      </c>
      <c r="B30" t="s">
        <v>44</v>
      </c>
      <c r="C30" t="s">
        <v>1</v>
      </c>
      <c r="D30" t="s">
        <v>45</v>
      </c>
      <c r="E30" t="s">
        <v>5</v>
      </c>
      <c r="F30" t="s">
        <v>14</v>
      </c>
      <c r="G30">
        <v>137</v>
      </c>
      <c r="I30" t="str">
        <f t="shared" si="0"/>
        <v>(137, 157),</v>
      </c>
      <c r="K30" t="str">
        <f t="shared" si="1"/>
        <v>da_other_problem_text</v>
      </c>
      <c r="L30" t="str">
        <f t="shared" si="2"/>
        <v>'da_other_problem_text',</v>
      </c>
      <c r="N30">
        <f t="shared" si="3"/>
        <v>20</v>
      </c>
      <c r="P30" t="str">
        <f t="shared" si="4"/>
        <v>character(</v>
      </c>
      <c r="Q30" t="str">
        <f t="shared" si="5"/>
        <v>20)</v>
      </c>
      <c r="S30" t="str">
        <f t="shared" si="6"/>
        <v xml:space="preserve">'da_other_problem_text', character(20), </v>
      </c>
    </row>
    <row r="31" spans="1:19" ht="17.25" x14ac:dyDescent="0.3">
      <c r="A31" s="1">
        <v>3</v>
      </c>
      <c r="B31" t="s">
        <v>46</v>
      </c>
      <c r="C31" t="s">
        <v>1</v>
      </c>
      <c r="D31" t="s">
        <v>47</v>
      </c>
      <c r="E31" t="s">
        <v>5</v>
      </c>
      <c r="F31" t="s">
        <v>14</v>
      </c>
      <c r="G31">
        <v>157</v>
      </c>
      <c r="I31" t="str">
        <f t="shared" si="0"/>
        <v>(157, 163),</v>
      </c>
      <c r="K31" t="str">
        <f t="shared" si="1"/>
        <v>da_well_number</v>
      </c>
      <c r="L31" t="str">
        <f t="shared" si="2"/>
        <v>'da_well_number',</v>
      </c>
      <c r="N31">
        <f t="shared" si="3"/>
        <v>6</v>
      </c>
      <c r="P31" t="str">
        <f t="shared" si="4"/>
        <v>character(</v>
      </c>
      <c r="Q31" t="str">
        <f t="shared" si="5"/>
        <v>6)</v>
      </c>
      <c r="S31" t="str">
        <f t="shared" si="6"/>
        <v xml:space="preserve">'da_well_number', character(6), </v>
      </c>
    </row>
    <row r="32" spans="1:19" ht="17.25" x14ac:dyDescent="0.3">
      <c r="A32" s="1">
        <v>3</v>
      </c>
      <c r="B32" t="s">
        <v>48</v>
      </c>
      <c r="C32" t="s">
        <v>1</v>
      </c>
      <c r="D32" t="s">
        <v>24</v>
      </c>
      <c r="E32" t="s">
        <v>5</v>
      </c>
      <c r="F32" t="s">
        <v>27</v>
      </c>
      <c r="G32">
        <v>163</v>
      </c>
      <c r="I32" t="str">
        <f t="shared" si="0"/>
        <v>(163, 164),</v>
      </c>
      <c r="K32" t="str">
        <f t="shared" si="1"/>
        <v>da_built_from_old_master_flag</v>
      </c>
      <c r="L32" t="str">
        <f t="shared" si="2"/>
        <v>'da_built_from_old_master_flag',</v>
      </c>
      <c r="N32">
        <f t="shared" si="3"/>
        <v>1</v>
      </c>
      <c r="P32" t="str">
        <f t="shared" si="4"/>
        <v>character(</v>
      </c>
      <c r="Q32" t="str">
        <f t="shared" si="5"/>
        <v>1)</v>
      </c>
      <c r="S32" t="str">
        <f t="shared" si="6"/>
        <v xml:space="preserve">'da_built_from_old_master_flag', character(1), </v>
      </c>
    </row>
    <row r="33" spans="1:19" ht="17.25" x14ac:dyDescent="0.3">
      <c r="A33" s="1">
        <v>3</v>
      </c>
      <c r="B33" t="s">
        <v>49</v>
      </c>
      <c r="C33" t="s">
        <v>1</v>
      </c>
      <c r="D33" t="s">
        <v>50</v>
      </c>
      <c r="E33" t="s">
        <v>5</v>
      </c>
      <c r="F33" t="s">
        <v>11</v>
      </c>
      <c r="G33">
        <v>164</v>
      </c>
      <c r="I33" t="str">
        <f t="shared" si="0"/>
        <v>(164, 173),</v>
      </c>
      <c r="K33" t="str">
        <f t="shared" si="1"/>
        <v>da_status_renumbered_to</v>
      </c>
      <c r="L33" t="str">
        <f t="shared" si="2"/>
        <v>'da_status_renumbered_to',</v>
      </c>
      <c r="N33">
        <f t="shared" si="3"/>
        <v>9</v>
      </c>
      <c r="P33" t="str">
        <f t="shared" si="4"/>
        <v>integer</v>
      </c>
      <c r="Q33" t="str">
        <f t="shared" si="5"/>
        <v/>
      </c>
      <c r="S33" t="str">
        <f t="shared" si="6"/>
        <v xml:space="preserve">'da_status_renumbered_to', integer, </v>
      </c>
    </row>
    <row r="34" spans="1:19" ht="17.25" x14ac:dyDescent="0.3">
      <c r="A34" s="1">
        <v>3</v>
      </c>
      <c r="B34" t="s">
        <v>51</v>
      </c>
      <c r="C34" t="s">
        <v>1</v>
      </c>
      <c r="D34" t="s">
        <v>50</v>
      </c>
      <c r="E34" t="s">
        <v>5</v>
      </c>
      <c r="F34" t="s">
        <v>11</v>
      </c>
      <c r="G34">
        <v>173</v>
      </c>
      <c r="I34" t="str">
        <f t="shared" si="0"/>
        <v>(173, 182),</v>
      </c>
      <c r="K34" t="str">
        <f t="shared" si="1"/>
        <v>da_status_renumbered_from</v>
      </c>
      <c r="L34" t="str">
        <f t="shared" si="2"/>
        <v>'da_status_renumbered_from',</v>
      </c>
      <c r="N34">
        <f t="shared" si="3"/>
        <v>9</v>
      </c>
      <c r="P34" t="str">
        <f t="shared" si="4"/>
        <v>integer</v>
      </c>
      <c r="Q34" t="str">
        <f t="shared" si="5"/>
        <v/>
      </c>
      <c r="S34" t="str">
        <f t="shared" si="6"/>
        <v xml:space="preserve">'da_status_renumbered_from', integer, </v>
      </c>
    </row>
    <row r="35" spans="1:19" ht="17.25" x14ac:dyDescent="0.3">
      <c r="A35" s="1">
        <v>3</v>
      </c>
      <c r="B35" t="s">
        <v>52</v>
      </c>
      <c r="C35" t="s">
        <v>1</v>
      </c>
      <c r="D35" t="s">
        <v>24</v>
      </c>
      <c r="E35" t="s">
        <v>5</v>
      </c>
      <c r="F35" t="s">
        <v>11</v>
      </c>
      <c r="G35">
        <v>182</v>
      </c>
      <c r="I35" t="str">
        <f t="shared" si="0"/>
        <v>(182, 183),</v>
      </c>
      <c r="K35" t="str">
        <f t="shared" si="1"/>
        <v>da_application_returned_flag</v>
      </c>
      <c r="L35" t="str">
        <f t="shared" si="2"/>
        <v>'da_application_returned_flag',</v>
      </c>
      <c r="N35">
        <f t="shared" si="3"/>
        <v>1</v>
      </c>
      <c r="P35" t="str">
        <f t="shared" si="4"/>
        <v>character(</v>
      </c>
      <c r="Q35" t="str">
        <f t="shared" si="5"/>
        <v>1)</v>
      </c>
      <c r="S35" t="str">
        <f t="shared" si="6"/>
        <v xml:space="preserve">'da_application_returned_flag', character(1), </v>
      </c>
    </row>
    <row r="36" spans="1:19" ht="17.25" x14ac:dyDescent="0.3">
      <c r="A36" s="1">
        <v>3</v>
      </c>
      <c r="B36" t="s">
        <v>53</v>
      </c>
      <c r="C36" t="s">
        <v>1</v>
      </c>
      <c r="D36" t="s">
        <v>24</v>
      </c>
      <c r="E36" t="s">
        <v>5</v>
      </c>
      <c r="F36" t="s">
        <v>14</v>
      </c>
      <c r="G36">
        <v>183</v>
      </c>
      <c r="I36" t="str">
        <f t="shared" si="0"/>
        <v>(183, 184),</v>
      </c>
      <c r="K36" t="str">
        <f t="shared" si="1"/>
        <v>da_ecap_filing_flag</v>
      </c>
      <c r="L36" t="str">
        <f t="shared" si="2"/>
        <v>'da_ecap_filing_flag',</v>
      </c>
      <c r="N36">
        <f t="shared" si="3"/>
        <v>1</v>
      </c>
      <c r="P36" t="str">
        <f t="shared" si="4"/>
        <v>character(</v>
      </c>
      <c r="Q36" t="str">
        <f t="shared" si="5"/>
        <v>1)</v>
      </c>
      <c r="S36" t="str">
        <f t="shared" si="6"/>
        <v xml:space="preserve">'da_ecap_filing_flag', character(1), </v>
      </c>
    </row>
    <row r="37" spans="1:19" ht="17.25" x14ac:dyDescent="0.3">
      <c r="A37" s="1">
        <v>3</v>
      </c>
      <c r="B37" t="s">
        <v>23</v>
      </c>
      <c r="C37" t="s">
        <v>1</v>
      </c>
      <c r="D37" t="s">
        <v>54</v>
      </c>
      <c r="E37" t="s">
        <v>5</v>
      </c>
      <c r="F37" t="s">
        <v>11</v>
      </c>
      <c r="G37">
        <v>184</v>
      </c>
      <c r="I37" t="str">
        <f t="shared" si="0"/>
        <v>(184, 187),</v>
      </c>
      <c r="K37" t="str">
        <f t="shared" si="1"/>
        <v>filler</v>
      </c>
      <c r="L37" t="str">
        <f t="shared" si="2"/>
        <v>'filler',</v>
      </c>
      <c r="N37">
        <f t="shared" si="3"/>
        <v>3</v>
      </c>
      <c r="P37" t="str">
        <f t="shared" si="4"/>
        <v>character(</v>
      </c>
      <c r="Q37" t="str">
        <f t="shared" si="5"/>
        <v>3)</v>
      </c>
      <c r="S37" t="str">
        <f t="shared" si="6"/>
        <v xml:space="preserve">'filler', character(3), </v>
      </c>
    </row>
    <row r="38" spans="1:19" ht="17.25" x14ac:dyDescent="0.3">
      <c r="A38" s="1">
        <v>2</v>
      </c>
      <c r="B38" t="s">
        <v>55</v>
      </c>
      <c r="C38" t="s">
        <v>1</v>
      </c>
      <c r="D38" t="s">
        <v>56</v>
      </c>
      <c r="G38">
        <v>187</v>
      </c>
      <c r="I38" t="str">
        <f t="shared" si="0"/>
        <v>(187, 511),</v>
      </c>
      <c r="K38" t="str">
        <f t="shared" si="1"/>
        <v>rrc_tape_filler</v>
      </c>
      <c r="L38" t="str">
        <f t="shared" si="2"/>
        <v>'rrc_tape_filler',</v>
      </c>
      <c r="N38">
        <f t="shared" si="3"/>
        <v>324</v>
      </c>
      <c r="P38" t="str">
        <f t="shared" si="4"/>
        <v>character(</v>
      </c>
      <c r="Q38" t="str">
        <f t="shared" si="5"/>
        <v>324)</v>
      </c>
      <c r="S38" t="str">
        <f t="shared" si="6"/>
        <v xml:space="preserve">'rrc_tape_filler', character(324), </v>
      </c>
    </row>
    <row r="39" spans="1:19" x14ac:dyDescent="0.25">
      <c r="G39">
        <v>511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2022-01-04T14:08:44Z</dcterms:created>
  <dcterms:modified xsi:type="dcterms:W3CDTF">2022-01-04T14:49:21Z</dcterms:modified>
</cp:coreProperties>
</file>