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north/Github/ubi-pred/data/"/>
    </mc:Choice>
  </mc:AlternateContent>
  <xr:revisionPtr revIDLastSave="0" documentId="13_ncr:1_{60C12DF1-A073-F340-B639-EC9379628254}" xr6:coauthVersionLast="45" xr6:coauthVersionMax="45" xr10:uidLastSave="{00000000-0000-0000-0000-000000000000}"/>
  <bookViews>
    <workbookView xWindow="3160" yWindow="2040" windowWidth="27640" windowHeight="16940" xr2:uid="{31316585-437A-D645-9D1D-6D4EF8B5BD60}"/>
  </bookViews>
  <sheets>
    <sheet name="Deciles" sheetId="1" r:id="rId1"/>
    <sheet name="All" sheetId="4" r:id="rId2"/>
    <sheet name="Columns" sheetId="2" r:id="rId3"/>
    <sheet name="Original" sheetId="3" r:id="rId4"/>
    <sheet name="Table 3.12" sheetId="5" r:id="rId5"/>
  </sheets>
  <definedNames>
    <definedName name="_xlnm._FilterDatabase" localSheetId="0" hidden="1">Deciles!$CH$2:$CR$22</definedName>
    <definedName name="_xlnm.Print_Area" localSheetId="4">'Table 3.12'!$A$1:$O$94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5" l="1"/>
  <c r="O78" i="5"/>
  <c r="M78" i="5"/>
  <c r="K78" i="5"/>
  <c r="I78" i="5"/>
  <c r="G78" i="5"/>
  <c r="O39" i="5"/>
  <c r="M39" i="5"/>
  <c r="K39" i="5"/>
  <c r="I39" i="5"/>
  <c r="G39" i="5"/>
  <c r="O38" i="5"/>
  <c r="M38" i="5"/>
  <c r="K38" i="5"/>
  <c r="I38" i="5"/>
  <c r="O77" i="5"/>
  <c r="M77" i="5"/>
  <c r="K77" i="5"/>
  <c r="I77" i="5"/>
  <c r="G77" i="5"/>
  <c r="O81" i="5"/>
  <c r="O80" i="5"/>
  <c r="O79" i="5"/>
  <c r="M81" i="5"/>
  <c r="M80" i="5"/>
  <c r="M79" i="5"/>
  <c r="K81" i="5"/>
  <c r="K80" i="5"/>
  <c r="K79" i="5"/>
  <c r="I81" i="5"/>
  <c r="I80" i="5"/>
  <c r="I79" i="5"/>
  <c r="G81" i="5"/>
  <c r="G80" i="5"/>
  <c r="G79" i="5"/>
  <c r="O42" i="5"/>
  <c r="O41" i="5"/>
  <c r="O40" i="5"/>
  <c r="M42" i="5"/>
  <c r="M41" i="5"/>
  <c r="M40" i="5"/>
  <c r="K42" i="5"/>
  <c r="K41" i="5"/>
  <c r="K40" i="5"/>
  <c r="I42" i="5"/>
  <c r="I41" i="5"/>
  <c r="I40" i="5"/>
  <c r="G42" i="5"/>
  <c r="G41" i="5"/>
  <c r="G40" i="5"/>
  <c r="O25" i="3"/>
  <c r="O13" i="3"/>
  <c r="F25" i="3"/>
  <c r="G25" i="3"/>
  <c r="H25" i="3"/>
  <c r="I25" i="3"/>
  <c r="J25" i="3"/>
  <c r="K25" i="3"/>
  <c r="L25" i="3"/>
  <c r="M25" i="3"/>
  <c r="N25" i="3"/>
  <c r="E25" i="3"/>
  <c r="I13" i="3"/>
  <c r="J13" i="3"/>
  <c r="K13" i="3"/>
  <c r="L13" i="3"/>
  <c r="M13" i="3"/>
  <c r="N13" i="3"/>
  <c r="F13" i="3"/>
  <c r="G13" i="3"/>
  <c r="H13" i="3"/>
  <c r="E13" i="3"/>
  <c r="F51" i="3" l="1"/>
  <c r="G51" i="3"/>
  <c r="H51" i="3"/>
  <c r="I51" i="3"/>
  <c r="J51" i="3"/>
  <c r="K51" i="3"/>
  <c r="L51" i="3"/>
  <c r="M51" i="3"/>
  <c r="N51" i="3"/>
  <c r="O51" i="3"/>
  <c r="E51" i="3"/>
  <c r="F63" i="3" l="1"/>
  <c r="G63" i="3"/>
  <c r="H63" i="3"/>
  <c r="I63" i="3"/>
  <c r="J63" i="3"/>
  <c r="K63" i="3"/>
  <c r="L63" i="3"/>
  <c r="M63" i="3"/>
  <c r="N63" i="3"/>
  <c r="E63" i="3"/>
  <c r="F50" i="3" l="1"/>
  <c r="F52" i="3" s="1"/>
  <c r="G50" i="3"/>
  <c r="G52" i="3" s="1"/>
  <c r="H50" i="3"/>
  <c r="H52" i="3" s="1"/>
  <c r="I50" i="3"/>
  <c r="I52" i="3" s="1"/>
  <c r="J50" i="3"/>
  <c r="J52" i="3" s="1"/>
  <c r="K50" i="3"/>
  <c r="K52" i="3" s="1"/>
  <c r="L50" i="3"/>
  <c r="L52" i="3" s="1"/>
  <c r="M50" i="3"/>
  <c r="M52" i="3" s="1"/>
  <c r="N50" i="3"/>
  <c r="N52" i="3" s="1"/>
  <c r="O50" i="3"/>
  <c r="O52" i="3" s="1"/>
  <c r="E50" i="3"/>
  <c r="E52" i="3" s="1"/>
  <c r="AT3" i="1"/>
  <c r="AT4" i="1"/>
  <c r="AT5" i="1"/>
  <c r="AT6" i="1"/>
  <c r="AT7" i="1"/>
  <c r="AT8" i="1"/>
  <c r="AT9" i="1"/>
  <c r="AT10" i="1"/>
  <c r="AT11" i="1"/>
  <c r="AT2" i="1"/>
</calcChain>
</file>

<file path=xl/sharedStrings.xml><?xml version="1.0" encoding="utf-8"?>
<sst xmlns="http://schemas.openxmlformats.org/spreadsheetml/2006/main" count="702" uniqueCount="260">
  <si>
    <t>Decile</t>
  </si>
  <si>
    <t>OriginalIncomeEqMin</t>
  </si>
  <si>
    <t>OriginalIncomeEqMax</t>
  </si>
  <si>
    <t>Nindividuals</t>
  </si>
  <si>
    <t>Number of individuals in the population ('000s)</t>
  </si>
  <si>
    <t>Number of individuals in the population</t>
  </si>
  <si>
    <t>Nhouseholds</t>
  </si>
  <si>
    <t>Number of households in the population ('000s)</t>
  </si>
  <si>
    <t>Number of households in the population</t>
  </si>
  <si>
    <t>Original income</t>
  </si>
  <si>
    <t>Wages and salaries</t>
  </si>
  <si>
    <t>Imputed income from benefits in kind</t>
  </si>
  <si>
    <t>-</t>
  </si>
  <si>
    <t>Self-employment income</t>
  </si>
  <si>
    <t>Investment income</t>
  </si>
  <si>
    <t>Other income</t>
  </si>
  <si>
    <t>OriginaIncome</t>
  </si>
  <si>
    <t>Total</t>
  </si>
  <si>
    <t>OriginalIncomeEq</t>
  </si>
  <si>
    <t>Equivalised original income</t>
  </si>
  <si>
    <t>Direct benefits in cash</t>
  </si>
  <si>
    <t>Jobseeker's allowance (contribution based)</t>
  </si>
  <si>
    <t>Jobseeker's allowance (income based)</t>
  </si>
  <si>
    <t>Employment and support allowance</t>
  </si>
  <si>
    <t>Incapacity benefit</t>
  </si>
  <si>
    <t>Income support</t>
  </si>
  <si>
    <t>Statutory maternity pay/allowance</t>
  </si>
  <si>
    <t>Child benefit</t>
  </si>
  <si>
    <t>Housing benefit</t>
  </si>
  <si>
    <t>State pension</t>
  </si>
  <si>
    <t>Pension credit</t>
  </si>
  <si>
    <t>Widows' benefits</t>
  </si>
  <si>
    <t>War pensions/war widows' pensions</t>
  </si>
  <si>
    <t>Carer's allowance</t>
  </si>
  <si>
    <t>Attendance allowance</t>
  </si>
  <si>
    <t>Disability living allowance</t>
  </si>
  <si>
    <t>Personal independence payment</t>
  </si>
  <si>
    <t>Severe disablement allowance</t>
  </si>
  <si>
    <t>Industrial injury disablement benefit</t>
  </si>
  <si>
    <t>Student support</t>
  </si>
  <si>
    <t>DirectBenefits</t>
  </si>
  <si>
    <t>Total cash benefits</t>
  </si>
  <si>
    <t>GrossIncome</t>
  </si>
  <si>
    <t>Gross income</t>
  </si>
  <si>
    <t>GrossIncomeEq</t>
  </si>
  <si>
    <t>Equivalised gross income</t>
  </si>
  <si>
    <t>Direct taxes and Employees' NICs</t>
  </si>
  <si>
    <t>Income Tax</t>
  </si>
  <si>
    <t>Employees' NI contributions</t>
  </si>
  <si>
    <t>Student loan repayments</t>
  </si>
  <si>
    <t>less: Council Tax benefit/Rates rebates</t>
  </si>
  <si>
    <t>DirectTax</t>
  </si>
  <si>
    <t>DisposableIncome</t>
  </si>
  <si>
    <t>Disposable income</t>
  </si>
  <si>
    <t>DisposableIncomeEq</t>
  </si>
  <si>
    <t>Equivalised disposable income</t>
  </si>
  <si>
    <t>Indirect taxes</t>
  </si>
  <si>
    <t>Taxes on final goods and services</t>
  </si>
  <si>
    <t>VAT</t>
  </si>
  <si>
    <t>Duty on tobacco</t>
  </si>
  <si>
    <t>Duty on beer and cider</t>
  </si>
  <si>
    <t>Duty on wines &amp; spirits</t>
  </si>
  <si>
    <t>Duty on hydrocarbon oils</t>
  </si>
  <si>
    <t>Vehicle Excise Duty</t>
  </si>
  <si>
    <t>Television licences</t>
  </si>
  <si>
    <t>Customs duties</t>
  </si>
  <si>
    <t>Betting taxes</t>
  </si>
  <si>
    <t>Insurance Premium Tax</t>
  </si>
  <si>
    <t>Air Passenger Duty</t>
  </si>
  <si>
    <t>Camelot National Lottery Fund</t>
  </si>
  <si>
    <t>Other</t>
  </si>
  <si>
    <t>Intermediate taxes</t>
  </si>
  <si>
    <t>Commercial and industrial rates</t>
  </si>
  <si>
    <t>Employers' NI contributions</t>
  </si>
  <si>
    <t>IndirectTax</t>
  </si>
  <si>
    <t>Total indirect taxes</t>
  </si>
  <si>
    <t>PostTaxIncome</t>
  </si>
  <si>
    <t>Post-tax income</t>
  </si>
  <si>
    <t>PostTaxIncomeEq</t>
  </si>
  <si>
    <t>Equivalised post-tax income</t>
  </si>
  <si>
    <t>Benefits in kind</t>
  </si>
  <si>
    <t>Education</t>
  </si>
  <si>
    <t>National Health Service</t>
  </si>
  <si>
    <t>Adult Social Care</t>
  </si>
  <si>
    <t>Rail travel subsidy</t>
  </si>
  <si>
    <t>Bus travel subsidy</t>
  </si>
  <si>
    <t>BenefitsInKind</t>
  </si>
  <si>
    <t>FinalIncome</t>
  </si>
  <si>
    <t>Final income</t>
  </si>
  <si>
    <t>FinalIncomeEq</t>
  </si>
  <si>
    <t>Equivalised final income</t>
  </si>
  <si>
    <t>All</t>
  </si>
  <si>
    <t>OriginalColumn</t>
  </si>
  <si>
    <t>Column</t>
  </si>
  <si>
    <t>Table 20: Average household incomes, taxes and benefits of ALL individuals by decile group (Ranked by equivalised ORIGINAL Income), 2018/19</t>
  </si>
  <si>
    <r>
      <t>Decile groups of all individuals ranked by equivalised</t>
    </r>
    <r>
      <rPr>
        <vertAlign val="superscript"/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ORIGINAL</t>
    </r>
    <r>
      <rPr>
        <sz val="9"/>
        <color rgb="FF000000"/>
        <rFont val="Arial"/>
        <family val="2"/>
      </rPr>
      <t xml:space="preserve"> income</t>
    </r>
  </si>
  <si>
    <t>Bottom</t>
  </si>
  <si>
    <t>2nd</t>
  </si>
  <si>
    <t>3rd</t>
  </si>
  <si>
    <t>4th</t>
  </si>
  <si>
    <t>5th</t>
  </si>
  <si>
    <t>6th</t>
  </si>
  <si>
    <t>7th</t>
  </si>
  <si>
    <t>8th</t>
  </si>
  <si>
    <t>9th</t>
  </si>
  <si>
    <t>Top</t>
  </si>
  <si>
    <t>All individuals</t>
  </si>
  <si>
    <t>Average per individual (£ per year)</t>
  </si>
  <si>
    <r>
      <t>Private pensions, annuities</t>
    </r>
    <r>
      <rPr>
        <vertAlign val="superscript"/>
        <sz val="9"/>
        <color rgb="FF000000"/>
        <rFont val="Arial"/>
        <family val="2"/>
      </rPr>
      <t>2</t>
    </r>
  </si>
  <si>
    <r>
      <t>Tax credits</t>
    </r>
    <r>
      <rPr>
        <vertAlign val="superscript"/>
        <sz val="9"/>
        <color rgb="FF000000"/>
        <rFont val="Arial"/>
        <family val="2"/>
      </rPr>
      <t>3</t>
    </r>
  </si>
  <si>
    <r>
      <t>Other cash benefits</t>
    </r>
    <r>
      <rPr>
        <vertAlign val="superscript"/>
        <sz val="9"/>
        <color rgb="FF000000"/>
        <rFont val="Arial"/>
        <family val="2"/>
      </rPr>
      <t>4</t>
    </r>
  </si>
  <si>
    <r>
      <t>Council Tax and Northern Ireland rates</t>
    </r>
    <r>
      <rPr>
        <vertAlign val="superscript"/>
        <sz val="9"/>
        <color rgb="FF000000"/>
        <rFont val="Arial"/>
        <family val="2"/>
      </rPr>
      <t>5</t>
    </r>
  </si>
  <si>
    <r>
      <t>Stamp Duty on house purchase</t>
    </r>
    <r>
      <rPr>
        <vertAlign val="superscript"/>
        <sz val="9"/>
        <color rgb="FF000000"/>
        <rFont val="Arial"/>
        <family val="2"/>
      </rPr>
      <t>6</t>
    </r>
  </si>
  <si>
    <r>
      <t>Housing subsidy</t>
    </r>
    <r>
      <rPr>
        <vertAlign val="superscript"/>
        <sz val="9"/>
        <color rgb="FF000000"/>
        <rFont val="Arial"/>
        <family val="2"/>
      </rPr>
      <t>7</t>
    </r>
  </si>
  <si>
    <r>
      <t>School meals and Healthy Start Vouchers</t>
    </r>
    <r>
      <rPr>
        <vertAlign val="superscript"/>
        <sz val="9"/>
        <color rgb="FF000000"/>
        <rFont val="Arial"/>
        <family val="2"/>
      </rPr>
      <t>8</t>
    </r>
  </si>
  <si>
    <t>Source: Office for National Statistics</t>
  </si>
  <si>
    <t>Notes:</t>
  </si>
  <si>
    <t>1 Income has been equivalised using the modified-OECD scale.</t>
  </si>
  <si>
    <t>2 Includes all workplace pensions, individual personal pensions and annuities.</t>
  </si>
  <si>
    <t>3 Child Tax Credit and Working Tax Credit. The recording of tax credits has changed in line with National Accounts, all tax credits have been classified as cash benefits.</t>
  </si>
  <si>
    <t>4 Including Universal Credit &amp; Government training scheme allowances.</t>
  </si>
  <si>
    <t>5 Council Tax and Northern Ireland rates after deducting discounts.</t>
  </si>
  <si>
    <t>6 Includes Stamp Duty Land Tax (SDLT) in England and Northern Ireland, Land and Buildings Transaction Tax (LBTT) in Scotland and Land Transaction Tax (LTT) in Wales.</t>
  </si>
  <si>
    <t xml:space="preserve">7 There has been a change to the previous National Accounts (NA) data source, resulting in a revision to the housing subsidy estimates from 2012/13 (applied in 2016/17). For details see: </t>
  </si>
  <si>
    <t>ETB technical report</t>
  </si>
  <si>
    <t>8 Including nursery milk and school milk, universal infant free school meals in England, free school meals for children in primary 1 to 3 in Scotland and the provision of free breakfast to pupils in maintained primary schools in Wales.</t>
  </si>
  <si>
    <t>Back to index</t>
  </si>
  <si>
    <t>OriginalIncome</t>
  </si>
  <si>
    <t>IncomeTax</t>
  </si>
  <si>
    <t>EmployeeNI</t>
  </si>
  <si>
    <t>StudentLoan</t>
  </si>
  <si>
    <t>CouncilTax</t>
  </si>
  <si>
    <t>fracIncome</t>
  </si>
  <si>
    <t>Taxed?</t>
  </si>
  <si>
    <t>Yes</t>
  </si>
  <si>
    <t>No</t>
  </si>
  <si>
    <t>TaxableBenefits</t>
  </si>
  <si>
    <t>Total taxable benefits</t>
  </si>
  <si>
    <t>TaxableIncome</t>
  </si>
  <si>
    <t>Total Taxable Income</t>
  </si>
  <si>
    <t>WagesSalaries</t>
  </si>
  <si>
    <t>BenInKind</t>
  </si>
  <si>
    <t>SelfEmployed</t>
  </si>
  <si>
    <t>Pensions</t>
  </si>
  <si>
    <t>Investment</t>
  </si>
  <si>
    <t>OtherIncome</t>
  </si>
  <si>
    <t>JSAincomeBased</t>
  </si>
  <si>
    <t>JSAcontribBased</t>
  </si>
  <si>
    <t>ESA</t>
  </si>
  <si>
    <t>Incapacity</t>
  </si>
  <si>
    <t>IncomeSupport</t>
  </si>
  <si>
    <t>Maternity</t>
  </si>
  <si>
    <t>ChildBenefit</t>
  </si>
  <si>
    <t>TaxCredits</t>
  </si>
  <si>
    <t>HouseingBenefit</t>
  </si>
  <si>
    <t>StatePension</t>
  </si>
  <si>
    <t>PensionCredit</t>
  </si>
  <si>
    <t>WidowsBenefits</t>
  </si>
  <si>
    <t>WarPension</t>
  </si>
  <si>
    <t>CarersAllowance</t>
  </si>
  <si>
    <t>AttendaceAllowance</t>
  </si>
  <si>
    <t>DLA</t>
  </si>
  <si>
    <t>PIP</t>
  </si>
  <si>
    <t>SDA</t>
  </si>
  <si>
    <t>IndustrialInjury</t>
  </si>
  <si>
    <t>StudentSUpport</t>
  </si>
  <si>
    <t>OtherBenefits</t>
  </si>
  <si>
    <t>Tobacco</t>
  </si>
  <si>
    <t>BeerCider</t>
  </si>
  <si>
    <t>WineSpirit</t>
  </si>
  <si>
    <t>Oils</t>
  </si>
  <si>
    <t>VehicleExcise</t>
  </si>
  <si>
    <t>TV</t>
  </si>
  <si>
    <t>StampDuty</t>
  </si>
  <si>
    <t>Customs</t>
  </si>
  <si>
    <t>Betting</t>
  </si>
  <si>
    <t>Insurance</t>
  </si>
  <si>
    <t>Air</t>
  </si>
  <si>
    <t>NatLottery</t>
  </si>
  <si>
    <t>OtherIndTax</t>
  </si>
  <si>
    <t>CommercialRates</t>
  </si>
  <si>
    <t>EmployerNI</t>
  </si>
  <si>
    <t>OilsInter</t>
  </si>
  <si>
    <t>VehicleExciseInter</t>
  </si>
  <si>
    <t>OtherInter</t>
  </si>
  <si>
    <t>NHS</t>
  </si>
  <si>
    <t>AdultSocial</t>
  </si>
  <si>
    <t>HousingSubsidy</t>
  </si>
  <si>
    <t>RailSubsidy</t>
  </si>
  <si>
    <t>BusSubsidy</t>
  </si>
  <si>
    <t>SchoolMeals</t>
  </si>
  <si>
    <t>Decile points max (equivalised £)</t>
  </si>
  <si>
    <t>Decile points min (equivalised £)</t>
  </si>
  <si>
    <t>Other cash benefits</t>
  </si>
  <si>
    <t>CouncilTaxRebate</t>
  </si>
  <si>
    <t>CouncilTaxOrig</t>
  </si>
  <si>
    <t>Council Tax (minus rebate)</t>
  </si>
  <si>
    <t>Council Tax and Northern Ireland rates</t>
  </si>
  <si>
    <t>Stamp Duty on house purchase</t>
  </si>
  <si>
    <t>School meals and Healthy Start Vouchers</t>
  </si>
  <si>
    <t>Housing subsidy</t>
  </si>
  <si>
    <t>Private pensions, annuities</t>
  </si>
  <si>
    <t>Tax credits</t>
  </si>
  <si>
    <t>Keep</t>
  </si>
  <si>
    <t>Total income related to diability or children</t>
  </si>
  <si>
    <t>KeptIncome</t>
  </si>
  <si>
    <t>AttendanceAllowance</t>
  </si>
  <si>
    <t>KeptBenefits</t>
  </si>
  <si>
    <t>Table 3.12</t>
  </si>
  <si>
    <t>Percentage of households by composition in each disposable and equivalised income decile group</t>
  </si>
  <si>
    <t>(OECD-modified scale)</t>
  </si>
  <si>
    <t>UK, 2014</t>
  </si>
  <si>
    <t>Percentages</t>
  </si>
  <si>
    <t>Income decile group</t>
  </si>
  <si>
    <t>Lowest ten per cent</t>
  </si>
  <si>
    <t>Second</t>
  </si>
  <si>
    <t>Third</t>
  </si>
  <si>
    <t>Fourth</t>
  </si>
  <si>
    <t>Fifth</t>
  </si>
  <si>
    <t>Disposable</t>
  </si>
  <si>
    <t>Equivalised</t>
  </si>
  <si>
    <t xml:space="preserve">Lower boundary of group </t>
  </si>
  <si>
    <t>(£ per week)</t>
  </si>
  <si>
    <t>Average size of household</t>
  </si>
  <si>
    <t xml:space="preserve">One adult retired mainly </t>
  </si>
  <si>
    <r>
      <t xml:space="preserve"> dependent on state pensions</t>
    </r>
    <r>
      <rPr>
        <vertAlign val="superscript"/>
        <sz val="9"/>
        <rFont val="Arial"/>
        <family val="2"/>
      </rPr>
      <t>1</t>
    </r>
  </si>
  <si>
    <t>One adult, other retired</t>
  </si>
  <si>
    <t>One adult, non-retired</t>
  </si>
  <si>
    <t>One adult, one child</t>
  </si>
  <si>
    <t>One adult, two or more children</t>
  </si>
  <si>
    <t xml:space="preserve">Two adults, retired mainly </t>
  </si>
  <si>
    <t>Two adults, other retired</t>
  </si>
  <si>
    <t>Two adults, non-retired</t>
  </si>
  <si>
    <t>Two adults, one child</t>
  </si>
  <si>
    <t>Two adults, two children</t>
  </si>
  <si>
    <t>Two adults, three children</t>
  </si>
  <si>
    <t xml:space="preserve">Two adults, four or more </t>
  </si>
  <si>
    <t xml:space="preserve"> children</t>
  </si>
  <si>
    <t>Three adults</t>
  </si>
  <si>
    <t xml:space="preserve">Three adults, one or more </t>
  </si>
  <si>
    <t>All other households without</t>
  </si>
  <si>
    <t xml:space="preserve">All other households with </t>
  </si>
  <si>
    <t>Sixth</t>
  </si>
  <si>
    <t>Seventh</t>
  </si>
  <si>
    <t>Eighth</t>
  </si>
  <si>
    <t>Ninth</t>
  </si>
  <si>
    <t>Highest ten per cent</t>
  </si>
  <si>
    <t xml:space="preserve"> </t>
  </si>
  <si>
    <r>
      <t xml:space="preserve">  dependent on state pensions</t>
    </r>
    <r>
      <rPr>
        <vertAlign val="superscript"/>
        <sz val="9"/>
        <rFont val="Arial"/>
        <family val="2"/>
      </rPr>
      <t>1</t>
    </r>
  </si>
  <si>
    <t xml:space="preserve">All other households without </t>
  </si>
  <si>
    <t>Please see background notes for symbols and conventions used in this report.</t>
  </si>
  <si>
    <t>1 Mainly dependent on state pension and not economically active - see survey methodology.</t>
  </si>
  <si>
    <t>ONS, Family Spending 2014,   © Crown copyright 2015</t>
  </si>
  <si>
    <t>1 adult</t>
  </si>
  <si>
    <t>2 adults</t>
  </si>
  <si>
    <t>&gt;2 adults</t>
  </si>
  <si>
    <t>3&gt; adults</t>
  </si>
  <si>
    <t>equivalised size</t>
  </si>
  <si>
    <t>household size</t>
  </si>
  <si>
    <t>frac1adult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</si>
</sst>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_)"/>
    <numFmt numFmtId="165" formatCode="#_###0"/>
    <numFmt numFmtId="166" formatCode="_-* #,##0.00_-;\-* #,##0.00_-;_-* &quot;-&quot;??_-;_-@_-"/>
    <numFmt numFmtId="167" formatCode="#,##0_ ;\-#,##0\ "/>
    <numFmt numFmtId="168" formatCode="#,##0.00_ ;\-#,##0.00\ "/>
    <numFmt numFmtId="169" formatCode="0.0"/>
    <numFmt numFmtId="170" formatCode="&quot;[&quot;0&quot;]&quot;"/>
    <numFmt numFmtId="173" formatCode="&quot;[&quot;0.00&quot;]&quot;"/>
  </numFmts>
  <fonts count="40" x14ac:knownFonts="1">
    <font>
      <sz val="12"/>
      <color theme="1"/>
      <name val="Calibri"/>
      <family val="2"/>
      <scheme val="minor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b/>
      <sz val="8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rgb="FF000000"/>
      <name val="Calibri"/>
      <family val="2"/>
      <scheme val="minor"/>
    </font>
    <font>
      <sz val="10"/>
      <name val="Arial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14"/>
      <color indexed="18"/>
      <name val="Arial"/>
      <family val="2"/>
    </font>
    <font>
      <sz val="10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8"/>
      <color indexed="1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/>
    <xf numFmtId="164" fontId="1" fillId="0" borderId="0"/>
    <xf numFmtId="166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5" fillId="0" borderId="0"/>
  </cellStyleXfs>
  <cellXfs count="125">
    <xf numFmtId="0" fontId="0" fillId="0" borderId="0" xfId="0"/>
    <xf numFmtId="0" fontId="0" fillId="2" borderId="0" xfId="0" applyFill="1"/>
    <xf numFmtId="37" fontId="2" fillId="2" borderId="0" xfId="1" applyNumberFormat="1" applyFont="1" applyFill="1" applyAlignment="1">
      <alignment vertical="center"/>
    </xf>
    <xf numFmtId="165" fontId="2" fillId="2" borderId="0" xfId="1" applyNumberFormat="1" applyFont="1" applyFill="1" applyAlignment="1">
      <alignment horizontal="right" vertical="center"/>
    </xf>
    <xf numFmtId="164" fontId="1" fillId="2" borderId="0" xfId="2" applyFill="1"/>
    <xf numFmtId="167" fontId="1" fillId="2" borderId="0" xfId="3" applyNumberFormat="1" applyFont="1" applyFill="1" applyAlignment="1">
      <alignment horizontal="right"/>
    </xf>
    <xf numFmtId="0" fontId="4" fillId="3" borderId="0" xfId="0" applyFont="1" applyFill="1"/>
    <xf numFmtId="164" fontId="6" fillId="3" borderId="0" xfId="0" applyNumberFormat="1" applyFont="1" applyFill="1"/>
    <xf numFmtId="0" fontId="7" fillId="3" borderId="0" xfId="0" applyFont="1" applyFill="1"/>
    <xf numFmtId="37" fontId="8" fillId="3" borderId="0" xfId="0" applyNumberFormat="1" applyFont="1" applyFill="1" applyAlignment="1">
      <alignment horizontal="left"/>
    </xf>
    <xf numFmtId="164" fontId="8" fillId="3" borderId="1" xfId="0" applyNumberFormat="1" applyFont="1" applyFill="1" applyBorder="1" applyAlignment="1">
      <alignment horizontal="center"/>
    </xf>
    <xf numFmtId="164" fontId="8" fillId="3" borderId="0" xfId="0" applyNumberFormat="1" applyFont="1" applyFill="1"/>
    <xf numFmtId="37" fontId="8" fillId="3" borderId="0" xfId="0" applyNumberFormat="1" applyFont="1" applyFill="1"/>
    <xf numFmtId="164" fontId="8" fillId="3" borderId="1" xfId="0" applyNumberFormat="1" applyFont="1" applyFill="1" applyBorder="1" applyAlignment="1">
      <alignment horizontal="right"/>
    </xf>
    <xf numFmtId="164" fontId="8" fillId="3" borderId="1" xfId="0" applyNumberFormat="1" applyFont="1" applyFill="1" applyBorder="1" applyAlignment="1">
      <alignment horizontal="right" wrapText="1"/>
    </xf>
    <xf numFmtId="37" fontId="10" fillId="3" borderId="0" xfId="0" applyNumberFormat="1" applyFont="1" applyFill="1" applyAlignment="1">
      <alignment vertical="center"/>
    </xf>
    <xf numFmtId="37" fontId="10" fillId="3" borderId="0" xfId="0" applyNumberFormat="1" applyFont="1" applyFill="1" applyAlignment="1">
      <alignment horizontal="right" vertical="center"/>
    </xf>
    <xf numFmtId="164" fontId="8" fillId="3" borderId="0" xfId="0" applyNumberFormat="1" applyFont="1" applyFill="1" applyAlignment="1">
      <alignment vertical="center"/>
    </xf>
    <xf numFmtId="165" fontId="11" fillId="3" borderId="0" xfId="0" applyNumberFormat="1" applyFont="1" applyFill="1" applyAlignment="1">
      <alignment horizontal="right" vertical="center"/>
    </xf>
    <xf numFmtId="37" fontId="11" fillId="3" borderId="0" xfId="0" applyNumberFormat="1" applyFont="1" applyFill="1" applyAlignment="1">
      <alignment vertical="center"/>
    </xf>
    <xf numFmtId="167" fontId="8" fillId="3" borderId="0" xfId="0" applyNumberFormat="1" applyFont="1" applyFill="1" applyAlignment="1">
      <alignment horizontal="right"/>
    </xf>
    <xf numFmtId="167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left" indent="1"/>
    </xf>
    <xf numFmtId="37" fontId="11" fillId="3" borderId="1" xfId="0" applyNumberFormat="1" applyFont="1" applyFill="1" applyBorder="1" applyAlignment="1">
      <alignment vertical="center"/>
    </xf>
    <xf numFmtId="165" fontId="11" fillId="3" borderId="1" xfId="0" applyNumberFormat="1" applyFont="1" applyFill="1" applyBorder="1" applyAlignment="1">
      <alignment horizontal="right" vertical="center"/>
    </xf>
    <xf numFmtId="0" fontId="12" fillId="3" borderId="0" xfId="0" applyFont="1" applyFill="1"/>
    <xf numFmtId="0" fontId="13" fillId="3" borderId="0" xfId="0" applyFont="1" applyFill="1"/>
    <xf numFmtId="164" fontId="11" fillId="3" borderId="0" xfId="0" applyNumberFormat="1" applyFont="1" applyFill="1" applyAlignment="1">
      <alignment horizontal="right"/>
    </xf>
    <xf numFmtId="164" fontId="11" fillId="3" borderId="0" xfId="0" applyNumberFormat="1" applyFont="1" applyFill="1" applyAlignment="1">
      <alignment vertical="center"/>
    </xf>
    <xf numFmtId="164" fontId="15" fillId="3" borderId="0" xfId="0" applyNumberFormat="1" applyFont="1" applyFill="1"/>
    <xf numFmtId="164" fontId="11" fillId="3" borderId="0" xfId="0" applyNumberFormat="1" applyFont="1" applyFill="1"/>
    <xf numFmtId="164" fontId="18" fillId="3" borderId="0" xfId="4" applyNumberFormat="1" applyFill="1"/>
    <xf numFmtId="164" fontId="16" fillId="3" borderId="0" xfId="0" applyNumberFormat="1" applyFont="1" applyFill="1" applyAlignment="1">
      <alignment horizontal="left" indent="1"/>
    </xf>
    <xf numFmtId="0" fontId="17" fillId="3" borderId="0" xfId="0" applyFont="1" applyFill="1"/>
    <xf numFmtId="165" fontId="11" fillId="3" borderId="0" xfId="0" applyNumberFormat="1" applyFont="1" applyFill="1" applyAlignment="1">
      <alignment vertical="center"/>
    </xf>
    <xf numFmtId="165" fontId="8" fillId="3" borderId="0" xfId="0" applyNumberFormat="1" applyFont="1" applyFill="1" applyAlignment="1">
      <alignment vertical="center"/>
    </xf>
    <xf numFmtId="164" fontId="11" fillId="3" borderId="0" xfId="0" applyNumberFormat="1" applyFont="1" applyFill="1"/>
    <xf numFmtId="164" fontId="1" fillId="2" borderId="0" xfId="2" applyFill="1" applyAlignment="1">
      <alignment horizontal="left" indent="1"/>
    </xf>
    <xf numFmtId="167" fontId="0" fillId="0" borderId="0" xfId="0" applyNumberFormat="1"/>
    <xf numFmtId="168" fontId="1" fillId="2" borderId="0" xfId="3" applyNumberFormat="1" applyFont="1" applyFill="1" applyAlignment="1">
      <alignment horizontal="right"/>
    </xf>
    <xf numFmtId="0" fontId="19" fillId="3" borderId="0" xfId="0" applyFont="1" applyFill="1"/>
    <xf numFmtId="164" fontId="20" fillId="3" borderId="0" xfId="0" applyNumberFormat="1" applyFont="1" applyFill="1"/>
    <xf numFmtId="167" fontId="20" fillId="3" borderId="0" xfId="0" applyNumberFormat="1" applyFont="1" applyFill="1" applyAlignment="1">
      <alignment horizontal="right"/>
    </xf>
    <xf numFmtId="164" fontId="11" fillId="3" borderId="0" xfId="0" applyNumberFormat="1" applyFont="1" applyFill="1"/>
    <xf numFmtId="0" fontId="21" fillId="2" borderId="0" xfId="0" applyFont="1" applyFill="1"/>
    <xf numFmtId="167" fontId="22" fillId="2" borderId="0" xfId="3" applyNumberFormat="1" applyFont="1" applyFill="1" applyAlignment="1">
      <alignment horizontal="right"/>
    </xf>
    <xf numFmtId="0" fontId="21" fillId="0" borderId="0" xfId="0" applyFont="1"/>
    <xf numFmtId="165" fontId="23" fillId="2" borderId="0" xfId="1" applyNumberFormat="1" applyFont="1" applyFill="1" applyAlignment="1">
      <alignment horizontal="right" vertical="center"/>
    </xf>
    <xf numFmtId="0" fontId="4" fillId="2" borderId="0" xfId="0" applyFont="1" applyFill="1"/>
    <xf numFmtId="0" fontId="24" fillId="3" borderId="0" xfId="0" applyFont="1" applyFill="1"/>
    <xf numFmtId="0" fontId="8" fillId="3" borderId="0" xfId="0" applyNumberFormat="1" applyFont="1" applyFill="1" applyAlignment="1">
      <alignment horizontal="left"/>
    </xf>
    <xf numFmtId="164" fontId="11" fillId="3" borderId="0" xfId="0" applyNumberFormat="1" applyFont="1" applyFill="1"/>
    <xf numFmtId="164" fontId="5" fillId="3" borderId="1" xfId="0" applyNumberFormat="1" applyFont="1" applyFill="1" applyBorder="1" applyAlignment="1">
      <alignment wrapText="1"/>
    </xf>
    <xf numFmtId="164" fontId="8" fillId="3" borderId="3" xfId="0" applyNumberFormat="1" applyFont="1" applyFill="1" applyBorder="1" applyAlignment="1">
      <alignment horizontal="center"/>
    </xf>
    <xf numFmtId="0" fontId="14" fillId="3" borderId="4" xfId="0" applyFont="1" applyFill="1" applyBorder="1" applyAlignment="1">
      <alignment horizontal="right" vertical="top"/>
    </xf>
    <xf numFmtId="164" fontId="11" fillId="3" borderId="0" xfId="0" applyNumberFormat="1" applyFont="1" applyFill="1" applyAlignment="1">
      <alignment wrapText="1"/>
    </xf>
    <xf numFmtId="0" fontId="18" fillId="3" borderId="2" xfId="4" applyFill="1" applyBorder="1" applyAlignment="1">
      <alignment horizontal="left"/>
    </xf>
    <xf numFmtId="0" fontId="18" fillId="3" borderId="0" xfId="4" applyFill="1" applyBorder="1" applyAlignment="1">
      <alignment horizontal="left"/>
    </xf>
    <xf numFmtId="0" fontId="26" fillId="4" borderId="0" xfId="5" applyFont="1" applyFill="1" applyAlignment="1">
      <alignment vertical="center"/>
    </xf>
    <xf numFmtId="0" fontId="25" fillId="4" borderId="0" xfId="5" applyFill="1"/>
    <xf numFmtId="0" fontId="26" fillId="4" borderId="0" xfId="5" applyFont="1" applyFill="1"/>
    <xf numFmtId="0" fontId="27" fillId="4" borderId="0" xfId="5" applyFont="1" applyFill="1"/>
    <xf numFmtId="0" fontId="28" fillId="4" borderId="0" xfId="5" applyFont="1" applyFill="1"/>
    <xf numFmtId="0" fontId="29" fillId="4" borderId="0" xfId="5" applyFont="1" applyFill="1"/>
    <xf numFmtId="0" fontId="30" fillId="4" borderId="0" xfId="5" applyFont="1" applyFill="1"/>
    <xf numFmtId="0" fontId="31" fillId="4" borderId="0" xfId="5" applyFont="1" applyFill="1"/>
    <xf numFmtId="0" fontId="32" fillId="4" borderId="0" xfId="5" applyFont="1" applyFill="1"/>
    <xf numFmtId="0" fontId="33" fillId="4" borderId="0" xfId="5" applyFont="1" applyFill="1"/>
    <xf numFmtId="0" fontId="34" fillId="4" borderId="1" xfId="5" applyFont="1" applyFill="1" applyBorder="1" applyAlignment="1">
      <alignment horizontal="left"/>
    </xf>
    <xf numFmtId="0" fontId="25" fillId="4" borderId="1" xfId="5" applyFill="1" applyBorder="1"/>
    <xf numFmtId="0" fontId="26" fillId="4" borderId="1" xfId="5" applyFont="1" applyFill="1" applyBorder="1"/>
    <xf numFmtId="0" fontId="35" fillId="4" borderId="0" xfId="5" applyFont="1" applyFill="1" applyAlignment="1">
      <alignment horizontal="left"/>
    </xf>
    <xf numFmtId="0" fontId="35" fillId="4" borderId="0" xfId="5" applyFont="1" applyFill="1"/>
    <xf numFmtId="0" fontId="36" fillId="4" borderId="3" xfId="5" applyFont="1" applyFill="1" applyBorder="1"/>
    <xf numFmtId="0" fontId="36" fillId="4" borderId="0" xfId="5" applyFont="1" applyFill="1" applyAlignment="1">
      <alignment horizontal="right"/>
    </xf>
    <xf numFmtId="0" fontId="36" fillId="4" borderId="0" xfId="5" applyFont="1" applyFill="1" applyAlignment="1">
      <alignment horizontal="center"/>
    </xf>
    <xf numFmtId="0" fontId="13" fillId="4" borderId="0" xfId="5" applyFont="1" applyFill="1" applyAlignment="1">
      <alignment horizontal="right"/>
    </xf>
    <xf numFmtId="0" fontId="30" fillId="4" borderId="0" xfId="5" applyFont="1" applyFill="1" applyAlignment="1">
      <alignment horizontal="right"/>
    </xf>
    <xf numFmtId="0" fontId="36" fillId="4" borderId="1" xfId="5" applyFont="1" applyFill="1" applyBorder="1" applyAlignment="1">
      <alignment horizontal="right"/>
    </xf>
    <xf numFmtId="0" fontId="35" fillId="4" borderId="1" xfId="5" applyFont="1" applyFill="1" applyBorder="1" applyAlignment="1">
      <alignment horizontal="right"/>
    </xf>
    <xf numFmtId="49" fontId="33" fillId="4" borderId="0" xfId="5" applyNumberFormat="1" applyFont="1" applyFill="1" applyAlignment="1">
      <alignment horizontal="left"/>
    </xf>
    <xf numFmtId="49" fontId="33" fillId="4" borderId="0" xfId="5" applyNumberFormat="1" applyFont="1" applyFill="1" applyAlignment="1">
      <alignment horizontal="right"/>
    </xf>
    <xf numFmtId="0" fontId="33" fillId="4" borderId="0" xfId="5" applyFont="1" applyFill="1" applyAlignment="1">
      <alignment horizontal="right"/>
    </xf>
    <xf numFmtId="1" fontId="33" fillId="4" borderId="0" xfId="5" applyNumberFormat="1" applyFont="1" applyFill="1" applyAlignment="1">
      <alignment horizontal="right"/>
    </xf>
    <xf numFmtId="0" fontId="29" fillId="4" borderId="0" xfId="5" applyFont="1" applyFill="1" applyAlignment="1">
      <alignment horizontal="right"/>
    </xf>
    <xf numFmtId="49" fontId="33" fillId="4" borderId="1" xfId="5" applyNumberFormat="1" applyFont="1" applyFill="1" applyBorder="1" applyAlignment="1">
      <alignment horizontal="left"/>
    </xf>
    <xf numFmtId="49" fontId="33" fillId="4" borderId="1" xfId="5" applyNumberFormat="1" applyFont="1" applyFill="1" applyBorder="1" applyAlignment="1">
      <alignment horizontal="right"/>
    </xf>
    <xf numFmtId="1" fontId="33" fillId="4" borderId="1" xfId="5" applyNumberFormat="1" applyFont="1" applyFill="1" applyBorder="1" applyAlignment="1">
      <alignment horizontal="right"/>
    </xf>
    <xf numFmtId="169" fontId="36" fillId="4" borderId="0" xfId="5" applyNumberFormat="1" applyFont="1" applyFill="1" applyAlignment="1">
      <alignment horizontal="right"/>
    </xf>
    <xf numFmtId="49" fontId="36" fillId="4" borderId="0" xfId="5" applyNumberFormat="1" applyFont="1" applyFill="1" applyAlignment="1">
      <alignment horizontal="left"/>
    </xf>
    <xf numFmtId="169" fontId="13" fillId="4" borderId="0" xfId="5" applyNumberFormat="1" applyFont="1" applyFill="1" applyAlignment="1">
      <alignment horizontal="right"/>
    </xf>
    <xf numFmtId="49" fontId="35" fillId="4" borderId="0" xfId="5" applyNumberFormat="1" applyFont="1" applyFill="1" applyAlignment="1">
      <alignment horizontal="left"/>
    </xf>
    <xf numFmtId="0" fontId="35" fillId="4" borderId="0" xfId="5" applyFont="1" applyFill="1" applyAlignment="1">
      <alignment horizontal="right"/>
    </xf>
    <xf numFmtId="1" fontId="35" fillId="4" borderId="0" xfId="5" applyNumberFormat="1" applyFont="1" applyFill="1"/>
    <xf numFmtId="1" fontId="25" fillId="4" borderId="0" xfId="5" applyNumberFormat="1" applyFill="1"/>
    <xf numFmtId="1" fontId="14" fillId="4" borderId="0" xfId="5" applyNumberFormat="1" applyFont="1" applyFill="1"/>
    <xf numFmtId="1" fontId="38" fillId="4" borderId="0" xfId="5" applyNumberFormat="1" applyFont="1" applyFill="1" applyAlignment="1">
      <alignment horizontal="right"/>
    </xf>
    <xf numFmtId="170" fontId="38" fillId="4" borderId="0" xfId="5" applyNumberFormat="1" applyFont="1" applyFill="1" applyAlignment="1">
      <alignment horizontal="right"/>
    </xf>
    <xf numFmtId="49" fontId="35" fillId="4" borderId="0" xfId="5" applyNumberFormat="1" applyFont="1" applyFill="1"/>
    <xf numFmtId="49" fontId="35" fillId="4" borderId="0" xfId="5" quotePrefix="1" applyNumberFormat="1" applyFont="1" applyFill="1" applyAlignment="1">
      <alignment horizontal="left"/>
    </xf>
    <xf numFmtId="49" fontId="35" fillId="4" borderId="1" xfId="5" applyNumberFormat="1" applyFont="1" applyFill="1" applyBorder="1"/>
    <xf numFmtId="1" fontId="35" fillId="4" borderId="1" xfId="5" applyNumberFormat="1" applyFont="1" applyFill="1" applyBorder="1"/>
    <xf numFmtId="170" fontId="38" fillId="4" borderId="1" xfId="5" applyNumberFormat="1" applyFont="1" applyFill="1" applyBorder="1" applyAlignment="1">
      <alignment horizontal="right"/>
    </xf>
    <xf numFmtId="1" fontId="38" fillId="4" borderId="0" xfId="5" applyNumberFormat="1" applyFont="1" applyFill="1"/>
    <xf numFmtId="0" fontId="36" fillId="4" borderId="1" xfId="5" applyFont="1" applyFill="1" applyBorder="1"/>
    <xf numFmtId="0" fontId="36" fillId="4" borderId="4" xfId="5" applyFont="1" applyFill="1" applyBorder="1" applyAlignment="1">
      <alignment horizontal="center"/>
    </xf>
    <xf numFmtId="0" fontId="16" fillId="4" borderId="0" xfId="5" applyFont="1" applyFill="1"/>
    <xf numFmtId="3" fontId="33" fillId="4" borderId="0" xfId="5" applyNumberFormat="1" applyFont="1" applyFill="1" applyAlignment="1">
      <alignment horizontal="right"/>
    </xf>
    <xf numFmtId="1" fontId="29" fillId="4" borderId="0" xfId="5" applyNumberFormat="1" applyFont="1" applyFill="1"/>
    <xf numFmtId="3" fontId="33" fillId="4" borderId="1" xfId="5" applyNumberFormat="1" applyFont="1" applyFill="1" applyBorder="1" applyAlignment="1">
      <alignment horizontal="right"/>
    </xf>
    <xf numFmtId="0" fontId="36" fillId="4" borderId="0" xfId="5" applyFont="1" applyFill="1" applyAlignment="1">
      <alignment horizontal="left"/>
    </xf>
    <xf numFmtId="0" fontId="13" fillId="4" borderId="0" xfId="5" applyFont="1" applyFill="1"/>
    <xf numFmtId="49" fontId="36" fillId="4" borderId="0" xfId="5" applyNumberFormat="1" applyFont="1" applyFill="1" applyAlignment="1">
      <alignment horizontal="right"/>
    </xf>
    <xf numFmtId="0" fontId="35" fillId="4" borderId="1" xfId="5" applyFont="1" applyFill="1" applyBorder="1"/>
    <xf numFmtId="49" fontId="16" fillId="4" borderId="0" xfId="5" applyNumberFormat="1" applyFont="1" applyFill="1" applyAlignment="1">
      <alignment horizontal="left" vertical="center"/>
    </xf>
    <xf numFmtId="49" fontId="38" fillId="4" borderId="0" xfId="5" applyNumberFormat="1" applyFont="1" applyFill="1" applyAlignment="1">
      <alignment horizontal="right"/>
    </xf>
    <xf numFmtId="49" fontId="16" fillId="4" borderId="0" xfId="5" applyNumberFormat="1" applyFont="1" applyFill="1"/>
    <xf numFmtId="49" fontId="25" fillId="4" borderId="0" xfId="5" applyNumberFormat="1" applyFill="1"/>
    <xf numFmtId="49" fontId="39" fillId="4" borderId="0" xfId="5" applyNumberFormat="1" applyFont="1" applyFill="1" applyAlignment="1">
      <alignment horizontal="right"/>
    </xf>
    <xf numFmtId="1" fontId="39" fillId="4" borderId="0" xfId="5" applyNumberFormat="1" applyFont="1" applyFill="1" applyAlignment="1">
      <alignment horizontal="right"/>
    </xf>
    <xf numFmtId="0" fontId="16" fillId="4" borderId="0" xfId="5" applyFont="1" applyFill="1" applyAlignment="1">
      <alignment horizontal="left" vertical="center"/>
    </xf>
    <xf numFmtId="168" fontId="8" fillId="3" borderId="0" xfId="0" applyNumberFormat="1" applyFont="1" applyFill="1" applyAlignment="1">
      <alignment horizontal="right"/>
    </xf>
    <xf numFmtId="0" fontId="26" fillId="4" borderId="0" xfId="5" applyFont="1" applyFill="1" applyBorder="1"/>
    <xf numFmtId="173" fontId="38" fillId="4" borderId="0" xfId="5" applyNumberFormat="1" applyFont="1" applyFill="1" applyAlignment="1">
      <alignment horizontal="right"/>
    </xf>
    <xf numFmtId="168" fontId="22" fillId="2" borderId="0" xfId="3" applyNumberFormat="1" applyFont="1" applyFill="1" applyAlignment="1">
      <alignment horizontal="right"/>
    </xf>
  </cellXfs>
  <cellStyles count="6">
    <cellStyle name="Comma 2" xfId="3" xr:uid="{DEF39837-7112-1E4E-9C9E-941743676E1C}"/>
    <cellStyle name="Hyperlink" xfId="4" builtinId="8"/>
    <cellStyle name="Normal" xfId="0" builtinId="0"/>
    <cellStyle name="Normal 2" xfId="5" xr:uid="{645D4053-D2CA-7C46-A2C3-D29FCED48C34}"/>
    <cellStyle name="Normal_Table 14" xfId="1" xr:uid="{09D896B7-A63A-B84D-8E79-659C6CFEE7C4}"/>
    <cellStyle name="Normal_Table 14A 2" xfId="2" xr:uid="{97C30155-A793-2A41-AD51-0B5338E512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12700</xdr:rowOff>
    </xdr:from>
    <xdr:to>
      <xdr:col>6</xdr:col>
      <xdr:colOff>711200</xdr:colOff>
      <xdr:row>7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6858D57-9B67-D645-9021-F720E2B8CBC8}"/>
            </a:ext>
          </a:extLst>
        </xdr:cNvPr>
        <xdr:cNvSpPr>
          <a:spLocks noChangeShapeType="1"/>
        </xdr:cNvSpPr>
      </xdr:nvSpPr>
      <xdr:spPr bwMode="auto">
        <a:xfrm>
          <a:off x="1943100" y="1257300"/>
          <a:ext cx="1409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</xdr:colOff>
      <xdr:row>7</xdr:row>
      <xdr:rowOff>12700</xdr:rowOff>
    </xdr:from>
    <xdr:to>
      <xdr:col>8</xdr:col>
      <xdr:colOff>698500</xdr:colOff>
      <xdr:row>7</xdr:row>
      <xdr:rowOff>12700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DD2CE80E-B5FC-3247-945B-A02386FCA734}"/>
            </a:ext>
          </a:extLst>
        </xdr:cNvPr>
        <xdr:cNvSpPr>
          <a:spLocks noChangeShapeType="1"/>
        </xdr:cNvSpPr>
      </xdr:nvSpPr>
      <xdr:spPr bwMode="auto">
        <a:xfrm>
          <a:off x="3441700" y="1257300"/>
          <a:ext cx="1371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7</xdr:row>
      <xdr:rowOff>12700</xdr:rowOff>
    </xdr:from>
    <xdr:to>
      <xdr:col>10</xdr:col>
      <xdr:colOff>698500</xdr:colOff>
      <xdr:row>7</xdr:row>
      <xdr:rowOff>12700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2EBB2488-890F-2C4C-A64A-82D214C4D226}"/>
            </a:ext>
          </a:extLst>
        </xdr:cNvPr>
        <xdr:cNvSpPr>
          <a:spLocks noChangeShapeType="1"/>
        </xdr:cNvSpPr>
      </xdr:nvSpPr>
      <xdr:spPr bwMode="auto">
        <a:xfrm>
          <a:off x="4927600" y="1257300"/>
          <a:ext cx="135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63500</xdr:colOff>
      <xdr:row>7</xdr:row>
      <xdr:rowOff>12700</xdr:rowOff>
    </xdr:from>
    <xdr:to>
      <xdr:col>12</xdr:col>
      <xdr:colOff>698500</xdr:colOff>
      <xdr:row>7</xdr:row>
      <xdr:rowOff>12700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C2393263-2F88-2F49-AEE1-8CE94B9BD3A6}"/>
            </a:ext>
          </a:extLst>
        </xdr:cNvPr>
        <xdr:cNvSpPr>
          <a:spLocks noChangeShapeType="1"/>
        </xdr:cNvSpPr>
      </xdr:nvSpPr>
      <xdr:spPr bwMode="auto">
        <a:xfrm>
          <a:off x="6388100" y="1257300"/>
          <a:ext cx="1371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50800</xdr:colOff>
      <xdr:row>7</xdr:row>
      <xdr:rowOff>12700</xdr:rowOff>
    </xdr:from>
    <xdr:to>
      <xdr:col>14</xdr:col>
      <xdr:colOff>673100</xdr:colOff>
      <xdr:row>7</xdr:row>
      <xdr:rowOff>12700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DA88395F-5CEC-D24B-A813-9CE45062DDE1}"/>
            </a:ext>
          </a:extLst>
        </xdr:cNvPr>
        <xdr:cNvSpPr>
          <a:spLocks noChangeShapeType="1"/>
        </xdr:cNvSpPr>
      </xdr:nvSpPr>
      <xdr:spPr bwMode="auto">
        <a:xfrm>
          <a:off x="7848600" y="1257300"/>
          <a:ext cx="135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46</xdr:row>
      <xdr:rowOff>0</xdr:rowOff>
    </xdr:from>
    <xdr:to>
      <xdr:col>7</xdr:col>
      <xdr:colOff>0</xdr:colOff>
      <xdr:row>46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44055530-B900-E840-AC25-509B0EF224EF}"/>
            </a:ext>
          </a:extLst>
        </xdr:cNvPr>
        <xdr:cNvSpPr>
          <a:spLocks noChangeShapeType="1"/>
        </xdr:cNvSpPr>
      </xdr:nvSpPr>
      <xdr:spPr bwMode="auto">
        <a:xfrm>
          <a:off x="1943100" y="5816600"/>
          <a:ext cx="143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63500</xdr:colOff>
      <xdr:row>46</xdr:row>
      <xdr:rowOff>0</xdr:rowOff>
    </xdr:from>
    <xdr:to>
      <xdr:col>8</xdr:col>
      <xdr:colOff>698500</xdr:colOff>
      <xdr:row>46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F8B5E56A-FF13-FE46-BF1E-91B0D00A31CF}"/>
            </a:ext>
          </a:extLst>
        </xdr:cNvPr>
        <xdr:cNvSpPr>
          <a:spLocks noChangeShapeType="1"/>
        </xdr:cNvSpPr>
      </xdr:nvSpPr>
      <xdr:spPr bwMode="auto">
        <a:xfrm>
          <a:off x="3441700" y="5816600"/>
          <a:ext cx="1371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</xdr:colOff>
      <xdr:row>46</xdr:row>
      <xdr:rowOff>0</xdr:rowOff>
    </xdr:from>
    <xdr:to>
      <xdr:col>10</xdr:col>
      <xdr:colOff>698500</xdr:colOff>
      <xdr:row>46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1FA77375-5CB0-EB4A-986C-C123A69AF76B}"/>
            </a:ext>
          </a:extLst>
        </xdr:cNvPr>
        <xdr:cNvSpPr>
          <a:spLocks noChangeShapeType="1"/>
        </xdr:cNvSpPr>
      </xdr:nvSpPr>
      <xdr:spPr bwMode="auto">
        <a:xfrm>
          <a:off x="4927600" y="5816600"/>
          <a:ext cx="135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63500</xdr:colOff>
      <xdr:row>46</xdr:row>
      <xdr:rowOff>0</xdr:rowOff>
    </xdr:from>
    <xdr:to>
      <xdr:col>12</xdr:col>
      <xdr:colOff>698500</xdr:colOff>
      <xdr:row>46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D4AD9977-2881-D14F-A2A5-03D58457136A}"/>
            </a:ext>
          </a:extLst>
        </xdr:cNvPr>
        <xdr:cNvSpPr>
          <a:spLocks noChangeShapeType="1"/>
        </xdr:cNvSpPr>
      </xdr:nvSpPr>
      <xdr:spPr bwMode="auto">
        <a:xfrm>
          <a:off x="6388100" y="5816600"/>
          <a:ext cx="1371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76200</xdr:colOff>
      <xdr:row>46</xdr:row>
      <xdr:rowOff>0</xdr:rowOff>
    </xdr:from>
    <xdr:to>
      <xdr:col>14</xdr:col>
      <xdr:colOff>698500</xdr:colOff>
      <xdr:row>46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93A808F8-C61F-344A-BBCB-55C5964AF2B7}"/>
            </a:ext>
          </a:extLst>
        </xdr:cNvPr>
        <xdr:cNvSpPr>
          <a:spLocks noChangeShapeType="1"/>
        </xdr:cNvSpPr>
      </xdr:nvSpPr>
      <xdr:spPr bwMode="auto">
        <a:xfrm>
          <a:off x="7874000" y="5816600"/>
          <a:ext cx="135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7</xdr:row>
      <xdr:rowOff>12700</xdr:rowOff>
    </xdr:from>
    <xdr:to>
      <xdr:col>8</xdr:col>
      <xdr:colOff>711200</xdr:colOff>
      <xdr:row>7</xdr:row>
      <xdr:rowOff>12700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3DD73229-AF5F-764C-BB08-BBD02224D665}"/>
            </a:ext>
          </a:extLst>
        </xdr:cNvPr>
        <xdr:cNvSpPr>
          <a:spLocks noChangeShapeType="1"/>
        </xdr:cNvSpPr>
      </xdr:nvSpPr>
      <xdr:spPr bwMode="auto">
        <a:xfrm>
          <a:off x="3416300" y="1257300"/>
          <a:ext cx="1409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applewebdata://E366A82A-1AD7-40FA-8892-114BA59C6FCB/" TargetMode="External"/><Relationship Id="rId1" Type="http://schemas.openxmlformats.org/officeDocument/2006/relationships/hyperlink" Target="https://www.ons.gov.uk/peoplepopulationandcommunity/personalandhouseholdfinances/incomeandwealth/articles/theeffectsoftaxesandbenefitsonhouseholdincome/previousReleas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5BB9-CC56-0749-8D92-B88221FB68D7}">
  <dimension ref="A1:CR26"/>
  <sheetViews>
    <sheetView tabSelected="1" workbookViewId="0">
      <selection activeCell="F12" sqref="F12"/>
    </sheetView>
  </sheetViews>
  <sheetFormatPr baseColWidth="10" defaultRowHeight="16" x14ac:dyDescent="0.2"/>
  <cols>
    <col min="1" max="1" width="6.1640625" bestFit="1" customWidth="1"/>
    <col min="2" max="2" width="19" bestFit="1" customWidth="1"/>
    <col min="3" max="3" width="19.33203125" bestFit="1" customWidth="1"/>
    <col min="4" max="4" width="11.1640625" bestFit="1" customWidth="1"/>
    <col min="5" max="5" width="11.6640625" bestFit="1" customWidth="1"/>
    <col min="6" max="6" width="11.6640625" customWidth="1"/>
    <col min="7" max="7" width="11.6640625" bestFit="1" customWidth="1"/>
    <col min="8" max="8" width="9" bestFit="1" customWidth="1"/>
    <col min="9" max="9" width="11.33203125" bestFit="1" customWidth="1"/>
    <col min="10" max="10" width="7.83203125" bestFit="1" customWidth="1"/>
    <col min="11" max="11" width="9.6640625" bestFit="1" customWidth="1"/>
    <col min="12" max="12" width="11.1640625" bestFit="1" customWidth="1"/>
    <col min="13" max="13" width="13.6640625" bestFit="1" customWidth="1"/>
    <col min="14" max="14" width="15.6640625" bestFit="1" customWidth="1"/>
    <col min="15" max="20" width="15.6640625" customWidth="1"/>
    <col min="21" max="21" width="14.33203125" bestFit="1" customWidth="1"/>
    <col min="22" max="36" width="14.33203125" customWidth="1"/>
    <col min="37" max="37" width="12.83203125" bestFit="1" customWidth="1"/>
    <col min="38" max="38" width="12.83203125" customWidth="1"/>
    <col min="39" max="39" width="11.83203125" bestFit="1" customWidth="1"/>
    <col min="40" max="40" width="13.83203125" bestFit="1" customWidth="1"/>
    <col min="47" max="47" width="16.33203125" bestFit="1" customWidth="1"/>
    <col min="48" max="48" width="16.33203125" customWidth="1"/>
    <col min="49" max="49" width="18.33203125" bestFit="1" customWidth="1"/>
    <col min="50" max="68" width="18.33203125" customWidth="1"/>
    <col min="70" max="70" width="13.6640625" bestFit="1" customWidth="1"/>
    <col min="71" max="71" width="15.6640625" bestFit="1" customWidth="1"/>
    <col min="79" max="79" width="13.1640625" bestFit="1" customWidth="1"/>
    <col min="80" max="80" width="11.1640625" bestFit="1" customWidth="1"/>
    <col min="81" max="81" width="13.1640625" bestFit="1" customWidth="1"/>
  </cols>
  <sheetData>
    <row r="1" spans="1:96" x14ac:dyDescent="0.2">
      <c r="A1" s="44" t="s">
        <v>0</v>
      </c>
      <c r="B1" s="44" t="s">
        <v>1</v>
      </c>
      <c r="C1" s="44" t="s">
        <v>2</v>
      </c>
      <c r="D1" s="44" t="s">
        <v>3</v>
      </c>
      <c r="E1" s="44" t="s">
        <v>6</v>
      </c>
      <c r="F1" s="44" t="s">
        <v>259</v>
      </c>
      <c r="G1" s="6" t="s">
        <v>140</v>
      </c>
      <c r="H1" s="6" t="s">
        <v>141</v>
      </c>
      <c r="I1" s="6" t="s">
        <v>142</v>
      </c>
      <c r="J1" s="6" t="s">
        <v>143</v>
      </c>
      <c r="K1" s="6" t="s">
        <v>144</v>
      </c>
      <c r="L1" s="6" t="s">
        <v>145</v>
      </c>
      <c r="M1" s="44" t="s">
        <v>127</v>
      </c>
      <c r="N1" s="44" t="s">
        <v>18</v>
      </c>
      <c r="O1" s="6" t="s">
        <v>147</v>
      </c>
      <c r="P1" s="6" t="s">
        <v>146</v>
      </c>
      <c r="Q1" s="6" t="s">
        <v>148</v>
      </c>
      <c r="R1" s="6" t="s">
        <v>149</v>
      </c>
      <c r="S1" s="6" t="s">
        <v>155</v>
      </c>
      <c r="T1" s="6" t="s">
        <v>159</v>
      </c>
      <c r="U1" s="44" t="s">
        <v>136</v>
      </c>
      <c r="V1" s="6" t="s">
        <v>150</v>
      </c>
      <c r="W1" s="6" t="s">
        <v>151</v>
      </c>
      <c r="X1" s="6" t="s">
        <v>152</v>
      </c>
      <c r="Y1" s="6" t="s">
        <v>153</v>
      </c>
      <c r="Z1" s="6" t="s">
        <v>154</v>
      </c>
      <c r="AA1" s="6" t="s">
        <v>156</v>
      </c>
      <c r="AB1" s="6" t="s">
        <v>157</v>
      </c>
      <c r="AC1" s="6" t="s">
        <v>158</v>
      </c>
      <c r="AD1" s="6" t="s">
        <v>206</v>
      </c>
      <c r="AE1" s="6" t="s">
        <v>161</v>
      </c>
      <c r="AF1" s="6" t="s">
        <v>162</v>
      </c>
      <c r="AG1" s="6" t="s">
        <v>163</v>
      </c>
      <c r="AH1" s="6" t="s">
        <v>164</v>
      </c>
      <c r="AI1" s="6" t="s">
        <v>165</v>
      </c>
      <c r="AJ1" s="6" t="s">
        <v>166</v>
      </c>
      <c r="AK1" s="44" t="s">
        <v>40</v>
      </c>
      <c r="AL1" s="44" t="s">
        <v>207</v>
      </c>
      <c r="AM1" s="44" t="s">
        <v>42</v>
      </c>
      <c r="AN1" s="44" t="s">
        <v>44</v>
      </c>
      <c r="AO1" s="1" t="s">
        <v>128</v>
      </c>
      <c r="AP1" s="1" t="s">
        <v>129</v>
      </c>
      <c r="AQ1" s="1" t="s">
        <v>130</v>
      </c>
      <c r="AR1" s="1" t="s">
        <v>131</v>
      </c>
      <c r="AS1" s="44" t="s">
        <v>51</v>
      </c>
      <c r="AT1" s="1" t="s">
        <v>132</v>
      </c>
      <c r="AU1" s="44" t="s">
        <v>52</v>
      </c>
      <c r="AV1" s="48"/>
      <c r="AW1" s="44" t="s">
        <v>54</v>
      </c>
      <c r="AX1" s="6" t="s">
        <v>58</v>
      </c>
      <c r="AY1" s="6" t="s">
        <v>167</v>
      </c>
      <c r="AZ1" s="6" t="s">
        <v>168</v>
      </c>
      <c r="BA1" s="6" t="s">
        <v>169</v>
      </c>
      <c r="BB1" s="6" t="s">
        <v>170</v>
      </c>
      <c r="BC1" s="6" t="s">
        <v>171</v>
      </c>
      <c r="BD1" s="6" t="s">
        <v>172</v>
      </c>
      <c r="BE1" s="6" t="s">
        <v>173</v>
      </c>
      <c r="BF1" s="6" t="s">
        <v>174</v>
      </c>
      <c r="BG1" s="6" t="s">
        <v>175</v>
      </c>
      <c r="BH1" s="6" t="s">
        <v>176</v>
      </c>
      <c r="BI1" s="6" t="s">
        <v>177</v>
      </c>
      <c r="BJ1" s="6" t="s">
        <v>178</v>
      </c>
      <c r="BK1" s="6" t="s">
        <v>179</v>
      </c>
      <c r="BL1" s="6" t="s">
        <v>180</v>
      </c>
      <c r="BM1" s="6" t="s">
        <v>181</v>
      </c>
      <c r="BN1" s="6" t="s">
        <v>182</v>
      </c>
      <c r="BO1" s="6" t="s">
        <v>183</v>
      </c>
      <c r="BP1" s="6" t="s">
        <v>184</v>
      </c>
      <c r="BQ1" s="44" t="s">
        <v>74</v>
      </c>
      <c r="BR1" s="44" t="s">
        <v>76</v>
      </c>
      <c r="BS1" s="44" t="s">
        <v>78</v>
      </c>
      <c r="BT1" s="6" t="s">
        <v>81</v>
      </c>
      <c r="BU1" s="6" t="s">
        <v>185</v>
      </c>
      <c r="BV1" s="6" t="s">
        <v>186</v>
      </c>
      <c r="BW1" s="6" t="s">
        <v>187</v>
      </c>
      <c r="BX1" s="6" t="s">
        <v>188</v>
      </c>
      <c r="BY1" s="6" t="s">
        <v>189</v>
      </c>
      <c r="BZ1" s="6" t="s">
        <v>190</v>
      </c>
      <c r="CA1" s="44" t="s">
        <v>86</v>
      </c>
      <c r="CB1" s="44" t="s">
        <v>87</v>
      </c>
      <c r="CC1" s="44" t="s">
        <v>89</v>
      </c>
    </row>
    <row r="2" spans="1:96" x14ac:dyDescent="0.2">
      <c r="A2" s="47">
        <v>1</v>
      </c>
      <c r="B2" s="45">
        <v>0</v>
      </c>
      <c r="C2" s="45">
        <v>2808</v>
      </c>
      <c r="D2" s="45">
        <v>6635000</v>
      </c>
      <c r="E2" s="45">
        <v>3806000</v>
      </c>
      <c r="F2" s="124">
        <v>0.6</v>
      </c>
      <c r="G2" s="20">
        <v>172</v>
      </c>
      <c r="H2" s="20">
        <v>8</v>
      </c>
      <c r="I2" s="20">
        <v>88</v>
      </c>
      <c r="J2" s="20">
        <v>216</v>
      </c>
      <c r="K2" s="20">
        <v>40</v>
      </c>
      <c r="L2" s="20">
        <v>104</v>
      </c>
      <c r="M2" s="45">
        <v>628</v>
      </c>
      <c r="N2" s="45">
        <v>539</v>
      </c>
      <c r="O2" s="20">
        <v>76</v>
      </c>
      <c r="P2" s="20">
        <v>181</v>
      </c>
      <c r="Q2" s="20">
        <v>1315</v>
      </c>
      <c r="R2" s="20">
        <v>23</v>
      </c>
      <c r="S2" s="20">
        <v>4069</v>
      </c>
      <c r="T2" s="20">
        <v>468</v>
      </c>
      <c r="U2" s="46">
        <v>6132</v>
      </c>
      <c r="V2" s="20">
        <v>830</v>
      </c>
      <c r="W2" s="20">
        <v>81</v>
      </c>
      <c r="X2" s="20">
        <v>769</v>
      </c>
      <c r="Y2" s="20">
        <v>2466</v>
      </c>
      <c r="Z2" s="20">
        <v>2801</v>
      </c>
      <c r="AA2" s="20">
        <v>312</v>
      </c>
      <c r="AB2" s="20">
        <v>12</v>
      </c>
      <c r="AC2" s="20">
        <v>20</v>
      </c>
      <c r="AD2" s="20">
        <v>187</v>
      </c>
      <c r="AE2" s="20">
        <v>854</v>
      </c>
      <c r="AF2" s="20">
        <v>910</v>
      </c>
      <c r="AG2" s="20">
        <v>8</v>
      </c>
      <c r="AH2" s="20">
        <v>22</v>
      </c>
      <c r="AI2" s="20">
        <v>67</v>
      </c>
      <c r="AJ2" s="20">
        <v>570</v>
      </c>
      <c r="AK2" s="45">
        <v>16042</v>
      </c>
      <c r="AL2" s="45">
        <v>3074</v>
      </c>
      <c r="AM2" s="45">
        <v>16669</v>
      </c>
      <c r="AN2" s="45">
        <v>16382</v>
      </c>
      <c r="AO2" s="5">
        <v>28</v>
      </c>
      <c r="AP2" s="5">
        <v>12</v>
      </c>
      <c r="AQ2" s="5">
        <v>3</v>
      </c>
      <c r="AR2" s="38">
        <v>527</v>
      </c>
      <c r="AS2" s="45">
        <v>570</v>
      </c>
      <c r="AT2" s="39">
        <f>AO2/AS2</f>
        <v>4.912280701754386E-2</v>
      </c>
      <c r="AU2" s="45">
        <v>16099</v>
      </c>
      <c r="AV2" s="45"/>
      <c r="AW2" s="45">
        <v>15805</v>
      </c>
      <c r="AX2" s="20">
        <v>1471</v>
      </c>
      <c r="AY2" s="20">
        <v>465</v>
      </c>
      <c r="AZ2" s="20">
        <v>58</v>
      </c>
      <c r="BA2" s="20">
        <v>107</v>
      </c>
      <c r="BB2" s="20">
        <v>209</v>
      </c>
      <c r="BC2" s="20">
        <v>68</v>
      </c>
      <c r="BD2" s="20">
        <v>99</v>
      </c>
      <c r="BE2" s="20">
        <v>70</v>
      </c>
      <c r="BF2" s="20">
        <v>22</v>
      </c>
      <c r="BG2" s="20">
        <v>68</v>
      </c>
      <c r="BH2" s="20">
        <v>45</v>
      </c>
      <c r="BI2" s="20">
        <v>13</v>
      </c>
      <c r="BJ2" s="20">
        <v>47</v>
      </c>
      <c r="BK2" s="20">
        <v>18</v>
      </c>
      <c r="BL2" s="20">
        <v>208</v>
      </c>
      <c r="BM2" s="20">
        <v>404</v>
      </c>
      <c r="BN2" s="20">
        <v>102</v>
      </c>
      <c r="BO2" s="20">
        <v>20</v>
      </c>
      <c r="BP2" s="20">
        <v>235</v>
      </c>
      <c r="BQ2" s="45">
        <v>3729</v>
      </c>
      <c r="BR2" s="45">
        <v>12370</v>
      </c>
      <c r="BS2" s="45">
        <v>12278</v>
      </c>
      <c r="BT2" s="20">
        <v>4503</v>
      </c>
      <c r="BU2" s="20">
        <v>5775</v>
      </c>
      <c r="BV2" s="20">
        <v>1658</v>
      </c>
      <c r="BW2" s="20">
        <v>93</v>
      </c>
      <c r="BX2" s="20">
        <v>24</v>
      </c>
      <c r="BY2" s="20">
        <v>78</v>
      </c>
      <c r="BZ2" s="20">
        <v>239</v>
      </c>
      <c r="CA2" s="45">
        <v>12370</v>
      </c>
      <c r="CB2" s="45">
        <v>24740</v>
      </c>
      <c r="CC2" s="45">
        <v>22900</v>
      </c>
      <c r="CH2" s="1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x14ac:dyDescent="0.2">
      <c r="A3" s="47">
        <v>2</v>
      </c>
      <c r="B3" s="45">
        <v>2808</v>
      </c>
      <c r="C3" s="45">
        <v>10687</v>
      </c>
      <c r="D3" s="45">
        <v>6591000</v>
      </c>
      <c r="E3" s="45">
        <v>2933000</v>
      </c>
      <c r="F3" s="124">
        <v>0.5</v>
      </c>
      <c r="G3" s="20">
        <v>4842</v>
      </c>
      <c r="H3" s="20" t="s">
        <v>12</v>
      </c>
      <c r="I3" s="20">
        <v>1329</v>
      </c>
      <c r="J3" s="20">
        <v>1945</v>
      </c>
      <c r="K3" s="20">
        <v>232</v>
      </c>
      <c r="L3" s="20">
        <v>179</v>
      </c>
      <c r="M3" s="45">
        <v>8528</v>
      </c>
      <c r="N3" s="45">
        <v>6881</v>
      </c>
      <c r="O3" s="20">
        <v>17</v>
      </c>
      <c r="P3" s="20">
        <v>123</v>
      </c>
      <c r="Q3" s="20">
        <v>413</v>
      </c>
      <c r="R3" s="20">
        <v>7</v>
      </c>
      <c r="S3" s="20">
        <v>4469</v>
      </c>
      <c r="T3" s="20">
        <v>226</v>
      </c>
      <c r="U3" s="46">
        <v>5255</v>
      </c>
      <c r="V3" s="20">
        <v>159</v>
      </c>
      <c r="W3" s="20">
        <v>71</v>
      </c>
      <c r="X3" s="20">
        <v>913</v>
      </c>
      <c r="Y3" s="20">
        <v>2844</v>
      </c>
      <c r="Z3" s="20">
        <v>1586</v>
      </c>
      <c r="AA3" s="20">
        <v>64</v>
      </c>
      <c r="AB3" s="20">
        <v>7</v>
      </c>
      <c r="AC3" s="20">
        <v>10</v>
      </c>
      <c r="AD3" s="20">
        <v>180</v>
      </c>
      <c r="AE3" s="20">
        <v>446</v>
      </c>
      <c r="AF3" s="20">
        <v>331</v>
      </c>
      <c r="AG3" s="20" t="s">
        <v>12</v>
      </c>
      <c r="AH3" s="20">
        <v>12</v>
      </c>
      <c r="AI3" s="20">
        <v>72</v>
      </c>
      <c r="AJ3" s="20">
        <v>489</v>
      </c>
      <c r="AK3" s="45">
        <v>12439</v>
      </c>
      <c r="AL3" s="45">
        <v>1945</v>
      </c>
      <c r="AM3" s="45">
        <v>20967</v>
      </c>
      <c r="AN3" s="45">
        <v>17614</v>
      </c>
      <c r="AO3" s="5">
        <v>447</v>
      </c>
      <c r="AP3" s="5">
        <v>201</v>
      </c>
      <c r="AQ3" s="5">
        <v>2</v>
      </c>
      <c r="AR3" s="38">
        <v>1053</v>
      </c>
      <c r="AS3" s="45">
        <v>1704</v>
      </c>
      <c r="AT3" s="39">
        <f t="shared" ref="AT3:AT11" si="0">AO3/AS3</f>
        <v>0.26232394366197181</v>
      </c>
      <c r="AU3" s="45">
        <v>19263</v>
      </c>
      <c r="AV3" s="45"/>
      <c r="AW3" s="45">
        <v>16148</v>
      </c>
      <c r="AX3" s="20">
        <v>1887</v>
      </c>
      <c r="AY3" s="20">
        <v>343</v>
      </c>
      <c r="AZ3" s="20">
        <v>64</v>
      </c>
      <c r="BA3" s="20">
        <v>144</v>
      </c>
      <c r="BB3" s="20">
        <v>388</v>
      </c>
      <c r="BC3" s="20">
        <v>142</v>
      </c>
      <c r="BD3" s="20">
        <v>107</v>
      </c>
      <c r="BE3" s="20">
        <v>100</v>
      </c>
      <c r="BF3" s="20">
        <v>27</v>
      </c>
      <c r="BG3" s="20">
        <v>67</v>
      </c>
      <c r="BH3" s="20">
        <v>85</v>
      </c>
      <c r="BI3" s="20">
        <v>37</v>
      </c>
      <c r="BJ3" s="20">
        <v>67</v>
      </c>
      <c r="BK3" s="20">
        <v>11</v>
      </c>
      <c r="BL3" s="20">
        <v>247</v>
      </c>
      <c r="BM3" s="20">
        <v>479</v>
      </c>
      <c r="BN3" s="20">
        <v>121</v>
      </c>
      <c r="BO3" s="20">
        <v>23</v>
      </c>
      <c r="BP3" s="20">
        <v>280</v>
      </c>
      <c r="BQ3" s="45">
        <v>4619</v>
      </c>
      <c r="BR3" s="45">
        <v>14644</v>
      </c>
      <c r="BS3" s="45">
        <v>12273</v>
      </c>
      <c r="BT3" s="20">
        <v>6381</v>
      </c>
      <c r="BU3" s="20">
        <v>6308</v>
      </c>
      <c r="BV3" s="20">
        <v>1077</v>
      </c>
      <c r="BW3" s="20">
        <v>65</v>
      </c>
      <c r="BX3" s="20">
        <v>56</v>
      </c>
      <c r="BY3" s="20">
        <v>141</v>
      </c>
      <c r="BZ3" s="20">
        <v>113</v>
      </c>
      <c r="CA3" s="45">
        <v>14141</v>
      </c>
      <c r="CB3" s="45">
        <v>28785</v>
      </c>
      <c r="CC3" s="45">
        <v>23172</v>
      </c>
      <c r="CH3" s="1"/>
      <c r="CI3" s="5"/>
      <c r="CJ3" s="5"/>
      <c r="CK3" s="5"/>
      <c r="CL3" s="5"/>
      <c r="CM3" s="5"/>
      <c r="CN3" s="5"/>
      <c r="CO3" s="5"/>
      <c r="CP3" s="5"/>
      <c r="CQ3" s="5"/>
      <c r="CR3" s="5"/>
    </row>
    <row r="4" spans="1:96" x14ac:dyDescent="0.2">
      <c r="A4" s="47">
        <v>3</v>
      </c>
      <c r="B4" s="45">
        <v>10687</v>
      </c>
      <c r="C4" s="45">
        <v>17559</v>
      </c>
      <c r="D4" s="45">
        <v>6527000</v>
      </c>
      <c r="E4" s="45">
        <v>2674000</v>
      </c>
      <c r="F4" s="124">
        <v>0.4</v>
      </c>
      <c r="G4" s="20">
        <v>11797</v>
      </c>
      <c r="H4" s="20">
        <v>56</v>
      </c>
      <c r="I4" s="20">
        <v>2143</v>
      </c>
      <c r="J4" s="20">
        <v>3273</v>
      </c>
      <c r="K4" s="20">
        <v>499</v>
      </c>
      <c r="L4" s="20">
        <v>360</v>
      </c>
      <c r="M4" s="45">
        <v>18127</v>
      </c>
      <c r="N4" s="45">
        <v>14013</v>
      </c>
      <c r="O4" s="20">
        <v>2</v>
      </c>
      <c r="P4" s="20">
        <v>24</v>
      </c>
      <c r="Q4" s="20">
        <v>119</v>
      </c>
      <c r="R4" s="20">
        <v>0</v>
      </c>
      <c r="S4" s="20">
        <v>3856</v>
      </c>
      <c r="T4" s="20">
        <v>127</v>
      </c>
      <c r="U4" s="46">
        <v>4128</v>
      </c>
      <c r="V4" s="20">
        <v>15</v>
      </c>
      <c r="W4" s="20">
        <v>179</v>
      </c>
      <c r="X4" s="20">
        <v>929</v>
      </c>
      <c r="Y4" s="20">
        <v>2343</v>
      </c>
      <c r="Z4" s="20">
        <v>578</v>
      </c>
      <c r="AA4" s="20">
        <v>5</v>
      </c>
      <c r="AB4" s="20">
        <v>7</v>
      </c>
      <c r="AC4" s="20">
        <v>14</v>
      </c>
      <c r="AD4" s="20">
        <v>43</v>
      </c>
      <c r="AE4" s="20">
        <v>317</v>
      </c>
      <c r="AF4" s="20">
        <v>287</v>
      </c>
      <c r="AG4" s="20" t="s">
        <v>12</v>
      </c>
      <c r="AH4" s="20">
        <v>6</v>
      </c>
      <c r="AI4" s="20">
        <v>79</v>
      </c>
      <c r="AJ4" s="20">
        <v>369</v>
      </c>
      <c r="AK4" s="45">
        <v>9298</v>
      </c>
      <c r="AL4" s="45">
        <v>1680</v>
      </c>
      <c r="AM4" s="45">
        <v>27425</v>
      </c>
      <c r="AN4" s="45">
        <v>21954</v>
      </c>
      <c r="AO4" s="5">
        <v>1112</v>
      </c>
      <c r="AP4" s="5">
        <v>706</v>
      </c>
      <c r="AQ4" s="5">
        <v>14</v>
      </c>
      <c r="AR4" s="38">
        <v>1263</v>
      </c>
      <c r="AS4" s="45">
        <v>3095</v>
      </c>
      <c r="AT4" s="39">
        <f t="shared" si="0"/>
        <v>0.35928917609046851</v>
      </c>
      <c r="AU4" s="45">
        <v>24330</v>
      </c>
      <c r="AV4" s="45"/>
      <c r="AW4" s="45">
        <v>19480</v>
      </c>
      <c r="AX4" s="20">
        <v>2278</v>
      </c>
      <c r="AY4" s="20">
        <v>348</v>
      </c>
      <c r="AZ4" s="20">
        <v>90</v>
      </c>
      <c r="BA4" s="20">
        <v>192</v>
      </c>
      <c r="BB4" s="20">
        <v>448</v>
      </c>
      <c r="BC4" s="20">
        <v>168</v>
      </c>
      <c r="BD4" s="20">
        <v>115</v>
      </c>
      <c r="BE4" s="20">
        <v>65</v>
      </c>
      <c r="BF4" s="20">
        <v>31</v>
      </c>
      <c r="BG4" s="20">
        <v>67</v>
      </c>
      <c r="BH4" s="20">
        <v>106</v>
      </c>
      <c r="BI4" s="20">
        <v>44</v>
      </c>
      <c r="BJ4" s="20">
        <v>69</v>
      </c>
      <c r="BK4" s="20">
        <v>12</v>
      </c>
      <c r="BL4" s="20">
        <v>287</v>
      </c>
      <c r="BM4" s="20">
        <v>556</v>
      </c>
      <c r="BN4" s="20">
        <v>141</v>
      </c>
      <c r="BO4" s="20">
        <v>27</v>
      </c>
      <c r="BP4" s="20">
        <v>326</v>
      </c>
      <c r="BQ4" s="45">
        <v>5370</v>
      </c>
      <c r="BR4" s="45">
        <v>18961</v>
      </c>
      <c r="BS4" s="45">
        <v>15088</v>
      </c>
      <c r="BT4" s="20">
        <v>5450</v>
      </c>
      <c r="BU4" s="20">
        <v>5996</v>
      </c>
      <c r="BV4" s="20">
        <v>583</v>
      </c>
      <c r="BW4" s="20">
        <v>51</v>
      </c>
      <c r="BX4" s="20">
        <v>49</v>
      </c>
      <c r="BY4" s="20">
        <v>84</v>
      </c>
      <c r="BZ4" s="20">
        <v>79</v>
      </c>
      <c r="CA4" s="45">
        <v>12292</v>
      </c>
      <c r="CB4" s="45">
        <v>31253</v>
      </c>
      <c r="CC4" s="45">
        <v>24199</v>
      </c>
      <c r="CH4" s="1"/>
      <c r="CI4" s="5"/>
      <c r="CJ4" s="5"/>
      <c r="CK4" s="5"/>
      <c r="CL4" s="5"/>
      <c r="CM4" s="5"/>
      <c r="CN4" s="5"/>
      <c r="CO4" s="5"/>
      <c r="CP4" s="5"/>
      <c r="CQ4" s="5"/>
      <c r="CR4" s="5"/>
    </row>
    <row r="5" spans="1:96" x14ac:dyDescent="0.2">
      <c r="A5" s="47">
        <v>4</v>
      </c>
      <c r="B5" s="45">
        <v>17559</v>
      </c>
      <c r="C5" s="45">
        <v>24055</v>
      </c>
      <c r="D5" s="45">
        <v>6541000</v>
      </c>
      <c r="E5" s="45">
        <v>2569000</v>
      </c>
      <c r="F5" s="124">
        <v>0.35</v>
      </c>
      <c r="G5" s="20">
        <v>18086</v>
      </c>
      <c r="H5" s="20">
        <v>242</v>
      </c>
      <c r="I5" s="20">
        <v>3693</v>
      </c>
      <c r="J5" s="20">
        <v>3990</v>
      </c>
      <c r="K5" s="20">
        <v>650</v>
      </c>
      <c r="L5" s="20">
        <v>350</v>
      </c>
      <c r="M5" s="45">
        <v>27011</v>
      </c>
      <c r="N5" s="45">
        <v>20593</v>
      </c>
      <c r="O5" s="20">
        <v>16</v>
      </c>
      <c r="P5" s="20">
        <v>15</v>
      </c>
      <c r="Q5" s="20">
        <v>212</v>
      </c>
      <c r="R5" s="20">
        <v>0</v>
      </c>
      <c r="S5" s="20">
        <v>3200</v>
      </c>
      <c r="T5" s="20">
        <v>61</v>
      </c>
      <c r="U5" s="46">
        <v>3504</v>
      </c>
      <c r="V5" s="20">
        <v>22</v>
      </c>
      <c r="W5" s="20">
        <v>266</v>
      </c>
      <c r="X5" s="20">
        <v>887</v>
      </c>
      <c r="Y5" s="20">
        <v>1497</v>
      </c>
      <c r="Z5" s="20">
        <v>133</v>
      </c>
      <c r="AA5" s="20">
        <v>4</v>
      </c>
      <c r="AB5" s="20">
        <v>2</v>
      </c>
      <c r="AC5" s="20">
        <v>141</v>
      </c>
      <c r="AD5" s="20">
        <v>66</v>
      </c>
      <c r="AE5" s="20">
        <v>261</v>
      </c>
      <c r="AF5" s="20">
        <v>208</v>
      </c>
      <c r="AG5" s="20" t="s">
        <v>12</v>
      </c>
      <c r="AH5" s="20">
        <v>4</v>
      </c>
      <c r="AI5" s="20">
        <v>54</v>
      </c>
      <c r="AJ5" s="20">
        <v>293</v>
      </c>
      <c r="AK5" s="45">
        <v>7339</v>
      </c>
      <c r="AL5" s="45">
        <v>1562</v>
      </c>
      <c r="AM5" s="45">
        <v>34350</v>
      </c>
      <c r="AN5" s="45">
        <v>26602</v>
      </c>
      <c r="AO5" s="5">
        <v>2169</v>
      </c>
      <c r="AP5" s="5">
        <v>1247</v>
      </c>
      <c r="AQ5" s="5">
        <v>22</v>
      </c>
      <c r="AR5" s="38">
        <v>1343</v>
      </c>
      <c r="AS5" s="45">
        <v>4780</v>
      </c>
      <c r="AT5" s="39">
        <f t="shared" si="0"/>
        <v>0.45376569037656905</v>
      </c>
      <c r="AU5" s="45">
        <v>29570</v>
      </c>
      <c r="AV5" s="45"/>
      <c r="AW5" s="45">
        <v>22884</v>
      </c>
      <c r="AX5" s="20">
        <v>2772</v>
      </c>
      <c r="AY5" s="20">
        <v>349</v>
      </c>
      <c r="AZ5" s="20">
        <v>121</v>
      </c>
      <c r="BA5" s="20">
        <v>206</v>
      </c>
      <c r="BB5" s="20">
        <v>567</v>
      </c>
      <c r="BC5" s="20">
        <v>204</v>
      </c>
      <c r="BD5" s="20">
        <v>119</v>
      </c>
      <c r="BE5" s="20">
        <v>134</v>
      </c>
      <c r="BF5" s="20">
        <v>32</v>
      </c>
      <c r="BG5" s="20">
        <v>56</v>
      </c>
      <c r="BH5" s="20">
        <v>130</v>
      </c>
      <c r="BI5" s="20">
        <v>59</v>
      </c>
      <c r="BJ5" s="20">
        <v>53</v>
      </c>
      <c r="BK5" s="20">
        <v>98</v>
      </c>
      <c r="BL5" s="20">
        <v>300</v>
      </c>
      <c r="BM5" s="20">
        <v>580</v>
      </c>
      <c r="BN5" s="20">
        <v>147</v>
      </c>
      <c r="BO5" s="20">
        <v>28</v>
      </c>
      <c r="BP5" s="20">
        <v>342</v>
      </c>
      <c r="BQ5" s="45">
        <v>6297</v>
      </c>
      <c r="BR5" s="45">
        <v>23273</v>
      </c>
      <c r="BS5" s="45">
        <v>17965</v>
      </c>
      <c r="BT5" s="20">
        <v>4927</v>
      </c>
      <c r="BU5" s="20">
        <v>5785</v>
      </c>
      <c r="BV5" s="20">
        <v>521</v>
      </c>
      <c r="BW5" s="20">
        <v>34</v>
      </c>
      <c r="BX5" s="20">
        <v>45</v>
      </c>
      <c r="BY5" s="20">
        <v>161</v>
      </c>
      <c r="BZ5" s="20">
        <v>87</v>
      </c>
      <c r="CA5" s="45">
        <v>11560</v>
      </c>
      <c r="CB5" s="45">
        <v>34833</v>
      </c>
      <c r="CC5" s="45">
        <v>26368</v>
      </c>
      <c r="CH5" s="1"/>
      <c r="CI5" s="5"/>
      <c r="CJ5" s="5"/>
      <c r="CK5" s="5"/>
      <c r="CL5" s="5"/>
      <c r="CM5" s="5"/>
      <c r="CN5" s="5"/>
      <c r="CO5" s="5"/>
      <c r="CP5" s="5"/>
      <c r="CQ5" s="5"/>
      <c r="CR5" s="5"/>
    </row>
    <row r="6" spans="1:96" x14ac:dyDescent="0.2">
      <c r="A6" s="47">
        <v>5</v>
      </c>
      <c r="B6" s="45">
        <v>24055</v>
      </c>
      <c r="C6" s="45">
        <v>31085</v>
      </c>
      <c r="D6" s="45">
        <v>6532000</v>
      </c>
      <c r="E6" s="45">
        <v>2594000</v>
      </c>
      <c r="F6" s="124">
        <v>0.3</v>
      </c>
      <c r="G6" s="20">
        <v>28170</v>
      </c>
      <c r="H6" s="20">
        <v>60</v>
      </c>
      <c r="I6" s="20">
        <v>3146</v>
      </c>
      <c r="J6" s="20">
        <v>4450</v>
      </c>
      <c r="K6" s="20">
        <v>1095</v>
      </c>
      <c r="L6" s="20">
        <v>287</v>
      </c>
      <c r="M6" s="45">
        <v>37209</v>
      </c>
      <c r="N6" s="45">
        <v>27385</v>
      </c>
      <c r="O6" s="20">
        <v>17</v>
      </c>
      <c r="P6" s="20">
        <v>2</v>
      </c>
      <c r="Q6" s="20">
        <v>52</v>
      </c>
      <c r="R6" s="20">
        <v>0</v>
      </c>
      <c r="S6" s="20">
        <v>2660</v>
      </c>
      <c r="T6" s="20">
        <v>118</v>
      </c>
      <c r="U6" s="46">
        <v>2849</v>
      </c>
      <c r="V6" s="20">
        <v>6</v>
      </c>
      <c r="W6" s="20">
        <v>558</v>
      </c>
      <c r="X6" s="20">
        <v>893</v>
      </c>
      <c r="Y6" s="20">
        <v>489</v>
      </c>
      <c r="Z6" s="20">
        <v>15</v>
      </c>
      <c r="AA6" s="20">
        <v>9</v>
      </c>
      <c r="AB6" s="20" t="s">
        <v>12</v>
      </c>
      <c r="AC6" s="20" t="s">
        <v>12</v>
      </c>
      <c r="AD6" s="20">
        <v>39</v>
      </c>
      <c r="AE6" s="20">
        <v>109</v>
      </c>
      <c r="AF6" s="20">
        <v>138</v>
      </c>
      <c r="AG6" s="20">
        <v>15</v>
      </c>
      <c r="AH6" s="20">
        <v>3</v>
      </c>
      <c r="AI6" s="20">
        <v>89</v>
      </c>
      <c r="AJ6" s="20">
        <v>140</v>
      </c>
      <c r="AK6" s="45">
        <v>5352</v>
      </c>
      <c r="AL6" s="45">
        <v>1276</v>
      </c>
      <c r="AM6" s="45">
        <v>42562</v>
      </c>
      <c r="AN6" s="45">
        <v>31646</v>
      </c>
      <c r="AO6" s="5">
        <v>3416</v>
      </c>
      <c r="AP6" s="5">
        <v>2106</v>
      </c>
      <c r="AQ6" s="5">
        <v>43</v>
      </c>
      <c r="AR6" s="38">
        <v>1441</v>
      </c>
      <c r="AS6" s="45">
        <v>7006</v>
      </c>
      <c r="AT6" s="39">
        <f t="shared" si="0"/>
        <v>0.48758207250927776</v>
      </c>
      <c r="AU6" s="45">
        <v>35556</v>
      </c>
      <c r="AV6" s="45"/>
      <c r="AW6" s="45">
        <v>26478</v>
      </c>
      <c r="AX6" s="20">
        <v>3181</v>
      </c>
      <c r="AY6" s="20">
        <v>391</v>
      </c>
      <c r="AZ6" s="20">
        <v>152</v>
      </c>
      <c r="BA6" s="20">
        <v>305</v>
      </c>
      <c r="BB6" s="20">
        <v>685</v>
      </c>
      <c r="BC6" s="20">
        <v>220</v>
      </c>
      <c r="BD6" s="20">
        <v>122</v>
      </c>
      <c r="BE6" s="20">
        <v>138</v>
      </c>
      <c r="BF6" s="20">
        <v>35</v>
      </c>
      <c r="BG6" s="20">
        <v>85</v>
      </c>
      <c r="BH6" s="20">
        <v>130</v>
      </c>
      <c r="BI6" s="20">
        <v>98</v>
      </c>
      <c r="BJ6" s="20">
        <v>56</v>
      </c>
      <c r="BK6" s="20">
        <v>74</v>
      </c>
      <c r="BL6" s="20">
        <v>328</v>
      </c>
      <c r="BM6" s="20">
        <v>635</v>
      </c>
      <c r="BN6" s="20">
        <v>161</v>
      </c>
      <c r="BO6" s="20">
        <v>31</v>
      </c>
      <c r="BP6" s="20">
        <v>376</v>
      </c>
      <c r="BQ6" s="45">
        <v>7203</v>
      </c>
      <c r="BR6" s="45">
        <v>28352</v>
      </c>
      <c r="BS6" s="45">
        <v>20980</v>
      </c>
      <c r="BT6" s="20">
        <v>5004</v>
      </c>
      <c r="BU6" s="20">
        <v>5915</v>
      </c>
      <c r="BV6" s="20">
        <v>400</v>
      </c>
      <c r="BW6" s="20">
        <v>25</v>
      </c>
      <c r="BX6" s="20">
        <v>76</v>
      </c>
      <c r="BY6" s="20">
        <v>71</v>
      </c>
      <c r="BZ6" s="20">
        <v>38</v>
      </c>
      <c r="CA6" s="45">
        <v>11529</v>
      </c>
      <c r="CB6" s="45">
        <v>39881</v>
      </c>
      <c r="CC6" s="45">
        <v>28881</v>
      </c>
      <c r="CH6" s="1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6" x14ac:dyDescent="0.2">
      <c r="A7" s="47">
        <v>6</v>
      </c>
      <c r="B7" s="45">
        <v>31085</v>
      </c>
      <c r="C7" s="45">
        <v>39120</v>
      </c>
      <c r="D7" s="45">
        <v>6532000</v>
      </c>
      <c r="E7" s="45">
        <v>2696000</v>
      </c>
      <c r="F7" s="124">
        <v>0.25</v>
      </c>
      <c r="G7" s="20">
        <v>33735</v>
      </c>
      <c r="H7" s="20">
        <v>192</v>
      </c>
      <c r="I7" s="20">
        <v>4130</v>
      </c>
      <c r="J7" s="20">
        <v>4303</v>
      </c>
      <c r="K7" s="20">
        <v>858</v>
      </c>
      <c r="L7" s="20">
        <v>376</v>
      </c>
      <c r="M7" s="45">
        <v>43593</v>
      </c>
      <c r="N7" s="45">
        <v>35073</v>
      </c>
      <c r="O7" s="20">
        <v>0</v>
      </c>
      <c r="P7" s="20">
        <v>5</v>
      </c>
      <c r="Q7" s="20">
        <v>66</v>
      </c>
      <c r="R7" s="20">
        <v>8</v>
      </c>
      <c r="S7" s="20">
        <v>1577</v>
      </c>
      <c r="T7" s="20">
        <v>63</v>
      </c>
      <c r="U7" s="46">
        <v>1719</v>
      </c>
      <c r="V7" s="20">
        <v>6</v>
      </c>
      <c r="W7" s="20">
        <v>298</v>
      </c>
      <c r="X7" s="20">
        <v>642</v>
      </c>
      <c r="Y7" s="20">
        <v>166</v>
      </c>
      <c r="Z7" s="20">
        <v>3</v>
      </c>
      <c r="AA7" s="20">
        <v>32</v>
      </c>
      <c r="AB7" s="20" t="s">
        <v>12</v>
      </c>
      <c r="AC7" s="20" t="s">
        <v>12</v>
      </c>
      <c r="AD7" s="20">
        <v>6</v>
      </c>
      <c r="AE7" s="20">
        <v>88</v>
      </c>
      <c r="AF7" s="20">
        <v>131</v>
      </c>
      <c r="AG7" s="20" t="s">
        <v>12</v>
      </c>
      <c r="AH7" s="20" t="s">
        <v>12</v>
      </c>
      <c r="AI7" s="20">
        <v>5</v>
      </c>
      <c r="AJ7" s="20">
        <v>46</v>
      </c>
      <c r="AK7" s="45">
        <v>3140</v>
      </c>
      <c r="AL7" s="45">
        <v>932</v>
      </c>
      <c r="AM7" s="45">
        <v>46733</v>
      </c>
      <c r="AN7" s="45">
        <v>37843</v>
      </c>
      <c r="AO7" s="5">
        <v>3845</v>
      </c>
      <c r="AP7" s="5">
        <v>2818</v>
      </c>
      <c r="AQ7" s="5">
        <v>49</v>
      </c>
      <c r="AR7" s="38">
        <v>1464</v>
      </c>
      <c r="AS7" s="45">
        <v>8176</v>
      </c>
      <c r="AT7" s="39">
        <f t="shared" si="0"/>
        <v>0.4702788649706458</v>
      </c>
      <c r="AU7" s="45">
        <v>38557</v>
      </c>
      <c r="AV7" s="45"/>
      <c r="AW7" s="45">
        <v>31159</v>
      </c>
      <c r="AX7" s="20">
        <v>3598</v>
      </c>
      <c r="AY7" s="20">
        <v>392</v>
      </c>
      <c r="AZ7" s="20">
        <v>151</v>
      </c>
      <c r="BA7" s="20">
        <v>318</v>
      </c>
      <c r="BB7" s="20">
        <v>657</v>
      </c>
      <c r="BC7" s="20">
        <v>213</v>
      </c>
      <c r="BD7" s="20">
        <v>135</v>
      </c>
      <c r="BE7" s="20">
        <v>130</v>
      </c>
      <c r="BF7" s="20">
        <v>38</v>
      </c>
      <c r="BG7" s="20">
        <v>66</v>
      </c>
      <c r="BH7" s="20">
        <v>141</v>
      </c>
      <c r="BI7" s="20">
        <v>100</v>
      </c>
      <c r="BJ7" s="20">
        <v>54</v>
      </c>
      <c r="BK7" s="20">
        <v>20</v>
      </c>
      <c r="BL7" s="20">
        <v>355</v>
      </c>
      <c r="BM7" s="20">
        <v>688</v>
      </c>
      <c r="BN7" s="20">
        <v>174</v>
      </c>
      <c r="BO7" s="20">
        <v>34</v>
      </c>
      <c r="BP7" s="20">
        <v>408</v>
      </c>
      <c r="BQ7" s="45">
        <v>7672</v>
      </c>
      <c r="BR7" s="45">
        <v>30885</v>
      </c>
      <c r="BS7" s="45">
        <v>24865</v>
      </c>
      <c r="BT7" s="20">
        <v>4237</v>
      </c>
      <c r="BU7" s="20">
        <v>4771</v>
      </c>
      <c r="BV7" s="20">
        <v>326</v>
      </c>
      <c r="BW7" s="20">
        <v>18</v>
      </c>
      <c r="BX7" s="20">
        <v>111</v>
      </c>
      <c r="BY7" s="20">
        <v>72</v>
      </c>
      <c r="BZ7" s="20">
        <v>36</v>
      </c>
      <c r="CA7" s="45">
        <v>9570</v>
      </c>
      <c r="CB7" s="45">
        <v>40455</v>
      </c>
      <c r="CC7" s="45">
        <v>32047</v>
      </c>
      <c r="CH7" s="1"/>
      <c r="CI7" s="5"/>
      <c r="CJ7" s="5"/>
      <c r="CK7" s="5"/>
      <c r="CL7" s="5"/>
      <c r="CM7" s="5"/>
      <c r="CN7" s="5"/>
      <c r="CO7" s="5"/>
      <c r="CP7" s="5"/>
      <c r="CQ7" s="5"/>
      <c r="CR7" s="5"/>
    </row>
    <row r="8" spans="1:96" x14ac:dyDescent="0.2">
      <c r="A8" s="47">
        <v>7</v>
      </c>
      <c r="B8" s="45">
        <v>39120</v>
      </c>
      <c r="C8" s="45">
        <v>46657</v>
      </c>
      <c r="D8" s="45">
        <v>6525000</v>
      </c>
      <c r="E8" s="45">
        <v>2367000</v>
      </c>
      <c r="F8" s="124">
        <v>0.2</v>
      </c>
      <c r="G8" s="20">
        <v>49239</v>
      </c>
      <c r="H8" s="20">
        <v>292</v>
      </c>
      <c r="I8" s="20">
        <v>4046</v>
      </c>
      <c r="J8" s="20">
        <v>3551</v>
      </c>
      <c r="K8" s="20">
        <v>1188</v>
      </c>
      <c r="L8" s="20">
        <v>439</v>
      </c>
      <c r="M8" s="45">
        <v>58755</v>
      </c>
      <c r="N8" s="45">
        <v>42493</v>
      </c>
      <c r="O8" s="20">
        <v>0</v>
      </c>
      <c r="P8" s="20">
        <v>0</v>
      </c>
      <c r="Q8" s="20">
        <v>41</v>
      </c>
      <c r="R8" s="20">
        <v>0</v>
      </c>
      <c r="S8" s="20">
        <v>1184</v>
      </c>
      <c r="T8" s="20">
        <v>42</v>
      </c>
      <c r="U8" s="46">
        <v>1267</v>
      </c>
      <c r="V8" s="20">
        <v>11</v>
      </c>
      <c r="W8" s="20">
        <v>375</v>
      </c>
      <c r="X8" s="20">
        <v>795</v>
      </c>
      <c r="Y8" s="20">
        <v>175</v>
      </c>
      <c r="Z8" s="20" t="s">
        <v>12</v>
      </c>
      <c r="AA8" s="20" t="s">
        <v>12</v>
      </c>
      <c r="AB8" s="20">
        <v>1</v>
      </c>
      <c r="AC8" s="20">
        <v>7</v>
      </c>
      <c r="AD8" s="20">
        <v>14</v>
      </c>
      <c r="AE8" s="20">
        <v>190</v>
      </c>
      <c r="AF8" s="20">
        <v>108</v>
      </c>
      <c r="AG8" s="20" t="s">
        <v>12</v>
      </c>
      <c r="AH8" s="20">
        <v>8</v>
      </c>
      <c r="AI8" s="20">
        <v>6</v>
      </c>
      <c r="AJ8" s="20">
        <v>46</v>
      </c>
      <c r="AK8" s="45">
        <v>3004</v>
      </c>
      <c r="AL8" s="45">
        <v>1150</v>
      </c>
      <c r="AM8" s="45">
        <v>61759</v>
      </c>
      <c r="AN8" s="45">
        <v>44799</v>
      </c>
      <c r="AO8" s="5">
        <v>6536</v>
      </c>
      <c r="AP8" s="5">
        <v>4243</v>
      </c>
      <c r="AQ8" s="5">
        <v>78</v>
      </c>
      <c r="AR8" s="38">
        <v>1533</v>
      </c>
      <c r="AS8" s="45">
        <v>12390</v>
      </c>
      <c r="AT8" s="39">
        <f t="shared" si="0"/>
        <v>0.52752219531880551</v>
      </c>
      <c r="AU8" s="45">
        <v>49369</v>
      </c>
      <c r="AV8" s="45"/>
      <c r="AW8" s="45">
        <v>35890</v>
      </c>
      <c r="AX8" s="20">
        <v>3855</v>
      </c>
      <c r="AY8" s="20">
        <v>324</v>
      </c>
      <c r="AZ8" s="20">
        <v>162</v>
      </c>
      <c r="BA8" s="20">
        <v>266</v>
      </c>
      <c r="BB8" s="20">
        <v>788</v>
      </c>
      <c r="BC8" s="20">
        <v>231</v>
      </c>
      <c r="BD8" s="20">
        <v>133</v>
      </c>
      <c r="BE8" s="20">
        <v>206</v>
      </c>
      <c r="BF8" s="20">
        <v>42</v>
      </c>
      <c r="BG8" s="20">
        <v>122</v>
      </c>
      <c r="BH8" s="20">
        <v>175</v>
      </c>
      <c r="BI8" s="20">
        <v>96</v>
      </c>
      <c r="BJ8" s="20">
        <v>101</v>
      </c>
      <c r="BK8" s="20">
        <v>17</v>
      </c>
      <c r="BL8" s="20">
        <v>391</v>
      </c>
      <c r="BM8" s="20">
        <v>758</v>
      </c>
      <c r="BN8" s="20">
        <v>192</v>
      </c>
      <c r="BO8" s="20">
        <v>37</v>
      </c>
      <c r="BP8" s="20">
        <v>451</v>
      </c>
      <c r="BQ8" s="45">
        <v>8348</v>
      </c>
      <c r="BR8" s="45">
        <v>41021</v>
      </c>
      <c r="BS8" s="45">
        <v>29649</v>
      </c>
      <c r="BT8" s="20">
        <v>5177</v>
      </c>
      <c r="BU8" s="20">
        <v>5046</v>
      </c>
      <c r="BV8" s="20">
        <v>343</v>
      </c>
      <c r="BW8" s="20">
        <v>23</v>
      </c>
      <c r="BX8" s="20">
        <v>119</v>
      </c>
      <c r="BY8" s="20">
        <v>59</v>
      </c>
      <c r="BZ8" s="20">
        <v>57</v>
      </c>
      <c r="CA8" s="45">
        <v>10822</v>
      </c>
      <c r="CB8" s="45">
        <v>51844</v>
      </c>
      <c r="CC8" s="45">
        <v>37057</v>
      </c>
      <c r="CH8" s="1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96" x14ac:dyDescent="0.2">
      <c r="A9" s="47">
        <v>8</v>
      </c>
      <c r="B9" s="45">
        <v>46657</v>
      </c>
      <c r="C9" s="45">
        <v>57840</v>
      </c>
      <c r="D9" s="45">
        <v>6507000</v>
      </c>
      <c r="E9" s="45">
        <v>2576000</v>
      </c>
      <c r="F9" s="124">
        <v>0.2</v>
      </c>
      <c r="G9" s="20">
        <v>50713</v>
      </c>
      <c r="H9" s="20">
        <v>463</v>
      </c>
      <c r="I9" s="20">
        <v>7162</v>
      </c>
      <c r="J9" s="20">
        <v>4787</v>
      </c>
      <c r="K9" s="20">
        <v>1293</v>
      </c>
      <c r="L9" s="20">
        <v>436</v>
      </c>
      <c r="M9" s="45">
        <v>64854</v>
      </c>
      <c r="N9" s="45">
        <v>51462</v>
      </c>
      <c r="O9" s="20">
        <v>0</v>
      </c>
      <c r="P9" s="20">
        <v>0</v>
      </c>
      <c r="Q9" s="20">
        <v>28</v>
      </c>
      <c r="R9" s="20">
        <v>0</v>
      </c>
      <c r="S9" s="20">
        <v>1224</v>
      </c>
      <c r="T9" s="20">
        <v>0</v>
      </c>
      <c r="U9" s="46">
        <v>1252</v>
      </c>
      <c r="V9" s="20">
        <v>22</v>
      </c>
      <c r="W9" s="20">
        <v>371</v>
      </c>
      <c r="X9" s="20">
        <v>472</v>
      </c>
      <c r="Y9" s="20">
        <v>17</v>
      </c>
      <c r="Z9" s="20" t="s">
        <v>12</v>
      </c>
      <c r="AA9" s="20">
        <v>4</v>
      </c>
      <c r="AB9" s="20" t="s">
        <v>12</v>
      </c>
      <c r="AC9" s="20">
        <v>4</v>
      </c>
      <c r="AD9" s="20">
        <v>13</v>
      </c>
      <c r="AE9" s="20">
        <v>64</v>
      </c>
      <c r="AF9" s="20">
        <v>123</v>
      </c>
      <c r="AG9" s="20" t="s">
        <v>12</v>
      </c>
      <c r="AH9" s="20" t="s">
        <v>12</v>
      </c>
      <c r="AI9" s="20">
        <v>4</v>
      </c>
      <c r="AJ9" s="20">
        <v>37</v>
      </c>
      <c r="AK9" s="45">
        <v>2383</v>
      </c>
      <c r="AL9">
        <v>663</v>
      </c>
      <c r="AM9" s="45">
        <v>67237</v>
      </c>
      <c r="AN9" s="45">
        <v>53483</v>
      </c>
      <c r="AO9" s="5">
        <v>7143</v>
      </c>
      <c r="AP9" s="5">
        <v>4437</v>
      </c>
      <c r="AQ9" s="5">
        <v>158</v>
      </c>
      <c r="AR9" s="38">
        <v>1576</v>
      </c>
      <c r="AS9" s="45">
        <v>13315</v>
      </c>
      <c r="AT9" s="39">
        <f t="shared" si="0"/>
        <v>0.53646263612467138</v>
      </c>
      <c r="AU9" s="45">
        <v>53922</v>
      </c>
      <c r="AV9" s="45"/>
      <c r="AW9" s="45">
        <v>42766</v>
      </c>
      <c r="AX9" s="20">
        <v>4295</v>
      </c>
      <c r="AY9" s="20">
        <v>336</v>
      </c>
      <c r="AZ9" s="20">
        <v>196</v>
      </c>
      <c r="BA9" s="20">
        <v>361</v>
      </c>
      <c r="BB9" s="20">
        <v>838</v>
      </c>
      <c r="BC9" s="20">
        <v>237</v>
      </c>
      <c r="BD9" s="20">
        <v>130</v>
      </c>
      <c r="BE9" s="20">
        <v>260</v>
      </c>
      <c r="BF9" s="20">
        <v>45</v>
      </c>
      <c r="BG9" s="20">
        <v>117</v>
      </c>
      <c r="BH9" s="20">
        <v>158</v>
      </c>
      <c r="BI9" s="20">
        <v>142</v>
      </c>
      <c r="BJ9" s="20">
        <v>64</v>
      </c>
      <c r="BK9" s="20">
        <v>25</v>
      </c>
      <c r="BL9" s="20">
        <v>418</v>
      </c>
      <c r="BM9" s="20">
        <v>809</v>
      </c>
      <c r="BN9" s="20">
        <v>205</v>
      </c>
      <c r="BO9" s="20">
        <v>40</v>
      </c>
      <c r="BP9" s="20">
        <v>483</v>
      </c>
      <c r="BQ9" s="45">
        <v>9161</v>
      </c>
      <c r="BR9" s="45">
        <v>44761</v>
      </c>
      <c r="BS9" s="45">
        <v>35626</v>
      </c>
      <c r="BT9" s="20">
        <v>3434</v>
      </c>
      <c r="BU9" s="20">
        <v>4426</v>
      </c>
      <c r="BV9" s="20">
        <v>224</v>
      </c>
      <c r="BW9" s="20">
        <v>8</v>
      </c>
      <c r="BX9" s="20">
        <v>186</v>
      </c>
      <c r="BY9" s="20">
        <v>51</v>
      </c>
      <c r="BZ9" s="20">
        <v>27</v>
      </c>
      <c r="CA9" s="45">
        <v>8355</v>
      </c>
      <c r="CB9" s="45">
        <v>53116</v>
      </c>
      <c r="CC9" s="45">
        <v>41877</v>
      </c>
      <c r="CH9" s="1"/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:96" x14ac:dyDescent="0.2">
      <c r="A10" s="47">
        <v>9</v>
      </c>
      <c r="B10" s="45">
        <v>57840</v>
      </c>
      <c r="C10" s="45">
        <v>77257</v>
      </c>
      <c r="D10" s="45">
        <v>6532000</v>
      </c>
      <c r="E10" s="45">
        <v>2673000</v>
      </c>
      <c r="F10" s="124">
        <v>0.2</v>
      </c>
      <c r="G10" s="20">
        <v>67071</v>
      </c>
      <c r="H10" s="20">
        <v>717</v>
      </c>
      <c r="I10" s="20">
        <v>5964</v>
      </c>
      <c r="J10" s="20">
        <v>5423</v>
      </c>
      <c r="K10" s="20">
        <v>3393</v>
      </c>
      <c r="L10" s="20">
        <v>737</v>
      </c>
      <c r="M10" s="45">
        <v>83306</v>
      </c>
      <c r="N10" s="45">
        <v>66323</v>
      </c>
      <c r="O10" s="20">
        <v>0</v>
      </c>
      <c r="P10" s="20">
        <v>1</v>
      </c>
      <c r="Q10" s="20">
        <v>14</v>
      </c>
      <c r="R10" s="20">
        <v>0</v>
      </c>
      <c r="S10" s="20">
        <v>1218</v>
      </c>
      <c r="T10" s="20">
        <v>0</v>
      </c>
      <c r="U10" s="46">
        <v>1233</v>
      </c>
      <c r="V10" s="20" t="s">
        <v>12</v>
      </c>
      <c r="W10" s="20">
        <v>290</v>
      </c>
      <c r="X10" s="20">
        <v>305</v>
      </c>
      <c r="Y10" s="20" t="s">
        <v>12</v>
      </c>
      <c r="Z10" s="20" t="s">
        <v>12</v>
      </c>
      <c r="AA10" s="20">
        <v>20</v>
      </c>
      <c r="AB10" s="20" t="s">
        <v>12</v>
      </c>
      <c r="AC10" s="20">
        <v>4</v>
      </c>
      <c r="AD10" s="20" t="s">
        <v>12</v>
      </c>
      <c r="AE10" s="20">
        <v>41</v>
      </c>
      <c r="AF10" s="20">
        <v>58</v>
      </c>
      <c r="AG10" s="20" t="s">
        <v>12</v>
      </c>
      <c r="AH10" s="20">
        <v>4</v>
      </c>
      <c r="AI10" s="20">
        <v>19</v>
      </c>
      <c r="AJ10" s="20">
        <v>25</v>
      </c>
      <c r="AK10" s="45">
        <v>2000</v>
      </c>
      <c r="AL10">
        <v>412</v>
      </c>
      <c r="AM10" s="45">
        <v>85306</v>
      </c>
      <c r="AN10" s="45">
        <v>68122</v>
      </c>
      <c r="AO10" s="5">
        <v>11957</v>
      </c>
      <c r="AP10" s="5">
        <v>5824</v>
      </c>
      <c r="AQ10" s="5">
        <v>190</v>
      </c>
      <c r="AR10" s="38">
        <v>1693</v>
      </c>
      <c r="AS10" s="45">
        <v>19665</v>
      </c>
      <c r="AT10" s="39">
        <f t="shared" si="0"/>
        <v>0.60803457920162729</v>
      </c>
      <c r="AU10" s="45">
        <v>65641</v>
      </c>
      <c r="AV10" s="45"/>
      <c r="AW10" s="45">
        <v>52620</v>
      </c>
      <c r="AX10" s="20">
        <v>5039</v>
      </c>
      <c r="AY10" s="20">
        <v>182</v>
      </c>
      <c r="AZ10" s="20">
        <v>167</v>
      </c>
      <c r="BA10" s="20">
        <v>431</v>
      </c>
      <c r="BB10" s="20">
        <v>726</v>
      </c>
      <c r="BC10" s="20">
        <v>227</v>
      </c>
      <c r="BD10" s="20">
        <v>135</v>
      </c>
      <c r="BE10" s="20">
        <v>354</v>
      </c>
      <c r="BF10" s="20">
        <v>51</v>
      </c>
      <c r="BG10" s="20">
        <v>95</v>
      </c>
      <c r="BH10" s="20">
        <v>223</v>
      </c>
      <c r="BI10" s="20">
        <v>189</v>
      </c>
      <c r="BJ10" s="20">
        <v>68</v>
      </c>
      <c r="BK10" s="20">
        <v>34</v>
      </c>
      <c r="BL10" s="20">
        <v>479</v>
      </c>
      <c r="BM10" s="20">
        <v>928</v>
      </c>
      <c r="BN10" s="20">
        <v>235</v>
      </c>
      <c r="BO10" s="20">
        <v>45</v>
      </c>
      <c r="BP10" s="20">
        <v>555</v>
      </c>
      <c r="BQ10" s="45">
        <v>10162</v>
      </c>
      <c r="BR10" s="45">
        <v>55479</v>
      </c>
      <c r="BS10" s="45">
        <v>44380</v>
      </c>
      <c r="BT10" s="20">
        <v>2592</v>
      </c>
      <c r="BU10" s="20">
        <v>4434</v>
      </c>
      <c r="BV10" s="20">
        <v>155</v>
      </c>
      <c r="BW10" s="20">
        <v>8</v>
      </c>
      <c r="BX10" s="20">
        <v>240</v>
      </c>
      <c r="BY10" s="20">
        <v>62</v>
      </c>
      <c r="BZ10" s="20">
        <v>12</v>
      </c>
      <c r="CA10" s="45">
        <v>7503</v>
      </c>
      <c r="CB10" s="45">
        <v>62982</v>
      </c>
      <c r="CC10" s="45">
        <v>50048</v>
      </c>
      <c r="CH10" s="1"/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:96" x14ac:dyDescent="0.2">
      <c r="A11" s="47">
        <v>10</v>
      </c>
      <c r="B11" s="45">
        <v>77257</v>
      </c>
      <c r="C11" s="45"/>
      <c r="D11" s="45">
        <v>6485000</v>
      </c>
      <c r="E11" s="45">
        <v>2647000</v>
      </c>
      <c r="F11" s="124">
        <v>0.15</v>
      </c>
      <c r="G11" s="20">
        <v>125614</v>
      </c>
      <c r="H11" s="20">
        <v>1845</v>
      </c>
      <c r="I11" s="20">
        <v>21367</v>
      </c>
      <c r="J11" s="20">
        <v>12161</v>
      </c>
      <c r="K11" s="20">
        <v>18282</v>
      </c>
      <c r="L11" s="20">
        <v>672</v>
      </c>
      <c r="M11" s="45">
        <v>179941</v>
      </c>
      <c r="N11" s="45">
        <v>146627</v>
      </c>
      <c r="O11" s="20">
        <v>7</v>
      </c>
      <c r="P11" s="20">
        <v>1</v>
      </c>
      <c r="Q11" s="20">
        <v>0</v>
      </c>
      <c r="R11" s="20">
        <v>0</v>
      </c>
      <c r="S11" s="20">
        <v>953</v>
      </c>
      <c r="T11" s="20">
        <v>0</v>
      </c>
      <c r="U11" s="46">
        <v>961</v>
      </c>
      <c r="V11" s="20" t="s">
        <v>12</v>
      </c>
      <c r="W11" s="20">
        <v>147</v>
      </c>
      <c r="X11" s="20">
        <v>115</v>
      </c>
      <c r="Y11" s="20">
        <v>28</v>
      </c>
      <c r="Z11" s="20" t="s">
        <v>12</v>
      </c>
      <c r="AA11" s="20" t="s">
        <v>12</v>
      </c>
      <c r="AB11" s="20" t="s">
        <v>12</v>
      </c>
      <c r="AC11" s="20">
        <v>3</v>
      </c>
      <c r="AD11" s="20">
        <v>1</v>
      </c>
      <c r="AE11" s="20">
        <v>16</v>
      </c>
      <c r="AF11" s="20">
        <v>47</v>
      </c>
      <c r="AG11" s="20" t="s">
        <v>12</v>
      </c>
      <c r="AH11" s="20" t="s">
        <v>12</v>
      </c>
      <c r="AI11" s="20">
        <v>5</v>
      </c>
      <c r="AJ11" s="20">
        <v>48</v>
      </c>
      <c r="AK11" s="45">
        <v>1370</v>
      </c>
      <c r="AL11">
        <v>181</v>
      </c>
      <c r="AM11" s="45">
        <v>181311</v>
      </c>
      <c r="AN11" s="45">
        <v>147935</v>
      </c>
      <c r="AO11" s="5">
        <v>54253</v>
      </c>
      <c r="AP11" s="5">
        <v>8763</v>
      </c>
      <c r="AQ11" s="5">
        <v>172</v>
      </c>
      <c r="AR11" s="20">
        <v>1900</v>
      </c>
      <c r="AS11" s="45">
        <v>65088</v>
      </c>
      <c r="AT11" s="39">
        <f t="shared" si="0"/>
        <v>0.83353306293018681</v>
      </c>
      <c r="AU11" s="45">
        <v>116223</v>
      </c>
      <c r="AV11" s="45"/>
      <c r="AW11" s="45">
        <v>96054</v>
      </c>
      <c r="AX11" s="20">
        <v>6902</v>
      </c>
      <c r="AY11" s="20">
        <v>150</v>
      </c>
      <c r="AZ11" s="20">
        <v>251</v>
      </c>
      <c r="BA11" s="20">
        <v>564</v>
      </c>
      <c r="BB11" s="20">
        <v>692</v>
      </c>
      <c r="BC11" s="20">
        <v>250</v>
      </c>
      <c r="BD11" s="20">
        <v>136</v>
      </c>
      <c r="BE11" s="20">
        <v>871</v>
      </c>
      <c r="BF11" s="20">
        <v>66</v>
      </c>
      <c r="BG11" s="20">
        <v>118</v>
      </c>
      <c r="BH11" s="20">
        <v>221</v>
      </c>
      <c r="BI11" s="20">
        <v>232</v>
      </c>
      <c r="BJ11" s="20">
        <v>56</v>
      </c>
      <c r="BK11" s="20">
        <v>91</v>
      </c>
      <c r="BL11" s="20">
        <v>614</v>
      </c>
      <c r="BM11" s="20">
        <v>1190</v>
      </c>
      <c r="BN11" s="20">
        <v>301</v>
      </c>
      <c r="BO11" s="20">
        <v>58</v>
      </c>
      <c r="BP11" s="20">
        <v>718</v>
      </c>
      <c r="BQ11" s="45">
        <v>13481</v>
      </c>
      <c r="BR11" s="45">
        <v>102741</v>
      </c>
      <c r="BS11" s="45">
        <v>85061</v>
      </c>
      <c r="BT11" s="20">
        <v>3022</v>
      </c>
      <c r="BU11" s="20">
        <v>4079</v>
      </c>
      <c r="BV11" s="20">
        <v>131</v>
      </c>
      <c r="BW11" s="20">
        <v>4</v>
      </c>
      <c r="BX11" s="20">
        <v>378</v>
      </c>
      <c r="BY11" s="20">
        <v>54</v>
      </c>
      <c r="BZ11" s="20">
        <v>30</v>
      </c>
      <c r="CA11" s="45">
        <v>7698</v>
      </c>
      <c r="CB11" s="45">
        <v>110440</v>
      </c>
      <c r="CC11" s="45">
        <v>90816</v>
      </c>
      <c r="CH11" s="1"/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:96" x14ac:dyDescent="0.2">
      <c r="CH12" s="1"/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:96" x14ac:dyDescent="0.2">
      <c r="CH13" s="1"/>
      <c r="CI13" s="5"/>
      <c r="CJ13" s="5"/>
      <c r="CK13" s="5"/>
      <c r="CL13" s="5"/>
      <c r="CM13" s="5"/>
      <c r="CN13" s="5"/>
      <c r="CO13" s="5"/>
      <c r="CP13" s="5"/>
      <c r="CQ13" s="5"/>
      <c r="CR13" s="5"/>
    </row>
    <row r="14" spans="1:96" x14ac:dyDescent="0.2">
      <c r="CH14" s="1"/>
      <c r="CI14" s="5"/>
      <c r="CJ14" s="5"/>
      <c r="CK14" s="5"/>
      <c r="CL14" s="5"/>
      <c r="CM14" s="5"/>
      <c r="CN14" s="5"/>
      <c r="CO14" s="5"/>
      <c r="CP14" s="5"/>
      <c r="CQ14" s="5"/>
      <c r="CR14" s="5"/>
    </row>
    <row r="15" spans="1:96" x14ac:dyDescent="0.2">
      <c r="CH15" s="1"/>
      <c r="CI15" s="5"/>
      <c r="CJ15" s="5"/>
      <c r="CK15" s="5"/>
      <c r="CL15" s="5"/>
      <c r="CM15" s="5"/>
      <c r="CN15" s="5"/>
      <c r="CO15" s="5"/>
      <c r="CP15" s="5"/>
      <c r="CQ15" s="5"/>
      <c r="CR15" s="5"/>
    </row>
    <row r="16" spans="1:96" x14ac:dyDescent="0.2">
      <c r="A16" s="4"/>
      <c r="B16" s="4"/>
      <c r="C16" s="4"/>
      <c r="D16" s="4"/>
      <c r="E16" s="37"/>
      <c r="F16" s="37"/>
      <c r="CH16" s="1"/>
      <c r="CI16" s="5"/>
      <c r="CJ16" s="5"/>
      <c r="CK16" s="5"/>
      <c r="CL16" s="5"/>
      <c r="CM16" s="5"/>
      <c r="CN16" s="5"/>
      <c r="CO16" s="5"/>
      <c r="CP16" s="5"/>
      <c r="CQ16" s="5"/>
      <c r="CR16" s="5"/>
    </row>
    <row r="17" spans="1:96" x14ac:dyDescent="0.2">
      <c r="A17" s="5"/>
      <c r="B17" s="5"/>
      <c r="C17" s="5"/>
      <c r="D17" s="5"/>
      <c r="E17" s="5"/>
      <c r="F17" s="5"/>
      <c r="CH17" s="1"/>
      <c r="CI17" s="5"/>
      <c r="CJ17" s="5"/>
      <c r="CK17" s="5"/>
      <c r="CL17" s="5"/>
      <c r="CM17" s="5"/>
      <c r="CN17" s="5"/>
      <c r="CO17" s="5"/>
      <c r="CP17" s="5"/>
      <c r="CQ17" s="5"/>
      <c r="CR17" s="5"/>
    </row>
    <row r="18" spans="1:96" x14ac:dyDescent="0.2">
      <c r="A18" s="5"/>
      <c r="B18" s="5"/>
      <c r="C18" s="5"/>
      <c r="D18" s="5"/>
      <c r="E18" s="5"/>
      <c r="F18" s="5"/>
      <c r="CH18" s="1"/>
      <c r="CI18" s="5"/>
      <c r="CJ18" s="5"/>
      <c r="CK18" s="5"/>
      <c r="CL18" s="5"/>
      <c r="CM18" s="5"/>
      <c r="CN18" s="5"/>
      <c r="CO18" s="5"/>
      <c r="CP18" s="5"/>
      <c r="CQ18" s="5"/>
      <c r="CR18" s="5"/>
    </row>
    <row r="19" spans="1:96" x14ac:dyDescent="0.2">
      <c r="A19" s="5"/>
      <c r="B19" s="5"/>
      <c r="C19" s="5"/>
      <c r="D19" s="5"/>
      <c r="E19" s="5"/>
      <c r="F19" s="5"/>
      <c r="CH19" s="1"/>
      <c r="CI19" s="5"/>
      <c r="CJ19" s="5"/>
      <c r="CK19" s="5"/>
      <c r="CL19" s="5"/>
      <c r="CM19" s="5"/>
      <c r="CN19" s="5"/>
      <c r="CO19" s="5"/>
      <c r="CP19" s="5"/>
      <c r="CQ19" s="5"/>
      <c r="CR19" s="5"/>
    </row>
    <row r="20" spans="1:96" x14ac:dyDescent="0.2">
      <c r="A20" s="5"/>
      <c r="B20" s="5"/>
      <c r="C20" s="5"/>
      <c r="D20" s="5"/>
      <c r="E20" s="5"/>
      <c r="F20" s="5"/>
      <c r="CH20" s="1"/>
      <c r="CI20" s="5"/>
      <c r="CJ20" s="5"/>
      <c r="CK20" s="5"/>
      <c r="CL20" s="5"/>
      <c r="CM20" s="5"/>
      <c r="CN20" s="5"/>
      <c r="CO20" s="5"/>
      <c r="CP20" s="5"/>
      <c r="CQ20" s="5"/>
      <c r="CR20" s="5"/>
    </row>
    <row r="21" spans="1:96" x14ac:dyDescent="0.2">
      <c r="A21" s="5"/>
      <c r="B21" s="5"/>
      <c r="C21" s="5"/>
      <c r="D21" s="5"/>
      <c r="E21" s="5"/>
      <c r="F21" s="5"/>
      <c r="CH21" s="1"/>
      <c r="CI21" s="5"/>
      <c r="CJ21" s="5"/>
      <c r="CK21" s="5"/>
      <c r="CL21" s="5"/>
      <c r="CM21" s="5"/>
      <c r="CN21" s="5"/>
      <c r="CO21" s="5"/>
      <c r="CP21" s="5"/>
      <c r="CQ21" s="5"/>
      <c r="CR21" s="5"/>
    </row>
    <row r="22" spans="1:96" x14ac:dyDescent="0.2">
      <c r="A22" s="5"/>
      <c r="B22" s="5"/>
      <c r="C22" s="5"/>
      <c r="D22" s="5"/>
      <c r="E22" s="5"/>
      <c r="F22" s="5"/>
      <c r="CH22" s="1"/>
      <c r="CI22" s="5"/>
      <c r="CJ22" s="5"/>
      <c r="CK22" s="5"/>
      <c r="CL22" s="5"/>
      <c r="CM22" s="5"/>
      <c r="CN22" s="5"/>
      <c r="CO22" s="5"/>
      <c r="CP22" s="5"/>
      <c r="CQ22" s="5"/>
      <c r="CR22" s="5"/>
    </row>
    <row r="23" spans="1:96" x14ac:dyDescent="0.2">
      <c r="A23" s="5"/>
      <c r="B23" s="5"/>
      <c r="C23" s="5"/>
      <c r="D23" s="5"/>
      <c r="E23" s="5"/>
      <c r="F23" s="5"/>
    </row>
    <row r="24" spans="1:96" x14ac:dyDescent="0.2">
      <c r="A24" s="5"/>
      <c r="B24" s="5"/>
      <c r="C24" s="5"/>
      <c r="D24" s="5"/>
      <c r="E24" s="5"/>
      <c r="F24" s="5"/>
    </row>
    <row r="25" spans="1:96" x14ac:dyDescent="0.2">
      <c r="A25" s="5"/>
      <c r="B25" s="5"/>
      <c r="C25" s="5"/>
      <c r="D25" s="5"/>
      <c r="E25" s="5"/>
      <c r="F25" s="5"/>
    </row>
    <row r="26" spans="1:96" x14ac:dyDescent="0.2">
      <c r="A26" s="5"/>
      <c r="B26" s="5"/>
      <c r="C26" s="5"/>
      <c r="D26" s="5"/>
      <c r="E26" s="5"/>
      <c r="F26" s="5"/>
      <c r="M26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2999-A15D-7342-B687-E8896450C3B9}">
  <dimension ref="A1:C25"/>
  <sheetViews>
    <sheetView workbookViewId="0">
      <selection activeCell="B10" sqref="B10"/>
    </sheetView>
  </sheetViews>
  <sheetFormatPr baseColWidth="10" defaultRowHeight="16" x14ac:dyDescent="0.2"/>
  <sheetData>
    <row r="1" spans="1:2" x14ac:dyDescent="0.2">
      <c r="A1" s="1" t="s">
        <v>0</v>
      </c>
      <c r="B1" s="18" t="s">
        <v>91</v>
      </c>
    </row>
    <row r="2" spans="1:2" x14ac:dyDescent="0.2">
      <c r="A2" s="1" t="s">
        <v>1</v>
      </c>
      <c r="B2" s="21"/>
    </row>
    <row r="3" spans="1:2" x14ac:dyDescent="0.2">
      <c r="A3" s="1" t="s">
        <v>2</v>
      </c>
      <c r="B3" s="20"/>
    </row>
    <row r="4" spans="1:2" x14ac:dyDescent="0.2">
      <c r="A4" s="1" t="s">
        <v>3</v>
      </c>
      <c r="B4" s="20">
        <v>65407</v>
      </c>
    </row>
    <row r="5" spans="1:2" x14ac:dyDescent="0.2">
      <c r="A5" s="1" t="s">
        <v>3</v>
      </c>
      <c r="B5" s="20">
        <v>65407000</v>
      </c>
    </row>
    <row r="6" spans="1:2" x14ac:dyDescent="0.2">
      <c r="A6" s="1" t="s">
        <v>6</v>
      </c>
      <c r="B6" s="20">
        <v>27535</v>
      </c>
    </row>
    <row r="7" spans="1:2" x14ac:dyDescent="0.2">
      <c r="A7" s="1" t="s">
        <v>6</v>
      </c>
      <c r="B7" s="20">
        <v>27535000</v>
      </c>
    </row>
    <row r="8" spans="1:2" x14ac:dyDescent="0.2">
      <c r="A8" s="1" t="s">
        <v>16</v>
      </c>
      <c r="B8" s="20">
        <v>52195</v>
      </c>
    </row>
    <row r="9" spans="1:2" x14ac:dyDescent="0.2">
      <c r="A9" s="1" t="s">
        <v>18</v>
      </c>
      <c r="B9" s="20">
        <v>41139</v>
      </c>
    </row>
    <row r="10" spans="1:2" x14ac:dyDescent="0.2">
      <c r="A10" s="1" t="s">
        <v>40</v>
      </c>
      <c r="B10" s="20">
        <v>6237</v>
      </c>
    </row>
    <row r="11" spans="1:2" x14ac:dyDescent="0.2">
      <c r="A11" s="1" t="s">
        <v>42</v>
      </c>
      <c r="B11" s="20">
        <v>58432</v>
      </c>
    </row>
    <row r="12" spans="1:2" x14ac:dyDescent="0.2">
      <c r="A12" s="1" t="s">
        <v>44</v>
      </c>
      <c r="B12" s="20">
        <v>46638</v>
      </c>
    </row>
    <row r="13" spans="1:2" x14ac:dyDescent="0.2">
      <c r="A13" s="1" t="s">
        <v>128</v>
      </c>
      <c r="B13" s="20">
        <v>9090</v>
      </c>
    </row>
    <row r="14" spans="1:2" x14ac:dyDescent="0.2">
      <c r="A14" s="1" t="s">
        <v>129</v>
      </c>
      <c r="B14" s="20">
        <v>3036</v>
      </c>
    </row>
    <row r="15" spans="1:2" x14ac:dyDescent="0.2">
      <c r="A15" s="1" t="s">
        <v>130</v>
      </c>
      <c r="B15" s="20">
        <v>73</v>
      </c>
    </row>
    <row r="16" spans="1:2" x14ac:dyDescent="0.2">
      <c r="A16" s="1" t="s">
        <v>131</v>
      </c>
      <c r="B16" s="20">
        <v>1379</v>
      </c>
    </row>
    <row r="17" spans="1:3" x14ac:dyDescent="0.2">
      <c r="A17" s="1" t="s">
        <v>51</v>
      </c>
      <c r="B17" s="20">
        <v>13579</v>
      </c>
      <c r="C17" s="38"/>
    </row>
    <row r="18" spans="1:3" x14ac:dyDescent="0.2">
      <c r="A18" s="1" t="s">
        <v>52</v>
      </c>
      <c r="B18" s="20">
        <v>44853</v>
      </c>
    </row>
    <row r="19" spans="1:3" x14ac:dyDescent="0.2">
      <c r="A19" s="1" t="s">
        <v>54</v>
      </c>
      <c r="B19" s="20">
        <v>35928</v>
      </c>
    </row>
    <row r="20" spans="1:3" x14ac:dyDescent="0.2">
      <c r="A20" s="1" t="s">
        <v>74</v>
      </c>
      <c r="B20" s="20">
        <v>7604</v>
      </c>
    </row>
    <row r="21" spans="1:3" x14ac:dyDescent="0.2">
      <c r="A21" s="1" t="s">
        <v>76</v>
      </c>
      <c r="B21" s="20">
        <v>37249</v>
      </c>
    </row>
    <row r="22" spans="1:3" x14ac:dyDescent="0.2">
      <c r="A22" s="1" t="s">
        <v>78</v>
      </c>
      <c r="B22" s="20">
        <v>29817</v>
      </c>
    </row>
    <row r="23" spans="1:3" x14ac:dyDescent="0.2">
      <c r="A23" s="1" t="s">
        <v>86</v>
      </c>
      <c r="B23" s="20">
        <v>10584</v>
      </c>
    </row>
    <row r="24" spans="1:3" x14ac:dyDescent="0.2">
      <c r="A24" s="1" t="s">
        <v>87</v>
      </c>
      <c r="B24" s="20">
        <v>47833</v>
      </c>
    </row>
    <row r="25" spans="1:3" x14ac:dyDescent="0.2">
      <c r="A25" s="1" t="s">
        <v>89</v>
      </c>
      <c r="B25" s="20">
        <v>37737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9513-2B88-C847-BCF3-0CF0BD1FB1FC}">
  <dimension ref="A1:B91"/>
  <sheetViews>
    <sheetView workbookViewId="0">
      <selection activeCell="A6" sqref="A6"/>
    </sheetView>
  </sheetViews>
  <sheetFormatPr baseColWidth="10" defaultRowHeight="16" x14ac:dyDescent="0.2"/>
  <sheetData>
    <row r="1" spans="1:2" x14ac:dyDescent="0.2">
      <c r="A1" s="1" t="s">
        <v>93</v>
      </c>
      <c r="B1" s="2" t="s">
        <v>92</v>
      </c>
    </row>
    <row r="2" spans="1:2" x14ac:dyDescent="0.2">
      <c r="A2" s="6" t="s">
        <v>0</v>
      </c>
      <c r="B2" s="19" t="s">
        <v>0</v>
      </c>
    </row>
    <row r="3" spans="1:2" x14ac:dyDescent="0.2">
      <c r="A3" s="6" t="s">
        <v>1</v>
      </c>
      <c r="B3" s="11" t="s">
        <v>192</v>
      </c>
    </row>
    <row r="4" spans="1:2" x14ac:dyDescent="0.2">
      <c r="A4" s="6" t="s">
        <v>2</v>
      </c>
      <c r="B4" s="11" t="s">
        <v>191</v>
      </c>
    </row>
    <row r="5" spans="1:2" x14ac:dyDescent="0.2">
      <c r="A5" s="6" t="s">
        <v>3</v>
      </c>
      <c r="B5" s="11" t="s">
        <v>4</v>
      </c>
    </row>
    <row r="6" spans="1:2" x14ac:dyDescent="0.2">
      <c r="A6" s="6" t="s">
        <v>3</v>
      </c>
      <c r="B6" s="11" t="s">
        <v>5</v>
      </c>
    </row>
    <row r="7" spans="1:2" x14ac:dyDescent="0.2">
      <c r="A7" s="6" t="s">
        <v>6</v>
      </c>
      <c r="B7" s="11" t="s">
        <v>7</v>
      </c>
    </row>
    <row r="8" spans="1:2" x14ac:dyDescent="0.2">
      <c r="A8" s="6" t="s">
        <v>6</v>
      </c>
      <c r="B8" s="11" t="s">
        <v>8</v>
      </c>
    </row>
    <row r="9" spans="1:2" x14ac:dyDescent="0.2">
      <c r="A9" s="6"/>
      <c r="B9" s="7" t="s">
        <v>9</v>
      </c>
    </row>
    <row r="10" spans="1:2" x14ac:dyDescent="0.2">
      <c r="A10" s="6" t="s">
        <v>140</v>
      </c>
      <c r="B10" s="11" t="s">
        <v>10</v>
      </c>
    </row>
    <row r="11" spans="1:2" x14ac:dyDescent="0.2">
      <c r="A11" s="6" t="s">
        <v>141</v>
      </c>
      <c r="B11" s="11" t="s">
        <v>11</v>
      </c>
    </row>
    <row r="12" spans="1:2" x14ac:dyDescent="0.2">
      <c r="A12" s="6" t="s">
        <v>142</v>
      </c>
      <c r="B12" s="11" t="s">
        <v>13</v>
      </c>
    </row>
    <row r="13" spans="1:2" x14ac:dyDescent="0.2">
      <c r="A13" s="6" t="s">
        <v>143</v>
      </c>
      <c r="B13" s="11" t="s">
        <v>201</v>
      </c>
    </row>
    <row r="14" spans="1:2" x14ac:dyDescent="0.2">
      <c r="A14" s="6" t="s">
        <v>144</v>
      </c>
      <c r="B14" s="11" t="s">
        <v>14</v>
      </c>
    </row>
    <row r="15" spans="1:2" x14ac:dyDescent="0.2">
      <c r="A15" s="6" t="s">
        <v>145</v>
      </c>
      <c r="B15" s="11" t="s">
        <v>15</v>
      </c>
    </row>
    <row r="16" spans="1:2" x14ac:dyDescent="0.2">
      <c r="A16" s="49" t="s">
        <v>16</v>
      </c>
      <c r="B16" s="7" t="s">
        <v>17</v>
      </c>
    </row>
    <row r="17" spans="1:2" x14ac:dyDescent="0.2">
      <c r="A17" s="49" t="s">
        <v>18</v>
      </c>
      <c r="B17" s="7" t="s">
        <v>19</v>
      </c>
    </row>
    <row r="18" spans="1:2" x14ac:dyDescent="0.2">
      <c r="A18" s="6"/>
      <c r="B18" s="7" t="s">
        <v>20</v>
      </c>
    </row>
    <row r="19" spans="1:2" x14ac:dyDescent="0.2">
      <c r="A19" s="6" t="s">
        <v>147</v>
      </c>
      <c r="B19" s="11" t="s">
        <v>21</v>
      </c>
    </row>
    <row r="20" spans="1:2" x14ac:dyDescent="0.2">
      <c r="A20" s="6" t="s">
        <v>146</v>
      </c>
      <c r="B20" s="11" t="s">
        <v>22</v>
      </c>
    </row>
    <row r="21" spans="1:2" x14ac:dyDescent="0.2">
      <c r="A21" s="6" t="s">
        <v>148</v>
      </c>
      <c r="B21" s="11" t="s">
        <v>23</v>
      </c>
    </row>
    <row r="22" spans="1:2" x14ac:dyDescent="0.2">
      <c r="A22" s="6" t="s">
        <v>149</v>
      </c>
      <c r="B22" s="11" t="s">
        <v>24</v>
      </c>
    </row>
    <row r="23" spans="1:2" x14ac:dyDescent="0.2">
      <c r="A23" s="6" t="s">
        <v>155</v>
      </c>
      <c r="B23" s="11" t="s">
        <v>29</v>
      </c>
    </row>
    <row r="24" spans="1:2" x14ac:dyDescent="0.2">
      <c r="A24" s="6" t="s">
        <v>159</v>
      </c>
      <c r="B24" s="11" t="s">
        <v>33</v>
      </c>
    </row>
    <row r="25" spans="1:2" x14ac:dyDescent="0.2">
      <c r="A25" s="6" t="s">
        <v>150</v>
      </c>
      <c r="B25" s="11" t="s">
        <v>25</v>
      </c>
    </row>
    <row r="26" spans="1:2" x14ac:dyDescent="0.2">
      <c r="A26" s="6" t="s">
        <v>151</v>
      </c>
      <c r="B26" s="11" t="s">
        <v>26</v>
      </c>
    </row>
    <row r="27" spans="1:2" x14ac:dyDescent="0.2">
      <c r="A27" s="6" t="s">
        <v>152</v>
      </c>
      <c r="B27" s="11" t="s">
        <v>27</v>
      </c>
    </row>
    <row r="28" spans="1:2" x14ac:dyDescent="0.2">
      <c r="A28" s="6" t="s">
        <v>153</v>
      </c>
      <c r="B28" s="11" t="s">
        <v>202</v>
      </c>
    </row>
    <row r="29" spans="1:2" x14ac:dyDescent="0.2">
      <c r="A29" s="6" t="s">
        <v>154</v>
      </c>
      <c r="B29" s="11" t="s">
        <v>28</v>
      </c>
    </row>
    <row r="30" spans="1:2" x14ac:dyDescent="0.2">
      <c r="A30" s="6" t="s">
        <v>156</v>
      </c>
      <c r="B30" s="11" t="s">
        <v>30</v>
      </c>
    </row>
    <row r="31" spans="1:2" x14ac:dyDescent="0.2">
      <c r="A31" s="6" t="s">
        <v>157</v>
      </c>
      <c r="B31" s="11" t="s">
        <v>31</v>
      </c>
    </row>
    <row r="32" spans="1:2" x14ac:dyDescent="0.2">
      <c r="A32" s="6" t="s">
        <v>158</v>
      </c>
      <c r="B32" s="11" t="s">
        <v>32</v>
      </c>
    </row>
    <row r="33" spans="1:2" x14ac:dyDescent="0.2">
      <c r="A33" s="6" t="s">
        <v>206</v>
      </c>
      <c r="B33" s="11" t="s">
        <v>34</v>
      </c>
    </row>
    <row r="34" spans="1:2" x14ac:dyDescent="0.2">
      <c r="A34" s="6" t="s">
        <v>161</v>
      </c>
      <c r="B34" s="11" t="s">
        <v>35</v>
      </c>
    </row>
    <row r="35" spans="1:2" x14ac:dyDescent="0.2">
      <c r="A35" s="6" t="s">
        <v>162</v>
      </c>
      <c r="B35" s="11" t="s">
        <v>36</v>
      </c>
    </row>
    <row r="36" spans="1:2" x14ac:dyDescent="0.2">
      <c r="A36" s="6" t="s">
        <v>163</v>
      </c>
      <c r="B36" s="11" t="s">
        <v>37</v>
      </c>
    </row>
    <row r="37" spans="1:2" x14ac:dyDescent="0.2">
      <c r="A37" s="6" t="s">
        <v>164</v>
      </c>
      <c r="B37" s="11" t="s">
        <v>38</v>
      </c>
    </row>
    <row r="38" spans="1:2" x14ac:dyDescent="0.2">
      <c r="A38" s="6" t="s">
        <v>165</v>
      </c>
      <c r="B38" s="11" t="s">
        <v>39</v>
      </c>
    </row>
    <row r="39" spans="1:2" x14ac:dyDescent="0.2">
      <c r="A39" s="6" t="s">
        <v>166</v>
      </c>
      <c r="B39" s="11" t="s">
        <v>193</v>
      </c>
    </row>
    <row r="40" spans="1:2" x14ac:dyDescent="0.2">
      <c r="A40" s="6" t="s">
        <v>40</v>
      </c>
      <c r="B40" s="11" t="s">
        <v>41</v>
      </c>
    </row>
    <row r="41" spans="1:2" x14ac:dyDescent="0.2">
      <c r="A41" s="40" t="s">
        <v>136</v>
      </c>
      <c r="B41" s="41" t="s">
        <v>137</v>
      </c>
    </row>
    <row r="42" spans="1:2" x14ac:dyDescent="0.2">
      <c r="A42" s="40" t="s">
        <v>207</v>
      </c>
      <c r="B42" s="41" t="s">
        <v>204</v>
      </c>
    </row>
    <row r="43" spans="1:2" x14ac:dyDescent="0.2">
      <c r="A43" s="40" t="s">
        <v>138</v>
      </c>
      <c r="B43" s="41" t="s">
        <v>139</v>
      </c>
    </row>
    <row r="44" spans="1:2" x14ac:dyDescent="0.2">
      <c r="A44" s="6" t="s">
        <v>42</v>
      </c>
      <c r="B44" s="11" t="s">
        <v>43</v>
      </c>
    </row>
    <row r="45" spans="1:2" x14ac:dyDescent="0.2">
      <c r="A45" s="6" t="s">
        <v>44</v>
      </c>
      <c r="B45" s="11" t="s">
        <v>45</v>
      </c>
    </row>
    <row r="46" spans="1:2" x14ac:dyDescent="0.2">
      <c r="A46" s="6"/>
      <c r="B46" s="7" t="s">
        <v>46</v>
      </c>
    </row>
    <row r="47" spans="1:2" x14ac:dyDescent="0.2">
      <c r="A47" s="1" t="s">
        <v>128</v>
      </c>
      <c r="B47" s="11" t="s">
        <v>47</v>
      </c>
    </row>
    <row r="48" spans="1:2" x14ac:dyDescent="0.2">
      <c r="A48" s="1" t="s">
        <v>129</v>
      </c>
      <c r="B48" s="11" t="s">
        <v>48</v>
      </c>
    </row>
    <row r="49" spans="1:2" x14ac:dyDescent="0.2">
      <c r="A49" s="1" t="s">
        <v>130</v>
      </c>
      <c r="B49" s="11" t="s">
        <v>49</v>
      </c>
    </row>
    <row r="50" spans="1:2" x14ac:dyDescent="0.2">
      <c r="A50" s="1" t="s">
        <v>195</v>
      </c>
      <c r="B50" s="11" t="s">
        <v>197</v>
      </c>
    </row>
    <row r="51" spans="1:2" x14ac:dyDescent="0.2">
      <c r="A51" s="6" t="s">
        <v>194</v>
      </c>
      <c r="B51" s="22" t="s">
        <v>50</v>
      </c>
    </row>
    <row r="52" spans="1:2" x14ac:dyDescent="0.2">
      <c r="A52" s="6" t="s">
        <v>131</v>
      </c>
      <c r="B52" s="50" t="s">
        <v>196</v>
      </c>
    </row>
    <row r="53" spans="1:2" x14ac:dyDescent="0.2">
      <c r="A53" s="6" t="s">
        <v>51</v>
      </c>
      <c r="B53" s="11" t="s">
        <v>17</v>
      </c>
    </row>
    <row r="54" spans="1:2" x14ac:dyDescent="0.2">
      <c r="A54" s="6" t="s">
        <v>52</v>
      </c>
      <c r="B54" s="11" t="s">
        <v>53</v>
      </c>
    </row>
    <row r="55" spans="1:2" x14ac:dyDescent="0.2">
      <c r="A55" s="6" t="s">
        <v>54</v>
      </c>
      <c r="B55" s="11" t="s">
        <v>55</v>
      </c>
    </row>
    <row r="56" spans="1:2" x14ac:dyDescent="0.2">
      <c r="A56" s="6"/>
      <c r="B56" s="7" t="s">
        <v>56</v>
      </c>
    </row>
    <row r="57" spans="1:2" x14ac:dyDescent="0.2">
      <c r="A57" s="6"/>
      <c r="B57" s="11" t="s">
        <v>57</v>
      </c>
    </row>
    <row r="58" spans="1:2" x14ac:dyDescent="0.2">
      <c r="A58" s="6" t="s">
        <v>58</v>
      </c>
      <c r="B58" s="11" t="s">
        <v>58</v>
      </c>
    </row>
    <row r="59" spans="1:2" x14ac:dyDescent="0.2">
      <c r="A59" s="6" t="s">
        <v>167</v>
      </c>
      <c r="B59" s="11" t="s">
        <v>59</v>
      </c>
    </row>
    <row r="60" spans="1:2" x14ac:dyDescent="0.2">
      <c r="A60" s="6" t="s">
        <v>168</v>
      </c>
      <c r="B60" s="11" t="s">
        <v>60</v>
      </c>
    </row>
    <row r="61" spans="1:2" x14ac:dyDescent="0.2">
      <c r="A61" s="6" t="s">
        <v>169</v>
      </c>
      <c r="B61" s="11" t="s">
        <v>61</v>
      </c>
    </row>
    <row r="62" spans="1:2" x14ac:dyDescent="0.2">
      <c r="A62" s="6" t="s">
        <v>170</v>
      </c>
      <c r="B62" s="11" t="s">
        <v>62</v>
      </c>
    </row>
    <row r="63" spans="1:2" x14ac:dyDescent="0.2">
      <c r="A63" s="6" t="s">
        <v>171</v>
      </c>
      <c r="B63" s="11" t="s">
        <v>63</v>
      </c>
    </row>
    <row r="64" spans="1:2" x14ac:dyDescent="0.2">
      <c r="A64" s="6" t="s">
        <v>172</v>
      </c>
      <c r="B64" s="11" t="s">
        <v>64</v>
      </c>
    </row>
    <row r="65" spans="1:2" x14ac:dyDescent="0.2">
      <c r="A65" s="6" t="s">
        <v>173</v>
      </c>
      <c r="B65" s="11" t="s">
        <v>198</v>
      </c>
    </row>
    <row r="66" spans="1:2" x14ac:dyDescent="0.2">
      <c r="A66" s="6" t="s">
        <v>174</v>
      </c>
      <c r="B66" s="11" t="s">
        <v>65</v>
      </c>
    </row>
    <row r="67" spans="1:2" x14ac:dyDescent="0.2">
      <c r="A67" s="6" t="s">
        <v>175</v>
      </c>
      <c r="B67" s="11" t="s">
        <v>66</v>
      </c>
    </row>
    <row r="68" spans="1:2" x14ac:dyDescent="0.2">
      <c r="A68" s="6" t="s">
        <v>176</v>
      </c>
      <c r="B68" s="11" t="s">
        <v>67</v>
      </c>
    </row>
    <row r="69" spans="1:2" x14ac:dyDescent="0.2">
      <c r="A69" s="6" t="s">
        <v>177</v>
      </c>
      <c r="B69" s="11" t="s">
        <v>68</v>
      </c>
    </row>
    <row r="70" spans="1:2" x14ac:dyDescent="0.2">
      <c r="A70" s="6" t="s">
        <v>178</v>
      </c>
      <c r="B70" s="11" t="s">
        <v>69</v>
      </c>
    </row>
    <row r="71" spans="1:2" x14ac:dyDescent="0.2">
      <c r="A71" s="6" t="s">
        <v>179</v>
      </c>
      <c r="B71" s="11" t="s">
        <v>70</v>
      </c>
    </row>
    <row r="72" spans="1:2" x14ac:dyDescent="0.2">
      <c r="A72" s="6"/>
      <c r="B72" s="7" t="s">
        <v>71</v>
      </c>
    </row>
    <row r="73" spans="1:2" x14ac:dyDescent="0.2">
      <c r="A73" s="6" t="s">
        <v>180</v>
      </c>
      <c r="B73" s="11" t="s">
        <v>72</v>
      </c>
    </row>
    <row r="74" spans="1:2" x14ac:dyDescent="0.2">
      <c r="A74" s="6" t="s">
        <v>181</v>
      </c>
      <c r="B74" s="11" t="s">
        <v>73</v>
      </c>
    </row>
    <row r="75" spans="1:2" x14ac:dyDescent="0.2">
      <c r="A75" s="6" t="s">
        <v>182</v>
      </c>
      <c r="B75" s="11" t="s">
        <v>62</v>
      </c>
    </row>
    <row r="76" spans="1:2" x14ac:dyDescent="0.2">
      <c r="A76" s="6" t="s">
        <v>183</v>
      </c>
      <c r="B76" s="11" t="s">
        <v>63</v>
      </c>
    </row>
    <row r="77" spans="1:2" x14ac:dyDescent="0.2">
      <c r="A77" s="6" t="s">
        <v>184</v>
      </c>
      <c r="B77" s="11" t="s">
        <v>70</v>
      </c>
    </row>
    <row r="78" spans="1:2" x14ac:dyDescent="0.2">
      <c r="A78" s="6" t="s">
        <v>74</v>
      </c>
      <c r="B78" s="11" t="s">
        <v>75</v>
      </c>
    </row>
    <row r="79" spans="1:2" x14ac:dyDescent="0.2">
      <c r="A79" s="6" t="s">
        <v>76</v>
      </c>
      <c r="B79" s="11" t="s">
        <v>77</v>
      </c>
    </row>
    <row r="80" spans="1:2" x14ac:dyDescent="0.2">
      <c r="A80" s="6" t="s">
        <v>78</v>
      </c>
      <c r="B80" s="11" t="s">
        <v>79</v>
      </c>
    </row>
    <row r="81" spans="1:2" x14ac:dyDescent="0.2">
      <c r="A81" s="6"/>
      <c r="B81" s="7" t="s">
        <v>80</v>
      </c>
    </row>
    <row r="82" spans="1:2" x14ac:dyDescent="0.2">
      <c r="A82" s="6" t="s">
        <v>81</v>
      </c>
      <c r="B82" s="11" t="s">
        <v>81</v>
      </c>
    </row>
    <row r="83" spans="1:2" x14ac:dyDescent="0.2">
      <c r="A83" s="6" t="s">
        <v>185</v>
      </c>
      <c r="B83" s="11" t="s">
        <v>82</v>
      </c>
    </row>
    <row r="84" spans="1:2" x14ac:dyDescent="0.2">
      <c r="A84" s="6" t="s">
        <v>186</v>
      </c>
      <c r="B84" s="11" t="s">
        <v>83</v>
      </c>
    </row>
    <row r="85" spans="1:2" x14ac:dyDescent="0.2">
      <c r="A85" s="6" t="s">
        <v>187</v>
      </c>
      <c r="B85" s="11" t="s">
        <v>200</v>
      </c>
    </row>
    <row r="86" spans="1:2" x14ac:dyDescent="0.2">
      <c r="A86" s="6" t="s">
        <v>188</v>
      </c>
      <c r="B86" s="11" t="s">
        <v>84</v>
      </c>
    </row>
    <row r="87" spans="1:2" x14ac:dyDescent="0.2">
      <c r="A87" s="6" t="s">
        <v>189</v>
      </c>
      <c r="B87" s="11" t="s">
        <v>85</v>
      </c>
    </row>
    <row r="88" spans="1:2" x14ac:dyDescent="0.2">
      <c r="A88" s="6" t="s">
        <v>190</v>
      </c>
      <c r="B88" s="11" t="s">
        <v>199</v>
      </c>
    </row>
    <row r="89" spans="1:2" x14ac:dyDescent="0.2">
      <c r="A89" s="6" t="s">
        <v>86</v>
      </c>
      <c r="B89" s="11" t="s">
        <v>17</v>
      </c>
    </row>
    <row r="90" spans="1:2" x14ac:dyDescent="0.2">
      <c r="A90" s="6" t="s">
        <v>87</v>
      </c>
      <c r="B90" s="11" t="s">
        <v>88</v>
      </c>
    </row>
    <row r="91" spans="1:2" x14ac:dyDescent="0.2">
      <c r="A91" s="6" t="s">
        <v>89</v>
      </c>
      <c r="B91" s="1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FA35-144C-3E43-8FF6-6ECC9790F819}">
  <dimension ref="A1:S475"/>
  <sheetViews>
    <sheetView workbookViewId="0">
      <selection activeCell="F25" sqref="F25"/>
    </sheetView>
  </sheetViews>
  <sheetFormatPr baseColWidth="10" defaultRowHeight="16" x14ac:dyDescent="0.2"/>
  <cols>
    <col min="1" max="1" width="18" bestFit="1" customWidth="1"/>
    <col min="2" max="4" width="33.33203125" customWidth="1"/>
  </cols>
  <sheetData>
    <row r="1" spans="1:19" x14ac:dyDescent="0.2">
      <c r="A1" s="6"/>
      <c r="B1" s="52" t="s">
        <v>94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7"/>
      <c r="Q1" s="7"/>
      <c r="R1" s="7"/>
      <c r="S1" s="7"/>
    </row>
    <row r="2" spans="1:19" x14ac:dyDescent="0.2">
      <c r="A2" s="8"/>
      <c r="B2" s="9"/>
      <c r="C2" s="9"/>
      <c r="D2" s="9"/>
      <c r="E2" s="53" t="s">
        <v>95</v>
      </c>
      <c r="F2" s="53"/>
      <c r="G2" s="53"/>
      <c r="H2" s="53"/>
      <c r="I2" s="53"/>
      <c r="J2" s="53"/>
      <c r="K2" s="53"/>
      <c r="L2" s="53"/>
      <c r="M2" s="53"/>
      <c r="N2" s="53"/>
      <c r="O2" s="10"/>
      <c r="P2" s="11"/>
      <c r="Q2" s="11"/>
      <c r="R2" s="11"/>
      <c r="S2" s="11"/>
    </row>
    <row r="3" spans="1:19" x14ac:dyDescent="0.2">
      <c r="A3" s="8"/>
      <c r="B3" s="12"/>
      <c r="C3" s="12" t="s">
        <v>133</v>
      </c>
      <c r="D3" s="12"/>
      <c r="E3" s="13" t="s">
        <v>96</v>
      </c>
      <c r="F3" s="13" t="s">
        <v>97</v>
      </c>
      <c r="G3" s="13" t="s">
        <v>98</v>
      </c>
      <c r="H3" s="13" t="s">
        <v>99</v>
      </c>
      <c r="I3" s="13" t="s">
        <v>100</v>
      </c>
      <c r="J3" s="13" t="s">
        <v>101</v>
      </c>
      <c r="K3" s="13" t="s">
        <v>102</v>
      </c>
      <c r="L3" s="13" t="s">
        <v>103</v>
      </c>
      <c r="M3" s="13" t="s">
        <v>104</v>
      </c>
      <c r="N3" s="13" t="s">
        <v>105</v>
      </c>
      <c r="O3" s="14" t="s">
        <v>106</v>
      </c>
      <c r="P3" s="11"/>
      <c r="Q3" s="11"/>
      <c r="R3" s="11"/>
      <c r="S3" s="11"/>
    </row>
    <row r="4" spans="1:19" x14ac:dyDescent="0.2">
      <c r="A4" s="6"/>
      <c r="B4" s="15"/>
      <c r="C4" s="15"/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  <c r="Q4" s="17"/>
      <c r="R4" s="17"/>
      <c r="S4" s="17"/>
    </row>
    <row r="5" spans="1:19" x14ac:dyDescent="0.2">
      <c r="A5" s="6"/>
      <c r="B5" s="7" t="s">
        <v>107</v>
      </c>
      <c r="C5" s="7"/>
      <c r="D5" s="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7"/>
      <c r="Q5" s="17"/>
      <c r="R5" s="17"/>
      <c r="S5" s="17"/>
    </row>
    <row r="6" spans="1:19" x14ac:dyDescent="0.2">
      <c r="A6" s="6" t="s">
        <v>0</v>
      </c>
      <c r="B6" s="19" t="s">
        <v>0</v>
      </c>
      <c r="C6" s="19"/>
      <c r="D6" s="19"/>
      <c r="E6" s="18">
        <v>1</v>
      </c>
      <c r="F6" s="18">
        <v>2</v>
      </c>
      <c r="G6" s="18">
        <v>3</v>
      </c>
      <c r="H6" s="18">
        <v>4</v>
      </c>
      <c r="I6" s="18">
        <v>5</v>
      </c>
      <c r="J6" s="18">
        <v>6</v>
      </c>
      <c r="K6" s="18">
        <v>7</v>
      </c>
      <c r="L6" s="18">
        <v>8</v>
      </c>
      <c r="M6" s="18">
        <v>9</v>
      </c>
      <c r="N6" s="18">
        <v>10</v>
      </c>
      <c r="O6" s="18"/>
      <c r="P6" s="17"/>
      <c r="Q6" s="17"/>
      <c r="R6" s="17"/>
      <c r="S6" s="17"/>
    </row>
    <row r="7" spans="1:19" x14ac:dyDescent="0.2">
      <c r="A7" s="6" t="s">
        <v>1</v>
      </c>
      <c r="B7" s="11" t="s">
        <v>192</v>
      </c>
      <c r="C7" s="11"/>
      <c r="D7" s="11"/>
      <c r="E7" s="20">
        <v>0</v>
      </c>
      <c r="F7" s="20">
        <v>2808</v>
      </c>
      <c r="G7" s="20">
        <v>10687</v>
      </c>
      <c r="H7" s="20">
        <v>17559</v>
      </c>
      <c r="I7" s="20">
        <v>24055</v>
      </c>
      <c r="J7" s="20">
        <v>31085</v>
      </c>
      <c r="K7" s="20">
        <v>39120</v>
      </c>
      <c r="L7" s="20">
        <v>46657</v>
      </c>
      <c r="M7" s="20">
        <v>57840</v>
      </c>
      <c r="N7" s="20">
        <v>77257</v>
      </c>
      <c r="O7" s="21"/>
      <c r="P7" s="17"/>
      <c r="Q7" s="17"/>
      <c r="R7" s="17"/>
      <c r="S7" s="17"/>
    </row>
    <row r="8" spans="1:19" x14ac:dyDescent="0.2">
      <c r="A8" s="6" t="s">
        <v>2</v>
      </c>
      <c r="B8" s="11" t="s">
        <v>191</v>
      </c>
      <c r="C8" s="11"/>
      <c r="D8" s="11"/>
      <c r="E8" s="20">
        <v>2808</v>
      </c>
      <c r="F8" s="20">
        <v>10687</v>
      </c>
      <c r="G8" s="20">
        <v>17559</v>
      </c>
      <c r="H8" s="20">
        <v>24055</v>
      </c>
      <c r="I8" s="20">
        <v>31085</v>
      </c>
      <c r="J8" s="20">
        <v>39120</v>
      </c>
      <c r="K8" s="20">
        <v>46657</v>
      </c>
      <c r="L8" s="20">
        <v>57840</v>
      </c>
      <c r="M8" s="20">
        <v>77257</v>
      </c>
      <c r="N8" s="20"/>
      <c r="O8" s="20"/>
      <c r="P8" s="17"/>
      <c r="Q8" s="17"/>
      <c r="R8" s="17"/>
      <c r="S8" s="17"/>
    </row>
    <row r="9" spans="1:19" x14ac:dyDescent="0.2">
      <c r="A9" s="6" t="s">
        <v>3</v>
      </c>
      <c r="B9" s="11" t="s">
        <v>4</v>
      </c>
      <c r="C9" s="11"/>
      <c r="D9" s="11"/>
      <c r="E9" s="20">
        <v>6635</v>
      </c>
      <c r="F9" s="20">
        <v>6591</v>
      </c>
      <c r="G9" s="20">
        <v>6527</v>
      </c>
      <c r="H9" s="20">
        <v>6541</v>
      </c>
      <c r="I9" s="20">
        <v>6532</v>
      </c>
      <c r="J9" s="20">
        <v>6532</v>
      </c>
      <c r="K9" s="20">
        <v>6525</v>
      </c>
      <c r="L9" s="20">
        <v>6507</v>
      </c>
      <c r="M9" s="20">
        <v>6532</v>
      </c>
      <c r="N9" s="20">
        <v>6485</v>
      </c>
      <c r="O9" s="20">
        <v>65407</v>
      </c>
      <c r="P9" s="17"/>
      <c r="Q9" s="17"/>
      <c r="R9" s="17"/>
      <c r="S9" s="17"/>
    </row>
    <row r="10" spans="1:19" x14ac:dyDescent="0.2">
      <c r="A10" s="6" t="s">
        <v>3</v>
      </c>
      <c r="B10" s="11" t="s">
        <v>5</v>
      </c>
      <c r="C10" s="11"/>
      <c r="D10" s="11"/>
      <c r="E10" s="20">
        <v>6635000</v>
      </c>
      <c r="F10" s="20">
        <v>6591000</v>
      </c>
      <c r="G10" s="20">
        <v>6527000</v>
      </c>
      <c r="H10" s="20">
        <v>6541000</v>
      </c>
      <c r="I10" s="20">
        <v>6532000</v>
      </c>
      <c r="J10" s="20">
        <v>6532000</v>
      </c>
      <c r="K10" s="20">
        <v>6525000</v>
      </c>
      <c r="L10" s="20">
        <v>6507000</v>
      </c>
      <c r="M10" s="20">
        <v>6532000</v>
      </c>
      <c r="N10" s="20">
        <v>6485000</v>
      </c>
      <c r="O10" s="20">
        <v>65407000</v>
      </c>
      <c r="P10" s="17"/>
      <c r="Q10" s="17"/>
      <c r="R10" s="17"/>
      <c r="S10" s="17"/>
    </row>
    <row r="11" spans="1:19" x14ac:dyDescent="0.2">
      <c r="A11" s="6" t="s">
        <v>6</v>
      </c>
      <c r="B11" s="11" t="s">
        <v>7</v>
      </c>
      <c r="C11" s="11"/>
      <c r="D11" s="11"/>
      <c r="E11" s="20">
        <v>3806</v>
      </c>
      <c r="F11" s="20">
        <v>2933</v>
      </c>
      <c r="G11" s="20">
        <v>2674</v>
      </c>
      <c r="H11" s="20">
        <v>2569</v>
      </c>
      <c r="I11" s="20">
        <v>2594</v>
      </c>
      <c r="J11" s="20">
        <v>2696</v>
      </c>
      <c r="K11" s="20">
        <v>2367</v>
      </c>
      <c r="L11" s="20">
        <v>2576</v>
      </c>
      <c r="M11" s="20">
        <v>2673</v>
      </c>
      <c r="N11" s="20">
        <v>2647</v>
      </c>
      <c r="O11" s="20">
        <v>27535</v>
      </c>
      <c r="P11" s="17"/>
      <c r="Q11" s="17"/>
      <c r="R11" s="17"/>
      <c r="S11" s="17"/>
    </row>
    <row r="12" spans="1:19" x14ac:dyDescent="0.2">
      <c r="A12" s="6" t="s">
        <v>6</v>
      </c>
      <c r="B12" s="11" t="s">
        <v>8</v>
      </c>
      <c r="C12" s="11"/>
      <c r="D12" s="11"/>
      <c r="E12" s="20">
        <v>3806000</v>
      </c>
      <c r="F12" s="20">
        <v>2933000</v>
      </c>
      <c r="G12" s="20">
        <v>2674000</v>
      </c>
      <c r="H12" s="20">
        <v>2569000</v>
      </c>
      <c r="I12" s="20">
        <v>2594000</v>
      </c>
      <c r="J12" s="20">
        <v>2696000</v>
      </c>
      <c r="K12" s="20">
        <v>2367000</v>
      </c>
      <c r="L12" s="20">
        <v>2576000</v>
      </c>
      <c r="M12" s="20">
        <v>2673000</v>
      </c>
      <c r="N12" s="20">
        <v>2647000</v>
      </c>
      <c r="O12" s="20">
        <v>27535000</v>
      </c>
      <c r="P12" s="17"/>
      <c r="Q12" s="17"/>
      <c r="R12" s="17"/>
      <c r="S12" s="17"/>
    </row>
    <row r="13" spans="1:19" x14ac:dyDescent="0.2">
      <c r="A13" s="6"/>
      <c r="B13" s="11"/>
      <c r="C13" s="11"/>
      <c r="D13" s="11"/>
      <c r="E13" s="121">
        <f>E9/E11</f>
        <v>1.7433000525486075</v>
      </c>
      <c r="F13" s="121">
        <f t="shared" ref="F13:O13" si="0">F9/F11</f>
        <v>2.2471871803614047</v>
      </c>
      <c r="G13" s="121">
        <f t="shared" si="0"/>
        <v>2.4409124906507107</v>
      </c>
      <c r="H13" s="121">
        <f t="shared" si="0"/>
        <v>2.5461268976255353</v>
      </c>
      <c r="I13" s="121">
        <f t="shared" si="0"/>
        <v>2.5181187355435619</v>
      </c>
      <c r="J13" s="121">
        <f t="shared" si="0"/>
        <v>2.4228486646884271</v>
      </c>
      <c r="K13" s="121">
        <f t="shared" si="0"/>
        <v>2.7566539923954374</v>
      </c>
      <c r="L13" s="121">
        <f t="shared" si="0"/>
        <v>2.5260093167701863</v>
      </c>
      <c r="M13" s="121">
        <f t="shared" si="0"/>
        <v>2.4436962214739992</v>
      </c>
      <c r="N13" s="121">
        <f t="shared" si="0"/>
        <v>2.4499433320740462</v>
      </c>
      <c r="O13" s="121">
        <f t="shared" si="0"/>
        <v>2.3754131105865262</v>
      </c>
      <c r="P13" s="17"/>
      <c r="Q13" s="17"/>
      <c r="R13" s="17"/>
      <c r="S13" s="17"/>
    </row>
    <row r="14" spans="1:19" x14ac:dyDescent="0.2">
      <c r="A14" s="6"/>
      <c r="B14" s="7" t="s">
        <v>9</v>
      </c>
      <c r="C14" s="7"/>
      <c r="D14" s="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7"/>
      <c r="Q14" s="17"/>
      <c r="R14" s="17"/>
      <c r="S14" s="17"/>
    </row>
    <row r="15" spans="1:19" x14ac:dyDescent="0.2">
      <c r="A15" s="6" t="s">
        <v>140</v>
      </c>
      <c r="B15" s="11" t="s">
        <v>10</v>
      </c>
      <c r="C15" s="11"/>
      <c r="D15" s="11"/>
      <c r="E15" s="20">
        <v>172</v>
      </c>
      <c r="F15" s="20">
        <v>4842</v>
      </c>
      <c r="G15" s="20">
        <v>11797</v>
      </c>
      <c r="H15" s="20">
        <v>18086</v>
      </c>
      <c r="I15" s="20">
        <v>28170</v>
      </c>
      <c r="J15" s="20">
        <v>33735</v>
      </c>
      <c r="K15" s="20">
        <v>49239</v>
      </c>
      <c r="L15" s="20">
        <v>50713</v>
      </c>
      <c r="M15" s="20">
        <v>67071</v>
      </c>
      <c r="N15" s="20">
        <v>125614</v>
      </c>
      <c r="O15" s="20">
        <v>38944</v>
      </c>
      <c r="P15" s="17"/>
      <c r="Q15" s="17"/>
      <c r="R15" s="17"/>
      <c r="S15" s="17"/>
    </row>
    <row r="16" spans="1:19" x14ac:dyDescent="0.2">
      <c r="A16" s="6" t="s">
        <v>141</v>
      </c>
      <c r="B16" s="11" t="s">
        <v>11</v>
      </c>
      <c r="C16" s="11"/>
      <c r="D16" s="11"/>
      <c r="E16" s="20">
        <v>8</v>
      </c>
      <c r="F16" s="20" t="s">
        <v>12</v>
      </c>
      <c r="G16" s="20">
        <v>56</v>
      </c>
      <c r="H16" s="20">
        <v>242</v>
      </c>
      <c r="I16" s="20">
        <v>60</v>
      </c>
      <c r="J16" s="20">
        <v>192</v>
      </c>
      <c r="K16" s="20">
        <v>292</v>
      </c>
      <c r="L16" s="20">
        <v>463</v>
      </c>
      <c r="M16" s="20">
        <v>717</v>
      </c>
      <c r="N16" s="20">
        <v>1845</v>
      </c>
      <c r="O16" s="20">
        <v>387</v>
      </c>
      <c r="P16" s="17"/>
      <c r="Q16" s="17"/>
      <c r="R16" s="17"/>
      <c r="S16" s="17"/>
    </row>
    <row r="17" spans="1:19" x14ac:dyDescent="0.2">
      <c r="A17" s="6" t="s">
        <v>142</v>
      </c>
      <c r="B17" s="11" t="s">
        <v>13</v>
      </c>
      <c r="C17" s="11"/>
      <c r="D17" s="11"/>
      <c r="E17" s="20">
        <v>88</v>
      </c>
      <c r="F17" s="20">
        <v>1329</v>
      </c>
      <c r="G17" s="20">
        <v>2143</v>
      </c>
      <c r="H17" s="20">
        <v>3693</v>
      </c>
      <c r="I17" s="20">
        <v>3146</v>
      </c>
      <c r="J17" s="20">
        <v>4130</v>
      </c>
      <c r="K17" s="20">
        <v>4046</v>
      </c>
      <c r="L17" s="20">
        <v>7162</v>
      </c>
      <c r="M17" s="20">
        <v>5964</v>
      </c>
      <c r="N17" s="20">
        <v>21367</v>
      </c>
      <c r="O17" s="20">
        <v>5307</v>
      </c>
      <c r="P17" s="17"/>
      <c r="Q17" s="17"/>
      <c r="R17" s="17"/>
      <c r="S17" s="17"/>
    </row>
    <row r="18" spans="1:19" x14ac:dyDescent="0.2">
      <c r="A18" s="6" t="s">
        <v>143</v>
      </c>
      <c r="B18" s="11" t="s">
        <v>108</v>
      </c>
      <c r="C18" s="11"/>
      <c r="D18" s="11"/>
      <c r="E18" s="20">
        <v>216</v>
      </c>
      <c r="F18" s="20">
        <v>1945</v>
      </c>
      <c r="G18" s="20">
        <v>3273</v>
      </c>
      <c r="H18" s="20">
        <v>3990</v>
      </c>
      <c r="I18" s="20">
        <v>4450</v>
      </c>
      <c r="J18" s="20">
        <v>4303</v>
      </c>
      <c r="K18" s="20">
        <v>3551</v>
      </c>
      <c r="L18" s="20">
        <v>4787</v>
      </c>
      <c r="M18" s="20">
        <v>5423</v>
      </c>
      <c r="N18" s="20">
        <v>12161</v>
      </c>
      <c r="O18" s="20">
        <v>4410</v>
      </c>
      <c r="P18" s="17"/>
      <c r="Q18" s="17"/>
      <c r="R18" s="17"/>
      <c r="S18" s="17"/>
    </row>
    <row r="19" spans="1:19" x14ac:dyDescent="0.2">
      <c r="A19" s="6" t="s">
        <v>144</v>
      </c>
      <c r="B19" s="11" t="s">
        <v>14</v>
      </c>
      <c r="C19" s="11"/>
      <c r="D19" s="11"/>
      <c r="E19" s="20">
        <v>40</v>
      </c>
      <c r="F19" s="20">
        <v>232</v>
      </c>
      <c r="G19" s="20">
        <v>499</v>
      </c>
      <c r="H19" s="20">
        <v>650</v>
      </c>
      <c r="I19" s="20">
        <v>1095</v>
      </c>
      <c r="J19" s="20">
        <v>858</v>
      </c>
      <c r="K19" s="20">
        <v>1188</v>
      </c>
      <c r="L19" s="20">
        <v>1293</v>
      </c>
      <c r="M19" s="20">
        <v>3393</v>
      </c>
      <c r="N19" s="20">
        <v>18282</v>
      </c>
      <c r="O19" s="20">
        <v>2753</v>
      </c>
      <c r="P19" s="17"/>
      <c r="Q19" s="17"/>
      <c r="R19" s="17"/>
      <c r="S19" s="17"/>
    </row>
    <row r="20" spans="1:19" x14ac:dyDescent="0.2">
      <c r="A20" s="6" t="s">
        <v>145</v>
      </c>
      <c r="B20" s="11" t="s">
        <v>15</v>
      </c>
      <c r="C20" s="11"/>
      <c r="D20" s="11"/>
      <c r="E20" s="20">
        <v>104</v>
      </c>
      <c r="F20" s="20">
        <v>179</v>
      </c>
      <c r="G20" s="20">
        <v>360</v>
      </c>
      <c r="H20" s="20">
        <v>350</v>
      </c>
      <c r="I20" s="20">
        <v>287</v>
      </c>
      <c r="J20" s="20">
        <v>376</v>
      </c>
      <c r="K20" s="20">
        <v>439</v>
      </c>
      <c r="L20" s="20">
        <v>436</v>
      </c>
      <c r="M20" s="20">
        <v>737</v>
      </c>
      <c r="N20" s="20">
        <v>672</v>
      </c>
      <c r="O20" s="20">
        <v>394</v>
      </c>
      <c r="P20" s="17"/>
      <c r="Q20" s="17"/>
      <c r="R20" s="17"/>
      <c r="S20" s="17"/>
    </row>
    <row r="21" spans="1:19" x14ac:dyDescent="0.2">
      <c r="A21" s="6"/>
      <c r="B21" s="11"/>
      <c r="C21" s="11"/>
      <c r="D21" s="11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7"/>
      <c r="Q21" s="17"/>
      <c r="R21" s="17"/>
      <c r="S21" s="17"/>
    </row>
    <row r="22" spans="1:19" x14ac:dyDescent="0.2">
      <c r="A22" s="6" t="s">
        <v>16</v>
      </c>
      <c r="B22" s="11" t="s">
        <v>17</v>
      </c>
      <c r="C22" s="11"/>
      <c r="D22" s="11"/>
      <c r="E22" s="20">
        <v>628</v>
      </c>
      <c r="F22" s="20">
        <v>8528</v>
      </c>
      <c r="G22" s="20">
        <v>18127</v>
      </c>
      <c r="H22" s="20">
        <v>27011</v>
      </c>
      <c r="I22" s="20">
        <v>37209</v>
      </c>
      <c r="J22" s="20">
        <v>43593</v>
      </c>
      <c r="K22" s="20">
        <v>58755</v>
      </c>
      <c r="L22" s="20">
        <v>64854</v>
      </c>
      <c r="M22" s="20">
        <v>83306</v>
      </c>
      <c r="N22" s="20">
        <v>179941</v>
      </c>
      <c r="O22" s="20">
        <v>52195</v>
      </c>
      <c r="P22" s="17"/>
      <c r="Q22" s="17"/>
      <c r="R22" s="17"/>
      <c r="S22" s="17"/>
    </row>
    <row r="23" spans="1:19" x14ac:dyDescent="0.2">
      <c r="A23" s="6"/>
      <c r="B23" s="11"/>
      <c r="C23" s="11"/>
      <c r="D23" s="11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7"/>
      <c r="Q23" s="17"/>
      <c r="R23" s="17"/>
      <c r="S23" s="17"/>
    </row>
    <row r="24" spans="1:19" x14ac:dyDescent="0.2">
      <c r="A24" s="6" t="s">
        <v>18</v>
      </c>
      <c r="B24" s="11" t="s">
        <v>19</v>
      </c>
      <c r="C24" s="11"/>
      <c r="D24" s="11"/>
      <c r="E24" s="20">
        <v>539</v>
      </c>
      <c r="F24" s="20">
        <v>6881</v>
      </c>
      <c r="G24" s="20">
        <v>14013</v>
      </c>
      <c r="H24" s="20">
        <v>20593</v>
      </c>
      <c r="I24" s="20">
        <v>27385</v>
      </c>
      <c r="J24" s="20">
        <v>35073</v>
      </c>
      <c r="K24" s="20">
        <v>42493</v>
      </c>
      <c r="L24" s="20">
        <v>51462</v>
      </c>
      <c r="M24" s="20">
        <v>66323</v>
      </c>
      <c r="N24" s="20">
        <v>146627</v>
      </c>
      <c r="O24" s="20">
        <v>41139</v>
      </c>
      <c r="P24" s="17"/>
      <c r="Q24" s="17"/>
      <c r="R24" s="17"/>
      <c r="S24" s="17"/>
    </row>
    <row r="25" spans="1:19" x14ac:dyDescent="0.2">
      <c r="A25" s="6"/>
      <c r="B25" s="11"/>
      <c r="C25" s="11"/>
      <c r="D25" s="11"/>
      <c r="E25" s="121">
        <f>E22/E24</f>
        <v>1.1651205936920224</v>
      </c>
      <c r="F25" s="121">
        <f t="shared" ref="F25:O25" si="1">F22/F24</f>
        <v>1.2393547449498619</v>
      </c>
      <c r="G25" s="121">
        <f t="shared" si="1"/>
        <v>1.293584528651966</v>
      </c>
      <c r="H25" s="121">
        <f t="shared" si="1"/>
        <v>1.3116593017044627</v>
      </c>
      <c r="I25" s="121">
        <f t="shared" si="1"/>
        <v>1.358736534599233</v>
      </c>
      <c r="J25" s="121">
        <f t="shared" si="1"/>
        <v>1.2429219057394576</v>
      </c>
      <c r="K25" s="121">
        <f t="shared" si="1"/>
        <v>1.3826983267832349</v>
      </c>
      <c r="L25" s="121">
        <f t="shared" si="1"/>
        <v>1.2602308499475341</v>
      </c>
      <c r="M25" s="121">
        <f t="shared" si="1"/>
        <v>1.2560650151531143</v>
      </c>
      <c r="N25" s="121">
        <f t="shared" si="1"/>
        <v>1.2272023570010979</v>
      </c>
      <c r="O25" s="121">
        <f t="shared" si="1"/>
        <v>1.2687474172925934</v>
      </c>
      <c r="P25" s="17"/>
      <c r="Q25" s="17"/>
      <c r="R25" s="17"/>
      <c r="S25" s="17"/>
    </row>
    <row r="26" spans="1:19" x14ac:dyDescent="0.2">
      <c r="A26" s="6"/>
      <c r="B26" s="7" t="s">
        <v>20</v>
      </c>
      <c r="C26" s="7"/>
      <c r="D26" s="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7"/>
      <c r="Q26" s="17"/>
      <c r="R26" s="17"/>
      <c r="S26" s="17"/>
    </row>
    <row r="27" spans="1:19" x14ac:dyDescent="0.2">
      <c r="A27" s="6" t="s">
        <v>147</v>
      </c>
      <c r="B27" s="11" t="s">
        <v>21</v>
      </c>
      <c r="C27" s="11" t="s">
        <v>134</v>
      </c>
      <c r="D27" s="11"/>
      <c r="E27" s="20">
        <v>76</v>
      </c>
      <c r="F27" s="20">
        <v>17</v>
      </c>
      <c r="G27" s="20">
        <v>2</v>
      </c>
      <c r="H27" s="20">
        <v>16</v>
      </c>
      <c r="I27" s="20">
        <v>17</v>
      </c>
      <c r="J27" s="20" t="s">
        <v>12</v>
      </c>
      <c r="K27" s="20" t="s">
        <v>12</v>
      </c>
      <c r="L27" s="20" t="s">
        <v>12</v>
      </c>
      <c r="M27" s="20" t="s">
        <v>12</v>
      </c>
      <c r="N27" s="20">
        <v>7</v>
      </c>
      <c r="O27" s="20">
        <v>13</v>
      </c>
      <c r="P27" s="17"/>
      <c r="Q27" s="17"/>
      <c r="R27" s="17"/>
      <c r="S27" s="17"/>
    </row>
    <row r="28" spans="1:19" x14ac:dyDescent="0.2">
      <c r="A28" s="6" t="s">
        <v>146</v>
      </c>
      <c r="B28" s="11" t="s">
        <v>22</v>
      </c>
      <c r="C28" s="11" t="s">
        <v>134</v>
      </c>
      <c r="D28" s="11"/>
      <c r="E28" s="20">
        <v>181</v>
      </c>
      <c r="F28" s="20">
        <v>123</v>
      </c>
      <c r="G28" s="20">
        <v>24</v>
      </c>
      <c r="H28" s="20">
        <v>15</v>
      </c>
      <c r="I28" s="20">
        <v>2</v>
      </c>
      <c r="J28" s="20">
        <v>5</v>
      </c>
      <c r="K28" s="20" t="s">
        <v>12</v>
      </c>
      <c r="L28" s="20" t="s">
        <v>12</v>
      </c>
      <c r="M28" s="20">
        <v>1</v>
      </c>
      <c r="N28" s="20">
        <v>1</v>
      </c>
      <c r="O28" s="20">
        <v>35</v>
      </c>
      <c r="P28" s="17"/>
      <c r="Q28" s="17"/>
      <c r="R28" s="17"/>
      <c r="S28" s="17"/>
    </row>
    <row r="29" spans="1:19" x14ac:dyDescent="0.2">
      <c r="A29" s="6" t="s">
        <v>148</v>
      </c>
      <c r="B29" s="11" t="s">
        <v>23</v>
      </c>
      <c r="C29" s="11" t="s">
        <v>134</v>
      </c>
      <c r="D29" s="11"/>
      <c r="E29" s="20">
        <v>1315</v>
      </c>
      <c r="F29" s="20">
        <v>413</v>
      </c>
      <c r="G29" s="20">
        <v>119</v>
      </c>
      <c r="H29" s="20">
        <v>212</v>
      </c>
      <c r="I29" s="20">
        <v>52</v>
      </c>
      <c r="J29" s="20">
        <v>66</v>
      </c>
      <c r="K29" s="20">
        <v>41</v>
      </c>
      <c r="L29" s="20">
        <v>28</v>
      </c>
      <c r="M29" s="20">
        <v>14</v>
      </c>
      <c r="N29" s="20" t="s">
        <v>12</v>
      </c>
      <c r="O29" s="20">
        <v>226</v>
      </c>
      <c r="P29" s="17"/>
      <c r="Q29" s="17"/>
      <c r="R29" s="17"/>
      <c r="S29" s="17"/>
    </row>
    <row r="30" spans="1:19" x14ac:dyDescent="0.2">
      <c r="A30" s="6" t="s">
        <v>149</v>
      </c>
      <c r="B30" s="11" t="s">
        <v>24</v>
      </c>
      <c r="C30" s="11" t="s">
        <v>134</v>
      </c>
      <c r="D30" s="11" t="s">
        <v>203</v>
      </c>
      <c r="E30" s="20">
        <v>23</v>
      </c>
      <c r="F30" s="20">
        <v>7</v>
      </c>
      <c r="G30" s="20" t="s">
        <v>12</v>
      </c>
      <c r="H30" s="20" t="s">
        <v>12</v>
      </c>
      <c r="I30" s="20" t="s">
        <v>12</v>
      </c>
      <c r="J30" s="20">
        <v>8</v>
      </c>
      <c r="K30" s="20" t="s">
        <v>12</v>
      </c>
      <c r="L30" s="20" t="s">
        <v>12</v>
      </c>
      <c r="M30" s="20" t="s">
        <v>12</v>
      </c>
      <c r="N30" s="20" t="s">
        <v>12</v>
      </c>
      <c r="O30" s="20">
        <v>4</v>
      </c>
      <c r="P30" s="17"/>
      <c r="Q30" s="17"/>
      <c r="R30" s="17"/>
      <c r="S30" s="17"/>
    </row>
    <row r="31" spans="1:19" x14ac:dyDescent="0.2">
      <c r="A31" s="6" t="s">
        <v>155</v>
      </c>
      <c r="B31" s="11" t="s">
        <v>29</v>
      </c>
      <c r="C31" s="11" t="s">
        <v>134</v>
      </c>
      <c r="D31" s="11"/>
      <c r="E31" s="20">
        <v>4069</v>
      </c>
      <c r="F31" s="20">
        <v>4469</v>
      </c>
      <c r="G31" s="20">
        <v>3856</v>
      </c>
      <c r="H31" s="20">
        <v>3200</v>
      </c>
      <c r="I31" s="20">
        <v>2660</v>
      </c>
      <c r="J31" s="20">
        <v>1577</v>
      </c>
      <c r="K31" s="20">
        <v>1184</v>
      </c>
      <c r="L31" s="20">
        <v>1224</v>
      </c>
      <c r="M31" s="20">
        <v>1218</v>
      </c>
      <c r="N31" s="20">
        <v>953</v>
      </c>
      <c r="O31" s="20">
        <v>2441</v>
      </c>
      <c r="P31" s="17"/>
      <c r="Q31" s="17"/>
      <c r="R31" s="17"/>
      <c r="S31" s="17"/>
    </row>
    <row r="32" spans="1:19" x14ac:dyDescent="0.2">
      <c r="A32" s="6" t="s">
        <v>159</v>
      </c>
      <c r="B32" s="11" t="s">
        <v>33</v>
      </c>
      <c r="C32" s="11" t="s">
        <v>134</v>
      </c>
      <c r="D32" s="11" t="s">
        <v>203</v>
      </c>
      <c r="E32" s="20">
        <v>468</v>
      </c>
      <c r="F32" s="20">
        <v>226</v>
      </c>
      <c r="G32" s="20">
        <v>127</v>
      </c>
      <c r="H32" s="20">
        <v>61</v>
      </c>
      <c r="I32" s="20">
        <v>118</v>
      </c>
      <c r="J32" s="20">
        <v>63</v>
      </c>
      <c r="K32" s="20">
        <v>42</v>
      </c>
      <c r="L32" s="20" t="s">
        <v>12</v>
      </c>
      <c r="M32" s="20" t="s">
        <v>12</v>
      </c>
      <c r="N32" s="20" t="s">
        <v>12</v>
      </c>
      <c r="O32" s="20">
        <v>111</v>
      </c>
      <c r="P32" s="17"/>
      <c r="Q32" s="17"/>
      <c r="R32" s="17"/>
      <c r="S32" s="17"/>
    </row>
    <row r="33" spans="1:19" x14ac:dyDescent="0.2">
      <c r="A33" s="6" t="s">
        <v>150</v>
      </c>
      <c r="B33" s="11" t="s">
        <v>25</v>
      </c>
      <c r="C33" s="11" t="s">
        <v>135</v>
      </c>
      <c r="D33" s="11"/>
      <c r="E33" s="20">
        <v>830</v>
      </c>
      <c r="F33" s="20">
        <v>159</v>
      </c>
      <c r="G33" s="20">
        <v>15</v>
      </c>
      <c r="H33" s="20">
        <v>22</v>
      </c>
      <c r="I33" s="20">
        <v>6</v>
      </c>
      <c r="J33" s="20">
        <v>6</v>
      </c>
      <c r="K33" s="20">
        <v>11</v>
      </c>
      <c r="L33" s="20">
        <v>22</v>
      </c>
      <c r="M33" s="20" t="s">
        <v>12</v>
      </c>
      <c r="N33" s="20" t="s">
        <v>12</v>
      </c>
      <c r="O33" s="20">
        <v>107</v>
      </c>
      <c r="P33" s="17"/>
      <c r="Q33" s="17"/>
      <c r="R33" s="17"/>
      <c r="S33" s="17"/>
    </row>
    <row r="34" spans="1:19" x14ac:dyDescent="0.2">
      <c r="A34" s="6" t="s">
        <v>151</v>
      </c>
      <c r="B34" s="11" t="s">
        <v>26</v>
      </c>
      <c r="C34" s="11" t="s">
        <v>135</v>
      </c>
      <c r="D34" s="11"/>
      <c r="E34" s="20">
        <v>81</v>
      </c>
      <c r="F34" s="20">
        <v>71</v>
      </c>
      <c r="G34" s="20">
        <v>179</v>
      </c>
      <c r="H34" s="20">
        <v>266</v>
      </c>
      <c r="I34" s="20">
        <v>558</v>
      </c>
      <c r="J34" s="20">
        <v>298</v>
      </c>
      <c r="K34" s="20">
        <v>375</v>
      </c>
      <c r="L34" s="20">
        <v>371</v>
      </c>
      <c r="M34" s="20">
        <v>290</v>
      </c>
      <c r="N34" s="20">
        <v>147</v>
      </c>
      <c r="O34" s="20">
        <v>263</v>
      </c>
      <c r="P34" s="17"/>
      <c r="Q34" s="17"/>
      <c r="R34" s="17"/>
      <c r="S34" s="17"/>
    </row>
    <row r="35" spans="1:19" x14ac:dyDescent="0.2">
      <c r="A35" s="6" t="s">
        <v>152</v>
      </c>
      <c r="B35" s="11" t="s">
        <v>27</v>
      </c>
      <c r="C35" s="11" t="s">
        <v>135</v>
      </c>
      <c r="D35" s="11" t="s">
        <v>203</v>
      </c>
      <c r="E35" s="20">
        <v>769</v>
      </c>
      <c r="F35" s="20">
        <v>913</v>
      </c>
      <c r="G35" s="20">
        <v>929</v>
      </c>
      <c r="H35" s="20">
        <v>887</v>
      </c>
      <c r="I35" s="20">
        <v>893</v>
      </c>
      <c r="J35" s="20">
        <v>642</v>
      </c>
      <c r="K35" s="20">
        <v>795</v>
      </c>
      <c r="L35" s="20">
        <v>472</v>
      </c>
      <c r="M35" s="20">
        <v>305</v>
      </c>
      <c r="N35" s="20">
        <v>115</v>
      </c>
      <c r="O35" s="20">
        <v>672</v>
      </c>
      <c r="P35" s="17"/>
      <c r="Q35" s="17"/>
      <c r="R35" s="17"/>
      <c r="S35" s="17"/>
    </row>
    <row r="36" spans="1:19" x14ac:dyDescent="0.2">
      <c r="A36" s="6" t="s">
        <v>153</v>
      </c>
      <c r="B36" s="11" t="s">
        <v>109</v>
      </c>
      <c r="C36" s="11" t="s">
        <v>135</v>
      </c>
      <c r="D36" s="11"/>
      <c r="E36" s="20">
        <v>2466</v>
      </c>
      <c r="F36" s="20">
        <v>2844</v>
      </c>
      <c r="G36" s="20">
        <v>2343</v>
      </c>
      <c r="H36" s="20">
        <v>1497</v>
      </c>
      <c r="I36" s="20">
        <v>489</v>
      </c>
      <c r="J36" s="20">
        <v>166</v>
      </c>
      <c r="K36" s="20">
        <v>175</v>
      </c>
      <c r="L36" s="20">
        <v>17</v>
      </c>
      <c r="M36" s="20" t="s">
        <v>12</v>
      </c>
      <c r="N36" s="20">
        <v>28</v>
      </c>
      <c r="O36" s="20">
        <v>1002</v>
      </c>
      <c r="P36" s="17"/>
      <c r="Q36" s="17"/>
      <c r="R36" s="17"/>
      <c r="S36" s="17"/>
    </row>
    <row r="37" spans="1:19" x14ac:dyDescent="0.2">
      <c r="A37" s="6" t="s">
        <v>154</v>
      </c>
      <c r="B37" s="11" t="s">
        <v>28</v>
      </c>
      <c r="C37" s="11" t="s">
        <v>135</v>
      </c>
      <c r="D37" s="11"/>
      <c r="E37" s="20">
        <v>2801</v>
      </c>
      <c r="F37" s="20">
        <v>1586</v>
      </c>
      <c r="G37" s="20">
        <v>578</v>
      </c>
      <c r="H37" s="20">
        <v>133</v>
      </c>
      <c r="I37" s="20">
        <v>15</v>
      </c>
      <c r="J37" s="20">
        <v>3</v>
      </c>
      <c r="K37" s="20" t="s">
        <v>12</v>
      </c>
      <c r="L37" s="20" t="s">
        <v>12</v>
      </c>
      <c r="M37" s="20" t="s">
        <v>12</v>
      </c>
      <c r="N37" s="20" t="s">
        <v>12</v>
      </c>
      <c r="O37" s="20">
        <v>512</v>
      </c>
      <c r="P37" s="17"/>
      <c r="Q37" s="17"/>
      <c r="R37" s="17"/>
      <c r="S37" s="17"/>
    </row>
    <row r="38" spans="1:19" x14ac:dyDescent="0.2">
      <c r="A38" s="6" t="s">
        <v>156</v>
      </c>
      <c r="B38" s="11" t="s">
        <v>30</v>
      </c>
      <c r="C38" s="11" t="s">
        <v>135</v>
      </c>
      <c r="D38" s="11"/>
      <c r="E38" s="20">
        <v>312</v>
      </c>
      <c r="F38" s="20">
        <v>64</v>
      </c>
      <c r="G38" s="20">
        <v>5</v>
      </c>
      <c r="H38" s="20">
        <v>4</v>
      </c>
      <c r="I38" s="20">
        <v>9</v>
      </c>
      <c r="J38" s="20">
        <v>32</v>
      </c>
      <c r="K38" s="20" t="s">
        <v>12</v>
      </c>
      <c r="L38" s="20">
        <v>4</v>
      </c>
      <c r="M38" s="20">
        <v>20</v>
      </c>
      <c r="N38" s="20" t="s">
        <v>12</v>
      </c>
      <c r="O38" s="20">
        <v>45</v>
      </c>
      <c r="P38" s="17"/>
      <c r="Q38" s="17"/>
      <c r="R38" s="17"/>
      <c r="S38" s="17"/>
    </row>
    <row r="39" spans="1:19" x14ac:dyDescent="0.2">
      <c r="A39" s="6" t="s">
        <v>157</v>
      </c>
      <c r="B39" s="11" t="s">
        <v>31</v>
      </c>
      <c r="C39" s="11" t="s">
        <v>135</v>
      </c>
      <c r="D39" s="11"/>
      <c r="E39" s="20">
        <v>12</v>
      </c>
      <c r="F39" s="20">
        <v>7</v>
      </c>
      <c r="G39" s="20">
        <v>7</v>
      </c>
      <c r="H39" s="20">
        <v>2</v>
      </c>
      <c r="I39" s="20" t="s">
        <v>12</v>
      </c>
      <c r="J39" s="20" t="s">
        <v>12</v>
      </c>
      <c r="K39" s="20">
        <v>1</v>
      </c>
      <c r="L39" s="20" t="s">
        <v>12</v>
      </c>
      <c r="M39" s="20" t="s">
        <v>12</v>
      </c>
      <c r="N39" s="20" t="s">
        <v>12</v>
      </c>
      <c r="O39" s="20">
        <v>3</v>
      </c>
      <c r="P39" s="17"/>
      <c r="Q39" s="17"/>
      <c r="R39" s="17"/>
      <c r="S39" s="17"/>
    </row>
    <row r="40" spans="1:19" x14ac:dyDescent="0.2">
      <c r="A40" s="6" t="s">
        <v>158</v>
      </c>
      <c r="B40" s="11" t="s">
        <v>32</v>
      </c>
      <c r="C40" s="11" t="s">
        <v>135</v>
      </c>
      <c r="D40" s="11" t="s">
        <v>203</v>
      </c>
      <c r="E40" s="20">
        <v>20</v>
      </c>
      <c r="F40" s="20">
        <v>10</v>
      </c>
      <c r="G40" s="20">
        <v>14</v>
      </c>
      <c r="H40" s="20">
        <v>141</v>
      </c>
      <c r="I40" s="20" t="s">
        <v>12</v>
      </c>
      <c r="J40" s="20" t="s">
        <v>12</v>
      </c>
      <c r="K40" s="20">
        <v>7</v>
      </c>
      <c r="L40" s="20">
        <v>4</v>
      </c>
      <c r="M40" s="20">
        <v>4</v>
      </c>
      <c r="N40" s="20">
        <v>3</v>
      </c>
      <c r="O40" s="20">
        <v>20</v>
      </c>
      <c r="P40" s="17"/>
      <c r="Q40" s="17"/>
      <c r="R40" s="17"/>
      <c r="S40" s="17"/>
    </row>
    <row r="41" spans="1:19" x14ac:dyDescent="0.2">
      <c r="A41" s="6" t="s">
        <v>160</v>
      </c>
      <c r="B41" s="11" t="s">
        <v>34</v>
      </c>
      <c r="C41" s="11" t="s">
        <v>135</v>
      </c>
      <c r="D41" s="11"/>
      <c r="E41" s="20">
        <v>187</v>
      </c>
      <c r="F41" s="20">
        <v>180</v>
      </c>
      <c r="G41" s="20">
        <v>43</v>
      </c>
      <c r="H41" s="20">
        <v>66</v>
      </c>
      <c r="I41" s="20">
        <v>39</v>
      </c>
      <c r="J41" s="20">
        <v>6</v>
      </c>
      <c r="K41" s="20">
        <v>14</v>
      </c>
      <c r="L41" s="20">
        <v>13</v>
      </c>
      <c r="M41" s="20" t="s">
        <v>12</v>
      </c>
      <c r="N41" s="20">
        <v>1</v>
      </c>
      <c r="O41" s="20">
        <v>55</v>
      </c>
      <c r="P41" s="17"/>
      <c r="Q41" s="17"/>
      <c r="R41" s="17"/>
      <c r="S41" s="17"/>
    </row>
    <row r="42" spans="1:19" x14ac:dyDescent="0.2">
      <c r="A42" s="6" t="s">
        <v>161</v>
      </c>
      <c r="B42" s="11" t="s">
        <v>35</v>
      </c>
      <c r="C42" s="11" t="s">
        <v>135</v>
      </c>
      <c r="D42" s="11" t="s">
        <v>203</v>
      </c>
      <c r="E42" s="20">
        <v>854</v>
      </c>
      <c r="F42" s="20">
        <v>446</v>
      </c>
      <c r="G42" s="20">
        <v>317</v>
      </c>
      <c r="H42" s="20">
        <v>261</v>
      </c>
      <c r="I42" s="20">
        <v>109</v>
      </c>
      <c r="J42" s="20">
        <v>88</v>
      </c>
      <c r="K42" s="20">
        <v>190</v>
      </c>
      <c r="L42" s="20">
        <v>64</v>
      </c>
      <c r="M42" s="20">
        <v>41</v>
      </c>
      <c r="N42" s="20">
        <v>16</v>
      </c>
      <c r="O42" s="20">
        <v>239</v>
      </c>
      <c r="P42" s="17"/>
      <c r="Q42" s="17"/>
      <c r="R42" s="17"/>
      <c r="S42" s="17"/>
    </row>
    <row r="43" spans="1:19" x14ac:dyDescent="0.2">
      <c r="A43" s="6" t="s">
        <v>162</v>
      </c>
      <c r="B43" s="11" t="s">
        <v>36</v>
      </c>
      <c r="C43" s="11" t="s">
        <v>135</v>
      </c>
      <c r="D43" s="11" t="s">
        <v>203</v>
      </c>
      <c r="E43" s="20">
        <v>910</v>
      </c>
      <c r="F43" s="20">
        <v>331</v>
      </c>
      <c r="G43" s="20">
        <v>287</v>
      </c>
      <c r="H43" s="20">
        <v>208</v>
      </c>
      <c r="I43" s="20">
        <v>138</v>
      </c>
      <c r="J43" s="20">
        <v>131</v>
      </c>
      <c r="K43" s="20">
        <v>108</v>
      </c>
      <c r="L43" s="20">
        <v>123</v>
      </c>
      <c r="M43" s="20">
        <v>58</v>
      </c>
      <c r="N43" s="20">
        <v>47</v>
      </c>
      <c r="O43" s="20">
        <v>234</v>
      </c>
      <c r="P43" s="17"/>
      <c r="Q43" s="17"/>
      <c r="R43" s="17"/>
      <c r="S43" s="17"/>
    </row>
    <row r="44" spans="1:19" x14ac:dyDescent="0.2">
      <c r="A44" s="6" t="s">
        <v>163</v>
      </c>
      <c r="B44" s="11" t="s">
        <v>37</v>
      </c>
      <c r="C44" s="11" t="s">
        <v>135</v>
      </c>
      <c r="D44" s="11" t="s">
        <v>203</v>
      </c>
      <c r="E44" s="20">
        <v>8</v>
      </c>
      <c r="F44" s="20" t="s">
        <v>12</v>
      </c>
      <c r="G44" s="20" t="s">
        <v>12</v>
      </c>
      <c r="H44" s="20" t="s">
        <v>12</v>
      </c>
      <c r="I44" s="20">
        <v>15</v>
      </c>
      <c r="J44" s="20" t="s">
        <v>12</v>
      </c>
      <c r="K44" s="20" t="s">
        <v>12</v>
      </c>
      <c r="L44" s="20" t="s">
        <v>12</v>
      </c>
      <c r="M44" s="20" t="s">
        <v>12</v>
      </c>
      <c r="N44" s="20" t="s">
        <v>12</v>
      </c>
      <c r="O44" s="20">
        <v>2</v>
      </c>
      <c r="P44" s="17"/>
      <c r="Q44" s="17"/>
      <c r="R44" s="17"/>
      <c r="S44" s="17"/>
    </row>
    <row r="45" spans="1:19" x14ac:dyDescent="0.2">
      <c r="A45" s="6" t="s">
        <v>164</v>
      </c>
      <c r="B45" s="11" t="s">
        <v>38</v>
      </c>
      <c r="C45" s="11" t="s">
        <v>135</v>
      </c>
      <c r="D45" s="11" t="s">
        <v>203</v>
      </c>
      <c r="E45" s="20">
        <v>22</v>
      </c>
      <c r="F45" s="20">
        <v>12</v>
      </c>
      <c r="G45" s="20">
        <v>6</v>
      </c>
      <c r="H45" s="20">
        <v>4</v>
      </c>
      <c r="I45" s="20">
        <v>3</v>
      </c>
      <c r="J45" s="20" t="s">
        <v>12</v>
      </c>
      <c r="K45" s="20">
        <v>8</v>
      </c>
      <c r="L45" s="20" t="s">
        <v>12</v>
      </c>
      <c r="M45" s="20">
        <v>4</v>
      </c>
      <c r="N45" s="20" t="s">
        <v>12</v>
      </c>
      <c r="O45" s="20">
        <v>6</v>
      </c>
      <c r="P45" s="17"/>
      <c r="Q45" s="17"/>
      <c r="R45" s="17"/>
      <c r="S45" s="17"/>
    </row>
    <row r="46" spans="1:19" x14ac:dyDescent="0.2">
      <c r="A46" s="6" t="s">
        <v>165</v>
      </c>
      <c r="B46" s="11" t="s">
        <v>39</v>
      </c>
      <c r="C46" s="11" t="s">
        <v>135</v>
      </c>
      <c r="D46" s="11"/>
      <c r="E46" s="20">
        <v>67</v>
      </c>
      <c r="F46" s="20">
        <v>72</v>
      </c>
      <c r="G46" s="20">
        <v>79</v>
      </c>
      <c r="H46" s="20">
        <v>54</v>
      </c>
      <c r="I46" s="20">
        <v>89</v>
      </c>
      <c r="J46" s="20">
        <v>5</v>
      </c>
      <c r="K46" s="20">
        <v>6</v>
      </c>
      <c r="L46" s="20">
        <v>4</v>
      </c>
      <c r="M46" s="20">
        <v>19</v>
      </c>
      <c r="N46" s="20">
        <v>5</v>
      </c>
      <c r="O46" s="20">
        <v>40</v>
      </c>
      <c r="P46" s="17"/>
      <c r="Q46" s="17"/>
      <c r="R46" s="17"/>
      <c r="S46" s="17"/>
    </row>
    <row r="47" spans="1:19" x14ac:dyDescent="0.2">
      <c r="A47" s="6" t="s">
        <v>166</v>
      </c>
      <c r="B47" s="11" t="s">
        <v>110</v>
      </c>
      <c r="C47" s="11" t="s">
        <v>135</v>
      </c>
      <c r="D47" s="11"/>
      <c r="E47" s="20">
        <v>570</v>
      </c>
      <c r="F47" s="20">
        <v>489</v>
      </c>
      <c r="G47" s="20">
        <v>369</v>
      </c>
      <c r="H47" s="20">
        <v>293</v>
      </c>
      <c r="I47" s="20">
        <v>140</v>
      </c>
      <c r="J47" s="20">
        <v>46</v>
      </c>
      <c r="K47" s="20">
        <v>46</v>
      </c>
      <c r="L47" s="20">
        <v>37</v>
      </c>
      <c r="M47" s="20">
        <v>25</v>
      </c>
      <c r="N47" s="20">
        <v>48</v>
      </c>
      <c r="O47" s="20">
        <v>206</v>
      </c>
      <c r="P47" s="17"/>
      <c r="Q47" s="17"/>
      <c r="R47" s="17"/>
      <c r="S47" s="17"/>
    </row>
    <row r="48" spans="1:19" x14ac:dyDescent="0.2">
      <c r="A48" s="6"/>
      <c r="B48" s="11"/>
      <c r="C48" s="11"/>
      <c r="D48" s="11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7"/>
      <c r="Q48" s="17"/>
      <c r="R48" s="17"/>
      <c r="S48" s="17"/>
    </row>
    <row r="49" spans="1:19" x14ac:dyDescent="0.2">
      <c r="A49" s="6" t="s">
        <v>40</v>
      </c>
      <c r="B49" s="11" t="s">
        <v>41</v>
      </c>
      <c r="C49" s="11"/>
      <c r="D49" s="11"/>
      <c r="E49" s="20">
        <v>16042</v>
      </c>
      <c r="F49" s="20">
        <v>12439</v>
      </c>
      <c r="G49" s="20">
        <v>9298</v>
      </c>
      <c r="H49" s="20">
        <v>7339</v>
      </c>
      <c r="I49" s="20">
        <v>5352</v>
      </c>
      <c r="J49" s="20">
        <v>3140</v>
      </c>
      <c r="K49" s="20">
        <v>3004</v>
      </c>
      <c r="L49" s="20">
        <v>2383</v>
      </c>
      <c r="M49" s="20">
        <v>2000</v>
      </c>
      <c r="N49" s="20">
        <v>1370</v>
      </c>
      <c r="O49" s="20">
        <v>6237</v>
      </c>
      <c r="P49" s="17"/>
      <c r="Q49" s="17"/>
      <c r="R49" s="17"/>
      <c r="S49" s="17"/>
    </row>
    <row r="50" spans="1:19" x14ac:dyDescent="0.2">
      <c r="A50" s="40" t="s">
        <v>136</v>
      </c>
      <c r="B50" s="41" t="s">
        <v>137</v>
      </c>
      <c r="C50" s="41"/>
      <c r="D50" s="41"/>
      <c r="E50" s="42">
        <f t="shared" ref="E50:O50" si="2">SUMIF($C27:$C47,"Yes",E27:E47)</f>
        <v>6132</v>
      </c>
      <c r="F50" s="42">
        <f t="shared" si="2"/>
        <v>5255</v>
      </c>
      <c r="G50" s="42">
        <f t="shared" si="2"/>
        <v>4128</v>
      </c>
      <c r="H50" s="42">
        <f t="shared" si="2"/>
        <v>3504</v>
      </c>
      <c r="I50" s="42">
        <f t="shared" si="2"/>
        <v>2849</v>
      </c>
      <c r="J50" s="42">
        <f t="shared" si="2"/>
        <v>1719</v>
      </c>
      <c r="K50" s="42">
        <f t="shared" si="2"/>
        <v>1267</v>
      </c>
      <c r="L50" s="42">
        <f t="shared" si="2"/>
        <v>1252</v>
      </c>
      <c r="M50" s="42">
        <f t="shared" si="2"/>
        <v>1233</v>
      </c>
      <c r="N50" s="42">
        <f t="shared" si="2"/>
        <v>961</v>
      </c>
      <c r="O50" s="42">
        <f t="shared" si="2"/>
        <v>2830</v>
      </c>
      <c r="P50" s="17"/>
      <c r="Q50" s="17"/>
      <c r="R50" s="17"/>
      <c r="S50" s="17"/>
    </row>
    <row r="51" spans="1:19" x14ac:dyDescent="0.2">
      <c r="A51" s="40" t="s">
        <v>205</v>
      </c>
      <c r="B51" s="41" t="s">
        <v>204</v>
      </c>
      <c r="C51" s="41"/>
      <c r="D51" s="41"/>
      <c r="E51" s="42">
        <f>SUMIF($D27:$D47,"Keep",E27:E47)</f>
        <v>3074</v>
      </c>
      <c r="F51" s="42">
        <f t="shared" ref="F51:O51" si="3">SUMIF($D27:$D47,"Keep",F27:F47)</f>
        <v>1945</v>
      </c>
      <c r="G51" s="42">
        <f t="shared" si="3"/>
        <v>1680</v>
      </c>
      <c r="H51" s="42">
        <f t="shared" si="3"/>
        <v>1562</v>
      </c>
      <c r="I51" s="42">
        <f t="shared" si="3"/>
        <v>1276</v>
      </c>
      <c r="J51" s="42">
        <f t="shared" si="3"/>
        <v>932</v>
      </c>
      <c r="K51" s="42">
        <f t="shared" si="3"/>
        <v>1150</v>
      </c>
      <c r="L51" s="42">
        <f t="shared" si="3"/>
        <v>663</v>
      </c>
      <c r="M51" s="42">
        <f t="shared" si="3"/>
        <v>412</v>
      </c>
      <c r="N51" s="42">
        <f t="shared" si="3"/>
        <v>181</v>
      </c>
      <c r="O51" s="42">
        <f t="shared" si="3"/>
        <v>1288</v>
      </c>
      <c r="P51" s="17"/>
      <c r="Q51" s="17"/>
      <c r="R51" s="17"/>
      <c r="S51" s="17"/>
    </row>
    <row r="52" spans="1:19" x14ac:dyDescent="0.2">
      <c r="A52" s="40" t="s">
        <v>138</v>
      </c>
      <c r="B52" s="41" t="s">
        <v>139</v>
      </c>
      <c r="C52" s="41"/>
      <c r="D52" s="41"/>
      <c r="E52" s="42">
        <f t="shared" ref="E52:O52" si="4">E50+E22</f>
        <v>6760</v>
      </c>
      <c r="F52" s="42">
        <f t="shared" si="4"/>
        <v>13783</v>
      </c>
      <c r="G52" s="42">
        <f t="shared" si="4"/>
        <v>22255</v>
      </c>
      <c r="H52" s="42">
        <f t="shared" si="4"/>
        <v>30515</v>
      </c>
      <c r="I52" s="42">
        <f t="shared" si="4"/>
        <v>40058</v>
      </c>
      <c r="J52" s="42">
        <f t="shared" si="4"/>
        <v>45312</v>
      </c>
      <c r="K52" s="42">
        <f t="shared" si="4"/>
        <v>60022</v>
      </c>
      <c r="L52" s="42">
        <f t="shared" si="4"/>
        <v>66106</v>
      </c>
      <c r="M52" s="42">
        <f t="shared" si="4"/>
        <v>84539</v>
      </c>
      <c r="N52" s="42">
        <f t="shared" si="4"/>
        <v>180902</v>
      </c>
      <c r="O52" s="42">
        <f t="shared" si="4"/>
        <v>55025</v>
      </c>
      <c r="P52" s="17"/>
      <c r="Q52" s="17"/>
      <c r="R52" s="17"/>
      <c r="S52" s="17"/>
    </row>
    <row r="53" spans="1:19" x14ac:dyDescent="0.2">
      <c r="A53" s="6" t="s">
        <v>42</v>
      </c>
      <c r="B53" s="11" t="s">
        <v>43</v>
      </c>
      <c r="C53" s="11"/>
      <c r="D53" s="11"/>
      <c r="E53" s="20">
        <v>16669</v>
      </c>
      <c r="F53" s="20">
        <v>20967</v>
      </c>
      <c r="G53" s="20">
        <v>27425</v>
      </c>
      <c r="H53" s="20">
        <v>34350</v>
      </c>
      <c r="I53" s="20">
        <v>42562</v>
      </c>
      <c r="J53" s="20">
        <v>46733</v>
      </c>
      <c r="K53" s="20">
        <v>61759</v>
      </c>
      <c r="L53" s="20">
        <v>67237</v>
      </c>
      <c r="M53" s="20">
        <v>85306</v>
      </c>
      <c r="N53" s="20">
        <v>181311</v>
      </c>
      <c r="O53" s="20">
        <v>58432</v>
      </c>
      <c r="P53" s="17"/>
      <c r="Q53" s="17"/>
      <c r="R53" s="17"/>
      <c r="S53" s="17"/>
    </row>
    <row r="54" spans="1:19" x14ac:dyDescent="0.2">
      <c r="A54" s="6"/>
      <c r="B54" s="11"/>
      <c r="C54" s="11"/>
      <c r="D54" s="11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17"/>
      <c r="Q54" s="17"/>
      <c r="R54" s="17"/>
      <c r="S54" s="17"/>
    </row>
    <row r="55" spans="1:19" x14ac:dyDescent="0.2">
      <c r="A55" s="6" t="s">
        <v>44</v>
      </c>
      <c r="B55" s="11" t="s">
        <v>45</v>
      </c>
      <c r="C55" s="11"/>
      <c r="D55" s="11"/>
      <c r="E55" s="20">
        <v>16382</v>
      </c>
      <c r="F55" s="20">
        <v>17614</v>
      </c>
      <c r="G55" s="20">
        <v>21954</v>
      </c>
      <c r="H55" s="20">
        <v>26602</v>
      </c>
      <c r="I55" s="20">
        <v>31646</v>
      </c>
      <c r="J55" s="20">
        <v>37843</v>
      </c>
      <c r="K55" s="20">
        <v>44799</v>
      </c>
      <c r="L55" s="20">
        <v>53483</v>
      </c>
      <c r="M55" s="20">
        <v>68122</v>
      </c>
      <c r="N55" s="20">
        <v>147935</v>
      </c>
      <c r="O55" s="20">
        <v>46638</v>
      </c>
      <c r="P55" s="17"/>
      <c r="Q55" s="17"/>
      <c r="R55" s="17"/>
      <c r="S55" s="17"/>
    </row>
    <row r="56" spans="1:19" x14ac:dyDescent="0.2">
      <c r="A56" s="6"/>
      <c r="B56" s="11"/>
      <c r="C56" s="11"/>
      <c r="D56" s="11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17"/>
      <c r="Q56" s="17"/>
      <c r="R56" s="17"/>
      <c r="S56" s="17"/>
    </row>
    <row r="57" spans="1:19" x14ac:dyDescent="0.2">
      <c r="A57" s="6"/>
      <c r="B57" s="7" t="s">
        <v>46</v>
      </c>
      <c r="C57" s="7"/>
      <c r="D57" s="7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17"/>
      <c r="Q57" s="17"/>
      <c r="R57" s="17"/>
      <c r="S57" s="17"/>
    </row>
    <row r="58" spans="1:19" x14ac:dyDescent="0.2">
      <c r="A58" s="1" t="s">
        <v>128</v>
      </c>
      <c r="B58" s="11" t="s">
        <v>47</v>
      </c>
      <c r="C58" s="11"/>
      <c r="D58" s="11"/>
      <c r="E58" s="20">
        <v>28</v>
      </c>
      <c r="F58" s="20">
        <v>447</v>
      </c>
      <c r="G58" s="20">
        <v>1112</v>
      </c>
      <c r="H58" s="20">
        <v>2169</v>
      </c>
      <c r="I58" s="20">
        <v>3416</v>
      </c>
      <c r="J58" s="20">
        <v>3845</v>
      </c>
      <c r="K58" s="20">
        <v>6536</v>
      </c>
      <c r="L58" s="20">
        <v>7143</v>
      </c>
      <c r="M58" s="20">
        <v>11957</v>
      </c>
      <c r="N58" s="20">
        <v>54253</v>
      </c>
      <c r="O58" s="20">
        <v>9090</v>
      </c>
      <c r="P58" s="17"/>
      <c r="Q58" s="17"/>
      <c r="R58" s="17"/>
      <c r="S58" s="17"/>
    </row>
    <row r="59" spans="1:19" x14ac:dyDescent="0.2">
      <c r="A59" s="1" t="s">
        <v>129</v>
      </c>
      <c r="B59" s="11" t="s">
        <v>48</v>
      </c>
      <c r="C59" s="11"/>
      <c r="D59" s="11"/>
      <c r="E59" s="20">
        <v>12</v>
      </c>
      <c r="F59" s="20">
        <v>201</v>
      </c>
      <c r="G59" s="20">
        <v>706</v>
      </c>
      <c r="H59" s="20">
        <v>1247</v>
      </c>
      <c r="I59" s="20">
        <v>2106</v>
      </c>
      <c r="J59" s="20">
        <v>2818</v>
      </c>
      <c r="K59" s="20">
        <v>4243</v>
      </c>
      <c r="L59" s="20">
        <v>4437</v>
      </c>
      <c r="M59" s="20">
        <v>5824</v>
      </c>
      <c r="N59" s="20">
        <v>8763</v>
      </c>
      <c r="O59" s="20">
        <v>3036</v>
      </c>
      <c r="P59" s="17"/>
      <c r="Q59" s="17"/>
      <c r="R59" s="17"/>
      <c r="S59" s="17"/>
    </row>
    <row r="60" spans="1:19" x14ac:dyDescent="0.2">
      <c r="A60" s="1" t="s">
        <v>130</v>
      </c>
      <c r="B60" s="11" t="s">
        <v>49</v>
      </c>
      <c r="C60" s="11"/>
      <c r="D60" s="11"/>
      <c r="E60" s="20">
        <v>3</v>
      </c>
      <c r="F60" s="20">
        <v>2</v>
      </c>
      <c r="G60" s="20">
        <v>14</v>
      </c>
      <c r="H60" s="20">
        <v>22</v>
      </c>
      <c r="I60" s="20">
        <v>43</v>
      </c>
      <c r="J60" s="20">
        <v>49</v>
      </c>
      <c r="K60" s="20">
        <v>78</v>
      </c>
      <c r="L60" s="20">
        <v>158</v>
      </c>
      <c r="M60" s="20">
        <v>190</v>
      </c>
      <c r="N60" s="20">
        <v>172</v>
      </c>
      <c r="O60" s="20">
        <v>73</v>
      </c>
      <c r="P60" s="17"/>
      <c r="Q60" s="17"/>
      <c r="R60" s="17"/>
      <c r="S60" s="17"/>
    </row>
    <row r="61" spans="1:19" x14ac:dyDescent="0.2">
      <c r="A61" s="1" t="s">
        <v>195</v>
      </c>
      <c r="B61" s="11" t="s">
        <v>111</v>
      </c>
      <c r="C61" s="11"/>
      <c r="D61" s="11"/>
      <c r="E61" s="20">
        <v>1125</v>
      </c>
      <c r="F61" s="20">
        <v>1327</v>
      </c>
      <c r="G61" s="20">
        <v>1349</v>
      </c>
      <c r="H61" s="20">
        <v>1368</v>
      </c>
      <c r="I61" s="20">
        <v>1455</v>
      </c>
      <c r="J61" s="20">
        <v>1469</v>
      </c>
      <c r="K61" s="20">
        <v>1535</v>
      </c>
      <c r="L61" s="20">
        <v>1585</v>
      </c>
      <c r="M61" s="20">
        <v>1697</v>
      </c>
      <c r="N61" s="20">
        <v>1900</v>
      </c>
      <c r="O61" s="20">
        <v>1481</v>
      </c>
      <c r="P61" s="17"/>
      <c r="Q61" s="17"/>
      <c r="R61" s="17"/>
      <c r="S61" s="17"/>
    </row>
    <row r="62" spans="1:19" x14ac:dyDescent="0.2">
      <c r="A62" s="6" t="s">
        <v>194</v>
      </c>
      <c r="B62" s="22" t="s">
        <v>50</v>
      </c>
      <c r="C62" s="22"/>
      <c r="D62" s="22"/>
      <c r="E62" s="20">
        <v>598</v>
      </c>
      <c r="F62" s="20">
        <v>274</v>
      </c>
      <c r="G62" s="20">
        <v>86</v>
      </c>
      <c r="H62" s="20">
        <v>25</v>
      </c>
      <c r="I62" s="20">
        <v>14</v>
      </c>
      <c r="J62" s="20">
        <v>5</v>
      </c>
      <c r="K62" s="20">
        <v>2</v>
      </c>
      <c r="L62" s="20">
        <v>9</v>
      </c>
      <c r="M62" s="20">
        <v>4</v>
      </c>
      <c r="N62" s="20">
        <v>0</v>
      </c>
      <c r="O62" s="20">
        <v>102</v>
      </c>
      <c r="P62" s="17"/>
      <c r="Q62" s="17"/>
      <c r="R62" s="17"/>
      <c r="S62" s="17"/>
    </row>
    <row r="63" spans="1:19" x14ac:dyDescent="0.2">
      <c r="A63" s="6" t="s">
        <v>131</v>
      </c>
      <c r="B63" s="50" t="s">
        <v>196</v>
      </c>
      <c r="C63" s="22"/>
      <c r="D63" s="22"/>
      <c r="E63" s="20">
        <f>E61-E62</f>
        <v>527</v>
      </c>
      <c r="F63" s="20">
        <f t="shared" ref="F63:N63" si="5">F61-F62</f>
        <v>1053</v>
      </c>
      <c r="G63" s="20">
        <f t="shared" si="5"/>
        <v>1263</v>
      </c>
      <c r="H63" s="20">
        <f t="shared" si="5"/>
        <v>1343</v>
      </c>
      <c r="I63" s="20">
        <f t="shared" si="5"/>
        <v>1441</v>
      </c>
      <c r="J63" s="20">
        <f t="shared" si="5"/>
        <v>1464</v>
      </c>
      <c r="K63" s="20">
        <f t="shared" si="5"/>
        <v>1533</v>
      </c>
      <c r="L63" s="20">
        <f t="shared" si="5"/>
        <v>1576</v>
      </c>
      <c r="M63" s="20">
        <f t="shared" si="5"/>
        <v>1693</v>
      </c>
      <c r="N63" s="20">
        <f t="shared" si="5"/>
        <v>1900</v>
      </c>
      <c r="O63" s="20"/>
      <c r="P63" s="17"/>
      <c r="Q63" s="17"/>
      <c r="R63" s="17"/>
      <c r="S63" s="17"/>
    </row>
    <row r="64" spans="1:19" x14ac:dyDescent="0.2">
      <c r="A64" s="6" t="s">
        <v>51</v>
      </c>
      <c r="B64" s="11" t="s">
        <v>17</v>
      </c>
      <c r="C64" s="11"/>
      <c r="D64" s="11"/>
      <c r="E64" s="20">
        <v>570</v>
      </c>
      <c r="F64" s="20">
        <v>1704</v>
      </c>
      <c r="G64" s="20">
        <v>3095</v>
      </c>
      <c r="H64" s="20">
        <v>4780</v>
      </c>
      <c r="I64" s="20">
        <v>7006</v>
      </c>
      <c r="J64" s="20">
        <v>8176</v>
      </c>
      <c r="K64" s="20">
        <v>12390</v>
      </c>
      <c r="L64" s="20">
        <v>13315</v>
      </c>
      <c r="M64" s="20">
        <v>19665</v>
      </c>
      <c r="N64" s="20">
        <v>65088</v>
      </c>
      <c r="O64" s="20">
        <v>13579</v>
      </c>
      <c r="P64" s="17"/>
      <c r="Q64" s="17"/>
      <c r="R64" s="17"/>
      <c r="S64" s="17"/>
    </row>
    <row r="65" spans="1:19" x14ac:dyDescent="0.2">
      <c r="A65" s="6"/>
      <c r="B65" s="11"/>
      <c r="C65" s="11"/>
      <c r="D65" s="11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17"/>
      <c r="Q65" s="17"/>
      <c r="R65" s="17"/>
      <c r="S65" s="17"/>
    </row>
    <row r="66" spans="1:19" x14ac:dyDescent="0.2">
      <c r="A66" s="6" t="s">
        <v>52</v>
      </c>
      <c r="B66" s="11" t="s">
        <v>53</v>
      </c>
      <c r="C66" s="11"/>
      <c r="D66" s="11"/>
      <c r="E66" s="20">
        <v>16099</v>
      </c>
      <c r="F66" s="20">
        <v>19263</v>
      </c>
      <c r="G66" s="20">
        <v>24330</v>
      </c>
      <c r="H66" s="20">
        <v>29570</v>
      </c>
      <c r="I66" s="20">
        <v>35556</v>
      </c>
      <c r="J66" s="20">
        <v>38557</v>
      </c>
      <c r="K66" s="20">
        <v>49369</v>
      </c>
      <c r="L66" s="20">
        <v>53922</v>
      </c>
      <c r="M66" s="20">
        <v>65641</v>
      </c>
      <c r="N66" s="20">
        <v>116223</v>
      </c>
      <c r="O66" s="20">
        <v>44853</v>
      </c>
      <c r="P66" s="17"/>
      <c r="Q66" s="17"/>
      <c r="R66" s="17"/>
      <c r="S66" s="17"/>
    </row>
    <row r="67" spans="1:19" x14ac:dyDescent="0.2">
      <c r="A67" s="6"/>
      <c r="B67" s="11"/>
      <c r="C67" s="11"/>
      <c r="D67" s="11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7"/>
      <c r="Q67" s="17"/>
      <c r="R67" s="17"/>
      <c r="S67" s="17"/>
    </row>
    <row r="68" spans="1:19" x14ac:dyDescent="0.2">
      <c r="A68" s="6" t="s">
        <v>54</v>
      </c>
      <c r="B68" s="11" t="s">
        <v>55</v>
      </c>
      <c r="C68" s="11"/>
      <c r="D68" s="11"/>
      <c r="E68" s="20">
        <v>15805</v>
      </c>
      <c r="F68" s="20">
        <v>16148</v>
      </c>
      <c r="G68" s="20">
        <v>19480</v>
      </c>
      <c r="H68" s="20">
        <v>22884</v>
      </c>
      <c r="I68" s="20">
        <v>26478</v>
      </c>
      <c r="J68" s="20">
        <v>31159</v>
      </c>
      <c r="K68" s="20">
        <v>35890</v>
      </c>
      <c r="L68" s="20">
        <v>42766</v>
      </c>
      <c r="M68" s="20">
        <v>52620</v>
      </c>
      <c r="N68" s="20">
        <v>96054</v>
      </c>
      <c r="O68" s="20">
        <v>35928</v>
      </c>
      <c r="P68" s="17"/>
      <c r="Q68" s="17"/>
      <c r="R68" s="17"/>
      <c r="S68" s="17"/>
    </row>
    <row r="69" spans="1:19" x14ac:dyDescent="0.2">
      <c r="A69" s="6"/>
      <c r="B69" s="11"/>
      <c r="C69" s="11"/>
      <c r="D69" s="11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7"/>
      <c r="Q69" s="17"/>
      <c r="R69" s="17"/>
      <c r="S69" s="17"/>
    </row>
    <row r="70" spans="1:19" x14ac:dyDescent="0.2">
      <c r="A70" s="6"/>
      <c r="B70" s="7" t="s">
        <v>56</v>
      </c>
      <c r="C70" s="7"/>
      <c r="D70" s="7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7"/>
      <c r="Q70" s="17"/>
      <c r="R70" s="17"/>
      <c r="S70" s="17"/>
    </row>
    <row r="71" spans="1:19" x14ac:dyDescent="0.2">
      <c r="A71" s="6"/>
      <c r="B71" s="11" t="s">
        <v>57</v>
      </c>
      <c r="C71" s="11"/>
      <c r="D71" s="11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7"/>
      <c r="Q71" s="17"/>
      <c r="R71" s="17"/>
      <c r="S71" s="17"/>
    </row>
    <row r="72" spans="1:19" x14ac:dyDescent="0.2">
      <c r="A72" s="6" t="s">
        <v>58</v>
      </c>
      <c r="B72" s="11" t="s">
        <v>58</v>
      </c>
      <c r="C72" s="11"/>
      <c r="D72" s="11"/>
      <c r="E72" s="20">
        <v>1471</v>
      </c>
      <c r="F72" s="20">
        <v>1887</v>
      </c>
      <c r="G72" s="20">
        <v>2278</v>
      </c>
      <c r="H72" s="20">
        <v>2772</v>
      </c>
      <c r="I72" s="20">
        <v>3181</v>
      </c>
      <c r="J72" s="20">
        <v>3598</v>
      </c>
      <c r="K72" s="20">
        <v>3855</v>
      </c>
      <c r="L72" s="20">
        <v>4295</v>
      </c>
      <c r="M72" s="20">
        <v>5039</v>
      </c>
      <c r="N72" s="20">
        <v>6902</v>
      </c>
      <c r="O72" s="20">
        <v>3528</v>
      </c>
      <c r="P72" s="17"/>
      <c r="Q72" s="17"/>
      <c r="R72" s="17"/>
      <c r="S72" s="17"/>
    </row>
    <row r="73" spans="1:19" x14ac:dyDescent="0.2">
      <c r="A73" s="6" t="s">
        <v>167</v>
      </c>
      <c r="B73" s="11" t="s">
        <v>59</v>
      </c>
      <c r="C73" s="11"/>
      <c r="D73" s="11"/>
      <c r="E73" s="20">
        <v>465</v>
      </c>
      <c r="F73" s="20">
        <v>343</v>
      </c>
      <c r="G73" s="20">
        <v>348</v>
      </c>
      <c r="H73" s="20">
        <v>349</v>
      </c>
      <c r="I73" s="20">
        <v>391</v>
      </c>
      <c r="J73" s="20">
        <v>392</v>
      </c>
      <c r="K73" s="20">
        <v>324</v>
      </c>
      <c r="L73" s="20">
        <v>336</v>
      </c>
      <c r="M73" s="20">
        <v>182</v>
      </c>
      <c r="N73" s="20">
        <v>150</v>
      </c>
      <c r="O73" s="20">
        <v>328</v>
      </c>
      <c r="P73" s="17"/>
      <c r="Q73" s="17"/>
      <c r="R73" s="17"/>
      <c r="S73" s="17"/>
    </row>
    <row r="74" spans="1:19" x14ac:dyDescent="0.2">
      <c r="A74" s="6" t="s">
        <v>168</v>
      </c>
      <c r="B74" s="11" t="s">
        <v>60</v>
      </c>
      <c r="C74" s="11"/>
      <c r="D74" s="11"/>
      <c r="E74" s="20">
        <v>58</v>
      </c>
      <c r="F74" s="20">
        <v>64</v>
      </c>
      <c r="G74" s="20">
        <v>90</v>
      </c>
      <c r="H74" s="20">
        <v>121</v>
      </c>
      <c r="I74" s="20">
        <v>152</v>
      </c>
      <c r="J74" s="20">
        <v>151</v>
      </c>
      <c r="K74" s="20">
        <v>162</v>
      </c>
      <c r="L74" s="20">
        <v>196</v>
      </c>
      <c r="M74" s="20">
        <v>167</v>
      </c>
      <c r="N74" s="20">
        <v>251</v>
      </c>
      <c r="O74" s="20">
        <v>141</v>
      </c>
      <c r="P74" s="17"/>
      <c r="Q74" s="17"/>
      <c r="R74" s="17"/>
      <c r="S74" s="17"/>
    </row>
    <row r="75" spans="1:19" x14ac:dyDescent="0.2">
      <c r="A75" s="6" t="s">
        <v>169</v>
      </c>
      <c r="B75" s="11" t="s">
        <v>61</v>
      </c>
      <c r="C75" s="11"/>
      <c r="D75" s="11"/>
      <c r="E75" s="20">
        <v>107</v>
      </c>
      <c r="F75" s="20">
        <v>144</v>
      </c>
      <c r="G75" s="20">
        <v>192</v>
      </c>
      <c r="H75" s="20">
        <v>206</v>
      </c>
      <c r="I75" s="20">
        <v>305</v>
      </c>
      <c r="J75" s="20">
        <v>318</v>
      </c>
      <c r="K75" s="20">
        <v>266</v>
      </c>
      <c r="L75" s="20">
        <v>361</v>
      </c>
      <c r="M75" s="20">
        <v>431</v>
      </c>
      <c r="N75" s="20">
        <v>564</v>
      </c>
      <c r="O75" s="20">
        <v>289</v>
      </c>
      <c r="P75" s="17"/>
      <c r="Q75" s="17"/>
      <c r="R75" s="17"/>
      <c r="S75" s="17"/>
    </row>
    <row r="76" spans="1:19" x14ac:dyDescent="0.2">
      <c r="A76" s="6" t="s">
        <v>170</v>
      </c>
      <c r="B76" s="11" t="s">
        <v>62</v>
      </c>
      <c r="C76" s="11"/>
      <c r="D76" s="11"/>
      <c r="E76" s="20">
        <v>209</v>
      </c>
      <c r="F76" s="20">
        <v>388</v>
      </c>
      <c r="G76" s="20">
        <v>448</v>
      </c>
      <c r="H76" s="20">
        <v>567</v>
      </c>
      <c r="I76" s="20">
        <v>685</v>
      </c>
      <c r="J76" s="20">
        <v>657</v>
      </c>
      <c r="K76" s="20">
        <v>788</v>
      </c>
      <c r="L76" s="20">
        <v>838</v>
      </c>
      <c r="M76" s="20">
        <v>726</v>
      </c>
      <c r="N76" s="20">
        <v>692</v>
      </c>
      <c r="O76" s="20">
        <v>600</v>
      </c>
      <c r="P76" s="17"/>
      <c r="Q76" s="17"/>
      <c r="R76" s="17"/>
      <c r="S76" s="17"/>
    </row>
    <row r="77" spans="1:19" x14ac:dyDescent="0.2">
      <c r="A77" s="6" t="s">
        <v>171</v>
      </c>
      <c r="B77" s="11" t="s">
        <v>63</v>
      </c>
      <c r="C77" s="11"/>
      <c r="D77" s="11"/>
      <c r="E77" s="20">
        <v>68</v>
      </c>
      <c r="F77" s="20">
        <v>142</v>
      </c>
      <c r="G77" s="20">
        <v>168</v>
      </c>
      <c r="H77" s="20">
        <v>204</v>
      </c>
      <c r="I77" s="20">
        <v>220</v>
      </c>
      <c r="J77" s="20">
        <v>213</v>
      </c>
      <c r="K77" s="20">
        <v>231</v>
      </c>
      <c r="L77" s="20">
        <v>237</v>
      </c>
      <c r="M77" s="20">
        <v>227</v>
      </c>
      <c r="N77" s="20">
        <v>250</v>
      </c>
      <c r="O77" s="20">
        <v>196</v>
      </c>
      <c r="P77" s="17"/>
      <c r="Q77" s="17"/>
      <c r="R77" s="17"/>
      <c r="S77" s="17"/>
    </row>
    <row r="78" spans="1:19" x14ac:dyDescent="0.2">
      <c r="A78" s="6" t="s">
        <v>172</v>
      </c>
      <c r="B78" s="11" t="s">
        <v>64</v>
      </c>
      <c r="C78" s="11"/>
      <c r="D78" s="11"/>
      <c r="E78" s="20">
        <v>99</v>
      </c>
      <c r="F78" s="20">
        <v>107</v>
      </c>
      <c r="G78" s="20">
        <v>115</v>
      </c>
      <c r="H78" s="20">
        <v>119</v>
      </c>
      <c r="I78" s="20">
        <v>122</v>
      </c>
      <c r="J78" s="20">
        <v>135</v>
      </c>
      <c r="K78" s="20">
        <v>133</v>
      </c>
      <c r="L78" s="20">
        <v>130</v>
      </c>
      <c r="M78" s="20">
        <v>135</v>
      </c>
      <c r="N78" s="20">
        <v>136</v>
      </c>
      <c r="O78" s="20">
        <v>123</v>
      </c>
      <c r="P78" s="17"/>
      <c r="Q78" s="17"/>
      <c r="R78" s="17"/>
      <c r="S78" s="17"/>
    </row>
    <row r="79" spans="1:19" x14ac:dyDescent="0.2">
      <c r="A79" s="6" t="s">
        <v>173</v>
      </c>
      <c r="B79" s="11" t="s">
        <v>112</v>
      </c>
      <c r="C79" s="11"/>
      <c r="D79" s="11"/>
      <c r="E79" s="20">
        <v>70</v>
      </c>
      <c r="F79" s="20">
        <v>100</v>
      </c>
      <c r="G79" s="20">
        <v>65</v>
      </c>
      <c r="H79" s="20">
        <v>134</v>
      </c>
      <c r="I79" s="20">
        <v>138</v>
      </c>
      <c r="J79" s="20">
        <v>130</v>
      </c>
      <c r="K79" s="20">
        <v>206</v>
      </c>
      <c r="L79" s="20">
        <v>260</v>
      </c>
      <c r="M79" s="20">
        <v>354</v>
      </c>
      <c r="N79" s="20">
        <v>871</v>
      </c>
      <c r="O79" s="20">
        <v>233</v>
      </c>
      <c r="P79" s="17"/>
      <c r="Q79" s="17"/>
      <c r="R79" s="17"/>
      <c r="S79" s="17"/>
    </row>
    <row r="80" spans="1:19" x14ac:dyDescent="0.2">
      <c r="A80" s="6" t="s">
        <v>174</v>
      </c>
      <c r="B80" s="11" t="s">
        <v>65</v>
      </c>
      <c r="C80" s="11"/>
      <c r="D80" s="11"/>
      <c r="E80" s="20">
        <v>22</v>
      </c>
      <c r="F80" s="20">
        <v>27</v>
      </c>
      <c r="G80" s="20">
        <v>31</v>
      </c>
      <c r="H80" s="20">
        <v>32</v>
      </c>
      <c r="I80" s="20">
        <v>35</v>
      </c>
      <c r="J80" s="20">
        <v>38</v>
      </c>
      <c r="K80" s="20">
        <v>42</v>
      </c>
      <c r="L80" s="20">
        <v>45</v>
      </c>
      <c r="M80" s="20">
        <v>51</v>
      </c>
      <c r="N80" s="20">
        <v>66</v>
      </c>
      <c r="O80" s="20">
        <v>39</v>
      </c>
      <c r="P80" s="17"/>
      <c r="Q80" s="17"/>
      <c r="R80" s="17"/>
      <c r="S80" s="17"/>
    </row>
    <row r="81" spans="1:19" x14ac:dyDescent="0.2">
      <c r="A81" s="6" t="s">
        <v>175</v>
      </c>
      <c r="B81" s="11" t="s">
        <v>66</v>
      </c>
      <c r="C81" s="11"/>
      <c r="D81" s="11"/>
      <c r="E81" s="20">
        <v>68</v>
      </c>
      <c r="F81" s="20">
        <v>67</v>
      </c>
      <c r="G81" s="20">
        <v>67</v>
      </c>
      <c r="H81" s="20">
        <v>56</v>
      </c>
      <c r="I81" s="20">
        <v>85</v>
      </c>
      <c r="J81" s="20">
        <v>66</v>
      </c>
      <c r="K81" s="20">
        <v>122</v>
      </c>
      <c r="L81" s="20">
        <v>117</v>
      </c>
      <c r="M81" s="20">
        <v>95</v>
      </c>
      <c r="N81" s="20">
        <v>118</v>
      </c>
      <c r="O81" s="20">
        <v>86</v>
      </c>
      <c r="P81" s="17"/>
      <c r="Q81" s="17"/>
      <c r="R81" s="17"/>
      <c r="S81" s="17"/>
    </row>
    <row r="82" spans="1:19" x14ac:dyDescent="0.2">
      <c r="A82" s="6" t="s">
        <v>176</v>
      </c>
      <c r="B82" s="11" t="s">
        <v>67</v>
      </c>
      <c r="C82" s="11"/>
      <c r="D82" s="11"/>
      <c r="E82" s="20">
        <v>45</v>
      </c>
      <c r="F82" s="20">
        <v>85</v>
      </c>
      <c r="G82" s="20">
        <v>106</v>
      </c>
      <c r="H82" s="20">
        <v>130</v>
      </c>
      <c r="I82" s="20">
        <v>130</v>
      </c>
      <c r="J82" s="20">
        <v>141</v>
      </c>
      <c r="K82" s="20">
        <v>175</v>
      </c>
      <c r="L82" s="20">
        <v>158</v>
      </c>
      <c r="M82" s="20">
        <v>223</v>
      </c>
      <c r="N82" s="20">
        <v>221</v>
      </c>
      <c r="O82" s="20">
        <v>141</v>
      </c>
      <c r="P82" s="17"/>
      <c r="Q82" s="17"/>
      <c r="R82" s="17"/>
      <c r="S82" s="17"/>
    </row>
    <row r="83" spans="1:19" x14ac:dyDescent="0.2">
      <c r="A83" s="6" t="s">
        <v>177</v>
      </c>
      <c r="B83" s="11" t="s">
        <v>68</v>
      </c>
      <c r="C83" s="11"/>
      <c r="D83" s="11"/>
      <c r="E83" s="20">
        <v>13</v>
      </c>
      <c r="F83" s="20">
        <v>37</v>
      </c>
      <c r="G83" s="20">
        <v>44</v>
      </c>
      <c r="H83" s="20">
        <v>59</v>
      </c>
      <c r="I83" s="20">
        <v>98</v>
      </c>
      <c r="J83" s="20">
        <v>100</v>
      </c>
      <c r="K83" s="20">
        <v>96</v>
      </c>
      <c r="L83" s="20">
        <v>142</v>
      </c>
      <c r="M83" s="20">
        <v>189</v>
      </c>
      <c r="N83" s="20">
        <v>232</v>
      </c>
      <c r="O83" s="20">
        <v>101</v>
      </c>
      <c r="P83" s="17"/>
      <c r="Q83" s="17"/>
      <c r="R83" s="17"/>
      <c r="S83" s="17"/>
    </row>
    <row r="84" spans="1:19" x14ac:dyDescent="0.2">
      <c r="A84" s="6" t="s">
        <v>178</v>
      </c>
      <c r="B84" s="11" t="s">
        <v>69</v>
      </c>
      <c r="C84" s="11"/>
      <c r="D84" s="11"/>
      <c r="E84" s="20">
        <v>47</v>
      </c>
      <c r="F84" s="20">
        <v>67</v>
      </c>
      <c r="G84" s="20">
        <v>69</v>
      </c>
      <c r="H84" s="20">
        <v>53</v>
      </c>
      <c r="I84" s="20">
        <v>56</v>
      </c>
      <c r="J84" s="20">
        <v>54</v>
      </c>
      <c r="K84" s="20">
        <v>101</v>
      </c>
      <c r="L84" s="20">
        <v>64</v>
      </c>
      <c r="M84" s="20">
        <v>68</v>
      </c>
      <c r="N84" s="20">
        <v>56</v>
      </c>
      <c r="O84" s="20">
        <v>64</v>
      </c>
      <c r="P84" s="17"/>
      <c r="Q84" s="17"/>
      <c r="R84" s="17"/>
      <c r="S84" s="17"/>
    </row>
    <row r="85" spans="1:19" x14ac:dyDescent="0.2">
      <c r="A85" s="6" t="s">
        <v>179</v>
      </c>
      <c r="B85" s="11" t="s">
        <v>70</v>
      </c>
      <c r="C85" s="11"/>
      <c r="D85" s="11"/>
      <c r="E85" s="20">
        <v>18</v>
      </c>
      <c r="F85" s="20">
        <v>11</v>
      </c>
      <c r="G85" s="20">
        <v>12</v>
      </c>
      <c r="H85" s="20">
        <v>98</v>
      </c>
      <c r="I85" s="20">
        <v>74</v>
      </c>
      <c r="J85" s="20">
        <v>20</v>
      </c>
      <c r="K85" s="20">
        <v>17</v>
      </c>
      <c r="L85" s="20">
        <v>25</v>
      </c>
      <c r="M85" s="20">
        <v>34</v>
      </c>
      <c r="N85" s="20">
        <v>91</v>
      </c>
      <c r="O85" s="20">
        <v>40</v>
      </c>
      <c r="P85" s="17"/>
      <c r="Q85" s="17"/>
      <c r="R85" s="17"/>
      <c r="S85" s="17"/>
    </row>
    <row r="86" spans="1:19" x14ac:dyDescent="0.2">
      <c r="A86" s="6"/>
      <c r="B86" s="11"/>
      <c r="C86" s="11"/>
      <c r="D86" s="11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7"/>
      <c r="Q86" s="17"/>
      <c r="R86" s="17"/>
      <c r="S86" s="17"/>
    </row>
    <row r="87" spans="1:19" x14ac:dyDescent="0.2">
      <c r="A87" s="6"/>
      <c r="B87" s="7" t="s">
        <v>71</v>
      </c>
      <c r="C87" s="7"/>
      <c r="D87" s="7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7"/>
      <c r="Q87" s="17"/>
      <c r="R87" s="17"/>
      <c r="S87" s="17"/>
    </row>
    <row r="88" spans="1:19" x14ac:dyDescent="0.2">
      <c r="A88" s="6" t="s">
        <v>180</v>
      </c>
      <c r="B88" s="11" t="s">
        <v>72</v>
      </c>
      <c r="C88" s="11"/>
      <c r="D88" s="11"/>
      <c r="E88" s="20">
        <v>208</v>
      </c>
      <c r="F88" s="20">
        <v>247</v>
      </c>
      <c r="G88" s="20">
        <v>287</v>
      </c>
      <c r="H88" s="20">
        <v>300</v>
      </c>
      <c r="I88" s="20">
        <v>328</v>
      </c>
      <c r="J88" s="20">
        <v>355</v>
      </c>
      <c r="K88" s="20">
        <v>391</v>
      </c>
      <c r="L88" s="20">
        <v>418</v>
      </c>
      <c r="M88" s="20">
        <v>479</v>
      </c>
      <c r="N88" s="20">
        <v>614</v>
      </c>
      <c r="O88" s="20">
        <v>363</v>
      </c>
      <c r="P88" s="17"/>
      <c r="Q88" s="17"/>
      <c r="R88" s="17"/>
      <c r="S88" s="17"/>
    </row>
    <row r="89" spans="1:19" x14ac:dyDescent="0.2">
      <c r="A89" s="6" t="s">
        <v>181</v>
      </c>
      <c r="B89" s="11" t="s">
        <v>73</v>
      </c>
      <c r="C89" s="11"/>
      <c r="D89" s="11"/>
      <c r="E89" s="20">
        <v>404</v>
      </c>
      <c r="F89" s="20">
        <v>479</v>
      </c>
      <c r="G89" s="20">
        <v>556</v>
      </c>
      <c r="H89" s="20">
        <v>580</v>
      </c>
      <c r="I89" s="20">
        <v>635</v>
      </c>
      <c r="J89" s="20">
        <v>688</v>
      </c>
      <c r="K89" s="20">
        <v>758</v>
      </c>
      <c r="L89" s="20">
        <v>809</v>
      </c>
      <c r="M89" s="20">
        <v>928</v>
      </c>
      <c r="N89" s="20">
        <v>1190</v>
      </c>
      <c r="O89" s="20">
        <v>703</v>
      </c>
      <c r="P89" s="17"/>
      <c r="Q89" s="17"/>
      <c r="R89" s="17"/>
      <c r="S89" s="17"/>
    </row>
    <row r="90" spans="1:19" x14ac:dyDescent="0.2">
      <c r="A90" s="6" t="s">
        <v>182</v>
      </c>
      <c r="B90" s="11" t="s">
        <v>62</v>
      </c>
      <c r="C90" s="11"/>
      <c r="D90" s="11"/>
      <c r="E90" s="20">
        <v>102</v>
      </c>
      <c r="F90" s="20">
        <v>121</v>
      </c>
      <c r="G90" s="20">
        <v>141</v>
      </c>
      <c r="H90" s="20">
        <v>147</v>
      </c>
      <c r="I90" s="20">
        <v>161</v>
      </c>
      <c r="J90" s="20">
        <v>174</v>
      </c>
      <c r="K90" s="20">
        <v>192</v>
      </c>
      <c r="L90" s="20">
        <v>205</v>
      </c>
      <c r="M90" s="20">
        <v>235</v>
      </c>
      <c r="N90" s="20">
        <v>301</v>
      </c>
      <c r="O90" s="20">
        <v>178</v>
      </c>
      <c r="P90" s="17"/>
      <c r="Q90" s="17"/>
      <c r="R90" s="17"/>
      <c r="S90" s="17"/>
    </row>
    <row r="91" spans="1:19" x14ac:dyDescent="0.2">
      <c r="A91" s="6" t="s">
        <v>183</v>
      </c>
      <c r="B91" s="11" t="s">
        <v>63</v>
      </c>
      <c r="C91" s="11"/>
      <c r="D91" s="11"/>
      <c r="E91" s="20">
        <v>20</v>
      </c>
      <c r="F91" s="20">
        <v>23</v>
      </c>
      <c r="G91" s="20">
        <v>27</v>
      </c>
      <c r="H91" s="20">
        <v>28</v>
      </c>
      <c r="I91" s="20">
        <v>31</v>
      </c>
      <c r="J91" s="20">
        <v>34</v>
      </c>
      <c r="K91" s="20">
        <v>37</v>
      </c>
      <c r="L91" s="20">
        <v>40</v>
      </c>
      <c r="M91" s="20">
        <v>45</v>
      </c>
      <c r="N91" s="20">
        <v>58</v>
      </c>
      <c r="O91" s="20">
        <v>34</v>
      </c>
      <c r="P91" s="17"/>
      <c r="Q91" s="17"/>
      <c r="R91" s="17"/>
      <c r="S91" s="17"/>
    </row>
    <row r="92" spans="1:19" x14ac:dyDescent="0.2">
      <c r="A92" s="6" t="s">
        <v>184</v>
      </c>
      <c r="B92" s="11" t="s">
        <v>70</v>
      </c>
      <c r="C92" s="11"/>
      <c r="D92" s="11"/>
      <c r="E92" s="20">
        <v>235</v>
      </c>
      <c r="F92" s="20">
        <v>280</v>
      </c>
      <c r="G92" s="20">
        <v>326</v>
      </c>
      <c r="H92" s="20">
        <v>342</v>
      </c>
      <c r="I92" s="20">
        <v>376</v>
      </c>
      <c r="J92" s="20">
        <v>408</v>
      </c>
      <c r="K92" s="20">
        <v>451</v>
      </c>
      <c r="L92" s="20">
        <v>483</v>
      </c>
      <c r="M92" s="20">
        <v>555</v>
      </c>
      <c r="N92" s="20">
        <v>718</v>
      </c>
      <c r="O92" s="20">
        <v>417</v>
      </c>
      <c r="P92" s="17"/>
      <c r="Q92" s="17"/>
      <c r="R92" s="17"/>
      <c r="S92" s="17"/>
    </row>
    <row r="93" spans="1:19" x14ac:dyDescent="0.2">
      <c r="A93" s="6"/>
      <c r="B93" s="11"/>
      <c r="C93" s="11"/>
      <c r="D93" s="11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7"/>
      <c r="Q93" s="17"/>
      <c r="R93" s="17"/>
      <c r="S93" s="17"/>
    </row>
    <row r="94" spans="1:19" x14ac:dyDescent="0.2">
      <c r="A94" s="6" t="s">
        <v>74</v>
      </c>
      <c r="B94" s="11" t="s">
        <v>75</v>
      </c>
      <c r="C94" s="11"/>
      <c r="D94" s="11"/>
      <c r="E94" s="20">
        <v>3729</v>
      </c>
      <c r="F94" s="20">
        <v>4619</v>
      </c>
      <c r="G94" s="20">
        <v>5370</v>
      </c>
      <c r="H94" s="20">
        <v>6297</v>
      </c>
      <c r="I94" s="20">
        <v>7203</v>
      </c>
      <c r="J94" s="20">
        <v>7672</v>
      </c>
      <c r="K94" s="20">
        <v>8348</v>
      </c>
      <c r="L94" s="20">
        <v>9161</v>
      </c>
      <c r="M94" s="20">
        <v>10162</v>
      </c>
      <c r="N94" s="20">
        <v>13481</v>
      </c>
      <c r="O94" s="20">
        <v>7604</v>
      </c>
      <c r="P94" s="17"/>
      <c r="Q94" s="17"/>
      <c r="R94" s="17"/>
      <c r="S94" s="17"/>
    </row>
    <row r="95" spans="1:19" x14ac:dyDescent="0.2">
      <c r="A95" s="6"/>
      <c r="B95" s="11"/>
      <c r="C95" s="11"/>
      <c r="D95" s="11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7"/>
      <c r="Q95" s="17"/>
      <c r="R95" s="17"/>
      <c r="S95" s="17"/>
    </row>
    <row r="96" spans="1:19" x14ac:dyDescent="0.2">
      <c r="A96" s="6" t="s">
        <v>76</v>
      </c>
      <c r="B96" s="11" t="s">
        <v>77</v>
      </c>
      <c r="C96" s="11"/>
      <c r="D96" s="11"/>
      <c r="E96" s="20">
        <v>12370</v>
      </c>
      <c r="F96" s="20">
        <v>14644</v>
      </c>
      <c r="G96" s="20">
        <v>18961</v>
      </c>
      <c r="H96" s="20">
        <v>23273</v>
      </c>
      <c r="I96" s="20">
        <v>28352</v>
      </c>
      <c r="J96" s="20">
        <v>30885</v>
      </c>
      <c r="K96" s="20">
        <v>41021</v>
      </c>
      <c r="L96" s="20">
        <v>44761</v>
      </c>
      <c r="M96" s="20">
        <v>55479</v>
      </c>
      <c r="N96" s="20">
        <v>102741</v>
      </c>
      <c r="O96" s="20">
        <v>37249</v>
      </c>
      <c r="P96" s="17"/>
      <c r="Q96" s="17"/>
      <c r="R96" s="17"/>
      <c r="S96" s="17"/>
    </row>
    <row r="97" spans="1:19" x14ac:dyDescent="0.2">
      <c r="A97" s="6"/>
      <c r="B97" s="11"/>
      <c r="C97" s="11"/>
      <c r="D97" s="11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7"/>
      <c r="Q97" s="17"/>
      <c r="R97" s="17"/>
      <c r="S97" s="17"/>
    </row>
    <row r="98" spans="1:19" x14ac:dyDescent="0.2">
      <c r="A98" s="6" t="s">
        <v>78</v>
      </c>
      <c r="B98" s="11" t="s">
        <v>79</v>
      </c>
      <c r="C98" s="11"/>
      <c r="D98" s="11"/>
      <c r="E98" s="20">
        <v>12278</v>
      </c>
      <c r="F98" s="20">
        <v>12273</v>
      </c>
      <c r="G98" s="20">
        <v>15088</v>
      </c>
      <c r="H98" s="20">
        <v>17965</v>
      </c>
      <c r="I98" s="20">
        <v>20980</v>
      </c>
      <c r="J98" s="20">
        <v>24865</v>
      </c>
      <c r="K98" s="20">
        <v>29649</v>
      </c>
      <c r="L98" s="20">
        <v>35626</v>
      </c>
      <c r="M98" s="20">
        <v>44380</v>
      </c>
      <c r="N98" s="20">
        <v>85061</v>
      </c>
      <c r="O98" s="20">
        <v>29817</v>
      </c>
      <c r="P98" s="17"/>
      <c r="Q98" s="17"/>
      <c r="R98" s="17"/>
      <c r="S98" s="17"/>
    </row>
    <row r="99" spans="1:19" x14ac:dyDescent="0.2">
      <c r="A99" s="6"/>
      <c r="B99" s="11"/>
      <c r="C99" s="11"/>
      <c r="D99" s="11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7"/>
      <c r="Q99" s="17"/>
      <c r="R99" s="17"/>
      <c r="S99" s="17"/>
    </row>
    <row r="100" spans="1:19" x14ac:dyDescent="0.2">
      <c r="A100" s="6"/>
      <c r="B100" s="7" t="s">
        <v>80</v>
      </c>
      <c r="C100" s="7"/>
      <c r="D100" s="7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7"/>
      <c r="Q100" s="17"/>
      <c r="R100" s="17"/>
      <c r="S100" s="17"/>
    </row>
    <row r="101" spans="1:19" x14ac:dyDescent="0.2">
      <c r="A101" s="6" t="s">
        <v>81</v>
      </c>
      <c r="B101" s="11" t="s">
        <v>81</v>
      </c>
      <c r="C101" s="11"/>
      <c r="D101" s="11"/>
      <c r="E101" s="20">
        <v>4503</v>
      </c>
      <c r="F101" s="20">
        <v>6381</v>
      </c>
      <c r="G101" s="20">
        <v>5450</v>
      </c>
      <c r="H101" s="20">
        <v>4927</v>
      </c>
      <c r="I101" s="20">
        <v>5004</v>
      </c>
      <c r="J101" s="20">
        <v>4237</v>
      </c>
      <c r="K101" s="20">
        <v>5177</v>
      </c>
      <c r="L101" s="20">
        <v>3434</v>
      </c>
      <c r="M101" s="20">
        <v>2592</v>
      </c>
      <c r="N101" s="20">
        <v>3022</v>
      </c>
      <c r="O101" s="20">
        <v>4473</v>
      </c>
      <c r="P101" s="17"/>
      <c r="Q101" s="17"/>
      <c r="R101" s="17"/>
      <c r="S101" s="17"/>
    </row>
    <row r="102" spans="1:19" x14ac:dyDescent="0.2">
      <c r="A102" s="6" t="s">
        <v>185</v>
      </c>
      <c r="B102" s="11" t="s">
        <v>82</v>
      </c>
      <c r="C102" s="11"/>
      <c r="D102" s="11"/>
      <c r="E102" s="20">
        <v>5775</v>
      </c>
      <c r="F102" s="20">
        <v>6308</v>
      </c>
      <c r="G102" s="20">
        <v>5996</v>
      </c>
      <c r="H102" s="20">
        <v>5785</v>
      </c>
      <c r="I102" s="20">
        <v>5915</v>
      </c>
      <c r="J102" s="20">
        <v>4771</v>
      </c>
      <c r="K102" s="20">
        <v>5046</v>
      </c>
      <c r="L102" s="20">
        <v>4426</v>
      </c>
      <c r="M102" s="20">
        <v>4434</v>
      </c>
      <c r="N102" s="20">
        <v>4079</v>
      </c>
      <c r="O102" s="20">
        <v>5254</v>
      </c>
      <c r="P102" s="17"/>
      <c r="Q102" s="17"/>
      <c r="R102" s="17"/>
      <c r="S102" s="17"/>
    </row>
    <row r="103" spans="1:19" x14ac:dyDescent="0.2">
      <c r="A103" s="6" t="s">
        <v>186</v>
      </c>
      <c r="B103" s="11" t="s">
        <v>83</v>
      </c>
      <c r="C103" s="11"/>
      <c r="D103" s="11"/>
      <c r="E103" s="20">
        <v>1658</v>
      </c>
      <c r="F103" s="20">
        <v>1077</v>
      </c>
      <c r="G103" s="20">
        <v>583</v>
      </c>
      <c r="H103" s="20">
        <v>521</v>
      </c>
      <c r="I103" s="20">
        <v>400</v>
      </c>
      <c r="J103" s="20">
        <v>326</v>
      </c>
      <c r="K103" s="20">
        <v>343</v>
      </c>
      <c r="L103" s="20">
        <v>224</v>
      </c>
      <c r="M103" s="20">
        <v>155</v>
      </c>
      <c r="N103" s="20">
        <v>131</v>
      </c>
      <c r="O103" s="20">
        <v>542</v>
      </c>
      <c r="P103" s="17"/>
      <c r="Q103" s="17"/>
      <c r="R103" s="17"/>
      <c r="S103" s="17"/>
    </row>
    <row r="104" spans="1:19" x14ac:dyDescent="0.2">
      <c r="A104" s="6" t="s">
        <v>187</v>
      </c>
      <c r="B104" s="11" t="s">
        <v>113</v>
      </c>
      <c r="C104" s="11"/>
      <c r="D104" s="11"/>
      <c r="E104" s="20">
        <v>93</v>
      </c>
      <c r="F104" s="20">
        <v>65</v>
      </c>
      <c r="G104" s="20">
        <v>51</v>
      </c>
      <c r="H104" s="20">
        <v>34</v>
      </c>
      <c r="I104" s="20">
        <v>25</v>
      </c>
      <c r="J104" s="20">
        <v>18</v>
      </c>
      <c r="K104" s="20">
        <v>23</v>
      </c>
      <c r="L104" s="20">
        <v>8</v>
      </c>
      <c r="M104" s="20">
        <v>8</v>
      </c>
      <c r="N104" s="20">
        <v>4</v>
      </c>
      <c r="O104" s="20">
        <v>33</v>
      </c>
      <c r="P104" s="17"/>
      <c r="Q104" s="17"/>
      <c r="R104" s="17"/>
      <c r="S104" s="17"/>
    </row>
    <row r="105" spans="1:19" x14ac:dyDescent="0.2">
      <c r="A105" s="6" t="s">
        <v>188</v>
      </c>
      <c r="B105" s="11" t="s">
        <v>84</v>
      </c>
      <c r="C105" s="11"/>
      <c r="D105" s="11"/>
      <c r="E105" s="20">
        <v>24</v>
      </c>
      <c r="F105" s="20">
        <v>56</v>
      </c>
      <c r="G105" s="20">
        <v>49</v>
      </c>
      <c r="H105" s="20">
        <v>45</v>
      </c>
      <c r="I105" s="20">
        <v>76</v>
      </c>
      <c r="J105" s="20">
        <v>111</v>
      </c>
      <c r="K105" s="20">
        <v>119</v>
      </c>
      <c r="L105" s="20">
        <v>186</v>
      </c>
      <c r="M105" s="20">
        <v>240</v>
      </c>
      <c r="N105" s="20">
        <v>378</v>
      </c>
      <c r="O105" s="20">
        <v>128</v>
      </c>
      <c r="P105" s="17"/>
      <c r="Q105" s="17"/>
      <c r="R105" s="17"/>
      <c r="S105" s="17"/>
    </row>
    <row r="106" spans="1:19" x14ac:dyDescent="0.2">
      <c r="A106" s="6" t="s">
        <v>189</v>
      </c>
      <c r="B106" s="11" t="s">
        <v>85</v>
      </c>
      <c r="C106" s="11"/>
      <c r="D106" s="11"/>
      <c r="E106" s="20">
        <v>78</v>
      </c>
      <c r="F106" s="20">
        <v>141</v>
      </c>
      <c r="G106" s="20">
        <v>84</v>
      </c>
      <c r="H106" s="20">
        <v>161</v>
      </c>
      <c r="I106" s="20">
        <v>71</v>
      </c>
      <c r="J106" s="20">
        <v>72</v>
      </c>
      <c r="K106" s="20">
        <v>59</v>
      </c>
      <c r="L106" s="20">
        <v>51</v>
      </c>
      <c r="M106" s="20">
        <v>62</v>
      </c>
      <c r="N106" s="20">
        <v>54</v>
      </c>
      <c r="O106" s="20">
        <v>83</v>
      </c>
      <c r="P106" s="17"/>
      <c r="Q106" s="17"/>
      <c r="R106" s="17"/>
      <c r="S106" s="17"/>
    </row>
    <row r="107" spans="1:19" x14ac:dyDescent="0.2">
      <c r="A107" s="6" t="s">
        <v>190</v>
      </c>
      <c r="B107" s="11" t="s">
        <v>114</v>
      </c>
      <c r="C107" s="11"/>
      <c r="D107" s="11"/>
      <c r="E107" s="20">
        <v>239</v>
      </c>
      <c r="F107" s="20">
        <v>113</v>
      </c>
      <c r="G107" s="20">
        <v>79</v>
      </c>
      <c r="H107" s="20">
        <v>87</v>
      </c>
      <c r="I107" s="20">
        <v>38</v>
      </c>
      <c r="J107" s="20">
        <v>36</v>
      </c>
      <c r="K107" s="20">
        <v>57</v>
      </c>
      <c r="L107" s="20">
        <v>27</v>
      </c>
      <c r="M107" s="20">
        <v>12</v>
      </c>
      <c r="N107" s="20">
        <v>30</v>
      </c>
      <c r="O107" s="20">
        <v>72</v>
      </c>
      <c r="P107" s="17"/>
      <c r="Q107" s="17"/>
      <c r="R107" s="17"/>
      <c r="S107" s="17"/>
    </row>
    <row r="108" spans="1:19" x14ac:dyDescent="0.2">
      <c r="A108" s="6"/>
      <c r="B108" s="11"/>
      <c r="C108" s="11"/>
      <c r="D108" s="11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7"/>
      <c r="Q108" s="17"/>
      <c r="R108" s="17"/>
      <c r="S108" s="17"/>
    </row>
    <row r="109" spans="1:19" x14ac:dyDescent="0.2">
      <c r="A109" s="6" t="s">
        <v>86</v>
      </c>
      <c r="B109" s="11" t="s">
        <v>17</v>
      </c>
      <c r="C109" s="11"/>
      <c r="D109" s="11"/>
      <c r="E109" s="20">
        <v>12370</v>
      </c>
      <c r="F109" s="20">
        <v>14141</v>
      </c>
      <c r="G109" s="20">
        <v>12292</v>
      </c>
      <c r="H109" s="20">
        <v>11560</v>
      </c>
      <c r="I109" s="20">
        <v>11529</v>
      </c>
      <c r="J109" s="20">
        <v>9570</v>
      </c>
      <c r="K109" s="20">
        <v>10822</v>
      </c>
      <c r="L109" s="20">
        <v>8355</v>
      </c>
      <c r="M109" s="20">
        <v>7503</v>
      </c>
      <c r="N109" s="20">
        <v>7698</v>
      </c>
      <c r="O109" s="20">
        <v>10584</v>
      </c>
      <c r="P109" s="17"/>
      <c r="Q109" s="17"/>
      <c r="R109" s="17"/>
      <c r="S109" s="17"/>
    </row>
    <row r="110" spans="1:19" x14ac:dyDescent="0.2">
      <c r="A110" s="6"/>
      <c r="B110" s="11"/>
      <c r="C110" s="11"/>
      <c r="D110" s="11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7"/>
      <c r="Q110" s="17"/>
      <c r="R110" s="17"/>
      <c r="S110" s="17"/>
    </row>
    <row r="111" spans="1:19" x14ac:dyDescent="0.2">
      <c r="A111" s="6" t="s">
        <v>87</v>
      </c>
      <c r="B111" s="11" t="s">
        <v>88</v>
      </c>
      <c r="C111" s="11"/>
      <c r="D111" s="11"/>
      <c r="E111" s="20">
        <v>24740</v>
      </c>
      <c r="F111" s="20">
        <v>28785</v>
      </c>
      <c r="G111" s="20">
        <v>31253</v>
      </c>
      <c r="H111" s="20">
        <v>34833</v>
      </c>
      <c r="I111" s="20">
        <v>39881</v>
      </c>
      <c r="J111" s="20">
        <v>40455</v>
      </c>
      <c r="K111" s="20">
        <v>51844</v>
      </c>
      <c r="L111" s="20">
        <v>53116</v>
      </c>
      <c r="M111" s="20">
        <v>62982</v>
      </c>
      <c r="N111" s="20">
        <v>110440</v>
      </c>
      <c r="O111" s="20">
        <v>47833</v>
      </c>
      <c r="P111" s="17"/>
      <c r="Q111" s="17"/>
      <c r="R111" s="17"/>
      <c r="S111" s="17"/>
    </row>
    <row r="112" spans="1:19" x14ac:dyDescent="0.2">
      <c r="A112" s="6"/>
      <c r="B112" s="11"/>
      <c r="C112" s="11"/>
      <c r="D112" s="11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7"/>
      <c r="Q112" s="17"/>
      <c r="R112" s="17"/>
      <c r="S112" s="17"/>
    </row>
    <row r="113" spans="1:19" x14ac:dyDescent="0.2">
      <c r="A113" s="6" t="s">
        <v>89</v>
      </c>
      <c r="B113" s="11" t="s">
        <v>90</v>
      </c>
      <c r="C113" s="11"/>
      <c r="D113" s="11"/>
      <c r="E113" s="20">
        <v>22900</v>
      </c>
      <c r="F113" s="20">
        <v>23172</v>
      </c>
      <c r="G113" s="20">
        <v>24199</v>
      </c>
      <c r="H113" s="20">
        <v>26368</v>
      </c>
      <c r="I113" s="20">
        <v>28881</v>
      </c>
      <c r="J113" s="20">
        <v>32047</v>
      </c>
      <c r="K113" s="20">
        <v>37057</v>
      </c>
      <c r="L113" s="20">
        <v>41877</v>
      </c>
      <c r="M113" s="20">
        <v>50048</v>
      </c>
      <c r="N113" s="20">
        <v>90816</v>
      </c>
      <c r="O113" s="20">
        <v>37737</v>
      </c>
      <c r="P113" s="17"/>
      <c r="Q113" s="17"/>
      <c r="R113" s="17"/>
      <c r="S113" s="17"/>
    </row>
    <row r="114" spans="1:19" x14ac:dyDescent="0.2">
      <c r="A114" s="6"/>
      <c r="B114" s="23"/>
      <c r="C114" s="23"/>
      <c r="D114" s="23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17"/>
      <c r="Q114" s="17"/>
      <c r="R114" s="17"/>
      <c r="S114" s="17"/>
    </row>
    <row r="115" spans="1:19" x14ac:dyDescent="0.2">
      <c r="A115" s="25"/>
      <c r="B115" s="26"/>
      <c r="C115" s="26"/>
      <c r="D115" s="26"/>
      <c r="E115" s="18"/>
      <c r="F115" s="18"/>
      <c r="G115" s="18"/>
      <c r="H115" s="54"/>
      <c r="I115" s="54"/>
      <c r="J115" s="54"/>
      <c r="K115" s="18"/>
      <c r="L115" s="25"/>
      <c r="M115" s="27"/>
      <c r="N115" s="27"/>
      <c r="O115" s="27" t="s">
        <v>115</v>
      </c>
      <c r="P115" s="28"/>
      <c r="Q115" s="28"/>
      <c r="R115" s="28"/>
      <c r="S115" s="28"/>
    </row>
    <row r="116" spans="1:19" x14ac:dyDescent="0.2">
      <c r="A116" s="6"/>
      <c r="B116" s="29" t="s">
        <v>116</v>
      </c>
      <c r="C116" s="29"/>
      <c r="D116" s="29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</row>
    <row r="117" spans="1:19" x14ac:dyDescent="0.2">
      <c r="A117" s="6"/>
      <c r="B117" s="51" t="s">
        <v>117</v>
      </c>
      <c r="C117" s="51"/>
      <c r="D117" s="51"/>
      <c r="E117" s="51"/>
      <c r="F117" s="51"/>
      <c r="G117" s="51"/>
      <c r="H117" s="51"/>
      <c r="I117" s="51"/>
      <c r="J117" s="51"/>
      <c r="K117" s="30"/>
      <c r="L117" s="30"/>
      <c r="M117" s="30"/>
      <c r="N117" s="30"/>
      <c r="O117" s="30"/>
      <c r="P117" s="30"/>
      <c r="Q117" s="30"/>
      <c r="R117" s="30"/>
      <c r="S117" s="30"/>
    </row>
    <row r="118" spans="1:19" x14ac:dyDescent="0.2">
      <c r="A118" s="6"/>
      <c r="B118" s="51" t="s">
        <v>118</v>
      </c>
      <c r="C118" s="51"/>
      <c r="D118" s="51"/>
      <c r="E118" s="51"/>
      <c r="F118" s="51"/>
      <c r="G118" s="51"/>
      <c r="H118" s="51"/>
      <c r="I118" s="51"/>
      <c r="J118" s="51"/>
      <c r="K118" s="30"/>
      <c r="L118" s="30"/>
      <c r="M118" s="30"/>
      <c r="N118" s="30"/>
      <c r="O118" s="30"/>
      <c r="P118" s="30"/>
      <c r="Q118" s="30"/>
      <c r="R118" s="30"/>
      <c r="S118" s="30"/>
    </row>
    <row r="119" spans="1:19" x14ac:dyDescent="0.2">
      <c r="A119" s="6"/>
      <c r="B119" s="51" t="s">
        <v>119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30"/>
      <c r="R119" s="30"/>
      <c r="S119" s="30"/>
    </row>
    <row r="120" spans="1:19" x14ac:dyDescent="0.2">
      <c r="A120" s="6"/>
      <c r="B120" s="51" t="s">
        <v>120</v>
      </c>
      <c r="C120" s="51"/>
      <c r="D120" s="51"/>
      <c r="E120" s="51"/>
      <c r="F120" s="51"/>
      <c r="G120" s="51"/>
      <c r="H120" s="51"/>
      <c r="I120" s="51"/>
      <c r="J120" s="51"/>
      <c r="K120" s="30"/>
      <c r="L120" s="30"/>
      <c r="M120" s="30"/>
      <c r="N120" s="30"/>
      <c r="O120" s="30"/>
      <c r="P120" s="30"/>
      <c r="Q120" s="30"/>
      <c r="R120" s="30"/>
      <c r="S120" s="30"/>
    </row>
    <row r="121" spans="1:19" x14ac:dyDescent="0.2">
      <c r="A121" s="6"/>
      <c r="B121" s="51" t="s">
        <v>121</v>
      </c>
      <c r="C121" s="51"/>
      <c r="D121" s="51"/>
      <c r="E121" s="51"/>
      <c r="F121" s="51"/>
      <c r="G121" s="51"/>
      <c r="H121" s="51"/>
      <c r="I121" s="51"/>
      <c r="J121" s="51"/>
      <c r="K121" s="30"/>
      <c r="L121" s="30"/>
      <c r="M121" s="30"/>
      <c r="N121" s="30"/>
      <c r="O121" s="30"/>
      <c r="P121" s="30"/>
      <c r="Q121" s="30"/>
      <c r="R121" s="30"/>
      <c r="S121" s="30"/>
    </row>
    <row r="122" spans="1:19" x14ac:dyDescent="0.2">
      <c r="A122" s="6"/>
      <c r="B122" s="30" t="s">
        <v>122</v>
      </c>
      <c r="C122" s="36"/>
      <c r="D122" s="43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</row>
    <row r="123" spans="1:19" x14ac:dyDescent="0.2">
      <c r="A123" s="6"/>
      <c r="B123" s="55" t="s">
        <v>123</v>
      </c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30"/>
      <c r="Q123" s="30"/>
      <c r="R123" s="30"/>
      <c r="S123" s="30"/>
    </row>
    <row r="124" spans="1:19" x14ac:dyDescent="0.2">
      <c r="A124" s="6"/>
      <c r="B124" s="31" t="s">
        <v>124</v>
      </c>
      <c r="C124" s="31"/>
      <c r="D124" s="31"/>
      <c r="E124" s="6"/>
      <c r="F124" s="6"/>
      <c r="G124" s="6"/>
      <c r="H124" s="6"/>
      <c r="I124" s="6"/>
      <c r="J124" s="6"/>
      <c r="K124" s="30"/>
      <c r="L124" s="30"/>
      <c r="M124" s="30"/>
      <c r="N124" s="30"/>
      <c r="O124" s="30"/>
      <c r="P124" s="30"/>
      <c r="Q124" s="30"/>
      <c r="R124" s="30"/>
      <c r="S124" s="30"/>
    </row>
    <row r="125" spans="1:19" x14ac:dyDescent="0.2">
      <c r="A125" s="6"/>
      <c r="B125" s="55" t="s">
        <v>125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30"/>
      <c r="Q125" s="30"/>
      <c r="R125" s="30"/>
      <c r="S125" s="30"/>
    </row>
    <row r="126" spans="1:19" x14ac:dyDescent="0.2">
      <c r="A126" s="6"/>
      <c r="B126" s="32"/>
      <c r="C126" s="32"/>
      <c r="D126" s="32"/>
      <c r="E126" s="30"/>
      <c r="F126" s="30"/>
      <c r="G126" s="30"/>
      <c r="H126" s="30"/>
      <c r="I126" s="30"/>
      <c r="J126" s="30"/>
      <c r="K126" s="28"/>
      <c r="L126" s="28"/>
      <c r="M126" s="28"/>
      <c r="N126" s="28"/>
      <c r="O126" s="28"/>
      <c r="P126" s="28"/>
      <c r="Q126" s="30"/>
      <c r="R126" s="30"/>
      <c r="S126" s="30"/>
    </row>
    <row r="127" spans="1:19" x14ac:dyDescent="0.2">
      <c r="A127" s="33"/>
      <c r="B127" s="56" t="s">
        <v>126</v>
      </c>
      <c r="C127" s="57"/>
      <c r="D127" s="57"/>
      <c r="E127" s="57"/>
      <c r="F127" s="57"/>
      <c r="G127" s="33"/>
      <c r="H127" s="33"/>
      <c r="I127" s="33"/>
      <c r="J127" s="33"/>
      <c r="K127" s="33"/>
      <c r="L127" s="33"/>
      <c r="M127" s="33"/>
      <c r="N127" s="33"/>
      <c r="O127" s="33"/>
      <c r="P127" s="17"/>
      <c r="Q127" s="17"/>
      <c r="R127" s="17"/>
      <c r="S127" s="17"/>
    </row>
    <row r="128" spans="1:19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7"/>
      <c r="Q128" s="17"/>
      <c r="R128" s="17"/>
      <c r="S128" s="17"/>
    </row>
    <row r="129" spans="1:19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7"/>
      <c r="Q129" s="17"/>
      <c r="R129" s="17"/>
      <c r="S129" s="17"/>
    </row>
    <row r="130" spans="1:19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7"/>
      <c r="Q130" s="17"/>
      <c r="R130" s="17"/>
      <c r="S130" s="17"/>
    </row>
    <row r="131" spans="1:19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7"/>
      <c r="Q131" s="17"/>
      <c r="R131" s="17"/>
      <c r="S131" s="17"/>
    </row>
    <row r="132" spans="1:19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7"/>
      <c r="Q132" s="17"/>
      <c r="R132" s="17"/>
      <c r="S132" s="17"/>
    </row>
    <row r="133" spans="1:19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7"/>
      <c r="Q133" s="17"/>
      <c r="R133" s="17"/>
      <c r="S133" s="17"/>
    </row>
    <row r="134" spans="1:19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17"/>
      <c r="Q134" s="17"/>
      <c r="R134" s="17"/>
      <c r="S134" s="17"/>
    </row>
    <row r="135" spans="1:19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17"/>
      <c r="Q135" s="17"/>
      <c r="R135" s="17"/>
      <c r="S135" s="17"/>
    </row>
    <row r="136" spans="1:19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17"/>
      <c r="Q136" s="17"/>
      <c r="R136" s="17"/>
      <c r="S136" s="17"/>
    </row>
    <row r="137" spans="1:19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17"/>
      <c r="Q137" s="17"/>
      <c r="R137" s="17"/>
      <c r="S137" s="17"/>
    </row>
    <row r="138" spans="1:19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17"/>
      <c r="Q138" s="17"/>
      <c r="R138" s="17"/>
      <c r="S138" s="17"/>
    </row>
    <row r="139" spans="1:19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17"/>
      <c r="Q139" s="17"/>
      <c r="R139" s="17"/>
      <c r="S139" s="17"/>
    </row>
    <row r="140" spans="1:19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17"/>
      <c r="Q140" s="17"/>
      <c r="R140" s="17"/>
      <c r="S140" s="17"/>
    </row>
    <row r="141" spans="1:19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17"/>
      <c r="Q141" s="17"/>
      <c r="R141" s="17"/>
      <c r="S141" s="17"/>
    </row>
    <row r="142" spans="1:19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17"/>
      <c r="Q142" s="17"/>
      <c r="R142" s="17"/>
      <c r="S142" s="17"/>
    </row>
    <row r="143" spans="1:19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17"/>
      <c r="Q143" s="17"/>
      <c r="R143" s="17"/>
      <c r="S143" s="17"/>
    </row>
    <row r="144" spans="1:19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17"/>
      <c r="Q144" s="17"/>
      <c r="R144" s="17"/>
      <c r="S144" s="17"/>
    </row>
    <row r="145" spans="1:19" x14ac:dyDescent="0.2">
      <c r="A145" s="6"/>
      <c r="B145" s="19"/>
      <c r="C145" s="19"/>
      <c r="D145" s="19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7"/>
      <c r="Q145" s="17"/>
      <c r="R145" s="17"/>
      <c r="S145" s="17"/>
    </row>
    <row r="146" spans="1:19" x14ac:dyDescent="0.2">
      <c r="A146" s="6"/>
      <c r="B146" s="19"/>
      <c r="C146" s="19"/>
      <c r="D146" s="19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7"/>
      <c r="Q146" s="17"/>
      <c r="R146" s="17"/>
      <c r="S146" s="17"/>
    </row>
    <row r="147" spans="1:19" x14ac:dyDescent="0.2">
      <c r="A147" s="6"/>
      <c r="B147" s="19"/>
      <c r="C147" s="19"/>
      <c r="D147" s="19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7"/>
      <c r="Q147" s="17"/>
      <c r="R147" s="17"/>
      <c r="S147" s="17"/>
    </row>
    <row r="148" spans="1:19" x14ac:dyDescent="0.2">
      <c r="A148" s="6"/>
      <c r="B148" s="19"/>
      <c r="C148" s="19"/>
      <c r="D148" s="1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7"/>
      <c r="Q148" s="17"/>
      <c r="R148" s="17"/>
      <c r="S148" s="17"/>
    </row>
    <row r="149" spans="1:19" x14ac:dyDescent="0.2">
      <c r="A149" s="6"/>
      <c r="B149" s="19"/>
      <c r="C149" s="19"/>
      <c r="D149" s="19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7"/>
      <c r="Q149" s="17"/>
      <c r="R149" s="17"/>
      <c r="S149" s="17"/>
    </row>
    <row r="150" spans="1:19" x14ac:dyDescent="0.2">
      <c r="A150" s="6"/>
      <c r="B150" s="19"/>
      <c r="C150" s="19"/>
      <c r="D150" s="19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7"/>
      <c r="Q150" s="17"/>
      <c r="R150" s="17"/>
      <c r="S150" s="17"/>
    </row>
    <row r="151" spans="1:19" x14ac:dyDescent="0.2">
      <c r="A151" s="6"/>
      <c r="B151" s="19"/>
      <c r="C151" s="19"/>
      <c r="D151" s="19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7"/>
      <c r="Q151" s="17"/>
      <c r="R151" s="17"/>
      <c r="S151" s="17"/>
    </row>
    <row r="152" spans="1:19" x14ac:dyDescent="0.2">
      <c r="A152" s="6"/>
      <c r="B152" s="19"/>
      <c r="C152" s="19"/>
      <c r="D152" s="19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7"/>
      <c r="Q152" s="17"/>
      <c r="R152" s="17"/>
      <c r="S152" s="17"/>
    </row>
    <row r="153" spans="1:19" x14ac:dyDescent="0.2">
      <c r="A153" s="6"/>
      <c r="B153" s="19"/>
      <c r="C153" s="19"/>
      <c r="D153" s="19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7"/>
      <c r="Q153" s="17"/>
      <c r="R153" s="17"/>
      <c r="S153" s="17"/>
    </row>
    <row r="154" spans="1:19" x14ac:dyDescent="0.2">
      <c r="A154" s="6"/>
      <c r="B154" s="19"/>
      <c r="C154" s="19"/>
      <c r="D154" s="19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7"/>
      <c r="Q154" s="17"/>
      <c r="R154" s="17"/>
      <c r="S154" s="17"/>
    </row>
    <row r="155" spans="1:19" x14ac:dyDescent="0.2">
      <c r="A155" s="6"/>
      <c r="B155" s="19"/>
      <c r="C155" s="19"/>
      <c r="D155" s="19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7"/>
      <c r="Q155" s="17"/>
      <c r="R155" s="17"/>
      <c r="S155" s="17"/>
    </row>
    <row r="156" spans="1:19" x14ac:dyDescent="0.2">
      <c r="A156" s="6"/>
      <c r="B156" s="19"/>
      <c r="C156" s="19"/>
      <c r="D156" s="19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17"/>
      <c r="Q156" s="17"/>
      <c r="R156" s="17"/>
      <c r="S156" s="17"/>
    </row>
    <row r="157" spans="1:19" x14ac:dyDescent="0.2">
      <c r="A157" s="6"/>
      <c r="B157" s="19"/>
      <c r="C157" s="19"/>
      <c r="D157" s="19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17"/>
      <c r="Q157" s="17"/>
      <c r="R157" s="17"/>
      <c r="S157" s="17"/>
    </row>
    <row r="158" spans="1:19" x14ac:dyDescent="0.2">
      <c r="A158" s="6"/>
      <c r="B158" s="19"/>
      <c r="C158" s="19"/>
      <c r="D158" s="19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17"/>
      <c r="Q158" s="17"/>
      <c r="R158" s="17"/>
      <c r="S158" s="17"/>
    </row>
    <row r="159" spans="1:19" x14ac:dyDescent="0.2">
      <c r="A159" s="6"/>
      <c r="B159" s="19"/>
      <c r="C159" s="19"/>
      <c r="D159" s="19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17"/>
      <c r="Q159" s="17"/>
      <c r="R159" s="17"/>
      <c r="S159" s="17"/>
    </row>
    <row r="160" spans="1:19" x14ac:dyDescent="0.2">
      <c r="A160" s="6"/>
      <c r="B160" s="19"/>
      <c r="C160" s="19"/>
      <c r="D160" s="19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17"/>
      <c r="Q160" s="17"/>
      <c r="R160" s="17"/>
      <c r="S160" s="17"/>
    </row>
    <row r="161" spans="1:19" x14ac:dyDescent="0.2">
      <c r="A161" s="6"/>
      <c r="B161" s="19"/>
      <c r="C161" s="19"/>
      <c r="D161" s="19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17"/>
      <c r="Q161" s="17"/>
      <c r="R161" s="17"/>
      <c r="S161" s="17"/>
    </row>
    <row r="162" spans="1:19" x14ac:dyDescent="0.2">
      <c r="A162" s="6"/>
      <c r="B162" s="19"/>
      <c r="C162" s="19"/>
      <c r="D162" s="19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17"/>
      <c r="Q162" s="17"/>
      <c r="R162" s="17"/>
      <c r="S162" s="17"/>
    </row>
    <row r="163" spans="1:19" x14ac:dyDescent="0.2">
      <c r="A163" s="6"/>
      <c r="B163" s="19"/>
      <c r="C163" s="19"/>
      <c r="D163" s="19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17"/>
      <c r="Q163" s="17"/>
      <c r="R163" s="17"/>
      <c r="S163" s="17"/>
    </row>
    <row r="164" spans="1:19" x14ac:dyDescent="0.2">
      <c r="A164" s="6"/>
      <c r="B164" s="19"/>
      <c r="C164" s="19"/>
      <c r="D164" s="19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17"/>
      <c r="Q164" s="17"/>
      <c r="R164" s="17"/>
      <c r="S164" s="17"/>
    </row>
    <row r="165" spans="1:19" x14ac:dyDescent="0.2">
      <c r="A165" s="6"/>
      <c r="B165" s="19"/>
      <c r="C165" s="19"/>
      <c r="D165" s="19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17"/>
      <c r="Q165" s="17"/>
      <c r="R165" s="17"/>
      <c r="S165" s="17"/>
    </row>
    <row r="166" spans="1:19" x14ac:dyDescent="0.2">
      <c r="A166" s="6"/>
      <c r="B166" s="19"/>
      <c r="C166" s="19"/>
      <c r="D166" s="19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17"/>
      <c r="Q166" s="17"/>
      <c r="R166" s="17"/>
      <c r="S166" s="17"/>
    </row>
    <row r="167" spans="1:19" x14ac:dyDescent="0.2">
      <c r="A167" s="6"/>
      <c r="B167" s="19"/>
      <c r="C167" s="19"/>
      <c r="D167" s="19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17"/>
      <c r="Q167" s="17"/>
      <c r="R167" s="17"/>
      <c r="S167" s="17"/>
    </row>
    <row r="168" spans="1:19" x14ac:dyDescent="0.2">
      <c r="A168" s="6"/>
      <c r="B168" s="19"/>
      <c r="C168" s="19"/>
      <c r="D168" s="19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17"/>
      <c r="Q168" s="17"/>
      <c r="R168" s="17"/>
      <c r="S168" s="17"/>
    </row>
    <row r="169" spans="1:19" x14ac:dyDescent="0.2">
      <c r="A169" s="6"/>
      <c r="B169" s="19"/>
      <c r="C169" s="19"/>
      <c r="D169" s="19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17"/>
      <c r="Q169" s="17"/>
      <c r="R169" s="17"/>
      <c r="S169" s="17"/>
    </row>
    <row r="170" spans="1:19" x14ac:dyDescent="0.2">
      <c r="A170" s="6"/>
      <c r="B170" s="19"/>
      <c r="C170" s="19"/>
      <c r="D170" s="19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17"/>
      <c r="Q170" s="17"/>
      <c r="R170" s="17"/>
      <c r="S170" s="17"/>
    </row>
    <row r="171" spans="1:19" x14ac:dyDescent="0.2">
      <c r="A171" s="6"/>
      <c r="B171" s="17"/>
      <c r="C171" s="17"/>
      <c r="D171" s="17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17"/>
      <c r="Q171" s="17"/>
      <c r="R171" s="17"/>
      <c r="S171" s="17"/>
    </row>
    <row r="172" spans="1:19" x14ac:dyDescent="0.2">
      <c r="A172" s="6"/>
      <c r="B172" s="17"/>
      <c r="C172" s="17"/>
      <c r="D172" s="17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17"/>
      <c r="Q172" s="17"/>
      <c r="R172" s="17"/>
      <c r="S172" s="17"/>
    </row>
    <row r="173" spans="1:19" x14ac:dyDescent="0.2">
      <c r="A173" s="6"/>
      <c r="B173" s="17"/>
      <c r="C173" s="17"/>
      <c r="D173" s="17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17"/>
      <c r="Q173" s="17"/>
      <c r="R173" s="17"/>
      <c r="S173" s="17"/>
    </row>
    <row r="174" spans="1:19" x14ac:dyDescent="0.2">
      <c r="A174" s="6"/>
      <c r="B174" s="17"/>
      <c r="C174" s="17"/>
      <c r="D174" s="17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17"/>
      <c r="Q174" s="17"/>
      <c r="R174" s="17"/>
      <c r="S174" s="17"/>
    </row>
    <row r="175" spans="1:19" x14ac:dyDescent="0.2">
      <c r="A175" s="6"/>
      <c r="B175" s="17"/>
      <c r="C175" s="17"/>
      <c r="D175" s="17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17"/>
      <c r="Q175" s="17"/>
      <c r="R175" s="17"/>
      <c r="S175" s="17"/>
    </row>
    <row r="176" spans="1:19" x14ac:dyDescent="0.2">
      <c r="A176" s="6"/>
      <c r="B176" s="17"/>
      <c r="C176" s="17"/>
      <c r="D176" s="17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17"/>
      <c r="Q176" s="17"/>
      <c r="R176" s="17"/>
      <c r="S176" s="17"/>
    </row>
    <row r="177" spans="1:19" x14ac:dyDescent="0.2">
      <c r="A177" s="6"/>
      <c r="B177" s="17"/>
      <c r="C177" s="17"/>
      <c r="D177" s="17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17"/>
      <c r="Q177" s="17"/>
      <c r="R177" s="17"/>
      <c r="S177" s="17"/>
    </row>
    <row r="178" spans="1:19" x14ac:dyDescent="0.2">
      <c r="A178" s="6"/>
      <c r="B178" s="17"/>
      <c r="C178" s="17"/>
      <c r="D178" s="17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17"/>
      <c r="Q178" s="17"/>
      <c r="R178" s="17"/>
      <c r="S178" s="17"/>
    </row>
    <row r="179" spans="1:19" x14ac:dyDescent="0.2">
      <c r="A179" s="6"/>
      <c r="B179" s="17"/>
      <c r="C179" s="17"/>
      <c r="D179" s="17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17"/>
      <c r="Q179" s="17"/>
      <c r="R179" s="17"/>
      <c r="S179" s="17"/>
    </row>
    <row r="180" spans="1:19" x14ac:dyDescent="0.2">
      <c r="A180" s="6"/>
      <c r="B180" s="17"/>
      <c r="C180" s="17"/>
      <c r="D180" s="17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17"/>
      <c r="Q180" s="17"/>
      <c r="R180" s="17"/>
      <c r="S180" s="17"/>
    </row>
    <row r="181" spans="1:19" x14ac:dyDescent="0.2">
      <c r="A181" s="6"/>
      <c r="B181" s="17"/>
      <c r="C181" s="17"/>
      <c r="D181" s="17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17"/>
      <c r="Q181" s="17"/>
      <c r="R181" s="17"/>
      <c r="S181" s="17"/>
    </row>
    <row r="182" spans="1:19" x14ac:dyDescent="0.2">
      <c r="A182" s="6"/>
      <c r="B182" s="17"/>
      <c r="C182" s="17"/>
      <c r="D182" s="17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17"/>
      <c r="Q182" s="17"/>
      <c r="R182" s="17"/>
      <c r="S182" s="17"/>
    </row>
    <row r="183" spans="1:19" x14ac:dyDescent="0.2">
      <c r="A183" s="6"/>
      <c r="B183" s="17"/>
      <c r="C183" s="17"/>
      <c r="D183" s="17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17"/>
      <c r="Q183" s="17"/>
      <c r="R183" s="17"/>
      <c r="S183" s="17"/>
    </row>
    <row r="184" spans="1:19" x14ac:dyDescent="0.2">
      <c r="A184" s="6"/>
      <c r="B184" s="17"/>
      <c r="C184" s="17"/>
      <c r="D184" s="17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17"/>
      <c r="Q184" s="17"/>
      <c r="R184" s="17"/>
      <c r="S184" s="17"/>
    </row>
    <row r="185" spans="1:19" x14ac:dyDescent="0.2">
      <c r="A185" s="6"/>
      <c r="B185" s="17"/>
      <c r="C185" s="17"/>
      <c r="D185" s="17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17"/>
      <c r="Q185" s="17"/>
      <c r="R185" s="17"/>
      <c r="S185" s="17"/>
    </row>
    <row r="186" spans="1:19" x14ac:dyDescent="0.2">
      <c r="A186" s="6"/>
      <c r="B186" s="17"/>
      <c r="C186" s="17"/>
      <c r="D186" s="17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17"/>
      <c r="Q186" s="17"/>
      <c r="R186" s="17"/>
      <c r="S186" s="17"/>
    </row>
    <row r="187" spans="1:19" x14ac:dyDescent="0.2">
      <c r="A187" s="6"/>
      <c r="B187" s="17"/>
      <c r="C187" s="17"/>
      <c r="D187" s="17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17"/>
      <c r="Q187" s="17"/>
      <c r="R187" s="17"/>
      <c r="S187" s="17"/>
    </row>
    <row r="188" spans="1:19" x14ac:dyDescent="0.2">
      <c r="A188" s="6"/>
      <c r="B188" s="17"/>
      <c r="C188" s="17"/>
      <c r="D188" s="17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17"/>
      <c r="Q188" s="17"/>
      <c r="R188" s="17"/>
      <c r="S188" s="17"/>
    </row>
    <row r="189" spans="1:19" x14ac:dyDescent="0.2">
      <c r="A189" s="6"/>
      <c r="B189" s="17"/>
      <c r="C189" s="17"/>
      <c r="D189" s="17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17"/>
      <c r="Q189" s="17"/>
      <c r="R189" s="17"/>
      <c r="S189" s="17"/>
    </row>
    <row r="190" spans="1:19" x14ac:dyDescent="0.2">
      <c r="A190" s="6"/>
      <c r="B190" s="17"/>
      <c r="C190" s="17"/>
      <c r="D190" s="17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17"/>
      <c r="Q190" s="17"/>
      <c r="R190" s="17"/>
      <c r="S190" s="17"/>
    </row>
    <row r="191" spans="1:19" x14ac:dyDescent="0.2">
      <c r="A191" s="6"/>
      <c r="B191" s="17"/>
      <c r="C191" s="17"/>
      <c r="D191" s="17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17"/>
      <c r="Q191" s="17"/>
      <c r="R191" s="17"/>
      <c r="S191" s="17"/>
    </row>
    <row r="192" spans="1:19" x14ac:dyDescent="0.2">
      <c r="A192" s="6"/>
      <c r="B192" s="17"/>
      <c r="C192" s="17"/>
      <c r="D192" s="17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17"/>
      <c r="Q192" s="17"/>
      <c r="R192" s="17"/>
      <c r="S192" s="17"/>
    </row>
    <row r="193" spans="1:19" x14ac:dyDescent="0.2">
      <c r="A193" s="6"/>
      <c r="B193" s="17"/>
      <c r="C193" s="17"/>
      <c r="D193" s="17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17"/>
      <c r="Q193" s="17"/>
      <c r="R193" s="17"/>
      <c r="S193" s="17"/>
    </row>
    <row r="194" spans="1:19" x14ac:dyDescent="0.2">
      <c r="A194" s="6"/>
      <c r="B194" s="17"/>
      <c r="C194" s="17"/>
      <c r="D194" s="17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17"/>
      <c r="Q194" s="17"/>
      <c r="R194" s="17"/>
      <c r="S194" s="17"/>
    </row>
    <row r="195" spans="1:19" x14ac:dyDescent="0.2">
      <c r="A195" s="6"/>
      <c r="B195" s="17"/>
      <c r="C195" s="17"/>
      <c r="D195" s="17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17"/>
      <c r="Q195" s="17"/>
      <c r="R195" s="17"/>
      <c r="S195" s="17"/>
    </row>
    <row r="196" spans="1:19" x14ac:dyDescent="0.2">
      <c r="A196" s="6"/>
      <c r="B196" s="17"/>
      <c r="C196" s="17"/>
      <c r="D196" s="17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17"/>
      <c r="Q196" s="17"/>
      <c r="R196" s="17"/>
      <c r="S196" s="17"/>
    </row>
    <row r="197" spans="1:19" x14ac:dyDescent="0.2">
      <c r="A197" s="6"/>
      <c r="B197" s="17"/>
      <c r="C197" s="17"/>
      <c r="D197" s="17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17"/>
      <c r="Q197" s="17"/>
      <c r="R197" s="17"/>
      <c r="S197" s="17"/>
    </row>
    <row r="198" spans="1:19" x14ac:dyDescent="0.2">
      <c r="A198" s="6"/>
      <c r="B198" s="17"/>
      <c r="C198" s="17"/>
      <c r="D198" s="17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17"/>
      <c r="Q198" s="17"/>
      <c r="R198" s="17"/>
      <c r="S198" s="17"/>
    </row>
    <row r="199" spans="1:19" x14ac:dyDescent="0.2">
      <c r="A199" s="6"/>
      <c r="B199" s="17"/>
      <c r="C199" s="17"/>
      <c r="D199" s="17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17"/>
      <c r="Q199" s="17"/>
      <c r="R199" s="17"/>
      <c r="S199" s="17"/>
    </row>
    <row r="200" spans="1:19" x14ac:dyDescent="0.2">
      <c r="A200" s="6"/>
      <c r="B200" s="17"/>
      <c r="C200" s="17"/>
      <c r="D200" s="17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17"/>
      <c r="Q200" s="17"/>
      <c r="R200" s="17"/>
      <c r="S200" s="17"/>
    </row>
    <row r="201" spans="1:19" x14ac:dyDescent="0.2">
      <c r="A201" s="6"/>
      <c r="B201" s="17"/>
      <c r="C201" s="17"/>
      <c r="D201" s="17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17"/>
      <c r="Q201" s="17"/>
      <c r="R201" s="17"/>
      <c r="S201" s="17"/>
    </row>
    <row r="202" spans="1:19" x14ac:dyDescent="0.2">
      <c r="A202" s="6"/>
      <c r="B202" s="17"/>
      <c r="C202" s="17"/>
      <c r="D202" s="17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17"/>
      <c r="Q202" s="17"/>
      <c r="R202" s="17"/>
      <c r="S202" s="17"/>
    </row>
    <row r="203" spans="1:19" x14ac:dyDescent="0.2">
      <c r="A203" s="6"/>
      <c r="B203" s="17"/>
      <c r="C203" s="17"/>
      <c r="D203" s="17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17"/>
      <c r="Q203" s="17"/>
      <c r="R203" s="17"/>
      <c r="S203" s="17"/>
    </row>
    <row r="204" spans="1:19" x14ac:dyDescent="0.2">
      <c r="A204" s="6"/>
      <c r="B204" s="17"/>
      <c r="C204" s="17"/>
      <c r="D204" s="17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17"/>
      <c r="Q204" s="17"/>
      <c r="R204" s="17"/>
      <c r="S204" s="17"/>
    </row>
    <row r="205" spans="1:19" x14ac:dyDescent="0.2">
      <c r="A205" s="6"/>
      <c r="B205" s="17"/>
      <c r="C205" s="17"/>
      <c r="D205" s="17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17"/>
      <c r="Q205" s="17"/>
      <c r="R205" s="17"/>
      <c r="S205" s="17"/>
    </row>
    <row r="206" spans="1:19" x14ac:dyDescent="0.2">
      <c r="A206" s="6"/>
      <c r="B206" s="17"/>
      <c r="C206" s="17"/>
      <c r="D206" s="17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17"/>
      <c r="Q206" s="17"/>
      <c r="R206" s="17"/>
      <c r="S206" s="17"/>
    </row>
    <row r="207" spans="1:19" x14ac:dyDescent="0.2">
      <c r="A207" s="6"/>
      <c r="B207" s="17"/>
      <c r="C207" s="17"/>
      <c r="D207" s="17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17"/>
      <c r="Q207" s="17"/>
      <c r="R207" s="17"/>
      <c r="S207" s="17"/>
    </row>
    <row r="208" spans="1:19" x14ac:dyDescent="0.2">
      <c r="A208" s="6"/>
      <c r="B208" s="17"/>
      <c r="C208" s="17"/>
      <c r="D208" s="17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17"/>
      <c r="Q208" s="17"/>
      <c r="R208" s="17"/>
      <c r="S208" s="17"/>
    </row>
    <row r="209" spans="1:19" x14ac:dyDescent="0.2">
      <c r="A209" s="6"/>
      <c r="B209" s="17"/>
      <c r="C209" s="17"/>
      <c r="D209" s="17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17"/>
      <c r="Q209" s="17"/>
      <c r="R209" s="17"/>
      <c r="S209" s="17"/>
    </row>
    <row r="210" spans="1:19" x14ac:dyDescent="0.2">
      <c r="A210" s="6"/>
      <c r="B210" s="17"/>
      <c r="C210" s="17"/>
      <c r="D210" s="17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17"/>
      <c r="Q210" s="17"/>
      <c r="R210" s="17"/>
      <c r="S210" s="17"/>
    </row>
    <row r="211" spans="1:19" x14ac:dyDescent="0.2">
      <c r="A211" s="6"/>
      <c r="B211" s="17"/>
      <c r="C211" s="17"/>
      <c r="D211" s="17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17"/>
      <c r="Q211" s="17"/>
      <c r="R211" s="17"/>
      <c r="S211" s="17"/>
    </row>
    <row r="212" spans="1:19" x14ac:dyDescent="0.2">
      <c r="A212" s="6"/>
      <c r="B212" s="17"/>
      <c r="C212" s="17"/>
      <c r="D212" s="17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17"/>
      <c r="Q212" s="17"/>
      <c r="R212" s="17"/>
      <c r="S212" s="17"/>
    </row>
    <row r="213" spans="1:19" x14ac:dyDescent="0.2">
      <c r="A213" s="6"/>
      <c r="B213" s="17"/>
      <c r="C213" s="17"/>
      <c r="D213" s="17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17"/>
      <c r="Q213" s="17"/>
      <c r="R213" s="17"/>
      <c r="S213" s="17"/>
    </row>
    <row r="214" spans="1:19" x14ac:dyDescent="0.2">
      <c r="A214" s="6"/>
      <c r="B214" s="17"/>
      <c r="C214" s="17"/>
      <c r="D214" s="17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17"/>
      <c r="Q214" s="17"/>
      <c r="R214" s="17"/>
      <c r="S214" s="17"/>
    </row>
    <row r="215" spans="1:19" x14ac:dyDescent="0.2">
      <c r="A215" s="6"/>
      <c r="B215" s="17"/>
      <c r="C215" s="17"/>
      <c r="D215" s="17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17"/>
      <c r="Q215" s="17"/>
      <c r="R215" s="17"/>
      <c r="S215" s="17"/>
    </row>
    <row r="216" spans="1:19" x14ac:dyDescent="0.2">
      <c r="A216" s="6"/>
      <c r="B216" s="17"/>
      <c r="C216" s="17"/>
      <c r="D216" s="17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17"/>
      <c r="Q216" s="17"/>
      <c r="R216" s="17"/>
      <c r="S216" s="17"/>
    </row>
    <row r="217" spans="1:19" x14ac:dyDescent="0.2">
      <c r="A217" s="6"/>
      <c r="B217" s="17"/>
      <c r="C217" s="17"/>
      <c r="D217" s="17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17"/>
      <c r="Q217" s="17"/>
      <c r="R217" s="17"/>
      <c r="S217" s="17"/>
    </row>
    <row r="218" spans="1:19" x14ac:dyDescent="0.2">
      <c r="A218" s="6"/>
      <c r="B218" s="17"/>
      <c r="C218" s="17"/>
      <c r="D218" s="17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17"/>
      <c r="Q218" s="17"/>
      <c r="R218" s="17"/>
      <c r="S218" s="17"/>
    </row>
    <row r="219" spans="1:19" x14ac:dyDescent="0.2">
      <c r="A219" s="6"/>
      <c r="B219" s="17"/>
      <c r="C219" s="17"/>
      <c r="D219" s="17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17"/>
      <c r="Q219" s="17"/>
      <c r="R219" s="17"/>
      <c r="S219" s="17"/>
    </row>
    <row r="220" spans="1:19" x14ac:dyDescent="0.2">
      <c r="A220" s="6"/>
      <c r="B220" s="17"/>
      <c r="C220" s="17"/>
      <c r="D220" s="17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17"/>
      <c r="Q220" s="17"/>
      <c r="R220" s="17"/>
      <c r="S220" s="17"/>
    </row>
    <row r="221" spans="1:19" x14ac:dyDescent="0.2">
      <c r="A221" s="6"/>
      <c r="B221" s="17"/>
      <c r="C221" s="17"/>
      <c r="D221" s="17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17"/>
      <c r="Q221" s="17"/>
      <c r="R221" s="17"/>
      <c r="S221" s="17"/>
    </row>
    <row r="222" spans="1:19" x14ac:dyDescent="0.2">
      <c r="A222" s="6"/>
      <c r="B222" s="17"/>
      <c r="C222" s="17"/>
      <c r="D222" s="17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17"/>
      <c r="Q222" s="17"/>
      <c r="R222" s="17"/>
      <c r="S222" s="17"/>
    </row>
    <row r="223" spans="1:19" x14ac:dyDescent="0.2">
      <c r="A223" s="6"/>
      <c r="B223" s="17"/>
      <c r="C223" s="17"/>
      <c r="D223" s="17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17"/>
      <c r="Q223" s="17"/>
      <c r="R223" s="17"/>
      <c r="S223" s="17"/>
    </row>
    <row r="224" spans="1:19" x14ac:dyDescent="0.2">
      <c r="A224" s="6"/>
      <c r="B224" s="17"/>
      <c r="C224" s="17"/>
      <c r="D224" s="17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17"/>
      <c r="Q224" s="17"/>
      <c r="R224" s="17"/>
      <c r="S224" s="17"/>
    </row>
    <row r="225" spans="1:19" x14ac:dyDescent="0.2">
      <c r="A225" s="6"/>
      <c r="B225" s="17"/>
      <c r="C225" s="17"/>
      <c r="D225" s="17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17"/>
      <c r="Q225" s="17"/>
      <c r="R225" s="17"/>
      <c r="S225" s="17"/>
    </row>
    <row r="226" spans="1:19" x14ac:dyDescent="0.2">
      <c r="A226" s="6"/>
      <c r="B226" s="17"/>
      <c r="C226" s="17"/>
      <c r="D226" s="17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17"/>
      <c r="Q226" s="17"/>
      <c r="R226" s="17"/>
      <c r="S226" s="17"/>
    </row>
    <row r="227" spans="1:19" x14ac:dyDescent="0.2">
      <c r="A227" s="6"/>
      <c r="B227" s="17"/>
      <c r="C227" s="17"/>
      <c r="D227" s="17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17"/>
      <c r="Q227" s="17"/>
      <c r="R227" s="17"/>
      <c r="S227" s="17"/>
    </row>
    <row r="228" spans="1:19" x14ac:dyDescent="0.2">
      <c r="A228" s="6"/>
      <c r="B228" s="17"/>
      <c r="C228" s="17"/>
      <c r="D228" s="17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17"/>
      <c r="Q228" s="17"/>
      <c r="R228" s="17"/>
      <c r="S228" s="17"/>
    </row>
    <row r="229" spans="1:19" x14ac:dyDescent="0.2">
      <c r="A229" s="6"/>
      <c r="B229" s="17"/>
      <c r="C229" s="17"/>
      <c r="D229" s="17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17"/>
      <c r="Q229" s="17"/>
      <c r="R229" s="17"/>
      <c r="S229" s="17"/>
    </row>
    <row r="230" spans="1:19" x14ac:dyDescent="0.2">
      <c r="A230" s="6"/>
      <c r="B230" s="17"/>
      <c r="C230" s="17"/>
      <c r="D230" s="17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17"/>
      <c r="Q230" s="17"/>
      <c r="R230" s="17"/>
      <c r="S230" s="17"/>
    </row>
    <row r="231" spans="1:19" x14ac:dyDescent="0.2">
      <c r="A231" s="6"/>
      <c r="B231" s="17"/>
      <c r="C231" s="17"/>
      <c r="D231" s="17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17"/>
      <c r="Q231" s="17"/>
      <c r="R231" s="17"/>
      <c r="S231" s="17"/>
    </row>
    <row r="232" spans="1:19" x14ac:dyDescent="0.2">
      <c r="A232" s="6"/>
      <c r="B232" s="17"/>
      <c r="C232" s="17"/>
      <c r="D232" s="17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17"/>
      <c r="Q232" s="17"/>
      <c r="R232" s="17"/>
      <c r="S232" s="17"/>
    </row>
    <row r="233" spans="1:19" x14ac:dyDescent="0.2">
      <c r="A233" s="6"/>
      <c r="B233" s="17"/>
      <c r="C233" s="17"/>
      <c r="D233" s="17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17"/>
      <c r="Q233" s="17"/>
      <c r="R233" s="17"/>
      <c r="S233" s="17"/>
    </row>
    <row r="234" spans="1:19" x14ac:dyDescent="0.2">
      <c r="A234" s="6"/>
      <c r="B234" s="17"/>
      <c r="C234" s="17"/>
      <c r="D234" s="17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17"/>
      <c r="Q234" s="17"/>
      <c r="R234" s="17"/>
      <c r="S234" s="17"/>
    </row>
    <row r="235" spans="1:19" x14ac:dyDescent="0.2">
      <c r="A235" s="6"/>
      <c r="B235" s="17"/>
      <c r="C235" s="17"/>
      <c r="D235" s="17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17"/>
      <c r="Q235" s="17"/>
      <c r="R235" s="17"/>
      <c r="S235" s="17"/>
    </row>
    <row r="236" spans="1:19" x14ac:dyDescent="0.2">
      <c r="A236" s="6"/>
      <c r="B236" s="17"/>
      <c r="C236" s="17"/>
      <c r="D236" s="17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17"/>
      <c r="Q236" s="17"/>
      <c r="R236" s="17"/>
      <c r="S236" s="17"/>
    </row>
    <row r="237" spans="1:19" x14ac:dyDescent="0.2">
      <c r="A237" s="6"/>
      <c r="B237" s="17"/>
      <c r="C237" s="17"/>
      <c r="D237" s="17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17"/>
      <c r="Q237" s="17"/>
      <c r="R237" s="17"/>
      <c r="S237" s="17"/>
    </row>
    <row r="238" spans="1:19" x14ac:dyDescent="0.2">
      <c r="A238" s="6"/>
      <c r="B238" s="17"/>
      <c r="C238" s="17"/>
      <c r="D238" s="17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17"/>
      <c r="Q238" s="17"/>
      <c r="R238" s="17"/>
      <c r="S238" s="17"/>
    </row>
    <row r="239" spans="1:19" x14ac:dyDescent="0.2">
      <c r="A239" s="6"/>
      <c r="B239" s="17"/>
      <c r="C239" s="17"/>
      <c r="D239" s="17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17"/>
      <c r="Q239" s="17"/>
      <c r="R239" s="17"/>
      <c r="S239" s="17"/>
    </row>
    <row r="240" spans="1:19" x14ac:dyDescent="0.2">
      <c r="A240" s="6"/>
      <c r="B240" s="17"/>
      <c r="C240" s="17"/>
      <c r="D240" s="17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17"/>
      <c r="Q240" s="17"/>
      <c r="R240" s="17"/>
      <c r="S240" s="17"/>
    </row>
    <row r="241" spans="1:19" x14ac:dyDescent="0.2">
      <c r="A241" s="6"/>
      <c r="B241" s="17"/>
      <c r="C241" s="17"/>
      <c r="D241" s="17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17"/>
      <c r="Q241" s="17"/>
      <c r="R241" s="17"/>
      <c r="S241" s="17"/>
    </row>
    <row r="242" spans="1:19" x14ac:dyDescent="0.2">
      <c r="A242" s="6"/>
      <c r="B242" s="17"/>
      <c r="C242" s="17"/>
      <c r="D242" s="17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17"/>
      <c r="Q242" s="17"/>
      <c r="R242" s="17"/>
      <c r="S242" s="17"/>
    </row>
    <row r="243" spans="1:19" x14ac:dyDescent="0.2">
      <c r="A243" s="6"/>
      <c r="B243" s="17"/>
      <c r="C243" s="17"/>
      <c r="D243" s="17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17"/>
      <c r="Q243" s="17"/>
      <c r="R243" s="17"/>
      <c r="S243" s="17"/>
    </row>
    <row r="244" spans="1:19" x14ac:dyDescent="0.2">
      <c r="A244" s="6"/>
      <c r="B244" s="17"/>
      <c r="C244" s="17"/>
      <c r="D244" s="17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17"/>
      <c r="Q244" s="17"/>
      <c r="R244" s="17"/>
      <c r="S244" s="17"/>
    </row>
    <row r="245" spans="1:19" x14ac:dyDescent="0.2">
      <c r="A245" s="6"/>
      <c r="B245" s="17"/>
      <c r="C245" s="17"/>
      <c r="D245" s="17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17"/>
      <c r="Q245" s="17"/>
      <c r="R245" s="17"/>
      <c r="S245" s="17"/>
    </row>
    <row r="246" spans="1:19" x14ac:dyDescent="0.2">
      <c r="A246" s="6"/>
      <c r="B246" s="17"/>
      <c r="C246" s="17"/>
      <c r="D246" s="17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17"/>
      <c r="Q246" s="17"/>
      <c r="R246" s="17"/>
      <c r="S246" s="17"/>
    </row>
    <row r="247" spans="1:19" x14ac:dyDescent="0.2">
      <c r="A247" s="6"/>
      <c r="B247" s="17"/>
      <c r="C247" s="17"/>
      <c r="D247" s="17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17"/>
      <c r="Q247" s="17"/>
      <c r="R247" s="17"/>
      <c r="S247" s="17"/>
    </row>
    <row r="248" spans="1:19" x14ac:dyDescent="0.2">
      <c r="A248" s="6"/>
      <c r="B248" s="17"/>
      <c r="C248" s="17"/>
      <c r="D248" s="17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17"/>
      <c r="Q248" s="17"/>
      <c r="R248" s="17"/>
      <c r="S248" s="17"/>
    </row>
    <row r="249" spans="1:19" x14ac:dyDescent="0.2">
      <c r="A249" s="6"/>
      <c r="B249" s="17"/>
      <c r="C249" s="17"/>
      <c r="D249" s="17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17"/>
      <c r="Q249" s="17"/>
      <c r="R249" s="17"/>
      <c r="S249" s="17"/>
    </row>
    <row r="250" spans="1:19" x14ac:dyDescent="0.2">
      <c r="A250" s="6"/>
      <c r="B250" s="17"/>
      <c r="C250" s="17"/>
      <c r="D250" s="17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17"/>
      <c r="Q250" s="17"/>
      <c r="R250" s="17"/>
      <c r="S250" s="17"/>
    </row>
    <row r="251" spans="1:19" x14ac:dyDescent="0.2">
      <c r="A251" s="6"/>
      <c r="B251" s="17"/>
      <c r="C251" s="17"/>
      <c r="D251" s="17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17"/>
      <c r="Q251" s="17"/>
      <c r="R251" s="17"/>
      <c r="S251" s="17"/>
    </row>
    <row r="252" spans="1:19" x14ac:dyDescent="0.2">
      <c r="A252" s="6"/>
      <c r="B252" s="17"/>
      <c r="C252" s="17"/>
      <c r="D252" s="17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17"/>
      <c r="Q252" s="17"/>
      <c r="R252" s="17"/>
      <c r="S252" s="17"/>
    </row>
    <row r="253" spans="1:19" x14ac:dyDescent="0.2">
      <c r="A253" s="6"/>
      <c r="B253" s="17"/>
      <c r="C253" s="17"/>
      <c r="D253" s="17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17"/>
      <c r="Q253" s="17"/>
      <c r="R253" s="17"/>
      <c r="S253" s="17"/>
    </row>
    <row r="254" spans="1:19" x14ac:dyDescent="0.2">
      <c r="A254" s="6"/>
      <c r="B254" s="17"/>
      <c r="C254" s="17"/>
      <c r="D254" s="17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17"/>
      <c r="Q254" s="17"/>
      <c r="R254" s="17"/>
      <c r="S254" s="17"/>
    </row>
    <row r="255" spans="1:19" x14ac:dyDescent="0.2">
      <c r="A255" s="6"/>
      <c r="B255" s="17"/>
      <c r="C255" s="17"/>
      <c r="D255" s="17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17"/>
      <c r="Q255" s="17"/>
      <c r="R255" s="17"/>
      <c r="S255" s="17"/>
    </row>
    <row r="256" spans="1:19" x14ac:dyDescent="0.2">
      <c r="A256" s="6"/>
      <c r="B256" s="17"/>
      <c r="C256" s="17"/>
      <c r="D256" s="17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17"/>
      <c r="Q256" s="17"/>
      <c r="R256" s="17"/>
      <c r="S256" s="17"/>
    </row>
    <row r="257" spans="1:19" x14ac:dyDescent="0.2">
      <c r="A257" s="6"/>
      <c r="B257" s="17"/>
      <c r="C257" s="17"/>
      <c r="D257" s="17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17"/>
      <c r="Q257" s="17"/>
      <c r="R257" s="17"/>
      <c r="S257" s="17"/>
    </row>
    <row r="258" spans="1:19" x14ac:dyDescent="0.2">
      <c r="A258" s="6"/>
      <c r="B258" s="17"/>
      <c r="C258" s="17"/>
      <c r="D258" s="17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17"/>
      <c r="Q258" s="17"/>
      <c r="R258" s="17"/>
      <c r="S258" s="17"/>
    </row>
    <row r="259" spans="1:19" x14ac:dyDescent="0.2">
      <c r="A259" s="6"/>
      <c r="B259" s="17"/>
      <c r="C259" s="17"/>
      <c r="D259" s="17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17"/>
      <c r="Q259" s="17"/>
      <c r="R259" s="17"/>
      <c r="S259" s="17"/>
    </row>
    <row r="260" spans="1:19" x14ac:dyDescent="0.2">
      <c r="A260" s="6"/>
      <c r="B260" s="17"/>
      <c r="C260" s="17"/>
      <c r="D260" s="17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17"/>
      <c r="Q260" s="17"/>
      <c r="R260" s="17"/>
      <c r="S260" s="17"/>
    </row>
    <row r="261" spans="1:19" x14ac:dyDescent="0.2">
      <c r="A261" s="6"/>
      <c r="B261" s="17"/>
      <c r="C261" s="17"/>
      <c r="D261" s="17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17"/>
      <c r="Q261" s="17"/>
      <c r="R261" s="17"/>
      <c r="S261" s="17"/>
    </row>
    <row r="262" spans="1:19" x14ac:dyDescent="0.2">
      <c r="A262" s="6"/>
      <c r="B262" s="17"/>
      <c r="C262" s="17"/>
      <c r="D262" s="17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17"/>
      <c r="Q262" s="17"/>
      <c r="R262" s="17"/>
      <c r="S262" s="17"/>
    </row>
    <row r="263" spans="1:19" x14ac:dyDescent="0.2">
      <c r="A263" s="6"/>
      <c r="B263" s="17"/>
      <c r="C263" s="17"/>
      <c r="D263" s="17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17"/>
      <c r="Q263" s="17"/>
      <c r="R263" s="17"/>
      <c r="S263" s="17"/>
    </row>
    <row r="264" spans="1:19" x14ac:dyDescent="0.2">
      <c r="A264" s="6"/>
      <c r="B264" s="17"/>
      <c r="C264" s="17"/>
      <c r="D264" s="17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17"/>
      <c r="Q264" s="17"/>
      <c r="R264" s="17"/>
      <c r="S264" s="17"/>
    </row>
    <row r="265" spans="1:19" x14ac:dyDescent="0.2">
      <c r="A265" s="6"/>
      <c r="B265" s="17"/>
      <c r="C265" s="17"/>
      <c r="D265" s="17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17"/>
      <c r="Q265" s="17"/>
      <c r="R265" s="17"/>
      <c r="S265" s="17"/>
    </row>
    <row r="266" spans="1:19" x14ac:dyDescent="0.2">
      <c r="A266" s="6"/>
      <c r="B266" s="17"/>
      <c r="C266" s="17"/>
      <c r="D266" s="17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17"/>
      <c r="Q266" s="17"/>
      <c r="R266" s="17"/>
      <c r="S266" s="17"/>
    </row>
    <row r="267" spans="1:19" x14ac:dyDescent="0.2">
      <c r="A267" s="6"/>
      <c r="B267" s="17"/>
      <c r="C267" s="17"/>
      <c r="D267" s="17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17"/>
      <c r="Q267" s="17"/>
      <c r="R267" s="17"/>
      <c r="S267" s="17"/>
    </row>
    <row r="268" spans="1:19" x14ac:dyDescent="0.2">
      <c r="A268" s="6"/>
      <c r="B268" s="17"/>
      <c r="C268" s="17"/>
      <c r="D268" s="17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17"/>
      <c r="Q268" s="17"/>
      <c r="R268" s="17"/>
      <c r="S268" s="17"/>
    </row>
    <row r="269" spans="1:19" x14ac:dyDescent="0.2">
      <c r="A269" s="6"/>
      <c r="B269" s="17"/>
      <c r="C269" s="17"/>
      <c r="D269" s="17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17"/>
      <c r="Q269" s="17"/>
      <c r="R269" s="17"/>
      <c r="S269" s="17"/>
    </row>
    <row r="270" spans="1:19" x14ac:dyDescent="0.2">
      <c r="A270" s="6"/>
      <c r="B270" s="17"/>
      <c r="C270" s="17"/>
      <c r="D270" s="17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17"/>
      <c r="Q270" s="17"/>
      <c r="R270" s="17"/>
      <c r="S270" s="17"/>
    </row>
    <row r="271" spans="1:19" x14ac:dyDescent="0.2">
      <c r="A271" s="6"/>
      <c r="B271" s="17"/>
      <c r="C271" s="17"/>
      <c r="D271" s="17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17"/>
      <c r="Q271" s="17"/>
      <c r="R271" s="17"/>
      <c r="S271" s="17"/>
    </row>
    <row r="272" spans="1:19" x14ac:dyDescent="0.2">
      <c r="A272" s="6"/>
      <c r="B272" s="17"/>
      <c r="C272" s="17"/>
      <c r="D272" s="17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17"/>
      <c r="Q272" s="17"/>
      <c r="R272" s="17"/>
      <c r="S272" s="17"/>
    </row>
    <row r="273" spans="1:19" x14ac:dyDescent="0.2">
      <c r="A273" s="6"/>
      <c r="B273" s="17"/>
      <c r="C273" s="17"/>
      <c r="D273" s="17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17"/>
      <c r="Q273" s="17"/>
      <c r="R273" s="17"/>
      <c r="S273" s="17"/>
    </row>
    <row r="274" spans="1:19" x14ac:dyDescent="0.2">
      <c r="A274" s="6"/>
      <c r="B274" s="17"/>
      <c r="C274" s="17"/>
      <c r="D274" s="17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17"/>
      <c r="Q274" s="17"/>
      <c r="R274" s="17"/>
      <c r="S274" s="17"/>
    </row>
    <row r="275" spans="1:19" x14ac:dyDescent="0.2">
      <c r="A275" s="6"/>
      <c r="B275" s="17"/>
      <c r="C275" s="17"/>
      <c r="D275" s="17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17"/>
      <c r="Q275" s="17"/>
      <c r="R275" s="17"/>
      <c r="S275" s="17"/>
    </row>
    <row r="276" spans="1:19" x14ac:dyDescent="0.2">
      <c r="A276" s="6"/>
      <c r="B276" s="17"/>
      <c r="C276" s="17"/>
      <c r="D276" s="17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17"/>
      <c r="Q276" s="17"/>
      <c r="R276" s="17"/>
      <c r="S276" s="17"/>
    </row>
    <row r="277" spans="1:19" x14ac:dyDescent="0.2">
      <c r="A277" s="6"/>
      <c r="B277" s="17"/>
      <c r="C277" s="17"/>
      <c r="D277" s="17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17"/>
      <c r="Q277" s="17"/>
      <c r="R277" s="17"/>
      <c r="S277" s="17"/>
    </row>
    <row r="278" spans="1:19" x14ac:dyDescent="0.2">
      <c r="A278" s="6"/>
      <c r="B278" s="17"/>
      <c r="C278" s="17"/>
      <c r="D278" s="17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17"/>
      <c r="Q278" s="17"/>
      <c r="R278" s="17"/>
      <c r="S278" s="17"/>
    </row>
    <row r="279" spans="1:19" x14ac:dyDescent="0.2">
      <c r="A279" s="6"/>
      <c r="B279" s="17"/>
      <c r="C279" s="17"/>
      <c r="D279" s="17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17"/>
      <c r="Q279" s="17"/>
      <c r="R279" s="17"/>
      <c r="S279" s="17"/>
    </row>
    <row r="280" spans="1:19" x14ac:dyDescent="0.2">
      <c r="A280" s="6"/>
      <c r="B280" s="17"/>
      <c r="C280" s="17"/>
      <c r="D280" s="17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17"/>
      <c r="Q280" s="17"/>
      <c r="R280" s="17"/>
      <c r="S280" s="17"/>
    </row>
    <row r="281" spans="1:19" x14ac:dyDescent="0.2">
      <c r="A281" s="6"/>
      <c r="B281" s="17"/>
      <c r="C281" s="17"/>
      <c r="D281" s="17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17"/>
      <c r="Q281" s="17"/>
      <c r="R281" s="17"/>
      <c r="S281" s="17"/>
    </row>
    <row r="282" spans="1:19" x14ac:dyDescent="0.2">
      <c r="A282" s="6"/>
      <c r="B282" s="17"/>
      <c r="C282" s="17"/>
      <c r="D282" s="17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17"/>
      <c r="Q282" s="17"/>
      <c r="R282" s="17"/>
      <c r="S282" s="17"/>
    </row>
    <row r="283" spans="1:19" x14ac:dyDescent="0.2">
      <c r="A283" s="6"/>
      <c r="B283" s="17"/>
      <c r="C283" s="17"/>
      <c r="D283" s="17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17"/>
      <c r="Q283" s="17"/>
      <c r="R283" s="17"/>
      <c r="S283" s="17"/>
    </row>
    <row r="284" spans="1:19" x14ac:dyDescent="0.2">
      <c r="A284" s="6"/>
      <c r="B284" s="17"/>
      <c r="C284" s="17"/>
      <c r="D284" s="17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17"/>
      <c r="Q284" s="17"/>
      <c r="R284" s="17"/>
      <c r="S284" s="17"/>
    </row>
    <row r="285" spans="1:19" x14ac:dyDescent="0.2">
      <c r="A285" s="6"/>
      <c r="B285" s="17"/>
      <c r="C285" s="17"/>
      <c r="D285" s="17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17"/>
      <c r="Q285" s="17"/>
      <c r="R285" s="17"/>
      <c r="S285" s="17"/>
    </row>
    <row r="286" spans="1:19" x14ac:dyDescent="0.2">
      <c r="A286" s="6"/>
      <c r="B286" s="17"/>
      <c r="C286" s="17"/>
      <c r="D286" s="17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17"/>
      <c r="Q286" s="17"/>
      <c r="R286" s="17"/>
      <c r="S286" s="17"/>
    </row>
    <row r="287" spans="1:19" x14ac:dyDescent="0.2">
      <c r="A287" s="6"/>
      <c r="B287" s="17"/>
      <c r="C287" s="17"/>
      <c r="D287" s="17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17"/>
      <c r="Q287" s="17"/>
      <c r="R287" s="17"/>
      <c r="S287" s="17"/>
    </row>
    <row r="288" spans="1:19" x14ac:dyDescent="0.2">
      <c r="A288" s="6"/>
      <c r="B288" s="17"/>
      <c r="C288" s="17"/>
      <c r="D288" s="17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17"/>
      <c r="Q288" s="17"/>
      <c r="R288" s="17"/>
      <c r="S288" s="17"/>
    </row>
    <row r="289" spans="1:19" x14ac:dyDescent="0.2">
      <c r="A289" s="6"/>
      <c r="B289" s="17"/>
      <c r="C289" s="17"/>
      <c r="D289" s="17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17"/>
      <c r="Q289" s="17"/>
      <c r="R289" s="17"/>
      <c r="S289" s="17"/>
    </row>
    <row r="290" spans="1:19" x14ac:dyDescent="0.2">
      <c r="A290" s="6"/>
      <c r="B290" s="17"/>
      <c r="C290" s="17"/>
      <c r="D290" s="17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17"/>
      <c r="Q290" s="17"/>
      <c r="R290" s="17"/>
      <c r="S290" s="17"/>
    </row>
    <row r="291" spans="1:19" x14ac:dyDescent="0.2">
      <c r="A291" s="6"/>
      <c r="B291" s="17"/>
      <c r="C291" s="17"/>
      <c r="D291" s="17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17"/>
      <c r="Q291" s="17"/>
      <c r="R291" s="17"/>
      <c r="S291" s="17"/>
    </row>
    <row r="292" spans="1:19" x14ac:dyDescent="0.2">
      <c r="A292" s="6"/>
      <c r="B292" s="17"/>
      <c r="C292" s="17"/>
      <c r="D292" s="17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17"/>
      <c r="Q292" s="17"/>
      <c r="R292" s="17"/>
      <c r="S292" s="17"/>
    </row>
    <row r="293" spans="1:19" x14ac:dyDescent="0.2">
      <c r="A293" s="6"/>
      <c r="B293" s="17"/>
      <c r="C293" s="17"/>
      <c r="D293" s="17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17"/>
      <c r="Q293" s="17"/>
      <c r="R293" s="17"/>
      <c r="S293" s="17"/>
    </row>
    <row r="294" spans="1:19" x14ac:dyDescent="0.2">
      <c r="A294" s="6"/>
      <c r="B294" s="17"/>
      <c r="C294" s="17"/>
      <c r="D294" s="17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17"/>
      <c r="Q294" s="17"/>
      <c r="R294" s="17"/>
      <c r="S294" s="17"/>
    </row>
    <row r="295" spans="1:19" x14ac:dyDescent="0.2">
      <c r="A295" s="6"/>
      <c r="B295" s="17"/>
      <c r="C295" s="17"/>
      <c r="D295" s="17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17"/>
      <c r="Q295" s="17"/>
      <c r="R295" s="17"/>
      <c r="S295" s="17"/>
    </row>
    <row r="296" spans="1:19" x14ac:dyDescent="0.2">
      <c r="A296" s="6"/>
      <c r="B296" s="17"/>
      <c r="C296" s="17"/>
      <c r="D296" s="17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17"/>
      <c r="Q296" s="17"/>
      <c r="R296" s="17"/>
      <c r="S296" s="17"/>
    </row>
    <row r="297" spans="1:19" x14ac:dyDescent="0.2">
      <c r="A297" s="6"/>
      <c r="B297" s="17"/>
      <c r="C297" s="17"/>
      <c r="D297" s="17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17"/>
      <c r="Q297" s="17"/>
      <c r="R297" s="17"/>
      <c r="S297" s="17"/>
    </row>
    <row r="298" spans="1:19" x14ac:dyDescent="0.2">
      <c r="A298" s="6"/>
      <c r="B298" s="17"/>
      <c r="C298" s="17"/>
      <c r="D298" s="17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17"/>
      <c r="Q298" s="17"/>
      <c r="R298" s="17"/>
      <c r="S298" s="17"/>
    </row>
    <row r="299" spans="1:19" x14ac:dyDescent="0.2">
      <c r="A299" s="6"/>
      <c r="B299" s="17"/>
      <c r="C299" s="17"/>
      <c r="D299" s="17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17"/>
      <c r="Q299" s="17"/>
      <c r="R299" s="17"/>
      <c r="S299" s="17"/>
    </row>
    <row r="300" spans="1:19" x14ac:dyDescent="0.2">
      <c r="A300" s="6"/>
      <c r="B300" s="17"/>
      <c r="C300" s="17"/>
      <c r="D300" s="17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17"/>
      <c r="Q300" s="17"/>
      <c r="R300" s="17"/>
      <c r="S300" s="17"/>
    </row>
    <row r="301" spans="1:19" x14ac:dyDescent="0.2">
      <c r="A301" s="6"/>
      <c r="B301" s="17"/>
      <c r="C301" s="17"/>
      <c r="D301" s="17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17"/>
      <c r="Q301" s="17"/>
      <c r="R301" s="17"/>
      <c r="S301" s="17"/>
    </row>
    <row r="302" spans="1:19" x14ac:dyDescent="0.2">
      <c r="A302" s="6"/>
      <c r="B302" s="17"/>
      <c r="C302" s="17"/>
      <c r="D302" s="17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17"/>
      <c r="Q302" s="17"/>
      <c r="R302" s="17"/>
      <c r="S302" s="17"/>
    </row>
    <row r="303" spans="1:19" x14ac:dyDescent="0.2">
      <c r="A303" s="6"/>
      <c r="B303" s="17"/>
      <c r="C303" s="17"/>
      <c r="D303" s="17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17"/>
      <c r="Q303" s="17"/>
      <c r="R303" s="17"/>
      <c r="S303" s="17"/>
    </row>
    <row r="304" spans="1:19" x14ac:dyDescent="0.2">
      <c r="A304" s="6"/>
      <c r="B304" s="17"/>
      <c r="C304" s="17"/>
      <c r="D304" s="17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17"/>
      <c r="Q304" s="17"/>
      <c r="R304" s="17"/>
      <c r="S304" s="17"/>
    </row>
    <row r="305" spans="1:19" x14ac:dyDescent="0.2">
      <c r="A305" s="6"/>
      <c r="B305" s="17"/>
      <c r="C305" s="17"/>
      <c r="D305" s="17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17"/>
      <c r="Q305" s="17"/>
      <c r="R305" s="17"/>
      <c r="S305" s="17"/>
    </row>
    <row r="306" spans="1:19" x14ac:dyDescent="0.2">
      <c r="A306" s="6"/>
      <c r="B306" s="17"/>
      <c r="C306" s="17"/>
      <c r="D306" s="17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17"/>
      <c r="Q306" s="17"/>
      <c r="R306" s="17"/>
      <c r="S306" s="17"/>
    </row>
    <row r="307" spans="1:19" x14ac:dyDescent="0.2">
      <c r="A307" s="6"/>
      <c r="B307" s="17"/>
      <c r="C307" s="17"/>
      <c r="D307" s="17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17"/>
      <c r="Q307" s="17"/>
      <c r="R307" s="17"/>
      <c r="S307" s="17"/>
    </row>
    <row r="308" spans="1:19" x14ac:dyDescent="0.2">
      <c r="A308" s="6"/>
      <c r="B308" s="17"/>
      <c r="C308" s="17"/>
      <c r="D308" s="17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17"/>
      <c r="Q308" s="17"/>
      <c r="R308" s="17"/>
      <c r="S308" s="17"/>
    </row>
    <row r="309" spans="1:19" x14ac:dyDescent="0.2">
      <c r="A309" s="6"/>
      <c r="B309" s="17"/>
      <c r="C309" s="17"/>
      <c r="D309" s="17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17"/>
      <c r="Q309" s="17"/>
      <c r="R309" s="17"/>
      <c r="S309" s="17"/>
    </row>
    <row r="310" spans="1:19" x14ac:dyDescent="0.2">
      <c r="A310" s="6"/>
      <c r="B310" s="17"/>
      <c r="C310" s="17"/>
      <c r="D310" s="17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17"/>
      <c r="Q310" s="17"/>
      <c r="R310" s="17"/>
      <c r="S310" s="17"/>
    </row>
    <row r="311" spans="1:19" x14ac:dyDescent="0.2">
      <c r="A311" s="6"/>
      <c r="B311" s="17"/>
      <c r="C311" s="17"/>
      <c r="D311" s="17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17"/>
      <c r="Q311" s="17"/>
      <c r="R311" s="17"/>
      <c r="S311" s="17"/>
    </row>
    <row r="312" spans="1:19" x14ac:dyDescent="0.2">
      <c r="A312" s="6"/>
      <c r="B312" s="17"/>
      <c r="C312" s="17"/>
      <c r="D312" s="17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17"/>
      <c r="Q312" s="17"/>
      <c r="R312" s="17"/>
      <c r="S312" s="17"/>
    </row>
    <row r="313" spans="1:19" x14ac:dyDescent="0.2">
      <c r="A313" s="6"/>
      <c r="B313" s="17"/>
      <c r="C313" s="17"/>
      <c r="D313" s="17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17"/>
      <c r="Q313" s="17"/>
      <c r="R313" s="17"/>
      <c r="S313" s="17"/>
    </row>
    <row r="314" spans="1:19" x14ac:dyDescent="0.2">
      <c r="A314" s="6"/>
      <c r="B314" s="17"/>
      <c r="C314" s="17"/>
      <c r="D314" s="17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17"/>
      <c r="Q314" s="17"/>
      <c r="R314" s="17"/>
      <c r="S314" s="17"/>
    </row>
    <row r="315" spans="1:19" x14ac:dyDescent="0.2">
      <c r="A315" s="6"/>
      <c r="B315" s="17"/>
      <c r="C315" s="17"/>
      <c r="D315" s="17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17"/>
      <c r="Q315" s="17"/>
      <c r="R315" s="17"/>
      <c r="S315" s="17"/>
    </row>
    <row r="316" spans="1:19" x14ac:dyDescent="0.2">
      <c r="A316" s="6"/>
      <c r="B316" s="17"/>
      <c r="C316" s="17"/>
      <c r="D316" s="17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17"/>
      <c r="Q316" s="17"/>
      <c r="R316" s="17"/>
      <c r="S316" s="17"/>
    </row>
    <row r="317" spans="1:19" x14ac:dyDescent="0.2">
      <c r="A317" s="6"/>
      <c r="B317" s="17"/>
      <c r="C317" s="17"/>
      <c r="D317" s="17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17"/>
      <c r="Q317" s="17"/>
      <c r="R317" s="17"/>
      <c r="S317" s="17"/>
    </row>
    <row r="318" spans="1:19" x14ac:dyDescent="0.2">
      <c r="A318" s="6"/>
      <c r="B318" s="17"/>
      <c r="C318" s="17"/>
      <c r="D318" s="17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17"/>
      <c r="Q318" s="17"/>
      <c r="R318" s="17"/>
      <c r="S318" s="17"/>
    </row>
    <row r="319" spans="1:19" x14ac:dyDescent="0.2">
      <c r="A319" s="6"/>
      <c r="B319" s="17"/>
      <c r="C319" s="17"/>
      <c r="D319" s="17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17"/>
      <c r="Q319" s="17"/>
      <c r="R319" s="17"/>
      <c r="S319" s="17"/>
    </row>
    <row r="320" spans="1:19" x14ac:dyDescent="0.2">
      <c r="A320" s="6"/>
      <c r="B320" s="17"/>
      <c r="C320" s="17"/>
      <c r="D320" s="17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17"/>
      <c r="Q320" s="17"/>
      <c r="R320" s="17"/>
      <c r="S320" s="17"/>
    </row>
    <row r="321" spans="1:19" x14ac:dyDescent="0.2">
      <c r="A321" s="6"/>
      <c r="B321" s="17"/>
      <c r="C321" s="17"/>
      <c r="D321" s="17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17"/>
      <c r="Q321" s="17"/>
      <c r="R321" s="17"/>
      <c r="S321" s="17"/>
    </row>
    <row r="322" spans="1:19" x14ac:dyDescent="0.2">
      <c r="A322" s="6"/>
      <c r="B322" s="17"/>
      <c r="C322" s="17"/>
      <c r="D322" s="17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17"/>
      <c r="Q322" s="17"/>
      <c r="R322" s="17"/>
      <c r="S322" s="17"/>
    </row>
    <row r="323" spans="1:19" x14ac:dyDescent="0.2">
      <c r="A323" s="6"/>
      <c r="B323" s="17"/>
      <c r="C323" s="17"/>
      <c r="D323" s="17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17"/>
      <c r="Q323" s="17"/>
      <c r="R323" s="17"/>
      <c r="S323" s="17"/>
    </row>
    <row r="324" spans="1:19" x14ac:dyDescent="0.2">
      <c r="A324" s="6"/>
      <c r="B324" s="17"/>
      <c r="C324" s="17"/>
      <c r="D324" s="17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17"/>
      <c r="Q324" s="17"/>
      <c r="R324" s="17"/>
      <c r="S324" s="17"/>
    </row>
    <row r="325" spans="1:19" x14ac:dyDescent="0.2">
      <c r="A325" s="6"/>
      <c r="B325" s="17"/>
      <c r="C325" s="17"/>
      <c r="D325" s="17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17"/>
      <c r="Q325" s="17"/>
      <c r="R325" s="17"/>
      <c r="S325" s="17"/>
    </row>
    <row r="326" spans="1:19" x14ac:dyDescent="0.2">
      <c r="A326" s="6"/>
      <c r="B326" s="17"/>
      <c r="C326" s="17"/>
      <c r="D326" s="17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17"/>
      <c r="Q326" s="17"/>
      <c r="R326" s="17"/>
      <c r="S326" s="17"/>
    </row>
    <row r="327" spans="1:19" x14ac:dyDescent="0.2">
      <c r="A327" s="6"/>
      <c r="B327" s="17"/>
      <c r="C327" s="17"/>
      <c r="D327" s="17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17"/>
      <c r="Q327" s="17"/>
      <c r="R327" s="17"/>
      <c r="S327" s="17"/>
    </row>
    <row r="328" spans="1:19" x14ac:dyDescent="0.2">
      <c r="A328" s="6"/>
      <c r="B328" s="17"/>
      <c r="C328" s="17"/>
      <c r="D328" s="17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17"/>
      <c r="Q328" s="17"/>
      <c r="R328" s="17"/>
      <c r="S328" s="17"/>
    </row>
    <row r="329" spans="1:19" x14ac:dyDescent="0.2">
      <c r="A329" s="6"/>
      <c r="B329" s="17"/>
      <c r="C329" s="17"/>
      <c r="D329" s="17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17"/>
      <c r="Q329" s="17"/>
      <c r="R329" s="17"/>
      <c r="S329" s="17"/>
    </row>
    <row r="330" spans="1:19" x14ac:dyDescent="0.2">
      <c r="A330" s="6"/>
      <c r="B330" s="17"/>
      <c r="C330" s="17"/>
      <c r="D330" s="17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17"/>
      <c r="Q330" s="17"/>
      <c r="R330" s="17"/>
      <c r="S330" s="17"/>
    </row>
    <row r="331" spans="1:19" x14ac:dyDescent="0.2">
      <c r="A331" s="6"/>
      <c r="B331" s="17"/>
      <c r="C331" s="17"/>
      <c r="D331" s="17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17"/>
      <c r="Q331" s="17"/>
      <c r="R331" s="17"/>
      <c r="S331" s="17"/>
    </row>
    <row r="332" spans="1:19" x14ac:dyDescent="0.2">
      <c r="A332" s="6"/>
      <c r="B332" s="17"/>
      <c r="C332" s="17"/>
      <c r="D332" s="17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17"/>
      <c r="Q332" s="17"/>
      <c r="R332" s="17"/>
      <c r="S332" s="17"/>
    </row>
    <row r="333" spans="1:19" x14ac:dyDescent="0.2">
      <c r="A333" s="6"/>
      <c r="B333" s="17"/>
      <c r="C333" s="17"/>
      <c r="D333" s="17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17"/>
      <c r="Q333" s="17"/>
      <c r="R333" s="17"/>
      <c r="S333" s="17"/>
    </row>
    <row r="334" spans="1:19" x14ac:dyDescent="0.2">
      <c r="A334" s="6"/>
      <c r="B334" s="17"/>
      <c r="C334" s="17"/>
      <c r="D334" s="17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17"/>
      <c r="Q334" s="17"/>
      <c r="R334" s="17"/>
      <c r="S334" s="17"/>
    </row>
    <row r="335" spans="1:19" x14ac:dyDescent="0.2">
      <c r="A335" s="6"/>
      <c r="B335" s="17"/>
      <c r="C335" s="17"/>
      <c r="D335" s="17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17"/>
      <c r="Q335" s="17"/>
      <c r="R335" s="17"/>
      <c r="S335" s="17"/>
    </row>
    <row r="336" spans="1:19" x14ac:dyDescent="0.2">
      <c r="A336" s="6"/>
      <c r="B336" s="17"/>
      <c r="C336" s="17"/>
      <c r="D336" s="17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17"/>
      <c r="Q336" s="17"/>
      <c r="R336" s="17"/>
      <c r="S336" s="17"/>
    </row>
    <row r="337" spans="1:19" x14ac:dyDescent="0.2">
      <c r="A337" s="6"/>
      <c r="B337" s="17"/>
      <c r="C337" s="17"/>
      <c r="D337" s="17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17"/>
      <c r="Q337" s="17"/>
      <c r="R337" s="17"/>
      <c r="S337" s="17"/>
    </row>
    <row r="338" spans="1:19" x14ac:dyDescent="0.2">
      <c r="A338" s="6"/>
      <c r="B338" s="17"/>
      <c r="C338" s="17"/>
      <c r="D338" s="17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17"/>
      <c r="Q338" s="17"/>
      <c r="R338" s="17"/>
      <c r="S338" s="17"/>
    </row>
    <row r="339" spans="1:19" x14ac:dyDescent="0.2">
      <c r="A339" s="6"/>
      <c r="B339" s="17"/>
      <c r="C339" s="17"/>
      <c r="D339" s="17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17"/>
      <c r="Q339" s="17"/>
      <c r="R339" s="17"/>
      <c r="S339" s="17"/>
    </row>
    <row r="340" spans="1:19" x14ac:dyDescent="0.2">
      <c r="A340" s="6"/>
      <c r="B340" s="17"/>
      <c r="C340" s="17"/>
      <c r="D340" s="17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17"/>
      <c r="Q340" s="17"/>
      <c r="R340" s="17"/>
      <c r="S340" s="17"/>
    </row>
    <row r="341" spans="1:19" x14ac:dyDescent="0.2">
      <c r="A341" s="6"/>
      <c r="B341" s="17"/>
      <c r="C341" s="17"/>
      <c r="D341" s="17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17"/>
      <c r="Q341" s="17"/>
      <c r="R341" s="17"/>
      <c r="S341" s="17"/>
    </row>
    <row r="342" spans="1:19" x14ac:dyDescent="0.2">
      <c r="A342" s="6"/>
      <c r="B342" s="17"/>
      <c r="C342" s="17"/>
      <c r="D342" s="17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17"/>
      <c r="Q342" s="17"/>
      <c r="R342" s="17"/>
      <c r="S342" s="17"/>
    </row>
    <row r="343" spans="1:19" x14ac:dyDescent="0.2">
      <c r="A343" s="6"/>
      <c r="B343" s="17"/>
      <c r="C343" s="17"/>
      <c r="D343" s="17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17"/>
      <c r="Q343" s="17"/>
      <c r="R343" s="17"/>
      <c r="S343" s="17"/>
    </row>
    <row r="344" spans="1:19" x14ac:dyDescent="0.2">
      <c r="A344" s="6"/>
      <c r="B344" s="17"/>
      <c r="C344" s="17"/>
      <c r="D344" s="17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17"/>
      <c r="Q344" s="17"/>
      <c r="R344" s="17"/>
      <c r="S344" s="17"/>
    </row>
    <row r="345" spans="1:19" x14ac:dyDescent="0.2">
      <c r="A345" s="6"/>
      <c r="B345" s="17"/>
      <c r="C345" s="17"/>
      <c r="D345" s="17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17"/>
      <c r="Q345" s="17"/>
      <c r="R345" s="17"/>
      <c r="S345" s="17"/>
    </row>
    <row r="346" spans="1:19" x14ac:dyDescent="0.2">
      <c r="A346" s="6"/>
      <c r="B346" s="17"/>
      <c r="C346" s="17"/>
      <c r="D346" s="17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17"/>
      <c r="Q346" s="17"/>
      <c r="R346" s="17"/>
      <c r="S346" s="17"/>
    </row>
    <row r="347" spans="1:19" x14ac:dyDescent="0.2">
      <c r="A347" s="6"/>
      <c r="B347" s="17"/>
      <c r="C347" s="17"/>
      <c r="D347" s="17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17"/>
      <c r="Q347" s="17"/>
      <c r="R347" s="17"/>
      <c r="S347" s="17"/>
    </row>
    <row r="348" spans="1:19" x14ac:dyDescent="0.2">
      <c r="A348" s="6"/>
      <c r="B348" s="17"/>
      <c r="C348" s="17"/>
      <c r="D348" s="17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17"/>
      <c r="Q348" s="17"/>
      <c r="R348" s="17"/>
      <c r="S348" s="17"/>
    </row>
    <row r="349" spans="1:19" x14ac:dyDescent="0.2">
      <c r="A349" s="6"/>
      <c r="B349" s="17"/>
      <c r="C349" s="17"/>
      <c r="D349" s="17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17"/>
      <c r="Q349" s="17"/>
      <c r="R349" s="17"/>
      <c r="S349" s="17"/>
    </row>
    <row r="350" spans="1:19" x14ac:dyDescent="0.2">
      <c r="A350" s="6"/>
      <c r="B350" s="17"/>
      <c r="C350" s="17"/>
      <c r="D350" s="17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17"/>
      <c r="Q350" s="17"/>
      <c r="R350" s="17"/>
      <c r="S350" s="17"/>
    </row>
    <row r="351" spans="1:19" x14ac:dyDescent="0.2">
      <c r="A351" s="6"/>
      <c r="B351" s="17"/>
      <c r="C351" s="17"/>
      <c r="D351" s="17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17"/>
      <c r="Q351" s="17"/>
      <c r="R351" s="17"/>
      <c r="S351" s="17"/>
    </row>
    <row r="352" spans="1:19" x14ac:dyDescent="0.2">
      <c r="A352" s="6"/>
      <c r="B352" s="17"/>
      <c r="C352" s="17"/>
      <c r="D352" s="17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17"/>
      <c r="Q352" s="17"/>
      <c r="R352" s="17"/>
      <c r="S352" s="17"/>
    </row>
    <row r="353" spans="1:19" x14ac:dyDescent="0.2">
      <c r="A353" s="6"/>
      <c r="B353" s="17"/>
      <c r="C353" s="17"/>
      <c r="D353" s="17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17"/>
      <c r="Q353" s="17"/>
      <c r="R353" s="17"/>
      <c r="S353" s="17"/>
    </row>
    <row r="354" spans="1:19" x14ac:dyDescent="0.2">
      <c r="A354" s="6"/>
      <c r="B354" s="17"/>
      <c r="C354" s="17"/>
      <c r="D354" s="17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17"/>
      <c r="Q354" s="17"/>
      <c r="R354" s="17"/>
      <c r="S354" s="17"/>
    </row>
    <row r="355" spans="1:19" x14ac:dyDescent="0.2">
      <c r="A355" s="6"/>
      <c r="B355" s="17"/>
      <c r="C355" s="17"/>
      <c r="D355" s="17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17"/>
      <c r="Q355" s="17"/>
      <c r="R355" s="17"/>
      <c r="S355" s="17"/>
    </row>
    <row r="356" spans="1:19" x14ac:dyDescent="0.2">
      <c r="A356" s="6"/>
      <c r="B356" s="17"/>
      <c r="C356" s="17"/>
      <c r="D356" s="17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17"/>
      <c r="Q356" s="17"/>
      <c r="R356" s="17"/>
      <c r="S356" s="17"/>
    </row>
    <row r="357" spans="1:19" x14ac:dyDescent="0.2">
      <c r="A357" s="6"/>
      <c r="B357" s="17"/>
      <c r="C357" s="17"/>
      <c r="D357" s="17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17"/>
      <c r="Q357" s="17"/>
      <c r="R357" s="17"/>
      <c r="S357" s="17"/>
    </row>
    <row r="358" spans="1:19" x14ac:dyDescent="0.2">
      <c r="A358" s="6"/>
      <c r="B358" s="17"/>
      <c r="C358" s="17"/>
      <c r="D358" s="17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17"/>
      <c r="Q358" s="17"/>
      <c r="R358" s="17"/>
      <c r="S358" s="17"/>
    </row>
    <row r="359" spans="1:19" x14ac:dyDescent="0.2">
      <c r="A359" s="6"/>
      <c r="B359" s="17"/>
      <c r="C359" s="17"/>
      <c r="D359" s="17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17"/>
      <c r="Q359" s="17"/>
      <c r="R359" s="17"/>
      <c r="S359" s="17"/>
    </row>
    <row r="360" spans="1:19" x14ac:dyDescent="0.2">
      <c r="A360" s="6"/>
      <c r="B360" s="17"/>
      <c r="C360" s="17"/>
      <c r="D360" s="17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17"/>
      <c r="Q360" s="17"/>
      <c r="R360" s="17"/>
      <c r="S360" s="17"/>
    </row>
    <row r="361" spans="1:19" x14ac:dyDescent="0.2">
      <c r="A361" s="6"/>
      <c r="B361" s="17"/>
      <c r="C361" s="17"/>
      <c r="D361" s="17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17"/>
      <c r="Q361" s="17"/>
      <c r="R361" s="17"/>
      <c r="S361" s="17"/>
    </row>
    <row r="362" spans="1:19" x14ac:dyDescent="0.2">
      <c r="A362" s="6"/>
      <c r="B362" s="17"/>
      <c r="C362" s="17"/>
      <c r="D362" s="17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17"/>
      <c r="Q362" s="17"/>
      <c r="R362" s="17"/>
      <c r="S362" s="17"/>
    </row>
    <row r="363" spans="1:19" x14ac:dyDescent="0.2">
      <c r="A363" s="6"/>
      <c r="B363" s="17"/>
      <c r="C363" s="17"/>
      <c r="D363" s="17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17"/>
      <c r="Q363" s="17"/>
      <c r="R363" s="17"/>
      <c r="S363" s="17"/>
    </row>
    <row r="364" spans="1:19" x14ac:dyDescent="0.2">
      <c r="A364" s="6"/>
      <c r="B364" s="17"/>
      <c r="C364" s="17"/>
      <c r="D364" s="17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17"/>
      <c r="Q364" s="17"/>
      <c r="R364" s="17"/>
      <c r="S364" s="17"/>
    </row>
    <row r="365" spans="1:19" x14ac:dyDescent="0.2">
      <c r="A365" s="6"/>
      <c r="B365" s="17"/>
      <c r="C365" s="17"/>
      <c r="D365" s="17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17"/>
      <c r="Q365" s="17"/>
      <c r="R365" s="17"/>
      <c r="S365" s="17"/>
    </row>
    <row r="366" spans="1:19" x14ac:dyDescent="0.2">
      <c r="A366" s="6"/>
      <c r="B366" s="17"/>
      <c r="C366" s="17"/>
      <c r="D366" s="17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17"/>
      <c r="Q366" s="17"/>
      <c r="R366" s="17"/>
      <c r="S366" s="17"/>
    </row>
    <row r="367" spans="1:19" x14ac:dyDescent="0.2">
      <c r="A367" s="6"/>
      <c r="B367" s="17"/>
      <c r="C367" s="17"/>
      <c r="D367" s="17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17"/>
      <c r="Q367" s="17"/>
      <c r="R367" s="17"/>
      <c r="S367" s="17"/>
    </row>
    <row r="368" spans="1:19" x14ac:dyDescent="0.2">
      <c r="A368" s="6"/>
      <c r="B368" s="17"/>
      <c r="C368" s="17"/>
      <c r="D368" s="17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17"/>
      <c r="Q368" s="17"/>
      <c r="R368" s="17"/>
      <c r="S368" s="17"/>
    </row>
    <row r="369" spans="1:19" x14ac:dyDescent="0.2">
      <c r="A369" s="6"/>
      <c r="B369" s="17"/>
      <c r="C369" s="17"/>
      <c r="D369" s="17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17"/>
      <c r="Q369" s="17"/>
      <c r="R369" s="17"/>
      <c r="S369" s="17"/>
    </row>
    <row r="370" spans="1:19" x14ac:dyDescent="0.2">
      <c r="A370" s="6"/>
      <c r="B370" s="17"/>
      <c r="C370" s="17"/>
      <c r="D370" s="17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17"/>
      <c r="Q370" s="17"/>
      <c r="R370" s="17"/>
      <c r="S370" s="17"/>
    </row>
    <row r="371" spans="1:19" x14ac:dyDescent="0.2">
      <c r="A371" s="6"/>
      <c r="B371" s="17"/>
      <c r="C371" s="17"/>
      <c r="D371" s="17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17"/>
      <c r="Q371" s="17"/>
      <c r="R371" s="17"/>
      <c r="S371" s="17"/>
    </row>
    <row r="372" spans="1:19" x14ac:dyDescent="0.2">
      <c r="A372" s="6"/>
      <c r="B372" s="17"/>
      <c r="C372" s="17"/>
      <c r="D372" s="17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17"/>
      <c r="Q372" s="17"/>
      <c r="R372" s="17"/>
      <c r="S372" s="17"/>
    </row>
    <row r="373" spans="1:19" x14ac:dyDescent="0.2">
      <c r="A373" s="6"/>
      <c r="B373" s="17"/>
      <c r="C373" s="17"/>
      <c r="D373" s="17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17"/>
      <c r="Q373" s="17"/>
      <c r="R373" s="17"/>
      <c r="S373" s="17"/>
    </row>
    <row r="374" spans="1:19" x14ac:dyDescent="0.2">
      <c r="A374" s="6"/>
      <c r="B374" s="17"/>
      <c r="C374" s="17"/>
      <c r="D374" s="17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17"/>
      <c r="Q374" s="17"/>
      <c r="R374" s="17"/>
      <c r="S374" s="17"/>
    </row>
    <row r="375" spans="1:19" x14ac:dyDescent="0.2">
      <c r="A375" s="6"/>
      <c r="B375" s="17"/>
      <c r="C375" s="17"/>
      <c r="D375" s="17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17"/>
      <c r="Q375" s="17"/>
      <c r="R375" s="17"/>
      <c r="S375" s="17"/>
    </row>
    <row r="376" spans="1:19" x14ac:dyDescent="0.2">
      <c r="A376" s="6"/>
      <c r="B376" s="17"/>
      <c r="C376" s="17"/>
      <c r="D376" s="17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17"/>
      <c r="Q376" s="17"/>
      <c r="R376" s="17"/>
      <c r="S376" s="17"/>
    </row>
    <row r="377" spans="1:19" x14ac:dyDescent="0.2">
      <c r="A377" s="6"/>
      <c r="B377" s="17"/>
      <c r="C377" s="17"/>
      <c r="D377" s="17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17"/>
      <c r="Q377" s="17"/>
      <c r="R377" s="17"/>
      <c r="S377" s="17"/>
    </row>
    <row r="378" spans="1:19" x14ac:dyDescent="0.2">
      <c r="A378" s="6"/>
      <c r="B378" s="17"/>
      <c r="C378" s="17"/>
      <c r="D378" s="17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17"/>
      <c r="Q378" s="17"/>
      <c r="R378" s="17"/>
      <c r="S378" s="17"/>
    </row>
    <row r="379" spans="1:19" x14ac:dyDescent="0.2">
      <c r="A379" s="6"/>
      <c r="B379" s="17"/>
      <c r="C379" s="17"/>
      <c r="D379" s="17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17"/>
      <c r="Q379" s="17"/>
      <c r="R379" s="17"/>
      <c r="S379" s="17"/>
    </row>
    <row r="380" spans="1:19" x14ac:dyDescent="0.2">
      <c r="A380" s="6"/>
      <c r="B380" s="17"/>
      <c r="C380" s="17"/>
      <c r="D380" s="17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17"/>
      <c r="Q380" s="17"/>
      <c r="R380" s="17"/>
      <c r="S380" s="17"/>
    </row>
    <row r="381" spans="1:19" x14ac:dyDescent="0.2">
      <c r="A381" s="6"/>
      <c r="B381" s="17"/>
      <c r="C381" s="17"/>
      <c r="D381" s="17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17"/>
      <c r="Q381" s="17"/>
      <c r="R381" s="17"/>
      <c r="S381" s="17"/>
    </row>
    <row r="382" spans="1:19" x14ac:dyDescent="0.2">
      <c r="A382" s="6"/>
      <c r="B382" s="17"/>
      <c r="C382" s="17"/>
      <c r="D382" s="17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17"/>
      <c r="Q382" s="17"/>
      <c r="R382" s="17"/>
      <c r="S382" s="17"/>
    </row>
    <row r="383" spans="1:19" x14ac:dyDescent="0.2">
      <c r="A383" s="6"/>
      <c r="B383" s="17"/>
      <c r="C383" s="17"/>
      <c r="D383" s="17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17"/>
      <c r="Q383" s="17"/>
      <c r="R383" s="17"/>
      <c r="S383" s="17"/>
    </row>
    <row r="384" spans="1:19" x14ac:dyDescent="0.2">
      <c r="A384" s="6"/>
      <c r="B384" s="17"/>
      <c r="C384" s="17"/>
      <c r="D384" s="17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17"/>
      <c r="Q384" s="17"/>
      <c r="R384" s="17"/>
      <c r="S384" s="17"/>
    </row>
    <row r="385" spans="1:19" x14ac:dyDescent="0.2">
      <c r="A385" s="6"/>
      <c r="B385" s="17"/>
      <c r="C385" s="17"/>
      <c r="D385" s="17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17"/>
      <c r="Q385" s="17"/>
      <c r="R385" s="17"/>
      <c r="S385" s="17"/>
    </row>
    <row r="386" spans="1:19" x14ac:dyDescent="0.2">
      <c r="A386" s="6"/>
      <c r="B386" s="17"/>
      <c r="C386" s="17"/>
      <c r="D386" s="17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17"/>
      <c r="Q386" s="17"/>
      <c r="R386" s="17"/>
      <c r="S386" s="17"/>
    </row>
    <row r="387" spans="1:19" x14ac:dyDescent="0.2">
      <c r="A387" s="6"/>
      <c r="B387" s="17"/>
      <c r="C387" s="17"/>
      <c r="D387" s="17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17"/>
      <c r="Q387" s="17"/>
      <c r="R387" s="17"/>
      <c r="S387" s="17"/>
    </row>
    <row r="388" spans="1:19" x14ac:dyDescent="0.2">
      <c r="A388" s="6"/>
      <c r="B388" s="17"/>
      <c r="C388" s="17"/>
      <c r="D388" s="17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17"/>
      <c r="Q388" s="17"/>
      <c r="R388" s="17"/>
      <c r="S388" s="17"/>
    </row>
    <row r="389" spans="1:19" x14ac:dyDescent="0.2">
      <c r="A389" s="6"/>
      <c r="B389" s="17"/>
      <c r="C389" s="17"/>
      <c r="D389" s="17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17"/>
      <c r="Q389" s="17"/>
      <c r="R389" s="17"/>
      <c r="S389" s="17"/>
    </row>
    <row r="390" spans="1:19" x14ac:dyDescent="0.2">
      <c r="A390" s="6"/>
      <c r="B390" s="17"/>
      <c r="C390" s="17"/>
      <c r="D390" s="17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17"/>
      <c r="Q390" s="17"/>
      <c r="R390" s="17"/>
      <c r="S390" s="17"/>
    </row>
    <row r="391" spans="1:19" x14ac:dyDescent="0.2">
      <c r="A391" s="6"/>
      <c r="B391" s="17"/>
      <c r="C391" s="17"/>
      <c r="D391" s="17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17"/>
      <c r="Q391" s="17"/>
      <c r="R391" s="17"/>
      <c r="S391" s="17"/>
    </row>
    <row r="392" spans="1:19" x14ac:dyDescent="0.2">
      <c r="A392" s="6"/>
      <c r="B392" s="17"/>
      <c r="C392" s="17"/>
      <c r="D392" s="17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17"/>
      <c r="Q392" s="17"/>
      <c r="R392" s="17"/>
      <c r="S392" s="17"/>
    </row>
    <row r="393" spans="1:19" x14ac:dyDescent="0.2">
      <c r="A393" s="6"/>
      <c r="B393" s="17"/>
      <c r="C393" s="17"/>
      <c r="D393" s="17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17"/>
      <c r="Q393" s="17"/>
      <c r="R393" s="17"/>
      <c r="S393" s="17"/>
    </row>
    <row r="394" spans="1:19" x14ac:dyDescent="0.2">
      <c r="A394" s="6"/>
      <c r="B394" s="17"/>
      <c r="C394" s="17"/>
      <c r="D394" s="17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17"/>
      <c r="Q394" s="17"/>
      <c r="R394" s="17"/>
      <c r="S394" s="17"/>
    </row>
    <row r="395" spans="1:19" x14ac:dyDescent="0.2">
      <c r="A395" s="6"/>
      <c r="B395" s="17"/>
      <c r="C395" s="17"/>
      <c r="D395" s="17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17"/>
      <c r="Q395" s="17"/>
      <c r="R395" s="17"/>
      <c r="S395" s="17"/>
    </row>
    <row r="396" spans="1:19" x14ac:dyDescent="0.2">
      <c r="A396" s="6"/>
      <c r="B396" s="17"/>
      <c r="C396" s="17"/>
      <c r="D396" s="17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17"/>
      <c r="Q396" s="17"/>
      <c r="R396" s="17"/>
      <c r="S396" s="17"/>
    </row>
    <row r="397" spans="1:19" x14ac:dyDescent="0.2">
      <c r="A397" s="6"/>
      <c r="B397" s="17"/>
      <c r="C397" s="17"/>
      <c r="D397" s="17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17"/>
      <c r="Q397" s="17"/>
      <c r="R397" s="17"/>
      <c r="S397" s="17"/>
    </row>
    <row r="398" spans="1:19" x14ac:dyDescent="0.2">
      <c r="A398" s="6"/>
      <c r="B398" s="17"/>
      <c r="C398" s="17"/>
      <c r="D398" s="17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17"/>
      <c r="Q398" s="17"/>
      <c r="R398" s="17"/>
      <c r="S398" s="17"/>
    </row>
    <row r="399" spans="1:19" x14ac:dyDescent="0.2">
      <c r="A399" s="6"/>
      <c r="B399" s="17"/>
      <c r="C399" s="17"/>
      <c r="D399" s="17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17"/>
      <c r="Q399" s="17"/>
      <c r="R399" s="17"/>
      <c r="S399" s="17"/>
    </row>
    <row r="400" spans="1:19" x14ac:dyDescent="0.2">
      <c r="A400" s="6"/>
      <c r="B400" s="17"/>
      <c r="C400" s="17"/>
      <c r="D400" s="17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17"/>
      <c r="Q400" s="17"/>
      <c r="R400" s="17"/>
      <c r="S400" s="17"/>
    </row>
    <row r="401" spans="1:19" x14ac:dyDescent="0.2">
      <c r="A401" s="6"/>
      <c r="B401" s="17"/>
      <c r="C401" s="17"/>
      <c r="D401" s="17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17"/>
      <c r="Q401" s="17"/>
      <c r="R401" s="17"/>
      <c r="S401" s="17"/>
    </row>
    <row r="402" spans="1:19" x14ac:dyDescent="0.2">
      <c r="A402" s="6"/>
      <c r="B402" s="17"/>
      <c r="C402" s="17"/>
      <c r="D402" s="17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17"/>
      <c r="Q402" s="17"/>
      <c r="R402" s="17"/>
      <c r="S402" s="17"/>
    </row>
    <row r="403" spans="1:19" x14ac:dyDescent="0.2">
      <c r="A403" s="6"/>
      <c r="B403" s="17"/>
      <c r="C403" s="17"/>
      <c r="D403" s="17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17"/>
      <c r="Q403" s="17"/>
      <c r="R403" s="17"/>
      <c r="S403" s="17"/>
    </row>
    <row r="404" spans="1:19" x14ac:dyDescent="0.2">
      <c r="A404" s="6"/>
      <c r="B404" s="17"/>
      <c r="C404" s="17"/>
      <c r="D404" s="17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17"/>
      <c r="Q404" s="17"/>
      <c r="R404" s="17"/>
      <c r="S404" s="17"/>
    </row>
    <row r="405" spans="1:19" x14ac:dyDescent="0.2">
      <c r="A405" s="6"/>
      <c r="B405" s="17"/>
      <c r="C405" s="17"/>
      <c r="D405" s="17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17"/>
      <c r="Q405" s="17"/>
      <c r="R405" s="17"/>
      <c r="S405" s="17"/>
    </row>
    <row r="406" spans="1:19" x14ac:dyDescent="0.2">
      <c r="A406" s="6"/>
      <c r="B406" s="17"/>
      <c r="C406" s="17"/>
      <c r="D406" s="17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17"/>
      <c r="Q406" s="17"/>
      <c r="R406" s="17"/>
      <c r="S406" s="17"/>
    </row>
    <row r="407" spans="1:19" x14ac:dyDescent="0.2">
      <c r="A407" s="6"/>
      <c r="B407" s="17"/>
      <c r="C407" s="17"/>
      <c r="D407" s="17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17"/>
      <c r="Q407" s="17"/>
      <c r="R407" s="17"/>
      <c r="S407" s="17"/>
    </row>
    <row r="408" spans="1:19" x14ac:dyDescent="0.2">
      <c r="A408" s="6"/>
      <c r="B408" s="17"/>
      <c r="C408" s="17"/>
      <c r="D408" s="17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17"/>
      <c r="Q408" s="17"/>
      <c r="R408" s="17"/>
      <c r="S408" s="17"/>
    </row>
    <row r="409" spans="1:19" x14ac:dyDescent="0.2">
      <c r="A409" s="6"/>
      <c r="B409" s="17"/>
      <c r="C409" s="17"/>
      <c r="D409" s="17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17"/>
      <c r="Q409" s="17"/>
      <c r="R409" s="17"/>
      <c r="S409" s="17"/>
    </row>
    <row r="410" spans="1:19" x14ac:dyDescent="0.2">
      <c r="A410" s="6"/>
      <c r="B410" s="17"/>
      <c r="C410" s="17"/>
      <c r="D410" s="17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17"/>
      <c r="Q410" s="17"/>
      <c r="R410" s="17"/>
      <c r="S410" s="17"/>
    </row>
    <row r="411" spans="1:19" x14ac:dyDescent="0.2">
      <c r="A411" s="6"/>
      <c r="B411" s="17"/>
      <c r="C411" s="17"/>
      <c r="D411" s="17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17"/>
      <c r="Q411" s="17"/>
      <c r="R411" s="17"/>
      <c r="S411" s="17"/>
    </row>
    <row r="412" spans="1:19" x14ac:dyDescent="0.2">
      <c r="A412" s="6"/>
      <c r="B412" s="17"/>
      <c r="C412" s="17"/>
      <c r="D412" s="17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17"/>
      <c r="Q412" s="17"/>
      <c r="R412" s="17"/>
      <c r="S412" s="17"/>
    </row>
    <row r="413" spans="1:19" x14ac:dyDescent="0.2">
      <c r="A413" s="6"/>
      <c r="B413" s="17"/>
      <c r="C413" s="17"/>
      <c r="D413" s="17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17"/>
      <c r="Q413" s="17"/>
      <c r="R413" s="17"/>
      <c r="S413" s="17"/>
    </row>
    <row r="414" spans="1:19" x14ac:dyDescent="0.2">
      <c r="A414" s="6"/>
      <c r="B414" s="17"/>
      <c r="C414" s="17"/>
      <c r="D414" s="17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17"/>
      <c r="Q414" s="17"/>
      <c r="R414" s="17"/>
      <c r="S414" s="17"/>
    </row>
    <row r="415" spans="1:19" x14ac:dyDescent="0.2">
      <c r="A415" s="6"/>
      <c r="B415" s="17"/>
      <c r="C415" s="17"/>
      <c r="D415" s="17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17"/>
      <c r="Q415" s="17"/>
      <c r="R415" s="17"/>
      <c r="S415" s="17"/>
    </row>
    <row r="416" spans="1:19" x14ac:dyDescent="0.2">
      <c r="A416" s="6"/>
      <c r="B416" s="17"/>
      <c r="C416" s="17"/>
      <c r="D416" s="17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17"/>
      <c r="Q416" s="17"/>
      <c r="R416" s="17"/>
      <c r="S416" s="17"/>
    </row>
    <row r="417" spans="1:19" x14ac:dyDescent="0.2">
      <c r="A417" s="6"/>
      <c r="B417" s="17"/>
      <c r="C417" s="17"/>
      <c r="D417" s="17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17"/>
      <c r="Q417" s="17"/>
      <c r="R417" s="17"/>
      <c r="S417" s="17"/>
    </row>
    <row r="418" spans="1:19" x14ac:dyDescent="0.2">
      <c r="A418" s="6"/>
      <c r="B418" s="17"/>
      <c r="C418" s="17"/>
      <c r="D418" s="17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17"/>
      <c r="Q418" s="17"/>
      <c r="R418" s="17"/>
      <c r="S418" s="17"/>
    </row>
    <row r="419" spans="1:19" x14ac:dyDescent="0.2">
      <c r="A419" s="6"/>
      <c r="B419" s="17"/>
      <c r="C419" s="17"/>
      <c r="D419" s="17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17"/>
      <c r="Q419" s="17"/>
      <c r="R419" s="17"/>
      <c r="S419" s="17"/>
    </row>
    <row r="420" spans="1:19" x14ac:dyDescent="0.2">
      <c r="A420" s="6"/>
      <c r="B420" s="17"/>
      <c r="C420" s="17"/>
      <c r="D420" s="17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17"/>
      <c r="Q420" s="17"/>
      <c r="R420" s="17"/>
      <c r="S420" s="17"/>
    </row>
    <row r="421" spans="1:19" x14ac:dyDescent="0.2">
      <c r="A421" s="6"/>
      <c r="B421" s="17"/>
      <c r="C421" s="17"/>
      <c r="D421" s="17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17"/>
      <c r="Q421" s="17"/>
      <c r="R421" s="17"/>
      <c r="S421" s="17"/>
    </row>
    <row r="422" spans="1:19" x14ac:dyDescent="0.2">
      <c r="A422" s="6"/>
      <c r="B422" s="17"/>
      <c r="C422" s="17"/>
      <c r="D422" s="17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17"/>
      <c r="Q422" s="17"/>
      <c r="R422" s="17"/>
      <c r="S422" s="17"/>
    </row>
    <row r="423" spans="1:19" x14ac:dyDescent="0.2">
      <c r="A423" s="6"/>
      <c r="B423" s="17"/>
      <c r="C423" s="17"/>
      <c r="D423" s="17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17"/>
      <c r="Q423" s="17"/>
      <c r="R423" s="17"/>
      <c r="S423" s="17"/>
    </row>
    <row r="424" spans="1:19" x14ac:dyDescent="0.2">
      <c r="A424" s="6"/>
      <c r="B424" s="17"/>
      <c r="C424" s="17"/>
      <c r="D424" s="17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17"/>
      <c r="Q424" s="17"/>
      <c r="R424" s="17"/>
      <c r="S424" s="17"/>
    </row>
    <row r="425" spans="1:19" x14ac:dyDescent="0.2">
      <c r="A425" s="6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</row>
    <row r="426" spans="1:19" x14ac:dyDescent="0.2">
      <c r="A426" s="6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</row>
    <row r="427" spans="1:19" x14ac:dyDescent="0.2">
      <c r="A427" s="6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</row>
    <row r="428" spans="1:19" x14ac:dyDescent="0.2">
      <c r="A428" s="6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</row>
    <row r="429" spans="1:19" x14ac:dyDescent="0.2">
      <c r="A429" s="6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</row>
    <row r="430" spans="1:19" x14ac:dyDescent="0.2">
      <c r="A430" s="6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</row>
    <row r="431" spans="1:19" x14ac:dyDescent="0.2">
      <c r="A431" s="6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</row>
    <row r="432" spans="1:19" x14ac:dyDescent="0.2">
      <c r="A432" s="6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</row>
    <row r="433" spans="1:19" x14ac:dyDescent="0.2">
      <c r="A433" s="6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</row>
    <row r="434" spans="1:19" x14ac:dyDescent="0.2">
      <c r="A434" s="6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</row>
    <row r="435" spans="1:19" x14ac:dyDescent="0.2">
      <c r="A435" s="6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</row>
    <row r="436" spans="1:19" x14ac:dyDescent="0.2">
      <c r="A436" s="6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</row>
    <row r="437" spans="1:19" x14ac:dyDescent="0.2">
      <c r="A437" s="6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</row>
    <row r="438" spans="1:19" x14ac:dyDescent="0.2">
      <c r="A438" s="6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</row>
    <row r="439" spans="1:19" x14ac:dyDescent="0.2">
      <c r="A439" s="6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</row>
    <row r="440" spans="1:19" x14ac:dyDescent="0.2">
      <c r="A440" s="6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</row>
    <row r="441" spans="1:19" x14ac:dyDescent="0.2">
      <c r="A441" s="6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</row>
    <row r="442" spans="1:19" x14ac:dyDescent="0.2">
      <c r="A442" s="6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</row>
    <row r="443" spans="1:19" x14ac:dyDescent="0.2">
      <c r="A443" s="6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</row>
    <row r="444" spans="1:19" x14ac:dyDescent="0.2">
      <c r="A444" s="6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</row>
    <row r="445" spans="1:19" x14ac:dyDescent="0.2">
      <c r="A445" s="6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</row>
    <row r="446" spans="1:19" x14ac:dyDescent="0.2">
      <c r="A446" s="6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</row>
    <row r="447" spans="1:19" x14ac:dyDescent="0.2">
      <c r="A447" s="6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</row>
    <row r="448" spans="1:19" x14ac:dyDescent="0.2">
      <c r="A448" s="6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</row>
    <row r="449" spans="1:19" x14ac:dyDescent="0.2">
      <c r="A449" s="6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</row>
    <row r="450" spans="1:19" x14ac:dyDescent="0.2">
      <c r="A450" s="6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</row>
    <row r="451" spans="1:19" x14ac:dyDescent="0.2">
      <c r="A451" s="6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</row>
    <row r="452" spans="1:19" x14ac:dyDescent="0.2">
      <c r="A452" s="6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</row>
    <row r="453" spans="1:19" x14ac:dyDescent="0.2">
      <c r="A453" s="6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</row>
    <row r="454" spans="1:19" x14ac:dyDescent="0.2">
      <c r="A454" s="6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</row>
    <row r="455" spans="1:19" x14ac:dyDescent="0.2">
      <c r="A455" s="6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</row>
    <row r="456" spans="1:19" x14ac:dyDescent="0.2">
      <c r="A456" s="6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</row>
    <row r="457" spans="1:19" x14ac:dyDescent="0.2">
      <c r="A457" s="6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</row>
    <row r="458" spans="1:19" x14ac:dyDescent="0.2">
      <c r="A458" s="6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</row>
    <row r="459" spans="1:19" x14ac:dyDescent="0.2">
      <c r="A459" s="6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</row>
    <row r="460" spans="1:19" x14ac:dyDescent="0.2">
      <c r="A460" s="6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</row>
    <row r="461" spans="1:19" x14ac:dyDescent="0.2">
      <c r="A461" s="6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</row>
    <row r="462" spans="1:19" x14ac:dyDescent="0.2">
      <c r="A462" s="6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</row>
    <row r="463" spans="1:19" x14ac:dyDescent="0.2">
      <c r="A463" s="6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</row>
    <row r="464" spans="1:19" x14ac:dyDescent="0.2">
      <c r="A464" s="6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</row>
    <row r="465" spans="1:19" x14ac:dyDescent="0.2">
      <c r="A465" s="6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</row>
    <row r="466" spans="1:19" x14ac:dyDescent="0.2">
      <c r="A466" s="6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</row>
    <row r="467" spans="1:19" x14ac:dyDescent="0.2">
      <c r="A467" s="6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</row>
    <row r="468" spans="1:19" x14ac:dyDescent="0.2">
      <c r="A468" s="6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</row>
    <row r="469" spans="1:19" x14ac:dyDescent="0.2">
      <c r="A469" s="6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</row>
    <row r="470" spans="1:19" x14ac:dyDescent="0.2">
      <c r="A470" s="6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</row>
    <row r="471" spans="1:19" x14ac:dyDescent="0.2">
      <c r="A471" s="6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</row>
    <row r="472" spans="1:19" x14ac:dyDescent="0.2">
      <c r="A472" s="6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</row>
    <row r="473" spans="1:19" x14ac:dyDescent="0.2">
      <c r="A473" s="6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</row>
    <row r="474" spans="1:19" x14ac:dyDescent="0.2">
      <c r="A474" s="6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</row>
    <row r="475" spans="1:19" x14ac:dyDescent="0.2">
      <c r="A475" s="6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</row>
  </sheetData>
  <mergeCells count="11">
    <mergeCell ref="B120:J120"/>
    <mergeCell ref="B121:J121"/>
    <mergeCell ref="B123:O123"/>
    <mergeCell ref="B125:O125"/>
    <mergeCell ref="B127:F127"/>
    <mergeCell ref="B119:P119"/>
    <mergeCell ref="B1:O1"/>
    <mergeCell ref="E2:N2"/>
    <mergeCell ref="H115:J115"/>
    <mergeCell ref="B117:J117"/>
    <mergeCell ref="B118:J118"/>
  </mergeCells>
  <hyperlinks>
    <hyperlink ref="B124" r:id="rId1" display="https://www.ons.gov.uk/peoplepopulationandcommunity/personalandhouseholdfinances/incomeandwealth/articles/theeffectsoftaxesandbenefitsonhouseholdincome/previousReleases" xr:uid="{29904BBD-9440-7C42-BE08-9A5CDC98A9AF}"/>
    <hyperlink ref="B127" r:id="rId2" location="Index!A1" display="applewebdata://E366A82A-1AD7-40FA-8892-114BA59C6FCB/ - Index!A1" xr:uid="{3A4CFD7E-B39A-4C43-89FE-4634D43C179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C7FF-295A-DE4A-8369-750EA24AF3AE}">
  <dimension ref="A1:AB86"/>
  <sheetViews>
    <sheetView topLeftCell="A44" zoomScaleNormal="100" workbookViewId="0">
      <selection activeCell="G80" sqref="G80"/>
    </sheetView>
  </sheetViews>
  <sheetFormatPr baseColWidth="10" defaultColWidth="9.1640625" defaultRowHeight="13" x14ac:dyDescent="0.15"/>
  <cols>
    <col min="1" max="1" width="7.6640625" style="59" customWidth="1"/>
    <col min="2" max="2" width="6.83203125" style="59" customWidth="1"/>
    <col min="3" max="5" width="10.5" style="59" customWidth="1"/>
    <col min="6" max="15" width="9.6640625" style="59" customWidth="1"/>
    <col min="16" max="258" width="9.1640625" style="59"/>
    <col min="259" max="259" width="7.6640625" style="59" customWidth="1"/>
    <col min="260" max="260" width="6.83203125" style="59" customWidth="1"/>
    <col min="261" max="261" width="10.5" style="59" customWidth="1"/>
    <col min="262" max="271" width="9.6640625" style="59" customWidth="1"/>
    <col min="272" max="514" width="9.1640625" style="59"/>
    <col min="515" max="515" width="7.6640625" style="59" customWidth="1"/>
    <col min="516" max="516" width="6.83203125" style="59" customWidth="1"/>
    <col min="517" max="517" width="10.5" style="59" customWidth="1"/>
    <col min="518" max="527" width="9.6640625" style="59" customWidth="1"/>
    <col min="528" max="770" width="9.1640625" style="59"/>
    <col min="771" max="771" width="7.6640625" style="59" customWidth="1"/>
    <col min="772" max="772" width="6.83203125" style="59" customWidth="1"/>
    <col min="773" max="773" width="10.5" style="59" customWidth="1"/>
    <col min="774" max="783" width="9.6640625" style="59" customWidth="1"/>
    <col min="784" max="1026" width="9.1640625" style="59"/>
    <col min="1027" max="1027" width="7.6640625" style="59" customWidth="1"/>
    <col min="1028" max="1028" width="6.83203125" style="59" customWidth="1"/>
    <col min="1029" max="1029" width="10.5" style="59" customWidth="1"/>
    <col min="1030" max="1039" width="9.6640625" style="59" customWidth="1"/>
    <col min="1040" max="1282" width="9.1640625" style="59"/>
    <col min="1283" max="1283" width="7.6640625" style="59" customWidth="1"/>
    <col min="1284" max="1284" width="6.83203125" style="59" customWidth="1"/>
    <col min="1285" max="1285" width="10.5" style="59" customWidth="1"/>
    <col min="1286" max="1295" width="9.6640625" style="59" customWidth="1"/>
    <col min="1296" max="1538" width="9.1640625" style="59"/>
    <col min="1539" max="1539" width="7.6640625" style="59" customWidth="1"/>
    <col min="1540" max="1540" width="6.83203125" style="59" customWidth="1"/>
    <col min="1541" max="1541" width="10.5" style="59" customWidth="1"/>
    <col min="1542" max="1551" width="9.6640625" style="59" customWidth="1"/>
    <col min="1552" max="1794" width="9.1640625" style="59"/>
    <col min="1795" max="1795" width="7.6640625" style="59" customWidth="1"/>
    <col min="1796" max="1796" width="6.83203125" style="59" customWidth="1"/>
    <col min="1797" max="1797" width="10.5" style="59" customWidth="1"/>
    <col min="1798" max="1807" width="9.6640625" style="59" customWidth="1"/>
    <col min="1808" max="2050" width="9.1640625" style="59"/>
    <col min="2051" max="2051" width="7.6640625" style="59" customWidth="1"/>
    <col min="2052" max="2052" width="6.83203125" style="59" customWidth="1"/>
    <col min="2053" max="2053" width="10.5" style="59" customWidth="1"/>
    <col min="2054" max="2063" width="9.6640625" style="59" customWidth="1"/>
    <col min="2064" max="2306" width="9.1640625" style="59"/>
    <col min="2307" max="2307" width="7.6640625" style="59" customWidth="1"/>
    <col min="2308" max="2308" width="6.83203125" style="59" customWidth="1"/>
    <col min="2309" max="2309" width="10.5" style="59" customWidth="1"/>
    <col min="2310" max="2319" width="9.6640625" style="59" customWidth="1"/>
    <col min="2320" max="2562" width="9.1640625" style="59"/>
    <col min="2563" max="2563" width="7.6640625" style="59" customWidth="1"/>
    <col min="2564" max="2564" width="6.83203125" style="59" customWidth="1"/>
    <col min="2565" max="2565" width="10.5" style="59" customWidth="1"/>
    <col min="2566" max="2575" width="9.6640625" style="59" customWidth="1"/>
    <col min="2576" max="2818" width="9.1640625" style="59"/>
    <col min="2819" max="2819" width="7.6640625" style="59" customWidth="1"/>
    <col min="2820" max="2820" width="6.83203125" style="59" customWidth="1"/>
    <col min="2821" max="2821" width="10.5" style="59" customWidth="1"/>
    <col min="2822" max="2831" width="9.6640625" style="59" customWidth="1"/>
    <col min="2832" max="3074" width="9.1640625" style="59"/>
    <col min="3075" max="3075" width="7.6640625" style="59" customWidth="1"/>
    <col min="3076" max="3076" width="6.83203125" style="59" customWidth="1"/>
    <col min="3077" max="3077" width="10.5" style="59" customWidth="1"/>
    <col min="3078" max="3087" width="9.6640625" style="59" customWidth="1"/>
    <col min="3088" max="3330" width="9.1640625" style="59"/>
    <col min="3331" max="3331" width="7.6640625" style="59" customWidth="1"/>
    <col min="3332" max="3332" width="6.83203125" style="59" customWidth="1"/>
    <col min="3333" max="3333" width="10.5" style="59" customWidth="1"/>
    <col min="3334" max="3343" width="9.6640625" style="59" customWidth="1"/>
    <col min="3344" max="3586" width="9.1640625" style="59"/>
    <col min="3587" max="3587" width="7.6640625" style="59" customWidth="1"/>
    <col min="3588" max="3588" width="6.83203125" style="59" customWidth="1"/>
    <col min="3589" max="3589" width="10.5" style="59" customWidth="1"/>
    <col min="3590" max="3599" width="9.6640625" style="59" customWidth="1"/>
    <col min="3600" max="3842" width="9.1640625" style="59"/>
    <col min="3843" max="3843" width="7.6640625" style="59" customWidth="1"/>
    <col min="3844" max="3844" width="6.83203125" style="59" customWidth="1"/>
    <col min="3845" max="3845" width="10.5" style="59" customWidth="1"/>
    <col min="3846" max="3855" width="9.6640625" style="59" customWidth="1"/>
    <col min="3856" max="4098" width="9.1640625" style="59"/>
    <col min="4099" max="4099" width="7.6640625" style="59" customWidth="1"/>
    <col min="4100" max="4100" width="6.83203125" style="59" customWidth="1"/>
    <col min="4101" max="4101" width="10.5" style="59" customWidth="1"/>
    <col min="4102" max="4111" width="9.6640625" style="59" customWidth="1"/>
    <col min="4112" max="4354" width="9.1640625" style="59"/>
    <col min="4355" max="4355" width="7.6640625" style="59" customWidth="1"/>
    <col min="4356" max="4356" width="6.83203125" style="59" customWidth="1"/>
    <col min="4357" max="4357" width="10.5" style="59" customWidth="1"/>
    <col min="4358" max="4367" width="9.6640625" style="59" customWidth="1"/>
    <col min="4368" max="4610" width="9.1640625" style="59"/>
    <col min="4611" max="4611" width="7.6640625" style="59" customWidth="1"/>
    <col min="4612" max="4612" width="6.83203125" style="59" customWidth="1"/>
    <col min="4613" max="4613" width="10.5" style="59" customWidth="1"/>
    <col min="4614" max="4623" width="9.6640625" style="59" customWidth="1"/>
    <col min="4624" max="4866" width="9.1640625" style="59"/>
    <col min="4867" max="4867" width="7.6640625" style="59" customWidth="1"/>
    <col min="4868" max="4868" width="6.83203125" style="59" customWidth="1"/>
    <col min="4869" max="4869" width="10.5" style="59" customWidth="1"/>
    <col min="4870" max="4879" width="9.6640625" style="59" customWidth="1"/>
    <col min="4880" max="5122" width="9.1640625" style="59"/>
    <col min="5123" max="5123" width="7.6640625" style="59" customWidth="1"/>
    <col min="5124" max="5124" width="6.83203125" style="59" customWidth="1"/>
    <col min="5125" max="5125" width="10.5" style="59" customWidth="1"/>
    <col min="5126" max="5135" width="9.6640625" style="59" customWidth="1"/>
    <col min="5136" max="5378" width="9.1640625" style="59"/>
    <col min="5379" max="5379" width="7.6640625" style="59" customWidth="1"/>
    <col min="5380" max="5380" width="6.83203125" style="59" customWidth="1"/>
    <col min="5381" max="5381" width="10.5" style="59" customWidth="1"/>
    <col min="5382" max="5391" width="9.6640625" style="59" customWidth="1"/>
    <col min="5392" max="5634" width="9.1640625" style="59"/>
    <col min="5635" max="5635" width="7.6640625" style="59" customWidth="1"/>
    <col min="5636" max="5636" width="6.83203125" style="59" customWidth="1"/>
    <col min="5637" max="5637" width="10.5" style="59" customWidth="1"/>
    <col min="5638" max="5647" width="9.6640625" style="59" customWidth="1"/>
    <col min="5648" max="5890" width="9.1640625" style="59"/>
    <col min="5891" max="5891" width="7.6640625" style="59" customWidth="1"/>
    <col min="5892" max="5892" width="6.83203125" style="59" customWidth="1"/>
    <col min="5893" max="5893" width="10.5" style="59" customWidth="1"/>
    <col min="5894" max="5903" width="9.6640625" style="59" customWidth="1"/>
    <col min="5904" max="6146" width="9.1640625" style="59"/>
    <col min="6147" max="6147" width="7.6640625" style="59" customWidth="1"/>
    <col min="6148" max="6148" width="6.83203125" style="59" customWidth="1"/>
    <col min="6149" max="6149" width="10.5" style="59" customWidth="1"/>
    <col min="6150" max="6159" width="9.6640625" style="59" customWidth="1"/>
    <col min="6160" max="6402" width="9.1640625" style="59"/>
    <col min="6403" max="6403" width="7.6640625" style="59" customWidth="1"/>
    <col min="6404" max="6404" width="6.83203125" style="59" customWidth="1"/>
    <col min="6405" max="6405" width="10.5" style="59" customWidth="1"/>
    <col min="6406" max="6415" width="9.6640625" style="59" customWidth="1"/>
    <col min="6416" max="6658" width="9.1640625" style="59"/>
    <col min="6659" max="6659" width="7.6640625" style="59" customWidth="1"/>
    <col min="6660" max="6660" width="6.83203125" style="59" customWidth="1"/>
    <col min="6661" max="6661" width="10.5" style="59" customWidth="1"/>
    <col min="6662" max="6671" width="9.6640625" style="59" customWidth="1"/>
    <col min="6672" max="6914" width="9.1640625" style="59"/>
    <col min="6915" max="6915" width="7.6640625" style="59" customWidth="1"/>
    <col min="6916" max="6916" width="6.83203125" style="59" customWidth="1"/>
    <col min="6917" max="6917" width="10.5" style="59" customWidth="1"/>
    <col min="6918" max="6927" width="9.6640625" style="59" customWidth="1"/>
    <col min="6928" max="7170" width="9.1640625" style="59"/>
    <col min="7171" max="7171" width="7.6640625" style="59" customWidth="1"/>
    <col min="7172" max="7172" width="6.83203125" style="59" customWidth="1"/>
    <col min="7173" max="7173" width="10.5" style="59" customWidth="1"/>
    <col min="7174" max="7183" width="9.6640625" style="59" customWidth="1"/>
    <col min="7184" max="7426" width="9.1640625" style="59"/>
    <col min="7427" max="7427" width="7.6640625" style="59" customWidth="1"/>
    <col min="7428" max="7428" width="6.83203125" style="59" customWidth="1"/>
    <col min="7429" max="7429" width="10.5" style="59" customWidth="1"/>
    <col min="7430" max="7439" width="9.6640625" style="59" customWidth="1"/>
    <col min="7440" max="7682" width="9.1640625" style="59"/>
    <col min="7683" max="7683" width="7.6640625" style="59" customWidth="1"/>
    <col min="7684" max="7684" width="6.83203125" style="59" customWidth="1"/>
    <col min="7685" max="7685" width="10.5" style="59" customWidth="1"/>
    <col min="7686" max="7695" width="9.6640625" style="59" customWidth="1"/>
    <col min="7696" max="7938" width="9.1640625" style="59"/>
    <col min="7939" max="7939" width="7.6640625" style="59" customWidth="1"/>
    <col min="7940" max="7940" width="6.83203125" style="59" customWidth="1"/>
    <col min="7941" max="7941" width="10.5" style="59" customWidth="1"/>
    <col min="7942" max="7951" width="9.6640625" style="59" customWidth="1"/>
    <col min="7952" max="8194" width="9.1640625" style="59"/>
    <col min="8195" max="8195" width="7.6640625" style="59" customWidth="1"/>
    <col min="8196" max="8196" width="6.83203125" style="59" customWidth="1"/>
    <col min="8197" max="8197" width="10.5" style="59" customWidth="1"/>
    <col min="8198" max="8207" width="9.6640625" style="59" customWidth="1"/>
    <col min="8208" max="8450" width="9.1640625" style="59"/>
    <col min="8451" max="8451" width="7.6640625" style="59" customWidth="1"/>
    <col min="8452" max="8452" width="6.83203125" style="59" customWidth="1"/>
    <col min="8453" max="8453" width="10.5" style="59" customWidth="1"/>
    <col min="8454" max="8463" width="9.6640625" style="59" customWidth="1"/>
    <col min="8464" max="8706" width="9.1640625" style="59"/>
    <col min="8707" max="8707" width="7.6640625" style="59" customWidth="1"/>
    <col min="8708" max="8708" width="6.83203125" style="59" customWidth="1"/>
    <col min="8709" max="8709" width="10.5" style="59" customWidth="1"/>
    <col min="8710" max="8719" width="9.6640625" style="59" customWidth="1"/>
    <col min="8720" max="8962" width="9.1640625" style="59"/>
    <col min="8963" max="8963" width="7.6640625" style="59" customWidth="1"/>
    <col min="8964" max="8964" width="6.83203125" style="59" customWidth="1"/>
    <col min="8965" max="8965" width="10.5" style="59" customWidth="1"/>
    <col min="8966" max="8975" width="9.6640625" style="59" customWidth="1"/>
    <col min="8976" max="9218" width="9.1640625" style="59"/>
    <col min="9219" max="9219" width="7.6640625" style="59" customWidth="1"/>
    <col min="9220" max="9220" width="6.83203125" style="59" customWidth="1"/>
    <col min="9221" max="9221" width="10.5" style="59" customWidth="1"/>
    <col min="9222" max="9231" width="9.6640625" style="59" customWidth="1"/>
    <col min="9232" max="9474" width="9.1640625" style="59"/>
    <col min="9475" max="9475" width="7.6640625" style="59" customWidth="1"/>
    <col min="9476" max="9476" width="6.83203125" style="59" customWidth="1"/>
    <col min="9477" max="9477" width="10.5" style="59" customWidth="1"/>
    <col min="9478" max="9487" width="9.6640625" style="59" customWidth="1"/>
    <col min="9488" max="9730" width="9.1640625" style="59"/>
    <col min="9731" max="9731" width="7.6640625" style="59" customWidth="1"/>
    <col min="9732" max="9732" width="6.83203125" style="59" customWidth="1"/>
    <col min="9733" max="9733" width="10.5" style="59" customWidth="1"/>
    <col min="9734" max="9743" width="9.6640625" style="59" customWidth="1"/>
    <col min="9744" max="9986" width="9.1640625" style="59"/>
    <col min="9987" max="9987" width="7.6640625" style="59" customWidth="1"/>
    <col min="9988" max="9988" width="6.83203125" style="59" customWidth="1"/>
    <col min="9989" max="9989" width="10.5" style="59" customWidth="1"/>
    <col min="9990" max="9999" width="9.6640625" style="59" customWidth="1"/>
    <col min="10000" max="10242" width="9.1640625" style="59"/>
    <col min="10243" max="10243" width="7.6640625" style="59" customWidth="1"/>
    <col min="10244" max="10244" width="6.83203125" style="59" customWidth="1"/>
    <col min="10245" max="10245" width="10.5" style="59" customWidth="1"/>
    <col min="10246" max="10255" width="9.6640625" style="59" customWidth="1"/>
    <col min="10256" max="10498" width="9.1640625" style="59"/>
    <col min="10499" max="10499" width="7.6640625" style="59" customWidth="1"/>
    <col min="10500" max="10500" width="6.83203125" style="59" customWidth="1"/>
    <col min="10501" max="10501" width="10.5" style="59" customWidth="1"/>
    <col min="10502" max="10511" width="9.6640625" style="59" customWidth="1"/>
    <col min="10512" max="10754" width="9.1640625" style="59"/>
    <col min="10755" max="10755" width="7.6640625" style="59" customWidth="1"/>
    <col min="10756" max="10756" width="6.83203125" style="59" customWidth="1"/>
    <col min="10757" max="10757" width="10.5" style="59" customWidth="1"/>
    <col min="10758" max="10767" width="9.6640625" style="59" customWidth="1"/>
    <col min="10768" max="11010" width="9.1640625" style="59"/>
    <col min="11011" max="11011" width="7.6640625" style="59" customWidth="1"/>
    <col min="11012" max="11012" width="6.83203125" style="59" customWidth="1"/>
    <col min="11013" max="11013" width="10.5" style="59" customWidth="1"/>
    <col min="11014" max="11023" width="9.6640625" style="59" customWidth="1"/>
    <col min="11024" max="11266" width="9.1640625" style="59"/>
    <col min="11267" max="11267" width="7.6640625" style="59" customWidth="1"/>
    <col min="11268" max="11268" width="6.83203125" style="59" customWidth="1"/>
    <col min="11269" max="11269" width="10.5" style="59" customWidth="1"/>
    <col min="11270" max="11279" width="9.6640625" style="59" customWidth="1"/>
    <col min="11280" max="11522" width="9.1640625" style="59"/>
    <col min="11523" max="11523" width="7.6640625" style="59" customWidth="1"/>
    <col min="11524" max="11524" width="6.83203125" style="59" customWidth="1"/>
    <col min="11525" max="11525" width="10.5" style="59" customWidth="1"/>
    <col min="11526" max="11535" width="9.6640625" style="59" customWidth="1"/>
    <col min="11536" max="11778" width="9.1640625" style="59"/>
    <col min="11779" max="11779" width="7.6640625" style="59" customWidth="1"/>
    <col min="11780" max="11780" width="6.83203125" style="59" customWidth="1"/>
    <col min="11781" max="11781" width="10.5" style="59" customWidth="1"/>
    <col min="11782" max="11791" width="9.6640625" style="59" customWidth="1"/>
    <col min="11792" max="12034" width="9.1640625" style="59"/>
    <col min="12035" max="12035" width="7.6640625" style="59" customWidth="1"/>
    <col min="12036" max="12036" width="6.83203125" style="59" customWidth="1"/>
    <col min="12037" max="12037" width="10.5" style="59" customWidth="1"/>
    <col min="12038" max="12047" width="9.6640625" style="59" customWidth="1"/>
    <col min="12048" max="12290" width="9.1640625" style="59"/>
    <col min="12291" max="12291" width="7.6640625" style="59" customWidth="1"/>
    <col min="12292" max="12292" width="6.83203125" style="59" customWidth="1"/>
    <col min="12293" max="12293" width="10.5" style="59" customWidth="1"/>
    <col min="12294" max="12303" width="9.6640625" style="59" customWidth="1"/>
    <col min="12304" max="12546" width="9.1640625" style="59"/>
    <col min="12547" max="12547" width="7.6640625" style="59" customWidth="1"/>
    <col min="12548" max="12548" width="6.83203125" style="59" customWidth="1"/>
    <col min="12549" max="12549" width="10.5" style="59" customWidth="1"/>
    <col min="12550" max="12559" width="9.6640625" style="59" customWidth="1"/>
    <col min="12560" max="12802" width="9.1640625" style="59"/>
    <col min="12803" max="12803" width="7.6640625" style="59" customWidth="1"/>
    <col min="12804" max="12804" width="6.83203125" style="59" customWidth="1"/>
    <col min="12805" max="12805" width="10.5" style="59" customWidth="1"/>
    <col min="12806" max="12815" width="9.6640625" style="59" customWidth="1"/>
    <col min="12816" max="13058" width="9.1640625" style="59"/>
    <col min="13059" max="13059" width="7.6640625" style="59" customWidth="1"/>
    <col min="13060" max="13060" width="6.83203125" style="59" customWidth="1"/>
    <col min="13061" max="13061" width="10.5" style="59" customWidth="1"/>
    <col min="13062" max="13071" width="9.6640625" style="59" customWidth="1"/>
    <col min="13072" max="13314" width="9.1640625" style="59"/>
    <col min="13315" max="13315" width="7.6640625" style="59" customWidth="1"/>
    <col min="13316" max="13316" width="6.83203125" style="59" customWidth="1"/>
    <col min="13317" max="13317" width="10.5" style="59" customWidth="1"/>
    <col min="13318" max="13327" width="9.6640625" style="59" customWidth="1"/>
    <col min="13328" max="13570" width="9.1640625" style="59"/>
    <col min="13571" max="13571" width="7.6640625" style="59" customWidth="1"/>
    <col min="13572" max="13572" width="6.83203125" style="59" customWidth="1"/>
    <col min="13573" max="13573" width="10.5" style="59" customWidth="1"/>
    <col min="13574" max="13583" width="9.6640625" style="59" customWidth="1"/>
    <col min="13584" max="13826" width="9.1640625" style="59"/>
    <col min="13827" max="13827" width="7.6640625" style="59" customWidth="1"/>
    <col min="13828" max="13828" width="6.83203125" style="59" customWidth="1"/>
    <col min="13829" max="13829" width="10.5" style="59" customWidth="1"/>
    <col min="13830" max="13839" width="9.6640625" style="59" customWidth="1"/>
    <col min="13840" max="14082" width="9.1640625" style="59"/>
    <col min="14083" max="14083" width="7.6640625" style="59" customWidth="1"/>
    <col min="14084" max="14084" width="6.83203125" style="59" customWidth="1"/>
    <col min="14085" max="14085" width="10.5" style="59" customWidth="1"/>
    <col min="14086" max="14095" width="9.6640625" style="59" customWidth="1"/>
    <col min="14096" max="14338" width="9.1640625" style="59"/>
    <col min="14339" max="14339" width="7.6640625" style="59" customWidth="1"/>
    <col min="14340" max="14340" width="6.83203125" style="59" customWidth="1"/>
    <col min="14341" max="14341" width="10.5" style="59" customWidth="1"/>
    <col min="14342" max="14351" width="9.6640625" style="59" customWidth="1"/>
    <col min="14352" max="14594" width="9.1640625" style="59"/>
    <col min="14595" max="14595" width="7.6640625" style="59" customWidth="1"/>
    <col min="14596" max="14596" width="6.83203125" style="59" customWidth="1"/>
    <col min="14597" max="14597" width="10.5" style="59" customWidth="1"/>
    <col min="14598" max="14607" width="9.6640625" style="59" customWidth="1"/>
    <col min="14608" max="14850" width="9.1640625" style="59"/>
    <col min="14851" max="14851" width="7.6640625" style="59" customWidth="1"/>
    <col min="14852" max="14852" width="6.83203125" style="59" customWidth="1"/>
    <col min="14853" max="14853" width="10.5" style="59" customWidth="1"/>
    <col min="14854" max="14863" width="9.6640625" style="59" customWidth="1"/>
    <col min="14864" max="15106" width="9.1640625" style="59"/>
    <col min="15107" max="15107" width="7.6640625" style="59" customWidth="1"/>
    <col min="15108" max="15108" width="6.83203125" style="59" customWidth="1"/>
    <col min="15109" max="15109" width="10.5" style="59" customWidth="1"/>
    <col min="15110" max="15119" width="9.6640625" style="59" customWidth="1"/>
    <col min="15120" max="15362" width="9.1640625" style="59"/>
    <col min="15363" max="15363" width="7.6640625" style="59" customWidth="1"/>
    <col min="15364" max="15364" width="6.83203125" style="59" customWidth="1"/>
    <col min="15365" max="15365" width="10.5" style="59" customWidth="1"/>
    <col min="15366" max="15375" width="9.6640625" style="59" customWidth="1"/>
    <col min="15376" max="15618" width="9.1640625" style="59"/>
    <col min="15619" max="15619" width="7.6640625" style="59" customWidth="1"/>
    <col min="15620" max="15620" width="6.83203125" style="59" customWidth="1"/>
    <col min="15621" max="15621" width="10.5" style="59" customWidth="1"/>
    <col min="15622" max="15631" width="9.6640625" style="59" customWidth="1"/>
    <col min="15632" max="15874" width="9.1640625" style="59"/>
    <col min="15875" max="15875" width="7.6640625" style="59" customWidth="1"/>
    <col min="15876" max="15876" width="6.83203125" style="59" customWidth="1"/>
    <col min="15877" max="15877" width="10.5" style="59" customWidth="1"/>
    <col min="15878" max="15887" width="9.6640625" style="59" customWidth="1"/>
    <col min="15888" max="16130" width="9.1640625" style="59"/>
    <col min="16131" max="16131" width="7.6640625" style="59" customWidth="1"/>
    <col min="16132" max="16132" width="6.83203125" style="59" customWidth="1"/>
    <col min="16133" max="16133" width="10.5" style="59" customWidth="1"/>
    <col min="16134" max="16143" width="9.6640625" style="59" customWidth="1"/>
    <col min="16144" max="16384" width="9.1640625" style="59"/>
  </cols>
  <sheetData>
    <row r="1" spans="1:27" ht="16.5" customHeight="1" x14ac:dyDescent="0.15">
      <c r="A1" s="58" t="s">
        <v>208</v>
      </c>
    </row>
    <row r="2" spans="1:27" ht="15" customHeight="1" x14ac:dyDescent="0.2">
      <c r="A2" s="60" t="s">
        <v>209</v>
      </c>
      <c r="B2" s="61"/>
      <c r="C2" s="60"/>
      <c r="D2" s="60"/>
      <c r="E2" s="60"/>
      <c r="F2" s="60"/>
      <c r="G2" s="62"/>
      <c r="H2" s="62"/>
      <c r="I2" s="63"/>
      <c r="M2" s="62"/>
      <c r="N2" s="64"/>
    </row>
    <row r="3" spans="1:27" ht="16" x14ac:dyDescent="0.2">
      <c r="A3" s="60" t="s">
        <v>210</v>
      </c>
      <c r="B3" s="60"/>
      <c r="C3" s="60"/>
      <c r="D3" s="60"/>
      <c r="E3" s="60"/>
      <c r="F3" s="60"/>
      <c r="G3" s="60"/>
      <c r="H3" s="60"/>
      <c r="I3" s="65"/>
      <c r="K3" s="65"/>
      <c r="N3" s="64"/>
    </row>
    <row r="4" spans="1:27" ht="13.5" customHeight="1" x14ac:dyDescent="0.2">
      <c r="A4" s="66" t="s">
        <v>211</v>
      </c>
      <c r="B4" s="60"/>
      <c r="G4" s="65"/>
      <c r="H4" s="65"/>
      <c r="K4" s="65"/>
      <c r="M4" s="67"/>
      <c r="N4" s="64"/>
    </row>
    <row r="5" spans="1:27" ht="10.5" customHeight="1" x14ac:dyDescent="0.2">
      <c r="A5" s="68"/>
      <c r="B5" s="69"/>
      <c r="C5" s="70"/>
      <c r="D5" s="122"/>
      <c r="E5" s="122"/>
      <c r="F5" s="60"/>
      <c r="G5" s="60"/>
      <c r="H5" s="65"/>
      <c r="I5" s="65"/>
      <c r="J5" s="65"/>
      <c r="M5" s="65"/>
      <c r="O5" s="67" t="s">
        <v>212</v>
      </c>
      <c r="P5" s="64"/>
    </row>
    <row r="6" spans="1:27" ht="15" customHeight="1" x14ac:dyDescent="0.15">
      <c r="A6" s="71"/>
      <c r="B6" s="72"/>
      <c r="C6" s="72"/>
      <c r="D6" s="72"/>
      <c r="E6" s="72"/>
      <c r="F6" s="73"/>
      <c r="G6" s="73"/>
      <c r="H6" s="73"/>
      <c r="I6" s="73"/>
      <c r="J6" s="73" t="s">
        <v>213</v>
      </c>
      <c r="K6" s="73"/>
      <c r="L6" s="73"/>
      <c r="M6" s="73"/>
      <c r="N6" s="73"/>
      <c r="O6" s="73"/>
      <c r="P6" s="64"/>
    </row>
    <row r="7" spans="1:27" ht="13" customHeight="1" x14ac:dyDescent="0.15">
      <c r="A7" s="74"/>
      <c r="B7" s="74"/>
      <c r="C7" s="74"/>
      <c r="D7" s="74"/>
      <c r="E7" s="74"/>
      <c r="F7" s="74"/>
      <c r="G7" s="74" t="s">
        <v>214</v>
      </c>
      <c r="H7" s="75" t="s">
        <v>215</v>
      </c>
      <c r="I7" s="75"/>
      <c r="J7" s="75" t="s">
        <v>216</v>
      </c>
      <c r="K7" s="75"/>
      <c r="L7" s="75" t="s">
        <v>217</v>
      </c>
      <c r="M7" s="75"/>
      <c r="N7" s="75" t="s">
        <v>218</v>
      </c>
      <c r="O7" s="75"/>
      <c r="P7" s="76"/>
      <c r="Q7" s="76"/>
      <c r="R7" s="76"/>
      <c r="S7" s="76"/>
      <c r="T7" s="77"/>
      <c r="U7" s="77"/>
      <c r="V7" s="77"/>
      <c r="W7" s="77"/>
      <c r="X7" s="77"/>
      <c r="Y7" s="77"/>
      <c r="Z7" s="77"/>
    </row>
    <row r="8" spans="1:27" x14ac:dyDescent="0.15">
      <c r="A8" s="74"/>
      <c r="B8" s="74"/>
      <c r="C8" s="74"/>
      <c r="D8" s="74"/>
      <c r="E8" s="74"/>
      <c r="F8" s="74" t="s">
        <v>219</v>
      </c>
      <c r="G8" s="74" t="s">
        <v>220</v>
      </c>
      <c r="H8" s="74" t="s">
        <v>219</v>
      </c>
      <c r="I8" s="74" t="s">
        <v>220</v>
      </c>
      <c r="J8" s="74" t="s">
        <v>219</v>
      </c>
      <c r="K8" s="74" t="s">
        <v>220</v>
      </c>
      <c r="L8" s="74" t="s">
        <v>219</v>
      </c>
      <c r="M8" s="74" t="s">
        <v>220</v>
      </c>
      <c r="N8" s="74" t="s">
        <v>219</v>
      </c>
      <c r="O8" s="74" t="s">
        <v>220</v>
      </c>
      <c r="P8" s="76"/>
      <c r="Q8" s="76"/>
      <c r="R8" s="76"/>
      <c r="S8" s="76"/>
      <c r="T8" s="77"/>
      <c r="U8" s="77"/>
      <c r="V8" s="77"/>
      <c r="W8" s="77"/>
      <c r="X8" s="77"/>
      <c r="Y8" s="77"/>
      <c r="Z8" s="77"/>
    </row>
    <row r="9" spans="1:27" ht="3" customHeight="1" x14ac:dyDescent="0.15">
      <c r="A9" s="78"/>
      <c r="B9" s="78"/>
      <c r="C9" s="78"/>
      <c r="D9" s="78"/>
      <c r="E9" s="78"/>
      <c r="F9" s="79"/>
      <c r="G9" s="79"/>
      <c r="H9" s="79"/>
      <c r="I9" s="79"/>
      <c r="J9" s="79"/>
      <c r="K9" s="79"/>
      <c r="L9" s="79"/>
      <c r="M9" s="79"/>
      <c r="N9" s="79"/>
      <c r="O9" s="79"/>
      <c r="P9" s="76"/>
      <c r="Q9" s="76"/>
      <c r="R9" s="76"/>
      <c r="S9" s="76"/>
      <c r="T9" s="77"/>
      <c r="U9" s="77"/>
      <c r="V9" s="77"/>
      <c r="W9" s="77"/>
      <c r="X9" s="77"/>
      <c r="Y9" s="77"/>
      <c r="Z9" s="77"/>
    </row>
    <row r="10" spans="1:27" s="63" customFormat="1" x14ac:dyDescent="0.15">
      <c r="A10" s="80" t="s">
        <v>221</v>
      </c>
      <c r="B10" s="81"/>
      <c r="C10" s="81"/>
      <c r="D10" s="81"/>
      <c r="E10" s="81"/>
      <c r="F10" s="82"/>
      <c r="G10" s="82"/>
      <c r="H10" s="83"/>
      <c r="I10" s="83"/>
      <c r="J10" s="83"/>
      <c r="K10" s="83"/>
      <c r="L10" s="83"/>
      <c r="M10" s="83"/>
      <c r="N10" s="83"/>
      <c r="O10" s="83"/>
      <c r="P10" s="82"/>
      <c r="Q10" s="82"/>
      <c r="R10" s="82"/>
      <c r="S10" s="82"/>
      <c r="T10" s="84"/>
      <c r="U10" s="84"/>
      <c r="V10" s="84"/>
      <c r="W10" s="84"/>
      <c r="X10" s="84"/>
      <c r="Y10" s="84"/>
      <c r="Z10" s="84"/>
    </row>
    <row r="11" spans="1:27" s="63" customFormat="1" x14ac:dyDescent="0.15">
      <c r="A11" s="85" t="s">
        <v>222</v>
      </c>
      <c r="B11" s="86"/>
      <c r="C11" s="86"/>
      <c r="D11" s="86"/>
      <c r="E11" s="86"/>
      <c r="F11" s="78"/>
      <c r="G11" s="78"/>
      <c r="H11" s="87">
        <v>188</v>
      </c>
      <c r="I11" s="87">
        <v>150</v>
      </c>
      <c r="J11" s="87">
        <v>273</v>
      </c>
      <c r="K11" s="87">
        <v>201</v>
      </c>
      <c r="L11" s="87">
        <v>358</v>
      </c>
      <c r="M11" s="87">
        <v>245</v>
      </c>
      <c r="N11" s="87">
        <v>442</v>
      </c>
      <c r="O11" s="87">
        <v>288</v>
      </c>
      <c r="P11" s="82"/>
      <c r="Q11" s="82"/>
      <c r="R11" s="82"/>
      <c r="S11" s="82"/>
      <c r="T11" s="84"/>
      <c r="U11" s="84"/>
      <c r="V11" s="84"/>
      <c r="W11" s="84"/>
      <c r="X11" s="84"/>
      <c r="Y11" s="84"/>
      <c r="Z11" s="84"/>
    </row>
    <row r="12" spans="1:27" ht="16" customHeight="1" x14ac:dyDescent="0.15">
      <c r="A12" s="71"/>
      <c r="B12" s="74"/>
      <c r="C12" s="74"/>
      <c r="D12" s="74"/>
      <c r="E12" s="74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7" s="64" customFormat="1" x14ac:dyDescent="0.15">
      <c r="A13" s="89" t="s">
        <v>223</v>
      </c>
      <c r="B13" s="74"/>
      <c r="C13" s="74"/>
      <c r="D13" s="74"/>
      <c r="E13" s="74"/>
      <c r="F13" s="88">
        <v>1.3</v>
      </c>
      <c r="G13" s="88">
        <v>2.2000000000000002</v>
      </c>
      <c r="H13" s="88">
        <v>1.6</v>
      </c>
      <c r="I13" s="88">
        <v>2.2999999999999998</v>
      </c>
      <c r="J13" s="88">
        <v>1.9</v>
      </c>
      <c r="K13" s="88">
        <v>2.4</v>
      </c>
      <c r="L13" s="88">
        <v>2.2000000000000002</v>
      </c>
      <c r="M13" s="88">
        <v>2.2999999999999998</v>
      </c>
      <c r="N13" s="88">
        <v>2.4</v>
      </c>
      <c r="O13" s="88">
        <v>2.5</v>
      </c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1:27" ht="3" customHeight="1" x14ac:dyDescent="0.15">
      <c r="A14" s="91"/>
      <c r="B14" s="74"/>
      <c r="C14" s="74"/>
      <c r="D14" s="74"/>
      <c r="E14" s="74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7" ht="12" customHeight="1" x14ac:dyDescent="0.15">
      <c r="A15" s="91" t="s">
        <v>224</v>
      </c>
      <c r="B15" s="93"/>
      <c r="C15" s="93"/>
      <c r="D15" s="93"/>
      <c r="E15" s="93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5"/>
    </row>
    <row r="16" spans="1:27" ht="12" customHeight="1" x14ac:dyDescent="0.15">
      <c r="A16" s="91" t="s">
        <v>225</v>
      </c>
      <c r="B16" s="93"/>
      <c r="C16" s="93"/>
      <c r="D16" s="93">
        <v>1</v>
      </c>
      <c r="E16" s="92">
        <v>0.67</v>
      </c>
      <c r="F16" s="96">
        <v>16</v>
      </c>
      <c r="G16" s="96">
        <v>6</v>
      </c>
      <c r="H16" s="96">
        <v>11</v>
      </c>
      <c r="I16" s="96">
        <v>12</v>
      </c>
      <c r="J16" s="97">
        <v>2</v>
      </c>
      <c r="K16" s="96">
        <v>7</v>
      </c>
      <c r="L16" s="97">
        <v>0</v>
      </c>
      <c r="M16" s="97">
        <v>3</v>
      </c>
      <c r="N16" s="97">
        <v>0</v>
      </c>
      <c r="O16" s="97">
        <v>1</v>
      </c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5"/>
    </row>
    <row r="17" spans="1:26" ht="12" customHeight="1" x14ac:dyDescent="0.15">
      <c r="A17" s="98" t="s">
        <v>226</v>
      </c>
      <c r="B17" s="93"/>
      <c r="C17" s="93"/>
      <c r="D17" s="93">
        <v>1</v>
      </c>
      <c r="E17" s="92">
        <v>0.67</v>
      </c>
      <c r="F17" s="96">
        <v>21</v>
      </c>
      <c r="G17" s="96">
        <v>8</v>
      </c>
      <c r="H17" s="96">
        <v>34</v>
      </c>
      <c r="I17" s="96">
        <v>18</v>
      </c>
      <c r="J17" s="96">
        <v>19</v>
      </c>
      <c r="K17" s="96">
        <v>19</v>
      </c>
      <c r="L17" s="96">
        <v>11</v>
      </c>
      <c r="M17" s="96">
        <v>15</v>
      </c>
      <c r="N17" s="96">
        <v>6</v>
      </c>
      <c r="O17" s="96">
        <v>10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5"/>
    </row>
    <row r="18" spans="1:26" ht="12" customHeight="1" x14ac:dyDescent="0.15">
      <c r="A18" s="98" t="s">
        <v>227</v>
      </c>
      <c r="B18" s="93"/>
      <c r="C18" s="93"/>
      <c r="D18" s="93">
        <v>1</v>
      </c>
      <c r="E18" s="72">
        <v>0.67</v>
      </c>
      <c r="F18" s="96">
        <v>42</v>
      </c>
      <c r="G18" s="96">
        <v>34</v>
      </c>
      <c r="H18" s="96">
        <v>19</v>
      </c>
      <c r="I18" s="96">
        <v>11</v>
      </c>
      <c r="J18" s="96">
        <v>23</v>
      </c>
      <c r="K18" s="96">
        <v>8</v>
      </c>
      <c r="L18" s="96">
        <v>16</v>
      </c>
      <c r="M18" s="96">
        <v>13</v>
      </c>
      <c r="N18" s="96">
        <v>13</v>
      </c>
      <c r="O18" s="96">
        <v>14</v>
      </c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5"/>
    </row>
    <row r="19" spans="1:26" ht="12" customHeight="1" x14ac:dyDescent="0.15">
      <c r="A19" s="98" t="s">
        <v>228</v>
      </c>
      <c r="B19" s="93"/>
      <c r="C19" s="93"/>
      <c r="D19" s="93">
        <v>2</v>
      </c>
      <c r="E19" s="72">
        <v>1</v>
      </c>
      <c r="F19" s="96">
        <v>6</v>
      </c>
      <c r="G19" s="96">
        <v>6</v>
      </c>
      <c r="H19" s="96">
        <v>4</v>
      </c>
      <c r="I19" s="96">
        <v>3</v>
      </c>
      <c r="J19" s="96">
        <v>4</v>
      </c>
      <c r="K19" s="97">
        <v>2</v>
      </c>
      <c r="L19" s="96">
        <v>4</v>
      </c>
      <c r="M19" s="96">
        <v>4</v>
      </c>
      <c r="N19" s="96">
        <v>3</v>
      </c>
      <c r="O19" s="97">
        <v>2</v>
      </c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5"/>
    </row>
    <row r="20" spans="1:26" ht="12" customHeight="1" x14ac:dyDescent="0.15">
      <c r="A20" s="98" t="s">
        <v>229</v>
      </c>
      <c r="B20" s="93"/>
      <c r="C20" s="93"/>
      <c r="D20" s="93">
        <v>3</v>
      </c>
      <c r="E20" s="72">
        <v>1.33</v>
      </c>
      <c r="F20" s="97">
        <v>2</v>
      </c>
      <c r="G20" s="96">
        <v>7</v>
      </c>
      <c r="H20" s="96">
        <v>4</v>
      </c>
      <c r="I20" s="96">
        <v>5</v>
      </c>
      <c r="J20" s="96">
        <v>4</v>
      </c>
      <c r="K20" s="96">
        <v>4</v>
      </c>
      <c r="L20" s="96">
        <v>6</v>
      </c>
      <c r="M20" s="97">
        <v>2</v>
      </c>
      <c r="N20" s="97">
        <v>3</v>
      </c>
      <c r="O20" s="97">
        <v>3</v>
      </c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5"/>
    </row>
    <row r="21" spans="1:26" ht="12" customHeight="1" x14ac:dyDescent="0.15">
      <c r="A21" s="91" t="s">
        <v>230</v>
      </c>
      <c r="B21" s="93"/>
      <c r="C21" s="93"/>
      <c r="D21" s="93"/>
      <c r="E21" s="72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5"/>
    </row>
    <row r="22" spans="1:26" ht="12" customHeight="1" x14ac:dyDescent="0.15">
      <c r="A22" s="91" t="s">
        <v>225</v>
      </c>
      <c r="B22" s="93"/>
      <c r="C22" s="93"/>
      <c r="D22" s="93">
        <v>2</v>
      </c>
      <c r="E22" s="72">
        <v>1</v>
      </c>
      <c r="F22" s="97">
        <v>1</v>
      </c>
      <c r="G22" s="97">
        <v>2</v>
      </c>
      <c r="H22" s="96">
        <v>4</v>
      </c>
      <c r="I22" s="96">
        <v>5</v>
      </c>
      <c r="J22" s="96">
        <v>6</v>
      </c>
      <c r="K22" s="96">
        <v>4</v>
      </c>
      <c r="L22" s="96">
        <v>4</v>
      </c>
      <c r="M22" s="96">
        <v>3</v>
      </c>
      <c r="N22" s="97">
        <v>0</v>
      </c>
      <c r="O22" s="97">
        <v>1</v>
      </c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5"/>
    </row>
    <row r="23" spans="1:26" ht="12" customHeight="1" x14ac:dyDescent="0.15">
      <c r="A23" s="98" t="s">
        <v>231</v>
      </c>
      <c r="B23" s="93"/>
      <c r="C23" s="93"/>
      <c r="D23" s="93">
        <v>2</v>
      </c>
      <c r="E23" s="72">
        <v>1</v>
      </c>
      <c r="F23" s="97">
        <v>1</v>
      </c>
      <c r="G23" s="97">
        <v>2</v>
      </c>
      <c r="H23" s="96">
        <v>5</v>
      </c>
      <c r="I23" s="96">
        <v>7</v>
      </c>
      <c r="J23" s="96">
        <v>12</v>
      </c>
      <c r="K23" s="96">
        <v>11</v>
      </c>
      <c r="L23" s="96">
        <v>20</v>
      </c>
      <c r="M23" s="96">
        <v>16</v>
      </c>
      <c r="N23" s="96">
        <v>21</v>
      </c>
      <c r="O23" s="96">
        <v>17</v>
      </c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5"/>
    </row>
    <row r="24" spans="1:26" ht="12" customHeight="1" x14ac:dyDescent="0.15">
      <c r="A24" s="98" t="s">
        <v>232</v>
      </c>
      <c r="B24" s="93"/>
      <c r="C24" s="93"/>
      <c r="D24" s="93">
        <v>2</v>
      </c>
      <c r="E24" s="72">
        <v>1</v>
      </c>
      <c r="F24" s="96">
        <v>5</v>
      </c>
      <c r="G24" s="96">
        <v>9</v>
      </c>
      <c r="H24" s="96">
        <v>8</v>
      </c>
      <c r="I24" s="96">
        <v>8</v>
      </c>
      <c r="J24" s="96">
        <v>14</v>
      </c>
      <c r="K24" s="96">
        <v>13</v>
      </c>
      <c r="L24" s="96">
        <v>17</v>
      </c>
      <c r="M24" s="96">
        <v>13</v>
      </c>
      <c r="N24" s="96">
        <v>21</v>
      </c>
      <c r="O24" s="96">
        <v>14</v>
      </c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5"/>
    </row>
    <row r="25" spans="1:26" ht="12" customHeight="1" x14ac:dyDescent="0.15">
      <c r="A25" s="98" t="s">
        <v>233</v>
      </c>
      <c r="B25" s="93"/>
      <c r="C25" s="93"/>
      <c r="D25" s="93">
        <v>3</v>
      </c>
      <c r="E25" s="72">
        <v>1.33</v>
      </c>
      <c r="F25" s="97">
        <v>2</v>
      </c>
      <c r="G25" s="96">
        <v>7</v>
      </c>
      <c r="H25" s="97">
        <v>5</v>
      </c>
      <c r="I25" s="96">
        <v>6</v>
      </c>
      <c r="J25" s="96">
        <v>5</v>
      </c>
      <c r="K25" s="96">
        <v>6</v>
      </c>
      <c r="L25" s="96">
        <v>7</v>
      </c>
      <c r="M25" s="96">
        <v>7</v>
      </c>
      <c r="N25" s="96">
        <v>9</v>
      </c>
      <c r="O25" s="96">
        <v>10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5"/>
    </row>
    <row r="26" spans="1:26" ht="12" customHeight="1" x14ac:dyDescent="0.15">
      <c r="A26" s="98" t="s">
        <v>234</v>
      </c>
      <c r="B26" s="93"/>
      <c r="C26" s="93"/>
      <c r="D26" s="93">
        <v>4</v>
      </c>
      <c r="E26" s="72">
        <v>1.67</v>
      </c>
      <c r="F26" s="97">
        <v>1</v>
      </c>
      <c r="G26" s="96">
        <v>7</v>
      </c>
      <c r="H26" s="97">
        <v>3</v>
      </c>
      <c r="I26" s="96">
        <v>9</v>
      </c>
      <c r="J26" s="96">
        <v>5</v>
      </c>
      <c r="K26" s="96">
        <v>9</v>
      </c>
      <c r="L26" s="96">
        <v>7</v>
      </c>
      <c r="M26" s="96">
        <v>10</v>
      </c>
      <c r="N26" s="96">
        <v>10</v>
      </c>
      <c r="O26" s="96">
        <v>9</v>
      </c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5"/>
    </row>
    <row r="27" spans="1:26" ht="12" customHeight="1" x14ac:dyDescent="0.15">
      <c r="A27" s="98" t="s">
        <v>235</v>
      </c>
      <c r="B27" s="93"/>
      <c r="C27" s="93"/>
      <c r="D27" s="93">
        <v>5</v>
      </c>
      <c r="E27" s="72">
        <v>2</v>
      </c>
      <c r="F27" s="97" t="s">
        <v>12</v>
      </c>
      <c r="G27" s="97">
        <v>3</v>
      </c>
      <c r="H27" s="97">
        <v>1</v>
      </c>
      <c r="I27" s="97">
        <v>4</v>
      </c>
      <c r="J27" s="97">
        <v>2</v>
      </c>
      <c r="K27" s="97">
        <v>4</v>
      </c>
      <c r="L27" s="97">
        <v>3</v>
      </c>
      <c r="M27" s="97">
        <v>3</v>
      </c>
      <c r="N27" s="97">
        <v>2</v>
      </c>
      <c r="O27" s="97">
        <v>3</v>
      </c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5"/>
    </row>
    <row r="28" spans="1:26" ht="12" customHeight="1" x14ac:dyDescent="0.15">
      <c r="A28" s="98" t="s">
        <v>236</v>
      </c>
      <c r="B28" s="93"/>
      <c r="C28" s="93"/>
      <c r="E28" s="72"/>
      <c r="G28" s="97"/>
      <c r="K28" s="97"/>
      <c r="M28" s="97"/>
      <c r="O28" s="97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5"/>
    </row>
    <row r="29" spans="1:26" ht="12" customHeight="1" x14ac:dyDescent="0.15">
      <c r="A29" s="98" t="s">
        <v>237</v>
      </c>
      <c r="B29" s="93"/>
      <c r="C29" s="93"/>
      <c r="D29" s="93">
        <v>6</v>
      </c>
      <c r="E29" s="72">
        <v>2.33</v>
      </c>
      <c r="F29" s="97">
        <v>0</v>
      </c>
      <c r="G29" s="97">
        <v>2</v>
      </c>
      <c r="H29" s="97">
        <v>0</v>
      </c>
      <c r="I29" s="97">
        <v>1</v>
      </c>
      <c r="J29" s="97">
        <v>0</v>
      </c>
      <c r="K29" s="97">
        <v>2</v>
      </c>
      <c r="L29" s="97">
        <v>1</v>
      </c>
      <c r="M29" s="97">
        <v>1</v>
      </c>
      <c r="N29" s="97">
        <v>1</v>
      </c>
      <c r="O29" s="97">
        <v>1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5"/>
    </row>
    <row r="30" spans="1:26" ht="12" customHeight="1" x14ac:dyDescent="0.15">
      <c r="A30" s="99" t="s">
        <v>238</v>
      </c>
      <c r="B30" s="93"/>
      <c r="C30" s="93"/>
      <c r="D30" s="93">
        <v>3</v>
      </c>
      <c r="E30" s="72">
        <v>1.33</v>
      </c>
      <c r="F30" s="97">
        <v>1</v>
      </c>
      <c r="G30" s="97">
        <v>4</v>
      </c>
      <c r="H30" s="97">
        <v>2</v>
      </c>
      <c r="I30" s="97">
        <v>4</v>
      </c>
      <c r="J30" s="97">
        <v>2</v>
      </c>
      <c r="K30" s="97">
        <v>4</v>
      </c>
      <c r="L30" s="97">
        <v>3</v>
      </c>
      <c r="M30" s="96">
        <v>5</v>
      </c>
      <c r="N30" s="96">
        <v>5</v>
      </c>
      <c r="O30" s="96">
        <v>6</v>
      </c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5"/>
    </row>
    <row r="31" spans="1:26" ht="12" customHeight="1" x14ac:dyDescent="0.15">
      <c r="A31" s="98" t="s">
        <v>239</v>
      </c>
      <c r="B31" s="93"/>
      <c r="C31" s="93"/>
      <c r="D31" s="93"/>
      <c r="E31" s="72"/>
      <c r="F31" s="97"/>
      <c r="G31" s="97"/>
      <c r="I31" s="97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5"/>
    </row>
    <row r="32" spans="1:26" ht="12" customHeight="1" x14ac:dyDescent="0.15">
      <c r="A32" s="98" t="s">
        <v>237</v>
      </c>
      <c r="B32" s="93"/>
      <c r="C32" s="93"/>
      <c r="D32" s="93">
        <v>5</v>
      </c>
      <c r="E32" s="72">
        <v>2</v>
      </c>
      <c r="F32" s="97">
        <v>0</v>
      </c>
      <c r="G32" s="97">
        <v>2</v>
      </c>
      <c r="H32" s="97">
        <v>0</v>
      </c>
      <c r="I32" s="97">
        <v>3</v>
      </c>
      <c r="J32" s="97">
        <v>1</v>
      </c>
      <c r="K32" s="97">
        <v>3</v>
      </c>
      <c r="L32" s="97">
        <v>1</v>
      </c>
      <c r="M32" s="97">
        <v>2</v>
      </c>
      <c r="N32" s="97">
        <v>3</v>
      </c>
      <c r="O32" s="97">
        <v>4</v>
      </c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5"/>
    </row>
    <row r="33" spans="1:26" ht="12" customHeight="1" x14ac:dyDescent="0.15">
      <c r="A33" s="98" t="s">
        <v>240</v>
      </c>
      <c r="B33" s="93"/>
      <c r="C33" s="93"/>
      <c r="D33" s="93"/>
      <c r="E33" s="93"/>
      <c r="F33" s="97"/>
      <c r="G33" s="97"/>
      <c r="I33" s="97"/>
      <c r="K33" s="97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5"/>
    </row>
    <row r="34" spans="1:26" ht="12" customHeight="1" x14ac:dyDescent="0.15">
      <c r="A34" s="98" t="s">
        <v>237</v>
      </c>
      <c r="B34" s="93"/>
      <c r="C34" s="93"/>
      <c r="D34" s="93">
        <v>5</v>
      </c>
      <c r="E34" s="93">
        <v>2.33</v>
      </c>
      <c r="F34" s="97">
        <v>0</v>
      </c>
      <c r="G34" s="97">
        <v>1</v>
      </c>
      <c r="H34" s="97" t="s">
        <v>12</v>
      </c>
      <c r="I34" s="97">
        <v>2</v>
      </c>
      <c r="J34" s="97">
        <v>0</v>
      </c>
      <c r="K34" s="97">
        <v>2</v>
      </c>
      <c r="L34" s="97">
        <v>1</v>
      </c>
      <c r="M34" s="97">
        <v>2</v>
      </c>
      <c r="N34" s="97">
        <v>1</v>
      </c>
      <c r="O34" s="97">
        <v>3</v>
      </c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5"/>
    </row>
    <row r="35" spans="1:26" ht="12" customHeight="1" x14ac:dyDescent="0.15">
      <c r="A35" s="98" t="s">
        <v>241</v>
      </c>
      <c r="B35" s="93"/>
      <c r="C35" s="93"/>
      <c r="D35" s="93"/>
      <c r="E35" s="93"/>
      <c r="F35" s="97"/>
      <c r="G35" s="97"/>
      <c r="H35" s="96"/>
      <c r="I35" s="97"/>
      <c r="J35" s="96"/>
      <c r="K35" s="97"/>
      <c r="L35" s="96"/>
      <c r="M35" s="97"/>
      <c r="N35" s="96"/>
      <c r="O35" s="96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5"/>
    </row>
    <row r="36" spans="1:26" ht="12" customHeight="1" x14ac:dyDescent="0.15">
      <c r="A36" s="98" t="s">
        <v>237</v>
      </c>
      <c r="B36" s="93"/>
      <c r="C36" s="93"/>
      <c r="D36" s="93">
        <v>7</v>
      </c>
      <c r="E36" s="93">
        <v>3</v>
      </c>
      <c r="F36" s="97">
        <v>0</v>
      </c>
      <c r="G36" s="97">
        <v>2</v>
      </c>
      <c r="H36" s="97" t="s">
        <v>12</v>
      </c>
      <c r="I36" s="97">
        <v>1</v>
      </c>
      <c r="J36" s="97">
        <v>0</v>
      </c>
      <c r="K36" s="97">
        <v>2</v>
      </c>
      <c r="L36" s="97">
        <v>1</v>
      </c>
      <c r="M36" s="97">
        <v>1</v>
      </c>
      <c r="N36" s="97">
        <v>1</v>
      </c>
      <c r="O36" s="97">
        <v>2</v>
      </c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5"/>
    </row>
    <row r="37" spans="1:26" ht="19" customHeight="1" x14ac:dyDescent="0.15">
      <c r="A37" s="100"/>
      <c r="B37" s="101"/>
      <c r="C37" s="101"/>
      <c r="D37" s="101"/>
      <c r="E37" s="10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5"/>
    </row>
    <row r="38" spans="1:26" ht="17" customHeight="1" x14ac:dyDescent="0.15">
      <c r="A38" s="93"/>
      <c r="B38" s="93"/>
      <c r="C38" s="72" t="s">
        <v>257</v>
      </c>
      <c r="D38" s="93"/>
      <c r="E38" s="93"/>
      <c r="F38" s="96"/>
      <c r="G38" s="123">
        <f>SUMPRODUCT(G16:G36,$E16:$E36)/SUM(G16:G36)</f>
        <v>1.0762745098039215</v>
      </c>
      <c r="H38" s="96"/>
      <c r="I38" s="123">
        <f>SUMPRODUCT(I16:I32,$E16:$E32)/SUM(I16:I32)</f>
        <v>1.0602083333333334</v>
      </c>
      <c r="J38" s="96"/>
      <c r="K38" s="123">
        <f>SUMPRODUCT(K16:K32,$E16:$E32)/SUM(K16:K32)</f>
        <v>1.0946875</v>
      </c>
      <c r="L38" s="103"/>
      <c r="M38" s="123">
        <f>SUMPRODUCT(M16:M32,$E16:$E32)/SUM(M16:M32)</f>
        <v>1.076494845360825</v>
      </c>
      <c r="N38" s="96"/>
      <c r="O38" s="123">
        <f>SUMPRODUCT(O16:O32,$E16:$E32)/SUM(O16:O32)</f>
        <v>1.1303157894736844</v>
      </c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5"/>
    </row>
    <row r="39" spans="1:26" ht="17" customHeight="1" x14ac:dyDescent="0.15">
      <c r="A39" s="93"/>
      <c r="B39" s="93"/>
      <c r="C39" s="72" t="s">
        <v>258</v>
      </c>
      <c r="D39" s="93"/>
      <c r="E39" s="93"/>
      <c r="F39" s="96"/>
      <c r="G39" s="123">
        <f>SUMPRODUCT(G16:G32,$D16:$D32)/SUM(G16:G32)</f>
        <v>2.0707070707070705</v>
      </c>
      <c r="H39" s="96"/>
      <c r="I39" s="123">
        <f>SUMPRODUCT(I16:I32,$D16:$D32)/SUM(I16:I32)</f>
        <v>2.1770833333333335</v>
      </c>
      <c r="J39" s="96"/>
      <c r="K39" s="123">
        <f>SUMPRODUCT(K16:K32,$D16:$D32)/SUM(K16:K32)</f>
        <v>2.28125</v>
      </c>
      <c r="L39" s="103"/>
      <c r="M39" s="123">
        <f>SUMPRODUCT(M16:M32,$D16:$D32)/SUM(M16:M32)</f>
        <v>2.2268041237113403</v>
      </c>
      <c r="N39" s="96"/>
      <c r="O39" s="123">
        <f>SUMPRODUCT(O16:O32,$D16:$D32)/SUM(O16:O32)</f>
        <v>2.3894736842105262</v>
      </c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5"/>
    </row>
    <row r="40" spans="1:26" ht="17" customHeight="1" x14ac:dyDescent="0.15">
      <c r="A40" s="93"/>
      <c r="B40" s="93"/>
      <c r="C40" s="93" t="s">
        <v>253</v>
      </c>
      <c r="D40" s="93"/>
      <c r="E40" s="93"/>
      <c r="F40" s="96"/>
      <c r="G40" s="96">
        <f>SUM(G16:G20)</f>
        <v>61</v>
      </c>
      <c r="H40" s="96"/>
      <c r="I40" s="96">
        <f>SUM(I16:I20)</f>
        <v>49</v>
      </c>
      <c r="J40" s="96"/>
      <c r="K40" s="96">
        <f>SUM(K16:K20)</f>
        <v>40</v>
      </c>
      <c r="L40" s="103"/>
      <c r="M40" s="96">
        <f>SUM(M16:M20)</f>
        <v>37</v>
      </c>
      <c r="N40" s="96"/>
      <c r="O40" s="96">
        <f>SUM(O16:O20)</f>
        <v>30</v>
      </c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5"/>
    </row>
    <row r="41" spans="1:26" ht="17" customHeight="1" x14ac:dyDescent="0.15">
      <c r="A41" s="93"/>
      <c r="B41" s="93"/>
      <c r="C41" s="93" t="s">
        <v>254</v>
      </c>
      <c r="D41" s="93"/>
      <c r="E41" s="93"/>
      <c r="F41" s="96"/>
      <c r="G41" s="96">
        <f>SUM(G21:G29)</f>
        <v>32</v>
      </c>
      <c r="H41" s="96"/>
      <c r="I41" s="96">
        <f>SUM(I21:I29)</f>
        <v>40</v>
      </c>
      <c r="J41" s="96"/>
      <c r="K41" s="96">
        <f>SUM(K21:K29)</f>
        <v>49</v>
      </c>
      <c r="L41" s="103"/>
      <c r="M41" s="96">
        <f>SUM(M21:M29)</f>
        <v>53</v>
      </c>
      <c r="N41" s="96"/>
      <c r="O41" s="96">
        <f>SUM(O21:O29)</f>
        <v>55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5"/>
    </row>
    <row r="42" spans="1:26" ht="17" customHeight="1" x14ac:dyDescent="0.15">
      <c r="A42" s="93"/>
      <c r="B42" s="93"/>
      <c r="C42" s="93" t="s">
        <v>255</v>
      </c>
      <c r="D42" s="93"/>
      <c r="E42" s="93"/>
      <c r="F42" s="96"/>
      <c r="G42" s="96">
        <f>SUM(G30:G36)</f>
        <v>9</v>
      </c>
      <c r="H42" s="96"/>
      <c r="I42" s="96">
        <f>SUM(I30:I36)</f>
        <v>10</v>
      </c>
      <c r="J42" s="96"/>
      <c r="K42" s="96">
        <f>SUM(K30:K36)</f>
        <v>11</v>
      </c>
      <c r="L42" s="103"/>
      <c r="M42" s="96">
        <f>SUM(M30:M36)</f>
        <v>10</v>
      </c>
      <c r="N42" s="96"/>
      <c r="O42" s="96">
        <f>SUM(O30:O36)</f>
        <v>15</v>
      </c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5"/>
    </row>
    <row r="43" spans="1:26" ht="17" customHeight="1" x14ac:dyDescent="0.15">
      <c r="A43" s="93"/>
      <c r="B43" s="93"/>
      <c r="C43" s="93"/>
      <c r="D43" s="93"/>
      <c r="E43" s="93"/>
      <c r="F43" s="96"/>
      <c r="G43" s="96"/>
      <c r="H43" s="96"/>
      <c r="I43" s="96"/>
      <c r="J43" s="96"/>
      <c r="K43" s="96"/>
      <c r="L43" s="103"/>
      <c r="M43" s="96"/>
      <c r="N43" s="96"/>
      <c r="O43" s="96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1:26" ht="17" customHeight="1" x14ac:dyDescent="0.15">
      <c r="A44" s="93"/>
      <c r="B44" s="93"/>
      <c r="C44" s="93"/>
      <c r="D44" s="93"/>
      <c r="E44" s="93"/>
      <c r="F44" s="96"/>
      <c r="G44" s="96"/>
      <c r="H44" s="96"/>
      <c r="I44" s="96"/>
      <c r="J44" s="96"/>
      <c r="K44" s="96"/>
      <c r="L44" s="103"/>
      <c r="M44" s="96"/>
      <c r="N44" s="96"/>
      <c r="O44" s="96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5"/>
    </row>
    <row r="45" spans="1:26" ht="15" customHeight="1" x14ac:dyDescent="0.15">
      <c r="A45" s="72"/>
      <c r="B45" s="72"/>
      <c r="C45" s="72"/>
      <c r="D45" s="72"/>
      <c r="E45" s="72"/>
      <c r="F45" s="104"/>
      <c r="G45" s="104"/>
      <c r="H45" s="104"/>
      <c r="I45" s="104"/>
      <c r="J45" s="104" t="s">
        <v>213</v>
      </c>
      <c r="K45" s="104"/>
      <c r="L45" s="104"/>
      <c r="M45" s="104"/>
      <c r="N45" s="104"/>
      <c r="O45" s="104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 spans="1:26" ht="14.25" customHeight="1" x14ac:dyDescent="0.15">
      <c r="A46" s="74"/>
      <c r="B46" s="74"/>
      <c r="C46" s="74"/>
      <c r="D46" s="74"/>
      <c r="E46" s="74"/>
      <c r="F46" s="105" t="s">
        <v>242</v>
      </c>
      <c r="G46" s="105"/>
      <c r="H46" s="105" t="s">
        <v>243</v>
      </c>
      <c r="I46" s="105"/>
      <c r="J46" s="105" t="s">
        <v>244</v>
      </c>
      <c r="K46" s="105"/>
      <c r="L46" s="105" t="s">
        <v>245</v>
      </c>
      <c r="M46" s="105"/>
      <c r="N46" s="105" t="s">
        <v>246</v>
      </c>
      <c r="O46" s="105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106"/>
    </row>
    <row r="47" spans="1:26" x14ac:dyDescent="0.15">
      <c r="A47" s="74"/>
      <c r="B47" s="74"/>
      <c r="C47" s="74"/>
      <c r="D47" s="74"/>
      <c r="E47" s="74"/>
      <c r="F47" s="74" t="s">
        <v>219</v>
      </c>
      <c r="G47" s="74" t="s">
        <v>220</v>
      </c>
      <c r="H47" s="74" t="s">
        <v>219</v>
      </c>
      <c r="I47" s="74" t="s">
        <v>220</v>
      </c>
      <c r="J47" s="74" t="s">
        <v>219</v>
      </c>
      <c r="K47" s="74" t="s">
        <v>220</v>
      </c>
      <c r="L47" s="74" t="s">
        <v>219</v>
      </c>
      <c r="M47" s="74" t="s">
        <v>220</v>
      </c>
      <c r="N47" s="74" t="s">
        <v>219</v>
      </c>
      <c r="O47" s="74" t="s">
        <v>220</v>
      </c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106"/>
    </row>
    <row r="48" spans="1:26" ht="3" customHeight="1" x14ac:dyDescent="0.1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106"/>
    </row>
    <row r="49" spans="1:28" s="63" customFormat="1" x14ac:dyDescent="0.15">
      <c r="A49" s="80" t="s">
        <v>221</v>
      </c>
      <c r="B49" s="81"/>
      <c r="C49" s="81"/>
      <c r="D49" s="81"/>
      <c r="E49" s="81"/>
      <c r="F49" s="83"/>
      <c r="G49" s="83"/>
      <c r="H49" s="83"/>
      <c r="I49" s="83"/>
      <c r="J49" s="83"/>
      <c r="K49" s="83"/>
      <c r="L49" s="107"/>
      <c r="M49" s="83"/>
      <c r="N49" s="107"/>
      <c r="O49" s="107"/>
      <c r="P49" s="108" t="s">
        <v>247</v>
      </c>
      <c r="Q49" s="108"/>
      <c r="R49" s="108"/>
      <c r="S49" s="108"/>
      <c r="T49" s="108"/>
      <c r="U49" s="108"/>
      <c r="V49" s="108"/>
      <c r="W49" s="108"/>
      <c r="X49" s="108"/>
      <c r="Y49" s="108"/>
      <c r="Z49" s="67"/>
    </row>
    <row r="50" spans="1:28" s="63" customFormat="1" x14ac:dyDescent="0.15">
      <c r="A50" s="85" t="s">
        <v>222</v>
      </c>
      <c r="B50" s="86"/>
      <c r="C50" s="86"/>
      <c r="D50" s="86"/>
      <c r="E50" s="86"/>
      <c r="F50" s="87">
        <v>535</v>
      </c>
      <c r="G50" s="87">
        <v>335</v>
      </c>
      <c r="H50" s="87">
        <v>635</v>
      </c>
      <c r="I50" s="87">
        <v>389</v>
      </c>
      <c r="J50" s="87">
        <v>765</v>
      </c>
      <c r="K50" s="87">
        <v>452</v>
      </c>
      <c r="L50" s="109">
        <v>931</v>
      </c>
      <c r="M50" s="87">
        <v>541</v>
      </c>
      <c r="N50" s="109">
        <v>1210</v>
      </c>
      <c r="O50" s="109">
        <v>698</v>
      </c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67"/>
    </row>
    <row r="51" spans="1:28" ht="3" customHeight="1" x14ac:dyDescent="0.15">
      <c r="A51" s="71"/>
      <c r="B51" s="74"/>
      <c r="C51" s="74"/>
      <c r="D51" s="74"/>
      <c r="E51" s="74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106"/>
    </row>
    <row r="52" spans="1:28" s="64" customFormat="1" x14ac:dyDescent="0.15">
      <c r="A52" s="110" t="s">
        <v>223</v>
      </c>
      <c r="B52" s="74"/>
      <c r="C52" s="74"/>
      <c r="D52" s="74"/>
      <c r="E52" s="74"/>
      <c r="F52" s="88">
        <v>2.6</v>
      </c>
      <c r="G52" s="88">
        <v>2.5</v>
      </c>
      <c r="H52" s="88">
        <v>2.8</v>
      </c>
      <c r="I52" s="88">
        <v>2.5</v>
      </c>
      <c r="J52" s="88">
        <v>2.9</v>
      </c>
      <c r="K52" s="88">
        <v>2.5</v>
      </c>
      <c r="L52" s="88">
        <v>3</v>
      </c>
      <c r="M52" s="88">
        <v>2.2999999999999998</v>
      </c>
      <c r="N52" s="88">
        <v>3.3</v>
      </c>
      <c r="O52" s="88">
        <v>2.4</v>
      </c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111"/>
    </row>
    <row r="53" spans="1:28" ht="3" customHeight="1" x14ac:dyDescent="0.15">
      <c r="A53" s="71"/>
      <c r="B53" s="74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spans="1:28" ht="12" customHeight="1" x14ac:dyDescent="0.15">
      <c r="A54" s="91" t="s">
        <v>224</v>
      </c>
      <c r="B54" s="112"/>
      <c r="C54" s="92"/>
      <c r="D54" s="92"/>
      <c r="E54" s="92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</row>
    <row r="55" spans="1:28" ht="12" customHeight="1" x14ac:dyDescent="0.15">
      <c r="A55" s="91" t="s">
        <v>248</v>
      </c>
      <c r="B55" s="112"/>
      <c r="C55" s="92"/>
      <c r="D55" s="93">
        <v>1</v>
      </c>
      <c r="E55" s="92">
        <v>0.67</v>
      </c>
      <c r="F55" s="97">
        <v>0</v>
      </c>
      <c r="G55" s="97">
        <v>0</v>
      </c>
      <c r="H55" s="96" t="s">
        <v>12</v>
      </c>
      <c r="I55" s="97">
        <v>0</v>
      </c>
      <c r="J55" s="96" t="s">
        <v>12</v>
      </c>
      <c r="K55" s="97">
        <v>0</v>
      </c>
      <c r="L55" s="96" t="s">
        <v>12</v>
      </c>
      <c r="M55" s="97">
        <v>0</v>
      </c>
      <c r="N55" s="96" t="s">
        <v>12</v>
      </c>
      <c r="O55" s="96" t="s">
        <v>12</v>
      </c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</row>
    <row r="56" spans="1:28" ht="12" customHeight="1" x14ac:dyDescent="0.15">
      <c r="A56" s="98" t="s">
        <v>226</v>
      </c>
      <c r="B56" s="98"/>
      <c r="C56" s="92"/>
      <c r="D56" s="93">
        <v>1</v>
      </c>
      <c r="E56" s="92">
        <v>0.67</v>
      </c>
      <c r="F56" s="97">
        <v>4</v>
      </c>
      <c r="G56" s="96">
        <v>9</v>
      </c>
      <c r="H56" s="97">
        <v>2</v>
      </c>
      <c r="I56" s="96">
        <v>7</v>
      </c>
      <c r="J56" s="97">
        <v>1</v>
      </c>
      <c r="K56" s="96">
        <v>6</v>
      </c>
      <c r="L56" s="97">
        <v>0</v>
      </c>
      <c r="M56" s="96">
        <v>4</v>
      </c>
      <c r="N56" s="97">
        <v>1</v>
      </c>
      <c r="O56" s="97">
        <v>3</v>
      </c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spans="1:28" ht="12" customHeight="1" x14ac:dyDescent="0.15">
      <c r="A57" s="98" t="s">
        <v>227</v>
      </c>
      <c r="B57" s="98"/>
      <c r="C57" s="72"/>
      <c r="D57" s="93">
        <v>1</v>
      </c>
      <c r="E57" s="72">
        <v>0.67</v>
      </c>
      <c r="F57" s="96">
        <v>11</v>
      </c>
      <c r="G57" s="96">
        <v>11</v>
      </c>
      <c r="H57" s="96">
        <v>8</v>
      </c>
      <c r="I57" s="96">
        <v>10</v>
      </c>
      <c r="J57" s="96">
        <v>5</v>
      </c>
      <c r="K57" s="96">
        <v>14</v>
      </c>
      <c r="L57" s="97">
        <v>3</v>
      </c>
      <c r="M57" s="96">
        <v>15</v>
      </c>
      <c r="N57" s="97">
        <v>2</v>
      </c>
      <c r="O57" s="96">
        <v>13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spans="1:28" ht="12" customHeight="1" x14ac:dyDescent="0.15">
      <c r="A58" s="98" t="s">
        <v>228</v>
      </c>
      <c r="B58" s="98"/>
      <c r="C58" s="72"/>
      <c r="D58" s="93">
        <v>2</v>
      </c>
      <c r="E58" s="72">
        <v>1</v>
      </c>
      <c r="F58" s="97">
        <v>2</v>
      </c>
      <c r="G58" s="97">
        <v>3</v>
      </c>
      <c r="H58" s="97">
        <v>1</v>
      </c>
      <c r="I58" s="97">
        <v>1</v>
      </c>
      <c r="J58" s="97">
        <v>0</v>
      </c>
      <c r="K58" s="97">
        <v>1</v>
      </c>
      <c r="L58" s="96" t="s">
        <v>12</v>
      </c>
      <c r="M58" s="97">
        <v>1</v>
      </c>
      <c r="N58" s="96" t="s">
        <v>12</v>
      </c>
      <c r="O58" s="97">
        <v>0</v>
      </c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spans="1:28" ht="12" customHeight="1" x14ac:dyDescent="0.15">
      <c r="A59" s="98" t="s">
        <v>229</v>
      </c>
      <c r="B59" s="98"/>
      <c r="C59" s="72"/>
      <c r="D59" s="93">
        <v>3</v>
      </c>
      <c r="E59" s="72">
        <v>1.33</v>
      </c>
      <c r="F59" s="97">
        <v>2</v>
      </c>
      <c r="G59" s="97">
        <v>1</v>
      </c>
      <c r="H59" s="97">
        <v>2</v>
      </c>
      <c r="I59" s="97">
        <v>1</v>
      </c>
      <c r="J59" s="97">
        <v>1</v>
      </c>
      <c r="K59" s="97">
        <v>1</v>
      </c>
      <c r="L59" s="96" t="s">
        <v>12</v>
      </c>
      <c r="M59" s="96" t="s">
        <v>12</v>
      </c>
      <c r="N59" s="97">
        <v>0</v>
      </c>
      <c r="O59" s="97">
        <v>0</v>
      </c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spans="1:28" ht="12" customHeight="1" x14ac:dyDescent="0.15">
      <c r="A60" s="91" t="s">
        <v>230</v>
      </c>
      <c r="B60" s="98"/>
      <c r="C60" s="72"/>
      <c r="D60" s="93"/>
      <c r="E60" s="72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spans="1:28" ht="12" customHeight="1" x14ac:dyDescent="0.15">
      <c r="A61" s="91" t="s">
        <v>248</v>
      </c>
      <c r="B61" s="98"/>
      <c r="C61" s="72"/>
      <c r="D61" s="93">
        <v>2</v>
      </c>
      <c r="E61" s="72">
        <v>1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6" t="s">
        <v>12</v>
      </c>
      <c r="L61" s="97">
        <v>0</v>
      </c>
      <c r="M61" s="97">
        <v>0</v>
      </c>
      <c r="N61" s="96" t="s">
        <v>12</v>
      </c>
      <c r="O61" s="96" t="s">
        <v>12</v>
      </c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spans="1:28" ht="12" customHeight="1" x14ac:dyDescent="0.15">
      <c r="A62" s="98" t="s">
        <v>231</v>
      </c>
      <c r="B62" s="98"/>
      <c r="C62" s="72"/>
      <c r="D62" s="93">
        <v>2</v>
      </c>
      <c r="E62" s="72">
        <v>1</v>
      </c>
      <c r="F62" s="96">
        <v>15</v>
      </c>
      <c r="G62" s="96">
        <v>13</v>
      </c>
      <c r="H62" s="96">
        <v>10</v>
      </c>
      <c r="I62" s="96">
        <v>12</v>
      </c>
      <c r="J62" s="96">
        <v>9</v>
      </c>
      <c r="K62" s="96">
        <v>10</v>
      </c>
      <c r="L62" s="96">
        <v>7</v>
      </c>
      <c r="M62" s="96">
        <v>8</v>
      </c>
      <c r="N62" s="97">
        <v>3</v>
      </c>
      <c r="O62" s="96">
        <v>6</v>
      </c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 spans="1:28" ht="12" customHeight="1" x14ac:dyDescent="0.15">
      <c r="A63" s="98" t="s">
        <v>232</v>
      </c>
      <c r="B63" s="98"/>
      <c r="C63" s="72"/>
      <c r="D63" s="93">
        <v>2</v>
      </c>
      <c r="E63" s="72">
        <v>1</v>
      </c>
      <c r="F63" s="96">
        <v>29</v>
      </c>
      <c r="G63" s="96">
        <v>23</v>
      </c>
      <c r="H63" s="96">
        <v>31</v>
      </c>
      <c r="I63" s="96">
        <v>27</v>
      </c>
      <c r="J63" s="96">
        <v>32</v>
      </c>
      <c r="K63" s="96">
        <v>29</v>
      </c>
      <c r="L63" s="96">
        <v>34</v>
      </c>
      <c r="M63" s="96">
        <v>38</v>
      </c>
      <c r="N63" s="96">
        <v>27</v>
      </c>
      <c r="O63" s="96">
        <v>44</v>
      </c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spans="1:28" ht="12" customHeight="1" x14ac:dyDescent="0.15">
      <c r="A64" s="98" t="s">
        <v>233</v>
      </c>
      <c r="B64" s="98"/>
      <c r="C64" s="72"/>
      <c r="D64" s="93">
        <v>3</v>
      </c>
      <c r="E64" s="72">
        <v>1.33</v>
      </c>
      <c r="F64" s="96">
        <v>11</v>
      </c>
      <c r="G64" s="96">
        <v>8</v>
      </c>
      <c r="H64" s="96">
        <v>10</v>
      </c>
      <c r="I64" s="96">
        <v>9</v>
      </c>
      <c r="J64" s="96">
        <v>12</v>
      </c>
      <c r="K64" s="96">
        <v>9</v>
      </c>
      <c r="L64" s="96">
        <v>11</v>
      </c>
      <c r="M64" s="96">
        <v>10</v>
      </c>
      <c r="N64" s="96">
        <v>10</v>
      </c>
      <c r="O64" s="96">
        <v>8</v>
      </c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spans="1:25" ht="12" customHeight="1" x14ac:dyDescent="0.15">
      <c r="A65" s="98" t="s">
        <v>234</v>
      </c>
      <c r="B65" s="98"/>
      <c r="C65" s="72"/>
      <c r="D65" s="93">
        <v>4</v>
      </c>
      <c r="E65" s="72">
        <v>1.67</v>
      </c>
      <c r="F65" s="96">
        <v>10</v>
      </c>
      <c r="G65" s="96">
        <v>10</v>
      </c>
      <c r="H65" s="96">
        <v>13</v>
      </c>
      <c r="I65" s="96">
        <v>10</v>
      </c>
      <c r="J65" s="96">
        <v>13</v>
      </c>
      <c r="K65" s="96">
        <v>10</v>
      </c>
      <c r="L65" s="96">
        <v>14</v>
      </c>
      <c r="M65" s="96">
        <v>7</v>
      </c>
      <c r="N65" s="96">
        <v>14</v>
      </c>
      <c r="O65" s="96">
        <v>8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spans="1:25" ht="12" customHeight="1" x14ac:dyDescent="0.15">
      <c r="A66" s="98" t="s">
        <v>235</v>
      </c>
      <c r="B66" s="98"/>
      <c r="C66" s="72"/>
      <c r="D66" s="93">
        <v>5</v>
      </c>
      <c r="E66" s="72">
        <v>2</v>
      </c>
      <c r="F66" s="97">
        <v>3</v>
      </c>
      <c r="G66" s="97">
        <v>2</v>
      </c>
      <c r="H66" s="97">
        <v>3</v>
      </c>
      <c r="I66" s="97">
        <v>1</v>
      </c>
      <c r="J66" s="97">
        <v>4</v>
      </c>
      <c r="K66" s="97">
        <v>2</v>
      </c>
      <c r="L66" s="97">
        <v>2</v>
      </c>
      <c r="M66" s="97">
        <v>1</v>
      </c>
      <c r="N66" s="96">
        <v>5</v>
      </c>
      <c r="O66" s="97">
        <v>2</v>
      </c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spans="1:25" ht="12" customHeight="1" x14ac:dyDescent="0.15">
      <c r="A67" s="98" t="s">
        <v>236</v>
      </c>
      <c r="B67" s="98"/>
      <c r="C67" s="72"/>
      <c r="E67" s="72"/>
      <c r="F67" s="96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spans="1:25" ht="12" customHeight="1" x14ac:dyDescent="0.15">
      <c r="A68" s="98" t="s">
        <v>237</v>
      </c>
      <c r="B68" s="98"/>
      <c r="C68" s="72"/>
      <c r="D68" s="93">
        <v>6</v>
      </c>
      <c r="E68" s="72">
        <v>2.33</v>
      </c>
      <c r="F68" s="97">
        <v>2</v>
      </c>
      <c r="G68" s="97">
        <v>1</v>
      </c>
      <c r="H68" s="97">
        <v>1</v>
      </c>
      <c r="I68" s="97">
        <v>0</v>
      </c>
      <c r="J68" s="97">
        <v>1</v>
      </c>
      <c r="K68" s="97">
        <v>0</v>
      </c>
      <c r="L68" s="97">
        <v>0</v>
      </c>
      <c r="M68" s="97" t="s">
        <v>12</v>
      </c>
      <c r="N68" s="97">
        <v>1</v>
      </c>
      <c r="O68" s="97">
        <v>1</v>
      </c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spans="1:25" ht="12" customHeight="1" x14ac:dyDescent="0.15">
      <c r="A69" s="99" t="s">
        <v>238</v>
      </c>
      <c r="B69" s="98"/>
      <c r="C69" s="72"/>
      <c r="D69" s="93">
        <v>3</v>
      </c>
      <c r="E69" s="72">
        <v>1.33</v>
      </c>
      <c r="F69" s="96">
        <v>7</v>
      </c>
      <c r="G69" s="96">
        <v>9</v>
      </c>
      <c r="H69" s="96">
        <v>10</v>
      </c>
      <c r="I69" s="96">
        <v>10</v>
      </c>
      <c r="J69" s="96">
        <v>12</v>
      </c>
      <c r="K69" s="96">
        <v>9</v>
      </c>
      <c r="L69" s="96">
        <v>11</v>
      </c>
      <c r="M69" s="96">
        <v>8</v>
      </c>
      <c r="N69" s="96">
        <v>14</v>
      </c>
      <c r="O69" s="96">
        <v>9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spans="1:25" ht="12" customHeight="1" x14ac:dyDescent="0.15">
      <c r="A70" s="98" t="s">
        <v>239</v>
      </c>
      <c r="B70" s="98"/>
      <c r="C70" s="72"/>
      <c r="D70" s="93"/>
      <c r="E70" s="72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spans="1:25" ht="12" customHeight="1" x14ac:dyDescent="0.15">
      <c r="A71" s="98" t="s">
        <v>237</v>
      </c>
      <c r="B71" s="98"/>
      <c r="C71" s="72"/>
      <c r="D71" s="93">
        <v>5</v>
      </c>
      <c r="E71" s="72">
        <v>2</v>
      </c>
      <c r="F71" s="97">
        <v>2</v>
      </c>
      <c r="G71" s="97">
        <v>3</v>
      </c>
      <c r="H71" s="96">
        <v>5</v>
      </c>
      <c r="I71" s="96">
        <v>5</v>
      </c>
      <c r="J71" s="97">
        <v>3</v>
      </c>
      <c r="K71" s="97">
        <v>3</v>
      </c>
      <c r="L71" s="96">
        <v>7</v>
      </c>
      <c r="M71" s="97">
        <v>2</v>
      </c>
      <c r="N71" s="96">
        <v>7</v>
      </c>
      <c r="O71" s="97">
        <v>2</v>
      </c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spans="1:25" ht="12" customHeight="1" x14ac:dyDescent="0.15">
      <c r="A72" s="98" t="s">
        <v>249</v>
      </c>
      <c r="B72" s="98"/>
      <c r="C72" s="72"/>
      <c r="D72" s="72"/>
      <c r="E72" s="72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spans="1:25" ht="12" customHeight="1" x14ac:dyDescent="0.15">
      <c r="A73" s="98" t="s">
        <v>237</v>
      </c>
      <c r="B73" s="98"/>
      <c r="C73" s="72"/>
      <c r="D73" s="72"/>
      <c r="E73" s="72"/>
      <c r="F73" s="97">
        <v>2</v>
      </c>
      <c r="G73" s="96">
        <v>6</v>
      </c>
      <c r="H73" s="97">
        <v>3</v>
      </c>
      <c r="I73" s="97">
        <v>5</v>
      </c>
      <c r="J73" s="97">
        <v>5</v>
      </c>
      <c r="K73" s="97">
        <v>4</v>
      </c>
      <c r="L73" s="96">
        <v>8</v>
      </c>
      <c r="M73" s="97">
        <v>4</v>
      </c>
      <c r="N73" s="96">
        <v>13</v>
      </c>
      <c r="O73" s="97">
        <v>3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spans="1:25" ht="12" customHeight="1" x14ac:dyDescent="0.15">
      <c r="A74" s="98" t="s">
        <v>241</v>
      </c>
      <c r="B74" s="98"/>
      <c r="C74" s="72"/>
      <c r="D74" s="72"/>
      <c r="E74" s="72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spans="1:25" ht="12" customHeight="1" x14ac:dyDescent="0.15">
      <c r="A75" s="98" t="s">
        <v>237</v>
      </c>
      <c r="B75" s="98"/>
      <c r="C75" s="72"/>
      <c r="D75" s="72"/>
      <c r="E75" s="72"/>
      <c r="F75" s="97">
        <v>1</v>
      </c>
      <c r="G75" s="97">
        <v>1</v>
      </c>
      <c r="H75" s="97">
        <v>1</v>
      </c>
      <c r="I75" s="97">
        <v>1</v>
      </c>
      <c r="J75" s="97">
        <v>2</v>
      </c>
      <c r="K75" s="97">
        <v>1</v>
      </c>
      <c r="L75" s="97">
        <v>2</v>
      </c>
      <c r="M75" s="97">
        <v>0</v>
      </c>
      <c r="N75" s="97">
        <v>3</v>
      </c>
      <c r="O75" s="97">
        <v>0</v>
      </c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spans="1:25" ht="20" customHeight="1" x14ac:dyDescent="0.15">
      <c r="A76" s="100"/>
      <c r="B76" s="100"/>
      <c r="C76" s="113"/>
      <c r="D76" s="113"/>
      <c r="E76" s="113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spans="1:25" ht="30" customHeight="1" x14ac:dyDescent="0.15">
      <c r="A77" s="98"/>
      <c r="B77" s="98"/>
      <c r="C77" s="72" t="s">
        <v>257</v>
      </c>
      <c r="D77" s="72"/>
      <c r="E77" s="72"/>
      <c r="F77" s="123"/>
      <c r="G77" s="123">
        <f>SUMPRODUCT(G55:G71,$E55:$E71)/SUM(G55:G71)</f>
        <v>1.1330107526881721</v>
      </c>
      <c r="H77" s="123"/>
      <c r="I77" s="123">
        <f>SUMPRODUCT(I55:I71,$E55:$E71)/SUM(I55:I71)</f>
        <v>1.1472043010752688</v>
      </c>
      <c r="J77" s="123"/>
      <c r="K77" s="123">
        <f>SUMPRODUCT(K55:K71,$E55:$E71)/SUM(K55:K71)</f>
        <v>1.1209574468085106</v>
      </c>
      <c r="L77" s="123"/>
      <c r="M77" s="123">
        <f>SUMPRODUCT(M55:M71,$E55:$E71)/SUM(M55:M71)</f>
        <v>1.0782978723404255</v>
      </c>
      <c r="N77" s="97"/>
      <c r="O77" s="123">
        <f>SUMPRODUCT(O55:O71,$E55:$E71)/SUM(O55:O71)</f>
        <v>1.1147916666666666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spans="1:25" ht="30" customHeight="1" x14ac:dyDescent="0.15">
      <c r="A78" s="98"/>
      <c r="B78" s="98"/>
      <c r="C78" s="72" t="s">
        <v>258</v>
      </c>
      <c r="D78" s="72"/>
      <c r="E78" s="72"/>
      <c r="F78" s="123"/>
      <c r="G78" s="123">
        <f>SUMPRODUCT(G55:G71,$D55:$D71)/SUM(G55:G71)</f>
        <v>2.3978494623655915</v>
      </c>
      <c r="H78" s="123"/>
      <c r="I78" s="123">
        <f>SUMPRODUCT(I55:I71,$D55:$D71)/SUM(I55:I71)</f>
        <v>2.4408602150537635</v>
      </c>
      <c r="J78" s="123"/>
      <c r="K78" s="123">
        <f>SUMPRODUCT(K55:K71,$D55:$D71)/SUM(K55:K71)</f>
        <v>2.3617021276595747</v>
      </c>
      <c r="L78" s="123"/>
      <c r="M78" s="123">
        <f>SUMPRODUCT(M55:M71,$D55:$D71)/SUM(M55:M71)</f>
        <v>2.2340425531914891</v>
      </c>
      <c r="N78" s="97"/>
      <c r="O78" s="123">
        <f>SUMPRODUCT(O55:O71,$D55:$D71)/SUM(O55:O71)</f>
        <v>2.34375</v>
      </c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spans="1:25" ht="42" customHeight="1" x14ac:dyDescent="0.15">
      <c r="A79" s="98"/>
      <c r="B79" s="98"/>
      <c r="C79" s="72" t="s">
        <v>253</v>
      </c>
      <c r="D79" s="72"/>
      <c r="E79" s="72"/>
      <c r="F79" s="97"/>
      <c r="G79" s="96">
        <f>SUM(G55:G59)</f>
        <v>24</v>
      </c>
      <c r="H79" s="97"/>
      <c r="I79" s="96">
        <f>SUM(I55:I59)</f>
        <v>19</v>
      </c>
      <c r="J79" s="97"/>
      <c r="K79" s="96">
        <f>SUM(K55:K59)</f>
        <v>22</v>
      </c>
      <c r="L79" s="97"/>
      <c r="M79" s="96">
        <f>SUM(M55:M59)</f>
        <v>20</v>
      </c>
      <c r="N79" s="97"/>
      <c r="O79" s="96">
        <f>SUM(O55:O59)</f>
        <v>16</v>
      </c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spans="1:25" ht="44" customHeight="1" x14ac:dyDescent="0.15">
      <c r="A80" s="98"/>
      <c r="B80" s="98"/>
      <c r="C80" s="72" t="s">
        <v>254</v>
      </c>
      <c r="D80" s="72"/>
      <c r="E80" s="72"/>
      <c r="F80" s="97"/>
      <c r="G80" s="96">
        <f>SUM(G60:G68)</f>
        <v>57</v>
      </c>
      <c r="H80" s="97"/>
      <c r="I80" s="96">
        <f>SUM(I60:I68)</f>
        <v>59</v>
      </c>
      <c r="J80" s="97"/>
      <c r="K80" s="96">
        <f>SUM(K60:K68)</f>
        <v>60</v>
      </c>
      <c r="L80" s="97"/>
      <c r="M80" s="96">
        <f>SUM(M60:M68)</f>
        <v>64</v>
      </c>
      <c r="N80" s="97"/>
      <c r="O80" s="96">
        <f>SUM(O60:O68)</f>
        <v>69</v>
      </c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spans="1:25" ht="30" customHeight="1" x14ac:dyDescent="0.15">
      <c r="A81" s="98"/>
      <c r="B81" s="98"/>
      <c r="C81" s="72" t="s">
        <v>256</v>
      </c>
      <c r="D81" s="72"/>
      <c r="E81" s="72"/>
      <c r="F81" s="97"/>
      <c r="G81" s="96">
        <f>SUM(G69:G75)</f>
        <v>19</v>
      </c>
      <c r="H81" s="97"/>
      <c r="I81" s="96">
        <f>SUM(I69:I75)</f>
        <v>21</v>
      </c>
      <c r="J81" s="97"/>
      <c r="K81" s="96">
        <f>SUM(K69:K75)</f>
        <v>17</v>
      </c>
      <c r="L81" s="97"/>
      <c r="M81" s="96">
        <f>SUM(M69:M75)</f>
        <v>14</v>
      </c>
      <c r="N81" s="97"/>
      <c r="O81" s="96">
        <f>SUM(O69:O75)</f>
        <v>14</v>
      </c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 spans="1:25" ht="30" customHeight="1" x14ac:dyDescent="0.15">
      <c r="A82" s="98"/>
      <c r="B82" s="98"/>
      <c r="C82" s="72"/>
      <c r="D82" s="72"/>
      <c r="E82" s="72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3" spans="1:25" x14ac:dyDescent="0.15">
      <c r="A83" s="114" t="s">
        <v>250</v>
      </c>
      <c r="B83" s="98"/>
      <c r="C83" s="98"/>
      <c r="D83" s="98"/>
      <c r="E83" s="98"/>
      <c r="F83" s="115"/>
      <c r="G83" s="115"/>
      <c r="H83" s="115"/>
      <c r="I83" s="115"/>
      <c r="J83" s="96"/>
      <c r="K83" s="96"/>
      <c r="L83" s="96"/>
      <c r="M83" s="96"/>
      <c r="N83" s="96"/>
      <c r="O83" s="96"/>
      <c r="P83" s="94"/>
      <c r="Q83" s="94"/>
      <c r="R83" s="94"/>
      <c r="S83" s="94"/>
      <c r="T83" s="94"/>
      <c r="U83" s="94"/>
      <c r="V83" s="94"/>
      <c r="W83" s="94"/>
      <c r="X83" s="94"/>
      <c r="Y83" s="94"/>
    </row>
    <row r="84" spans="1:25" ht="13.5" customHeight="1" x14ac:dyDescent="0.15">
      <c r="A84" s="116" t="s">
        <v>251</v>
      </c>
      <c r="B84" s="117"/>
      <c r="C84" s="117"/>
      <c r="D84" s="117"/>
      <c r="E84" s="117"/>
      <c r="F84" s="118"/>
      <c r="G84" s="118"/>
      <c r="H84" s="118"/>
      <c r="I84" s="118"/>
      <c r="J84" s="119"/>
      <c r="K84" s="119"/>
      <c r="L84" s="119"/>
      <c r="M84" s="119"/>
      <c r="N84" s="119"/>
      <c r="O84" s="119"/>
    </row>
    <row r="86" spans="1:25" x14ac:dyDescent="0.15">
      <c r="A86" s="120" t="s">
        <v>252</v>
      </c>
    </row>
  </sheetData>
  <mergeCells count="9">
    <mergeCell ref="H7:I7"/>
    <mergeCell ref="J7:K7"/>
    <mergeCell ref="L7:M7"/>
    <mergeCell ref="N7:O7"/>
    <mergeCell ref="F46:G46"/>
    <mergeCell ref="H46:I46"/>
    <mergeCell ref="J46:K46"/>
    <mergeCell ref="L46:M46"/>
    <mergeCell ref="N46:O46"/>
  </mergeCells>
  <pageMargins left="0.75" right="0.75" top="1" bottom="1" header="0.5" footer="0.5"/>
  <pageSetup paperSize="9" scale="77" orientation="portrait" horizontalDpi="1200" verticalDpi="1200"/>
  <headerFooter alignWithMargins="0"/>
  <colBreaks count="1" manualBreakCount="1">
    <brk id="1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Deciles</vt:lpstr>
      <vt:lpstr>All</vt:lpstr>
      <vt:lpstr>Columns</vt:lpstr>
      <vt:lpstr>Original</vt:lpstr>
      <vt:lpstr>Table 3.12</vt:lpstr>
      <vt:lpstr>'Table 3.12'!Print_Area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2020-10-31T20:40:08Z</dcterms:created>
  <dcterms:modified xsi:type="dcterms:W3CDTF">2021-05-27T21:45:50Z</dcterms:modified>
</cp:coreProperties>
</file>