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3715" windowHeight="102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7" i="2" l="1"/>
  <c r="H47" i="2" s="1"/>
  <c r="E47" i="2"/>
  <c r="D47" i="2"/>
  <c r="C47" i="2"/>
  <c r="G40" i="2"/>
  <c r="D40" i="2"/>
  <c r="C40" i="2"/>
  <c r="E40" i="2" s="1"/>
  <c r="G35" i="2"/>
  <c r="D35" i="2"/>
  <c r="C35" i="2"/>
  <c r="G29" i="2"/>
  <c r="D29" i="2"/>
  <c r="C29" i="2"/>
  <c r="G24" i="2"/>
  <c r="D24" i="2"/>
  <c r="C24" i="2"/>
  <c r="G19" i="2"/>
  <c r="D19" i="2"/>
  <c r="C19" i="2"/>
  <c r="G14" i="2"/>
  <c r="D14" i="2"/>
  <c r="C14" i="2"/>
  <c r="H14" i="2" s="1"/>
  <c r="H7" i="2"/>
  <c r="H8" i="2"/>
  <c r="H9" i="2"/>
  <c r="H10" i="2"/>
  <c r="H11" i="2"/>
  <c r="H12" i="2"/>
  <c r="H13" i="2"/>
  <c r="H15" i="2"/>
  <c r="H16" i="2"/>
  <c r="H17" i="2"/>
  <c r="H18" i="2"/>
  <c r="H20" i="2"/>
  <c r="H21" i="2"/>
  <c r="H22" i="2"/>
  <c r="H23" i="2"/>
  <c r="H25" i="2"/>
  <c r="H26" i="2"/>
  <c r="H27" i="2"/>
  <c r="H28" i="2"/>
  <c r="H30" i="2"/>
  <c r="H31" i="2"/>
  <c r="H32" i="2"/>
  <c r="H33" i="2"/>
  <c r="H34" i="2"/>
  <c r="H36" i="2"/>
  <c r="H37" i="2"/>
  <c r="H38" i="2"/>
  <c r="H39" i="2"/>
  <c r="H43" i="2"/>
  <c r="H44" i="2"/>
  <c r="H45" i="2"/>
  <c r="H46" i="2"/>
  <c r="H6" i="2"/>
  <c r="H41" i="1"/>
  <c r="H42" i="1"/>
  <c r="F42" i="1"/>
  <c r="E42" i="1"/>
  <c r="AA41" i="1"/>
  <c r="AB41" i="1"/>
  <c r="G41" i="1"/>
  <c r="F41" i="1"/>
  <c r="E41" i="1"/>
  <c r="AB35" i="1"/>
  <c r="AA35" i="1"/>
  <c r="H35" i="1"/>
  <c r="G35" i="1"/>
  <c r="E35" i="1"/>
  <c r="F35" i="1"/>
  <c r="H40" i="2" l="1"/>
  <c r="E35" i="2"/>
  <c r="H35" i="2"/>
  <c r="H29" i="2"/>
  <c r="E24" i="2"/>
  <c r="H24" i="2"/>
  <c r="E29" i="2"/>
  <c r="E14" i="2"/>
  <c r="G48" i="2"/>
  <c r="H48" i="2" s="1"/>
  <c r="H19" i="2"/>
  <c r="E19" i="2"/>
  <c r="AG36" i="1"/>
  <c r="AD36" i="1"/>
  <c r="AB36" i="1"/>
  <c r="X36" i="1"/>
  <c r="Z29" i="1"/>
  <c r="AD40" i="1" l="1"/>
  <c r="AD39" i="1"/>
  <c r="AD38" i="1"/>
  <c r="AD37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B40" i="1"/>
  <c r="AB39" i="1"/>
  <c r="AB38" i="1"/>
  <c r="AB37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30" i="1"/>
  <c r="Z31" i="1"/>
  <c r="Z32" i="1"/>
  <c r="Z33" i="1"/>
  <c r="Z34" i="1"/>
  <c r="Z37" i="1"/>
  <c r="Z38" i="1"/>
  <c r="Z39" i="1"/>
  <c r="Z40" i="1"/>
  <c r="Z6" i="1"/>
  <c r="Z36" i="1" s="1"/>
  <c r="AT42" i="1" l="1"/>
  <c r="AU42" i="1" s="1"/>
  <c r="AU40" i="1"/>
  <c r="AU39" i="1"/>
  <c r="AU38" i="1"/>
  <c r="AU37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W42" i="1"/>
  <c r="X40" i="1"/>
  <c r="X39" i="1"/>
  <c r="X38" i="1"/>
  <c r="X37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AR42" i="1"/>
  <c r="AS40" i="1"/>
  <c r="AS39" i="1"/>
  <c r="AS38" i="1"/>
  <c r="AS37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V40" i="1"/>
  <c r="V39" i="1"/>
  <c r="V38" i="1"/>
  <c r="V37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U42" i="1"/>
  <c r="AP42" i="1"/>
  <c r="S42" i="1"/>
  <c r="T40" i="1"/>
  <c r="T39" i="1"/>
  <c r="T38" i="1"/>
  <c r="T37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AQ40" i="1"/>
  <c r="AQ39" i="1"/>
  <c r="AQ38" i="1"/>
  <c r="AQ37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N42" i="1"/>
  <c r="AL42" i="1"/>
  <c r="AJ42" i="1"/>
  <c r="AH42" i="1"/>
  <c r="AF42" i="1"/>
  <c r="Q42" i="1"/>
  <c r="O42" i="1"/>
  <c r="M42" i="1"/>
  <c r="K42" i="1"/>
  <c r="I42" i="1"/>
  <c r="AQ42" i="1"/>
  <c r="AO40" i="1"/>
  <c r="AO39" i="1"/>
  <c r="AO38" i="1"/>
  <c r="AO37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7" i="1"/>
  <c r="AG38" i="1"/>
  <c r="AG39" i="1"/>
  <c r="AG40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7" i="1"/>
  <c r="P38" i="1"/>
  <c r="P39" i="1"/>
  <c r="P40" i="1"/>
  <c r="J6" i="1"/>
  <c r="L6" i="1"/>
  <c r="J7" i="1"/>
  <c r="L7" i="1"/>
  <c r="J8" i="1"/>
  <c r="L8" i="1"/>
  <c r="J9" i="1"/>
  <c r="L9" i="1"/>
  <c r="J10" i="1"/>
  <c r="L10" i="1"/>
  <c r="J11" i="1"/>
  <c r="L11" i="1"/>
  <c r="J12" i="1"/>
  <c r="L12" i="1"/>
  <c r="J13" i="1"/>
  <c r="L13" i="1"/>
  <c r="J14" i="1"/>
  <c r="L14" i="1"/>
  <c r="J15" i="1"/>
  <c r="L15" i="1"/>
  <c r="J16" i="1"/>
  <c r="L16" i="1"/>
  <c r="J17" i="1"/>
  <c r="L17" i="1"/>
  <c r="J18" i="1"/>
  <c r="L18" i="1"/>
  <c r="J19" i="1"/>
  <c r="L19" i="1"/>
  <c r="J20" i="1"/>
  <c r="L20" i="1"/>
  <c r="J21" i="1"/>
  <c r="L21" i="1"/>
  <c r="J22" i="1"/>
  <c r="L22" i="1"/>
  <c r="J23" i="1"/>
  <c r="L23" i="1"/>
  <c r="J24" i="1"/>
  <c r="L24" i="1"/>
  <c r="J25" i="1"/>
  <c r="L25" i="1"/>
  <c r="J26" i="1"/>
  <c r="L26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4" i="1"/>
  <c r="L34" i="1"/>
  <c r="J37" i="1"/>
  <c r="L37" i="1"/>
  <c r="J38" i="1"/>
  <c r="L38" i="1"/>
  <c r="J39" i="1"/>
  <c r="L39" i="1"/>
  <c r="J40" i="1"/>
  <c r="L40" i="1"/>
  <c r="N6" i="1"/>
  <c r="R6" i="1"/>
  <c r="N7" i="1"/>
  <c r="R7" i="1"/>
  <c r="N8" i="1"/>
  <c r="R8" i="1"/>
  <c r="N9" i="1"/>
  <c r="R9" i="1"/>
  <c r="N10" i="1"/>
  <c r="R10" i="1"/>
  <c r="N11" i="1"/>
  <c r="R11" i="1"/>
  <c r="N12" i="1"/>
  <c r="R12" i="1"/>
  <c r="N13" i="1"/>
  <c r="R13" i="1"/>
  <c r="N14" i="1"/>
  <c r="R14" i="1"/>
  <c r="N15" i="1"/>
  <c r="R15" i="1"/>
  <c r="N16" i="1"/>
  <c r="R16" i="1"/>
  <c r="N17" i="1"/>
  <c r="R17" i="1"/>
  <c r="N18" i="1"/>
  <c r="R18" i="1"/>
  <c r="N19" i="1"/>
  <c r="R19" i="1"/>
  <c r="N20" i="1"/>
  <c r="R20" i="1"/>
  <c r="N21" i="1"/>
  <c r="R21" i="1"/>
  <c r="N22" i="1"/>
  <c r="R22" i="1"/>
  <c r="N23" i="1"/>
  <c r="R23" i="1"/>
  <c r="N24" i="1"/>
  <c r="R24" i="1"/>
  <c r="N25" i="1"/>
  <c r="R25" i="1"/>
  <c r="N26" i="1"/>
  <c r="R26" i="1"/>
  <c r="N27" i="1"/>
  <c r="R27" i="1"/>
  <c r="N28" i="1"/>
  <c r="R28" i="1"/>
  <c r="N29" i="1"/>
  <c r="R29" i="1"/>
  <c r="N30" i="1"/>
  <c r="R30" i="1"/>
  <c r="N31" i="1"/>
  <c r="R31" i="1"/>
  <c r="N32" i="1"/>
  <c r="R32" i="1"/>
  <c r="N33" i="1"/>
  <c r="R33" i="1"/>
  <c r="N34" i="1"/>
  <c r="R34" i="1"/>
  <c r="N37" i="1"/>
  <c r="R37" i="1"/>
  <c r="N38" i="1"/>
  <c r="R38" i="1"/>
  <c r="N39" i="1"/>
  <c r="R39" i="1"/>
  <c r="N40" i="1"/>
  <c r="R40" i="1"/>
  <c r="AI6" i="1"/>
  <c r="AK6" i="1"/>
  <c r="AI7" i="1"/>
  <c r="AK7" i="1"/>
  <c r="AI8" i="1"/>
  <c r="AK8" i="1"/>
  <c r="AI9" i="1"/>
  <c r="AK9" i="1"/>
  <c r="AI10" i="1"/>
  <c r="AK10" i="1"/>
  <c r="AI11" i="1"/>
  <c r="AK11" i="1"/>
  <c r="AI12" i="1"/>
  <c r="AK12" i="1"/>
  <c r="AI13" i="1"/>
  <c r="AK13" i="1"/>
  <c r="AI14" i="1"/>
  <c r="AK14" i="1"/>
  <c r="AI15" i="1"/>
  <c r="AK15" i="1"/>
  <c r="AI16" i="1"/>
  <c r="AK16" i="1"/>
  <c r="AI17" i="1"/>
  <c r="AK17" i="1"/>
  <c r="AI18" i="1"/>
  <c r="AK18" i="1"/>
  <c r="AI19" i="1"/>
  <c r="AK19" i="1"/>
  <c r="AI20" i="1"/>
  <c r="AK20" i="1"/>
  <c r="AI21" i="1"/>
  <c r="AK21" i="1"/>
  <c r="AI22" i="1"/>
  <c r="AK22" i="1"/>
  <c r="AI23" i="1"/>
  <c r="AK23" i="1"/>
  <c r="AI24" i="1"/>
  <c r="AK24" i="1"/>
  <c r="AI25" i="1"/>
  <c r="AK25" i="1"/>
  <c r="AI26" i="1"/>
  <c r="AK26" i="1"/>
  <c r="AI27" i="1"/>
  <c r="AK27" i="1"/>
  <c r="AI28" i="1"/>
  <c r="AK28" i="1"/>
  <c r="AI29" i="1"/>
  <c r="AK29" i="1"/>
  <c r="AI30" i="1"/>
  <c r="AK30" i="1"/>
  <c r="AI31" i="1"/>
  <c r="AK31" i="1"/>
  <c r="AI32" i="1"/>
  <c r="AK32" i="1"/>
  <c r="AI33" i="1"/>
  <c r="AK33" i="1"/>
  <c r="AI34" i="1"/>
  <c r="AK34" i="1"/>
  <c r="AI37" i="1"/>
  <c r="AK37" i="1"/>
  <c r="AI38" i="1"/>
  <c r="AK38" i="1"/>
  <c r="AI39" i="1"/>
  <c r="AK39" i="1"/>
  <c r="AI40" i="1"/>
  <c r="AK40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7" i="1"/>
  <c r="AM38" i="1"/>
  <c r="AM39" i="1"/>
  <c r="AM4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7" i="1"/>
  <c r="G38" i="1"/>
  <c r="G39" i="1"/>
  <c r="G40" i="1"/>
  <c r="G6" i="1"/>
  <c r="L42" i="1" l="1"/>
  <c r="T42" i="1"/>
  <c r="X42" i="1"/>
  <c r="AG42" i="1"/>
  <c r="AO42" i="1"/>
  <c r="AS42" i="1"/>
  <c r="V42" i="1"/>
  <c r="AI42" i="1"/>
  <c r="G42" i="1"/>
  <c r="P42" i="1"/>
  <c r="AK42" i="1"/>
  <c r="N42" i="1"/>
  <c r="J42" i="1"/>
  <c r="R42" i="1"/>
  <c r="AM42" i="1"/>
</calcChain>
</file>

<file path=xl/sharedStrings.xml><?xml version="1.0" encoding="utf-8"?>
<sst xmlns="http://schemas.openxmlformats.org/spreadsheetml/2006/main" count="131" uniqueCount="63">
  <si>
    <t>CAN ID</t>
  </si>
  <si>
    <t>0x187</t>
  </si>
  <si>
    <t>0x188</t>
  </si>
  <si>
    <t>0x189</t>
  </si>
  <si>
    <t>0x18A</t>
  </si>
  <si>
    <t>0x18B</t>
  </si>
  <si>
    <t>0x18C</t>
  </si>
  <si>
    <t>0x18D</t>
  </si>
  <si>
    <t>0x18E</t>
  </si>
  <si>
    <t>0x207</t>
  </si>
  <si>
    <t>0x209</t>
  </si>
  <si>
    <t>0x20B</t>
  </si>
  <si>
    <t>0x20D</t>
  </si>
  <si>
    <t>0x287</t>
  </si>
  <si>
    <t>0x289</t>
  </si>
  <si>
    <t>0x28B</t>
  </si>
  <si>
    <t>0x28D</t>
  </si>
  <si>
    <t>0x307</t>
  </si>
  <si>
    <t>0x309</t>
  </si>
  <si>
    <t>0x30B</t>
  </si>
  <si>
    <t>0x30D</t>
  </si>
  <si>
    <t>0x385</t>
  </si>
  <si>
    <t>0x387</t>
  </si>
  <si>
    <t>0x389</t>
  </si>
  <si>
    <t>0x38B</t>
  </si>
  <si>
    <t>0x38D</t>
  </si>
  <si>
    <t>0x407</t>
  </si>
  <si>
    <t>0x409</t>
  </si>
  <si>
    <t>0x40B</t>
  </si>
  <si>
    <t>0x40D</t>
  </si>
  <si>
    <t>0x707</t>
  </si>
  <si>
    <t>0x709</t>
  </si>
  <si>
    <t>0x70B</t>
  </si>
  <si>
    <t>0x70D</t>
  </si>
  <si>
    <t>Sequence ID</t>
  </si>
  <si>
    <t>Total in Trace</t>
  </si>
  <si>
    <t>HW 1</t>
  </si>
  <si>
    <t>Logs</t>
  </si>
  <si>
    <t>Percent</t>
  </si>
  <si>
    <t>Simulation</t>
  </si>
  <si>
    <t>HW 2</t>
  </si>
  <si>
    <t>HW 3</t>
  </si>
  <si>
    <t>RD 1</t>
  </si>
  <si>
    <t>RD 2</t>
  </si>
  <si>
    <t>RD 3</t>
  </si>
  <si>
    <t>RD 4</t>
  </si>
  <si>
    <t>logs</t>
  </si>
  <si>
    <t>HW 4</t>
  </si>
  <si>
    <t>Total</t>
  </si>
  <si>
    <t>These ones were old traces with the {ID} output, and no data transmission</t>
  </si>
  <si>
    <t>These ones were tested at the same time as their corresponding HW test</t>
  </si>
  <si>
    <t>These ones were tested indepedently</t>
  </si>
  <si>
    <t>with data transmission and summary counts every 30 sec</t>
  </si>
  <si>
    <t>These ones were tested at the same time as their corresponding RD test</t>
  </si>
  <si>
    <t>No duplicates</t>
  </si>
  <si>
    <t>1 duplicate</t>
  </si>
  <si>
    <t>0x18n</t>
  </si>
  <si>
    <t>0x20n</t>
  </si>
  <si>
    <t>0x28n</t>
  </si>
  <si>
    <t>0x30n</t>
  </si>
  <si>
    <t>0x38n</t>
  </si>
  <si>
    <t>0x40n</t>
  </si>
  <si>
    <t>0x70n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</si>
</sst>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" fontId="0" fillId="0" borderId="0" xfId="1" applyNumberFormat="1" applyFont="1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0" fillId="0" borderId="0" xfId="1" applyNumberFormat="1" applyFont="1" applyBorder="1"/>
    <xf numFmtId="0" fontId="0" fillId="0" borderId="0" xfId="0" applyBorder="1"/>
    <xf numFmtId="10" fontId="0" fillId="0" borderId="5" xfId="1" applyNumberFormat="1" applyFont="1" applyBorder="1"/>
    <xf numFmtId="0" fontId="0" fillId="0" borderId="6" xfId="0" applyBorder="1"/>
    <xf numFmtId="10" fontId="0" fillId="0" borderId="7" xfId="1" applyNumberFormat="1" applyFont="1" applyBorder="1"/>
    <xf numFmtId="0" fontId="0" fillId="0" borderId="7" xfId="0" applyBorder="1"/>
    <xf numFmtId="10" fontId="0" fillId="0" borderId="8" xfId="1" applyNumberFormat="1" applyFont="1" applyBorder="1"/>
    <xf numFmtId="1" fontId="0" fillId="0" borderId="0" xfId="1" applyNumberFormat="1" applyFont="1" applyBorder="1"/>
    <xf numFmtId="0" fontId="0" fillId="0" borderId="5" xfId="0" applyBorder="1"/>
    <xf numFmtId="0" fontId="0" fillId="2" borderId="0" xfId="0" applyFill="1" applyAlignment="1"/>
    <xf numFmtId="0" fontId="0" fillId="0" borderId="1" xfId="0" applyBorder="1" applyAlignment="1"/>
    <xf numFmtId="0" fontId="0" fillId="0" borderId="2" xfId="0" applyBorder="1" applyAlignment="1"/>
    <xf numFmtId="1" fontId="0" fillId="0" borderId="2" xfId="1" applyNumberFormat="1" applyFont="1" applyBorder="1" applyAlignment="1"/>
    <xf numFmtId="1" fontId="0" fillId="3" borderId="0" xfId="1" applyNumberFormat="1" applyFont="1" applyFill="1"/>
    <xf numFmtId="164" fontId="0" fillId="3" borderId="0" xfId="1" applyNumberFormat="1" applyFont="1" applyFill="1"/>
    <xf numFmtId="1" fontId="0" fillId="0" borderId="0" xfId="1" applyNumberFormat="1" applyFont="1" applyBorder="1" applyAlignment="1"/>
    <xf numFmtId="165" fontId="0" fillId="3" borderId="0" xfId="1" applyNumberFormat="1" applyFont="1" applyFill="1"/>
    <xf numFmtId="2" fontId="0" fillId="2" borderId="0" xfId="1" applyNumberFormat="1" applyFont="1" applyFill="1"/>
    <xf numFmtId="167" fontId="0" fillId="3" borderId="0" xfId="1" applyNumberFormat="1" applyFont="1" applyFill="1"/>
    <xf numFmtId="1" fontId="0" fillId="2" borderId="0" xfId="0" applyNumberFormat="1" applyFill="1"/>
    <xf numFmtId="164" fontId="0" fillId="2" borderId="0" xfId="1" applyNumberFormat="1" applyFont="1" applyFill="1"/>
    <xf numFmtId="164" fontId="0" fillId="0" borderId="0" xfId="0" applyNumberFormat="1"/>
    <xf numFmtId="164" fontId="0" fillId="2" borderId="0" xfId="0" applyNumberFormat="1" applyFill="1" applyAlignment="1"/>
    <xf numFmtId="164" fontId="0" fillId="2" borderId="0" xfId="0" applyNumberFormat="1" applyFill="1"/>
    <xf numFmtId="0" fontId="0" fillId="0" borderId="9" xfId="0" applyBorder="1"/>
    <xf numFmtId="0" fontId="0" fillId="0" borderId="10" xfId="0" applyBorder="1"/>
    <xf numFmtId="10" fontId="0" fillId="0" borderId="11" xfId="1" applyNumberFormat="1" applyFont="1" applyBorder="1"/>
    <xf numFmtId="10" fontId="0" fillId="0" borderId="1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Sheet1!$G$4</c:f>
              <c:strCache>
                <c:ptCount val="1"/>
                <c:pt idx="0">
                  <c:v>Simulation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Sheet1!$G$42</c:f>
              <c:numCache>
                <c:formatCode>0.000%</c:formatCode>
                <c:ptCount val="1"/>
                <c:pt idx="0">
                  <c:v>0.99871229214230395</c:v>
                </c:pt>
              </c:numCache>
            </c:numRef>
          </c:val>
        </c:ser>
        <c:ser>
          <c:idx val="5"/>
          <c:order val="1"/>
          <c:tx>
            <c:strRef>
              <c:f>Sheet1!$R$4</c:f>
              <c:strCache>
                <c:ptCount val="1"/>
                <c:pt idx="0">
                  <c:v>HW 1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Sheet1!$R$42</c:f>
              <c:numCache>
                <c:formatCode>0.00%</c:formatCode>
                <c:ptCount val="1"/>
                <c:pt idx="0">
                  <c:v>0.99684061509437616</c:v>
                </c:pt>
              </c:numCache>
            </c:numRef>
          </c:val>
        </c:ser>
        <c:ser>
          <c:idx val="6"/>
          <c:order val="2"/>
          <c:tx>
            <c:strRef>
              <c:f>Sheet1!$T$4</c:f>
              <c:strCache>
                <c:ptCount val="1"/>
                <c:pt idx="0">
                  <c:v>HW 2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Sheet1!$T$42</c:f>
              <c:numCache>
                <c:formatCode>0.00%</c:formatCode>
                <c:ptCount val="1"/>
                <c:pt idx="0">
                  <c:v>0.99721628954159536</c:v>
                </c:pt>
              </c:numCache>
            </c:numRef>
          </c:val>
        </c:ser>
        <c:ser>
          <c:idx val="7"/>
          <c:order val="3"/>
          <c:tx>
            <c:strRef>
              <c:f>Sheet1!$V$4</c:f>
              <c:strCache>
                <c:ptCount val="1"/>
                <c:pt idx="0">
                  <c:v>HW 3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Sheet1!$V$42</c:f>
              <c:numCache>
                <c:formatCode>0.00%</c:formatCode>
                <c:ptCount val="1"/>
                <c:pt idx="0">
                  <c:v>0.99656164892069843</c:v>
                </c:pt>
              </c:numCache>
            </c:numRef>
          </c:val>
        </c:ser>
        <c:ser>
          <c:idx val="8"/>
          <c:order val="4"/>
          <c:tx>
            <c:strRef>
              <c:f>Sheet1!$X$4</c:f>
              <c:strCache>
                <c:ptCount val="1"/>
                <c:pt idx="0">
                  <c:v>HW 4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Sheet1!$X$42</c:f>
              <c:numCache>
                <c:formatCode>0.00%</c:formatCode>
                <c:ptCount val="1"/>
                <c:pt idx="0">
                  <c:v>0.99719546006729409</c:v>
                </c:pt>
              </c:numCache>
            </c:numRef>
          </c:val>
        </c:ser>
        <c:ser>
          <c:idx val="0"/>
          <c:order val="5"/>
          <c:tx>
            <c:strRef>
              <c:f>Sheet1!$AO$4</c:f>
              <c:strCache>
                <c:ptCount val="1"/>
                <c:pt idx="0">
                  <c:v>RD 1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Sheet1!$AO$42</c:f>
              <c:numCache>
                <c:formatCode>0.00%</c:formatCode>
                <c:ptCount val="1"/>
                <c:pt idx="0">
                  <c:v>0.62337557997067505</c:v>
                </c:pt>
              </c:numCache>
            </c:numRef>
          </c:val>
        </c:ser>
        <c:ser>
          <c:idx val="1"/>
          <c:order val="6"/>
          <c:tx>
            <c:strRef>
              <c:f>Sheet1!$AQ$4</c:f>
              <c:strCache>
                <c:ptCount val="1"/>
                <c:pt idx="0">
                  <c:v>RD 2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Sheet1!$AQ$42</c:f>
              <c:numCache>
                <c:formatCode>0.00%</c:formatCode>
                <c:ptCount val="1"/>
                <c:pt idx="0">
                  <c:v>0.62141091419818795</c:v>
                </c:pt>
              </c:numCache>
            </c:numRef>
          </c:val>
        </c:ser>
        <c:ser>
          <c:idx val="2"/>
          <c:order val="7"/>
          <c:tx>
            <c:strRef>
              <c:f>Sheet1!$AS$4</c:f>
              <c:strCache>
                <c:ptCount val="1"/>
                <c:pt idx="0">
                  <c:v>RD 3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Sheet1!$AS$42</c:f>
              <c:numCache>
                <c:formatCode>0.00%</c:formatCode>
                <c:ptCount val="1"/>
                <c:pt idx="0">
                  <c:v>0.62229244730700939</c:v>
                </c:pt>
              </c:numCache>
            </c:numRef>
          </c:val>
        </c:ser>
        <c:ser>
          <c:idx val="3"/>
          <c:order val="8"/>
          <c:tx>
            <c:strRef>
              <c:f>Sheet1!$AU$4</c:f>
              <c:strCache>
                <c:ptCount val="1"/>
                <c:pt idx="0">
                  <c:v>RD 4</c:v>
                </c:pt>
              </c:strCache>
            </c:strRef>
          </c:tx>
          <c:invertIfNegative val="0"/>
          <c:cat>
            <c:strRef>
              <c:f>Sheet1!$D$42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Sheet1!$AU$42</c:f>
              <c:numCache>
                <c:formatCode>0.00%</c:formatCode>
                <c:ptCount val="1"/>
                <c:pt idx="0">
                  <c:v>0.62196438308676438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34880"/>
        <c:axId val="52237056"/>
      </c:barChart>
      <c:catAx>
        <c:axId val="52234880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52237056"/>
        <c:crosses val="autoZero"/>
        <c:auto val="1"/>
        <c:lblAlgn val="ctr"/>
        <c:lblOffset val="100"/>
        <c:noMultiLvlLbl val="0"/>
      </c:catAx>
      <c:valAx>
        <c:axId val="52237056"/>
        <c:scaling>
          <c:orientation val="minMax"/>
          <c:max val="1"/>
        </c:scaling>
        <c:delete val="0"/>
        <c:axPos val="l"/>
        <c:majorGridlines/>
        <c:title>
          <c:layout/>
          <c:overlay val="0"/>
        </c:title>
        <c:numFmt formatCode="0.000%" sourceLinked="1"/>
        <c:majorTickMark val="out"/>
        <c:minorTickMark val="none"/>
        <c:tickLblPos val="nextTo"/>
        <c:crossAx val="52234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42932998414726"/>
          <c:y val="1.9191145186717416E-3"/>
          <c:w val="0.16570670015852737"/>
          <c:h val="0.375480278209838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Hit rates per ID for multiple test runs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Sheet1!$G$4</c:f>
              <c:strCache>
                <c:ptCount val="1"/>
                <c:pt idx="0">
                  <c:v>Simulation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Sheet1!$G$6:$G$40</c:f>
              <c:numCache>
                <c:formatCode>0.000%</c:formatCode>
                <c:ptCount val="35"/>
                <c:pt idx="0">
                  <c:v>0.99875850754871753</c:v>
                </c:pt>
                <c:pt idx="1">
                  <c:v>0.99866994746292481</c:v>
                </c:pt>
                <c:pt idx="2">
                  <c:v>0.99869208601197079</c:v>
                </c:pt>
                <c:pt idx="3">
                  <c:v>0.99866994746292481</c:v>
                </c:pt>
                <c:pt idx="4">
                  <c:v>0.99866994746292481</c:v>
                </c:pt>
                <c:pt idx="5">
                  <c:v>0.99866994746292481</c:v>
                </c:pt>
                <c:pt idx="6">
                  <c:v>0.99871422554257461</c:v>
                </c:pt>
                <c:pt idx="7">
                  <c:v>0.99866994746292481</c:v>
                </c:pt>
                <c:pt idx="8">
                  <c:v>0.99875850754871753</c:v>
                </c:pt>
                <c:pt idx="9">
                  <c:v>0.99869208601197079</c:v>
                </c:pt>
                <c:pt idx="10">
                  <c:v>0.99866994746292481</c:v>
                </c:pt>
                <c:pt idx="11">
                  <c:v>0.99871422554257461</c:v>
                </c:pt>
                <c:pt idx="12">
                  <c:v>0.99875850754871753</c:v>
                </c:pt>
                <c:pt idx="13">
                  <c:v>0.99869208601197079</c:v>
                </c:pt>
                <c:pt idx="14">
                  <c:v>0.99866994746292481</c:v>
                </c:pt>
                <c:pt idx="15">
                  <c:v>0.99871422554257461</c:v>
                </c:pt>
                <c:pt idx="16">
                  <c:v>0.99875850754871753</c:v>
                </c:pt>
                <c:pt idx="17">
                  <c:v>0.99869208601197079</c:v>
                </c:pt>
                <c:pt idx="18">
                  <c:v>0.99866994746292481</c:v>
                </c:pt>
                <c:pt idx="19">
                  <c:v>0.99871422554257461</c:v>
                </c:pt>
                <c:pt idx="20">
                  <c:v>0.99864777992064024</c:v>
                </c:pt>
                <c:pt idx="21">
                  <c:v>0.99875850754871753</c:v>
                </c:pt>
                <c:pt idx="22">
                  <c:v>0.99869208601197079</c:v>
                </c:pt>
                <c:pt idx="23">
                  <c:v>0.99866994746292481</c:v>
                </c:pt>
                <c:pt idx="24">
                  <c:v>0.99871422554257461</c:v>
                </c:pt>
                <c:pt idx="25">
                  <c:v>0.99875850754871753</c:v>
                </c:pt>
                <c:pt idx="26">
                  <c:v>0.99869208601197079</c:v>
                </c:pt>
                <c:pt idx="27">
                  <c:v>0.99866994746292481</c:v>
                </c:pt>
                <c:pt idx="28">
                  <c:v>0.99871422554257461</c:v>
                </c:pt>
                <c:pt idx="29">
                  <c:v>0.99870124608520106</c:v>
                </c:pt>
                <c:pt idx="31">
                  <c:v>0.9991128853404303</c:v>
                </c:pt>
                <c:pt idx="32">
                  <c:v>0.9991128853404303</c:v>
                </c:pt>
                <c:pt idx="33">
                  <c:v>0.9991128853404303</c:v>
                </c:pt>
                <c:pt idx="34">
                  <c:v>0.9991128853404303</c:v>
                </c:pt>
              </c:numCache>
            </c:numRef>
          </c:val>
        </c:ser>
        <c:ser>
          <c:idx val="5"/>
          <c:order val="1"/>
          <c:tx>
            <c:strRef>
              <c:f>Sheet1!$R$4</c:f>
              <c:strCache>
                <c:ptCount val="1"/>
                <c:pt idx="0">
                  <c:v>HW 1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Sheet1!$R$6:$R$40</c:f>
              <c:numCache>
                <c:formatCode>0.00%</c:formatCode>
                <c:ptCount val="35"/>
                <c:pt idx="0">
                  <c:v>0.99727315050879017</c:v>
                </c:pt>
                <c:pt idx="1">
                  <c:v>0.99521181086652921</c:v>
                </c:pt>
                <c:pt idx="2">
                  <c:v>0.99722899578807356</c:v>
                </c:pt>
                <c:pt idx="3">
                  <c:v>0.99594333976192062</c:v>
                </c:pt>
                <c:pt idx="4">
                  <c:v>0.99722905721442667</c:v>
                </c:pt>
                <c:pt idx="5">
                  <c:v>0.99530048103566759</c:v>
                </c:pt>
                <c:pt idx="6">
                  <c:v>0.99729543993438119</c:v>
                </c:pt>
                <c:pt idx="7">
                  <c:v>0.99549998891622882</c:v>
                </c:pt>
                <c:pt idx="8">
                  <c:v>0.99722881149267295</c:v>
                </c:pt>
                <c:pt idx="9">
                  <c:v>0.99725116382176904</c:v>
                </c:pt>
                <c:pt idx="10">
                  <c:v>0.99705171687614991</c:v>
                </c:pt>
                <c:pt idx="11">
                  <c:v>0.99709592320822893</c:v>
                </c:pt>
                <c:pt idx="12">
                  <c:v>0.99727315050879017</c:v>
                </c:pt>
                <c:pt idx="13">
                  <c:v>0.99718465972068282</c:v>
                </c:pt>
                <c:pt idx="14">
                  <c:v>0.99718472212985743</c:v>
                </c:pt>
                <c:pt idx="15">
                  <c:v>0.99705158615797296</c:v>
                </c:pt>
                <c:pt idx="16">
                  <c:v>0.99733965903296606</c:v>
                </c:pt>
                <c:pt idx="17">
                  <c:v>0.99727333185546441</c:v>
                </c:pt>
                <c:pt idx="18">
                  <c:v>0.99725122475671124</c:v>
                </c:pt>
                <c:pt idx="19">
                  <c:v>0.99727327140925315</c:v>
                </c:pt>
                <c:pt idx="20">
                  <c:v>0.99543348628937511</c:v>
                </c:pt>
                <c:pt idx="21">
                  <c:v>0.99733965903296606</c:v>
                </c:pt>
                <c:pt idx="22">
                  <c:v>0.99727333185546441</c:v>
                </c:pt>
                <c:pt idx="23">
                  <c:v>0.99725122475671124</c:v>
                </c:pt>
                <c:pt idx="24">
                  <c:v>0.99729543993438119</c:v>
                </c:pt>
                <c:pt idx="25">
                  <c:v>0.99733965903296606</c:v>
                </c:pt>
                <c:pt idx="26">
                  <c:v>0.99725116382176904</c:v>
                </c:pt>
                <c:pt idx="27">
                  <c:v>0.99725122475671124</c:v>
                </c:pt>
                <c:pt idx="28">
                  <c:v>0.99725110288412511</c:v>
                </c:pt>
                <c:pt idx="31">
                  <c:v>0.99379019738301178</c:v>
                </c:pt>
                <c:pt idx="32">
                  <c:v>0.99301397205588826</c:v>
                </c:pt>
                <c:pt idx="33">
                  <c:v>0.99390108671545796</c:v>
                </c:pt>
                <c:pt idx="34">
                  <c:v>0.99290308272344197</c:v>
                </c:pt>
              </c:numCache>
            </c:numRef>
          </c:val>
        </c:ser>
        <c:ser>
          <c:idx val="6"/>
          <c:order val="2"/>
          <c:tx>
            <c:strRef>
              <c:f>Sheet1!$T$4</c:f>
              <c:strCache>
                <c:ptCount val="1"/>
                <c:pt idx="0">
                  <c:v>HW 2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Sheet1!$T$6:$T$40</c:f>
              <c:numCache>
                <c:formatCode>0.00%</c:formatCode>
                <c:ptCount val="35"/>
                <c:pt idx="0">
                  <c:v>0.99765003214578674</c:v>
                </c:pt>
                <c:pt idx="1">
                  <c:v>0.99576599942364385</c:v>
                </c:pt>
                <c:pt idx="2">
                  <c:v>0.99762802039459098</c:v>
                </c:pt>
                <c:pt idx="3">
                  <c:v>0.99600984238877432</c:v>
                </c:pt>
                <c:pt idx="4">
                  <c:v>0.99756157034869541</c:v>
                </c:pt>
                <c:pt idx="5">
                  <c:v>0.99576599942364385</c:v>
                </c:pt>
                <c:pt idx="6">
                  <c:v>0.99762796781130147</c:v>
                </c:pt>
                <c:pt idx="7">
                  <c:v>0.9955886590853672</c:v>
                </c:pt>
                <c:pt idx="8">
                  <c:v>0.99767220165384529</c:v>
                </c:pt>
                <c:pt idx="9">
                  <c:v>0.99758368432720013</c:v>
                </c:pt>
                <c:pt idx="10">
                  <c:v>0.99747290017955714</c:v>
                </c:pt>
                <c:pt idx="11">
                  <c:v>0.99762796781130147</c:v>
                </c:pt>
                <c:pt idx="12">
                  <c:v>0.99762786263772807</c:v>
                </c:pt>
                <c:pt idx="13">
                  <c:v>0.99760585236089561</c:v>
                </c:pt>
                <c:pt idx="14">
                  <c:v>0.99753940280641085</c:v>
                </c:pt>
                <c:pt idx="15">
                  <c:v>0.99742845108514933</c:v>
                </c:pt>
                <c:pt idx="16">
                  <c:v>0.99771654066996251</c:v>
                </c:pt>
                <c:pt idx="17">
                  <c:v>0.99760585236089561</c:v>
                </c:pt>
                <c:pt idx="18">
                  <c:v>0.99760590543326466</c:v>
                </c:pt>
                <c:pt idx="19">
                  <c:v>0.99767230486155756</c:v>
                </c:pt>
                <c:pt idx="20">
                  <c:v>0.99574383188135929</c:v>
                </c:pt>
                <c:pt idx="21">
                  <c:v>0.99771654066996251</c:v>
                </c:pt>
                <c:pt idx="22">
                  <c:v>0.99762802039459098</c:v>
                </c:pt>
                <c:pt idx="23">
                  <c:v>0.99762807297554923</c:v>
                </c:pt>
                <c:pt idx="24">
                  <c:v>0.99767230486155756</c:v>
                </c:pt>
                <c:pt idx="25">
                  <c:v>0.99771654066996251</c:v>
                </c:pt>
                <c:pt idx="26">
                  <c:v>0.99762802039459098</c:v>
                </c:pt>
                <c:pt idx="27">
                  <c:v>0.99762807297554923</c:v>
                </c:pt>
                <c:pt idx="28">
                  <c:v>0.99767230486155756</c:v>
                </c:pt>
                <c:pt idx="31">
                  <c:v>0.9944555333776891</c:v>
                </c:pt>
                <c:pt idx="32">
                  <c:v>0.99367930805056559</c:v>
                </c:pt>
                <c:pt idx="33">
                  <c:v>0.99390108671545796</c:v>
                </c:pt>
                <c:pt idx="34">
                  <c:v>0.99423375471279662</c:v>
                </c:pt>
              </c:numCache>
            </c:numRef>
          </c:val>
        </c:ser>
        <c:ser>
          <c:idx val="7"/>
          <c:order val="3"/>
          <c:tx>
            <c:strRef>
              <c:f>Sheet1!$V$4</c:f>
              <c:strCache>
                <c:ptCount val="1"/>
                <c:pt idx="0">
                  <c:v>HW 3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Sheet1!$V$6:$V$40</c:f>
              <c:numCache>
                <c:formatCode>0.00%</c:formatCode>
                <c:ptCount val="35"/>
                <c:pt idx="0">
                  <c:v>0.99694060788791095</c:v>
                </c:pt>
                <c:pt idx="1">
                  <c:v>0.99527831349338303</c:v>
                </c:pt>
                <c:pt idx="2">
                  <c:v>0.99696297938372869</c:v>
                </c:pt>
                <c:pt idx="3">
                  <c:v>0.99532264857795216</c:v>
                </c:pt>
                <c:pt idx="4">
                  <c:v>0.9969852142492962</c:v>
                </c:pt>
                <c:pt idx="5">
                  <c:v>0.99554432400079806</c:v>
                </c:pt>
                <c:pt idx="6">
                  <c:v>0.99702941763284492</c:v>
                </c:pt>
                <c:pt idx="7">
                  <c:v>0.99487929773226047</c:v>
                </c:pt>
                <c:pt idx="8">
                  <c:v>0.99696277739596961</c:v>
                </c:pt>
                <c:pt idx="9">
                  <c:v>0.99696297938372869</c:v>
                </c:pt>
                <c:pt idx="10">
                  <c:v>0.99694087916472696</c:v>
                </c:pt>
                <c:pt idx="11">
                  <c:v>0.99691857500720482</c:v>
                </c:pt>
                <c:pt idx="12">
                  <c:v>0.99702928592014539</c:v>
                </c:pt>
                <c:pt idx="13">
                  <c:v>0.99698514741742406</c:v>
                </c:pt>
                <c:pt idx="14">
                  <c:v>0.99680787391101944</c:v>
                </c:pt>
                <c:pt idx="15">
                  <c:v>0.99682990090669266</c:v>
                </c:pt>
                <c:pt idx="16">
                  <c:v>0.99705145542820406</c:v>
                </c:pt>
                <c:pt idx="17">
                  <c:v>0.99696297938372869</c:v>
                </c:pt>
                <c:pt idx="18">
                  <c:v>0.9969852142492962</c:v>
                </c:pt>
                <c:pt idx="19">
                  <c:v>0.99698508058258883</c:v>
                </c:pt>
                <c:pt idx="20">
                  <c:v>0.99516747578196008</c:v>
                </c:pt>
                <c:pt idx="21">
                  <c:v>0.99705145542820406</c:v>
                </c:pt>
                <c:pt idx="22">
                  <c:v>0.99696297938372869</c:v>
                </c:pt>
                <c:pt idx="23">
                  <c:v>0.99696304670701164</c:v>
                </c:pt>
                <c:pt idx="24">
                  <c:v>0.99702941763284492</c:v>
                </c:pt>
                <c:pt idx="25">
                  <c:v>0.99707362493626261</c:v>
                </c:pt>
                <c:pt idx="26">
                  <c:v>0.99700731545111954</c:v>
                </c:pt>
                <c:pt idx="27">
                  <c:v>0.9969852142492962</c:v>
                </c:pt>
                <c:pt idx="28">
                  <c:v>0.99700724910771688</c:v>
                </c:pt>
                <c:pt idx="31">
                  <c:v>0.99157241073408742</c:v>
                </c:pt>
                <c:pt idx="32">
                  <c:v>0.99212685739631845</c:v>
                </c:pt>
                <c:pt idx="33">
                  <c:v>0.99312486138833445</c:v>
                </c:pt>
                <c:pt idx="34">
                  <c:v>0.99279219339099578</c:v>
                </c:pt>
              </c:numCache>
            </c:numRef>
          </c:val>
        </c:ser>
        <c:ser>
          <c:idx val="8"/>
          <c:order val="4"/>
          <c:tx>
            <c:strRef>
              <c:f>Sheet1!$X$4</c:f>
              <c:strCache>
                <c:ptCount val="1"/>
                <c:pt idx="0">
                  <c:v>HW 4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Sheet1!$X$6:$X$40</c:f>
              <c:numCache>
                <c:formatCode>0.00%</c:formatCode>
                <c:ptCount val="35"/>
                <c:pt idx="0">
                  <c:v>0.9976056931296694</c:v>
                </c:pt>
                <c:pt idx="1">
                  <c:v>0.99521181086652921</c:v>
                </c:pt>
                <c:pt idx="2">
                  <c:v>0.99758368432720013</c:v>
                </c:pt>
                <c:pt idx="3">
                  <c:v>0.99594333976192062</c:v>
                </c:pt>
                <c:pt idx="4">
                  <c:v>0.99758373789097998</c:v>
                </c:pt>
                <c:pt idx="5">
                  <c:v>0.99567732925450558</c:v>
                </c:pt>
                <c:pt idx="6">
                  <c:v>0.99762796781130147</c:v>
                </c:pt>
                <c:pt idx="7">
                  <c:v>0.99596550730420519</c:v>
                </c:pt>
                <c:pt idx="8">
                  <c:v>0.99769437116190396</c:v>
                </c:pt>
                <c:pt idx="9">
                  <c:v>0.99758368432720013</c:v>
                </c:pt>
                <c:pt idx="10">
                  <c:v>0.99745073263727246</c:v>
                </c:pt>
                <c:pt idx="11">
                  <c:v>0.99760579928617354</c:v>
                </c:pt>
                <c:pt idx="12">
                  <c:v>0.99756135411355218</c:v>
                </c:pt>
                <c:pt idx="13">
                  <c:v>0.99756151629350476</c:v>
                </c:pt>
                <c:pt idx="14">
                  <c:v>0.99747290017955714</c:v>
                </c:pt>
                <c:pt idx="15">
                  <c:v>0.99751712518566138</c:v>
                </c:pt>
                <c:pt idx="16">
                  <c:v>0.99769437116190396</c:v>
                </c:pt>
                <c:pt idx="17">
                  <c:v>0.99758368432720013</c:v>
                </c:pt>
                <c:pt idx="18">
                  <c:v>0.99760590543326466</c:v>
                </c:pt>
                <c:pt idx="19">
                  <c:v>0.99762796781130147</c:v>
                </c:pt>
                <c:pt idx="20">
                  <c:v>0.99592117221963605</c:v>
                </c:pt>
                <c:pt idx="21">
                  <c:v>0.99769437116190396</c:v>
                </c:pt>
                <c:pt idx="22">
                  <c:v>0.99758368432720013</c:v>
                </c:pt>
                <c:pt idx="23">
                  <c:v>0.99760590543326466</c:v>
                </c:pt>
                <c:pt idx="24">
                  <c:v>0.99765013633642952</c:v>
                </c:pt>
                <c:pt idx="25">
                  <c:v>0.99765003214578674</c:v>
                </c:pt>
                <c:pt idx="26">
                  <c:v>0.99762802039459098</c:v>
                </c:pt>
                <c:pt idx="27">
                  <c:v>0.99760590543326466</c:v>
                </c:pt>
                <c:pt idx="28">
                  <c:v>0.99762796781130147</c:v>
                </c:pt>
                <c:pt idx="30" formatCode="0.0000%">
                  <c:v>7.2588219721654405E-4</c:v>
                </c:pt>
                <c:pt idx="31">
                  <c:v>0.99423375471279662</c:v>
                </c:pt>
                <c:pt idx="32">
                  <c:v>0.99412286538035044</c:v>
                </c:pt>
                <c:pt idx="33">
                  <c:v>0.99367930805056559</c:v>
                </c:pt>
                <c:pt idx="34">
                  <c:v>0.9944555333776891</c:v>
                </c:pt>
              </c:numCache>
            </c:numRef>
          </c:val>
        </c:ser>
        <c:ser>
          <c:idx val="0"/>
          <c:order val="5"/>
          <c:tx>
            <c:strRef>
              <c:f>Sheet1!$AO$4</c:f>
              <c:strCache>
                <c:ptCount val="1"/>
                <c:pt idx="0">
                  <c:v>RD 1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Sheet1!$AO$6:$AO$40</c:f>
              <c:numCache>
                <c:formatCode>0.00%</c:formatCode>
                <c:ptCount val="35"/>
                <c:pt idx="0">
                  <c:v>0.68796417407497723</c:v>
                </c:pt>
                <c:pt idx="1">
                  <c:v>0.72999933497373148</c:v>
                </c:pt>
                <c:pt idx="2">
                  <c:v>0.69255154067834179</c:v>
                </c:pt>
                <c:pt idx="3">
                  <c:v>0.66464942031876928</c:v>
                </c:pt>
                <c:pt idx="4">
                  <c:v>0.67597703442619317</c:v>
                </c:pt>
                <c:pt idx="5">
                  <c:v>0.6515484028285784</c:v>
                </c:pt>
                <c:pt idx="6">
                  <c:v>0.66518876499146506</c:v>
                </c:pt>
                <c:pt idx="7">
                  <c:v>0.6087650462193257</c:v>
                </c:pt>
                <c:pt idx="8">
                  <c:v>0.61043740439399652</c:v>
                </c:pt>
                <c:pt idx="9">
                  <c:v>0.60935491021946353</c:v>
                </c:pt>
                <c:pt idx="10">
                  <c:v>0.58056793243333116</c:v>
                </c:pt>
                <c:pt idx="11">
                  <c:v>0.57168192600146317</c:v>
                </c:pt>
                <c:pt idx="12">
                  <c:v>0.60700113064491101</c:v>
                </c:pt>
                <c:pt idx="13">
                  <c:v>0.60822434050099761</c:v>
                </c:pt>
                <c:pt idx="14">
                  <c:v>0.57440535567821593</c:v>
                </c:pt>
                <c:pt idx="15">
                  <c:v>0.5720366224035115</c:v>
                </c:pt>
                <c:pt idx="16">
                  <c:v>0.60963930210388628</c:v>
                </c:pt>
                <c:pt idx="17">
                  <c:v>0.58625581910884506</c:v>
                </c:pt>
                <c:pt idx="18">
                  <c:v>0.55749152091507614</c:v>
                </c:pt>
                <c:pt idx="19">
                  <c:v>0.57232481323017581</c:v>
                </c:pt>
                <c:pt idx="20">
                  <c:v>0.8819356697922901</c:v>
                </c:pt>
                <c:pt idx="21">
                  <c:v>0.612543507659565</c:v>
                </c:pt>
                <c:pt idx="22">
                  <c:v>0.5891819995566393</c:v>
                </c:pt>
                <c:pt idx="23">
                  <c:v>0.56815410875396244</c:v>
                </c:pt>
                <c:pt idx="24">
                  <c:v>0.59606730364228866</c:v>
                </c:pt>
                <c:pt idx="25">
                  <c:v>0.60292194116212561</c:v>
                </c:pt>
                <c:pt idx="26">
                  <c:v>0.56539569940146306</c:v>
                </c:pt>
                <c:pt idx="27">
                  <c:v>0.54804814790184209</c:v>
                </c:pt>
                <c:pt idx="28">
                  <c:v>0.58533773748032547</c:v>
                </c:pt>
                <c:pt idx="31">
                  <c:v>0.73020625415834994</c:v>
                </c:pt>
                <c:pt idx="32">
                  <c:v>0.78221335107562651</c:v>
                </c:pt>
                <c:pt idx="33">
                  <c:v>0.6964958970946995</c:v>
                </c:pt>
                <c:pt idx="34">
                  <c:v>0.74595253936571304</c:v>
                </c:pt>
              </c:numCache>
            </c:numRef>
          </c:val>
        </c:ser>
        <c:ser>
          <c:idx val="1"/>
          <c:order val="6"/>
          <c:tx>
            <c:strRef>
              <c:f>Sheet1!$AQ$4</c:f>
              <c:strCache>
                <c:ptCount val="1"/>
                <c:pt idx="0">
                  <c:v>RD 2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Sheet1!$AQ$6:$AQ$40</c:f>
              <c:numCache>
                <c:formatCode>0.00%</c:formatCode>
                <c:ptCount val="35"/>
                <c:pt idx="0">
                  <c:v>0.69849469040281997</c:v>
                </c:pt>
                <c:pt idx="1">
                  <c:v>0.72620868524306714</c:v>
                </c:pt>
                <c:pt idx="2">
                  <c:v>0.6817557082686766</c:v>
                </c:pt>
                <c:pt idx="3">
                  <c:v>0.66633415353239789</c:v>
                </c:pt>
                <c:pt idx="4">
                  <c:v>0.67717408170956084</c:v>
                </c:pt>
                <c:pt idx="5">
                  <c:v>0.63886856864179464</c:v>
                </c:pt>
                <c:pt idx="6">
                  <c:v>0.66529960761710527</c:v>
                </c:pt>
                <c:pt idx="7">
                  <c:v>0.60696947529427414</c:v>
                </c:pt>
                <c:pt idx="8">
                  <c:v>0.60538275655663198</c:v>
                </c:pt>
                <c:pt idx="9">
                  <c:v>0.59771669252937265</c:v>
                </c:pt>
                <c:pt idx="10">
                  <c:v>0.59495466737602798</c:v>
                </c:pt>
                <c:pt idx="11">
                  <c:v>0.59107938548848349</c:v>
                </c:pt>
                <c:pt idx="12">
                  <c:v>0.58155053539361956</c:v>
                </c:pt>
                <c:pt idx="13">
                  <c:v>0.58658833961427626</c:v>
                </c:pt>
                <c:pt idx="14">
                  <c:v>0.59841280397242358</c:v>
                </c:pt>
                <c:pt idx="15">
                  <c:v>0.58223414396240214</c:v>
                </c:pt>
                <c:pt idx="16">
                  <c:v>0.57312612233134552</c:v>
                </c:pt>
                <c:pt idx="17">
                  <c:v>0.5792950565284859</c:v>
                </c:pt>
                <c:pt idx="18">
                  <c:v>0.58356055064175039</c:v>
                </c:pt>
                <c:pt idx="19">
                  <c:v>0.57201445387838346</c:v>
                </c:pt>
                <c:pt idx="20">
                  <c:v>0.887521890448006</c:v>
                </c:pt>
                <c:pt idx="21">
                  <c:v>0.57747134591083427</c:v>
                </c:pt>
                <c:pt idx="22">
                  <c:v>0.58789625360230546</c:v>
                </c:pt>
                <c:pt idx="23">
                  <c:v>0.59382412271951412</c:v>
                </c:pt>
                <c:pt idx="24">
                  <c:v>0.58340907579418744</c:v>
                </c:pt>
                <c:pt idx="25">
                  <c:v>0.57571995477420357</c:v>
                </c:pt>
                <c:pt idx="26">
                  <c:v>0.57395256040789178</c:v>
                </c:pt>
                <c:pt idx="27">
                  <c:v>0.57830684312030323</c:v>
                </c:pt>
                <c:pt idx="28">
                  <c:v>0.56336872907845437</c:v>
                </c:pt>
                <c:pt idx="31">
                  <c:v>0.74007540474606348</c:v>
                </c:pt>
                <c:pt idx="32">
                  <c:v>0.78077178975382566</c:v>
                </c:pt>
                <c:pt idx="33">
                  <c:v>0.70802838766910625</c:v>
                </c:pt>
                <c:pt idx="34">
                  <c:v>0.71900643158128186</c:v>
                </c:pt>
              </c:numCache>
            </c:numRef>
          </c:val>
        </c:ser>
        <c:ser>
          <c:idx val="2"/>
          <c:order val="7"/>
          <c:tx>
            <c:strRef>
              <c:f>Sheet1!$AS$4</c:f>
              <c:strCache>
                <c:ptCount val="1"/>
                <c:pt idx="0">
                  <c:v>RD 3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Sheet1!$AS$6:$AS$40</c:f>
              <c:numCache>
                <c:formatCode>0.00%</c:formatCode>
                <c:ptCount val="35"/>
                <c:pt idx="0">
                  <c:v>0.68463874786618484</c:v>
                </c:pt>
                <c:pt idx="1">
                  <c:v>0.735496885460309</c:v>
                </c:pt>
                <c:pt idx="2">
                  <c:v>0.68490356905342498</c:v>
                </c:pt>
                <c:pt idx="3">
                  <c:v>0.66888342089512531</c:v>
                </c:pt>
                <c:pt idx="4">
                  <c:v>0.68400168473321366</c:v>
                </c:pt>
                <c:pt idx="5">
                  <c:v>0.63476757331914613</c:v>
                </c:pt>
                <c:pt idx="6">
                  <c:v>0.67115209825090338</c:v>
                </c:pt>
                <c:pt idx="7">
                  <c:v>0.61149165392032989</c:v>
                </c:pt>
                <c:pt idx="8">
                  <c:v>0.6050280444276942</c:v>
                </c:pt>
                <c:pt idx="9">
                  <c:v>0.5944579915761472</c:v>
                </c:pt>
                <c:pt idx="10">
                  <c:v>0.60251379929507221</c:v>
                </c:pt>
                <c:pt idx="11">
                  <c:v>0.58959409430490595</c:v>
                </c:pt>
                <c:pt idx="12">
                  <c:v>0.57676192165295848</c:v>
                </c:pt>
                <c:pt idx="13">
                  <c:v>0.5921525160718244</c:v>
                </c:pt>
                <c:pt idx="14">
                  <c:v>0.60233645895679544</c:v>
                </c:pt>
                <c:pt idx="15">
                  <c:v>0.58303221086701107</c:v>
                </c:pt>
                <c:pt idx="16">
                  <c:v>0.56649743942181918</c:v>
                </c:pt>
                <c:pt idx="17">
                  <c:v>0.58794058966969631</c:v>
                </c:pt>
                <c:pt idx="18">
                  <c:v>0.58690784952672292</c:v>
                </c:pt>
                <c:pt idx="19">
                  <c:v>0.57037398301890974</c:v>
                </c:pt>
                <c:pt idx="20">
                  <c:v>0.89485934694420433</c:v>
                </c:pt>
                <c:pt idx="21">
                  <c:v>0.56494557385771604</c:v>
                </c:pt>
                <c:pt idx="22">
                  <c:v>0.60348038129017956</c:v>
                </c:pt>
                <c:pt idx="23">
                  <c:v>0.59366894992352193</c:v>
                </c:pt>
                <c:pt idx="24">
                  <c:v>0.57658117005475629</c:v>
                </c:pt>
                <c:pt idx="25">
                  <c:v>0.56377058993060947</c:v>
                </c:pt>
                <c:pt idx="26">
                  <c:v>0.59195300376856574</c:v>
                </c:pt>
                <c:pt idx="27">
                  <c:v>0.57704329321008185</c:v>
                </c:pt>
                <c:pt idx="28">
                  <c:v>0.55592010463543862</c:v>
                </c:pt>
                <c:pt idx="31">
                  <c:v>0.75149700598802394</c:v>
                </c:pt>
                <c:pt idx="32">
                  <c:v>0.77323131514748278</c:v>
                </c:pt>
                <c:pt idx="33">
                  <c:v>0.6881791971612331</c:v>
                </c:pt>
                <c:pt idx="34">
                  <c:v>0.73297848746950545</c:v>
                </c:pt>
              </c:numCache>
            </c:numRef>
          </c:val>
        </c:ser>
        <c:ser>
          <c:idx val="3"/>
          <c:order val="8"/>
          <c:tx>
            <c:strRef>
              <c:f>Sheet1!$AU$4</c:f>
              <c:strCache>
                <c:ptCount val="1"/>
                <c:pt idx="0">
                  <c:v>RD 4</c:v>
                </c:pt>
              </c:strCache>
            </c:strRef>
          </c:tx>
          <c:invertIfNegative val="0"/>
          <c:cat>
            <c:strRef>
              <c:f>Sheet1!$D$6:$D$40</c:f>
              <c:strCache>
                <c:ptCount val="35"/>
                <c:pt idx="0">
                  <c:v>0x187</c:v>
                </c:pt>
                <c:pt idx="1">
                  <c:v>0x188</c:v>
                </c:pt>
                <c:pt idx="2">
                  <c:v>0x189</c:v>
                </c:pt>
                <c:pt idx="3">
                  <c:v>0x18A</c:v>
                </c:pt>
                <c:pt idx="4">
                  <c:v>0x18B</c:v>
                </c:pt>
                <c:pt idx="5">
                  <c:v>0x18C</c:v>
                </c:pt>
                <c:pt idx="6">
                  <c:v>0x18D</c:v>
                </c:pt>
                <c:pt idx="7">
                  <c:v>0x18E</c:v>
                </c:pt>
                <c:pt idx="8">
                  <c:v>0x207</c:v>
                </c:pt>
                <c:pt idx="9">
                  <c:v>0x209</c:v>
                </c:pt>
                <c:pt idx="10">
                  <c:v>0x20B</c:v>
                </c:pt>
                <c:pt idx="11">
                  <c:v>0x20D</c:v>
                </c:pt>
                <c:pt idx="12">
                  <c:v>0x287</c:v>
                </c:pt>
                <c:pt idx="13">
                  <c:v>0x289</c:v>
                </c:pt>
                <c:pt idx="14">
                  <c:v>0x28B</c:v>
                </c:pt>
                <c:pt idx="15">
                  <c:v>0x28D</c:v>
                </c:pt>
                <c:pt idx="16">
                  <c:v>0x307</c:v>
                </c:pt>
                <c:pt idx="17">
                  <c:v>0x309</c:v>
                </c:pt>
                <c:pt idx="18">
                  <c:v>0x30B</c:v>
                </c:pt>
                <c:pt idx="19">
                  <c:v>0x30D</c:v>
                </c:pt>
                <c:pt idx="20">
                  <c:v>0x385</c:v>
                </c:pt>
                <c:pt idx="21">
                  <c:v>0x387</c:v>
                </c:pt>
                <c:pt idx="22">
                  <c:v>0x389</c:v>
                </c:pt>
                <c:pt idx="23">
                  <c:v>0x38B</c:v>
                </c:pt>
                <c:pt idx="24">
                  <c:v>0x38D</c:v>
                </c:pt>
                <c:pt idx="25">
                  <c:v>0x407</c:v>
                </c:pt>
                <c:pt idx="26">
                  <c:v>0x409</c:v>
                </c:pt>
                <c:pt idx="27">
                  <c:v>0x40B</c:v>
                </c:pt>
                <c:pt idx="28">
                  <c:v>0x40D</c:v>
                </c:pt>
                <c:pt idx="31">
                  <c:v>0x707</c:v>
                </c:pt>
                <c:pt idx="32">
                  <c:v>0x709</c:v>
                </c:pt>
                <c:pt idx="33">
                  <c:v>0x70B</c:v>
                </c:pt>
                <c:pt idx="34">
                  <c:v>0x70D</c:v>
                </c:pt>
              </c:strCache>
            </c:strRef>
          </c:cat>
          <c:val>
            <c:numRef>
              <c:f>Sheet1!$AU$6:$AU$40</c:f>
              <c:numCache>
                <c:formatCode>0.00%</c:formatCode>
                <c:ptCount val="35"/>
                <c:pt idx="0">
                  <c:v>0.68747644489768767</c:v>
                </c:pt>
                <c:pt idx="1">
                  <c:v>0.73804615282303654</c:v>
                </c:pt>
                <c:pt idx="2">
                  <c:v>0.69299490135225006</c:v>
                </c:pt>
                <c:pt idx="3">
                  <c:v>0.66052625745383609</c:v>
                </c:pt>
                <c:pt idx="4">
                  <c:v>0.68870120369754606</c:v>
                </c:pt>
                <c:pt idx="5">
                  <c:v>0.63554343729910667</c:v>
                </c:pt>
                <c:pt idx="6">
                  <c:v>0.664080338735064</c:v>
                </c:pt>
                <c:pt idx="7">
                  <c:v>0.61849659728225936</c:v>
                </c:pt>
                <c:pt idx="8">
                  <c:v>0.60626953687897667</c:v>
                </c:pt>
                <c:pt idx="9">
                  <c:v>0.58833961427621373</c:v>
                </c:pt>
                <c:pt idx="10">
                  <c:v>0.58730686528784559</c:v>
                </c:pt>
                <c:pt idx="11">
                  <c:v>0.58937240905362565</c:v>
                </c:pt>
                <c:pt idx="12">
                  <c:v>0.59438668055955834</c:v>
                </c:pt>
                <c:pt idx="13">
                  <c:v>0.57882952782088226</c:v>
                </c:pt>
                <c:pt idx="14">
                  <c:v>0.59196204916760875</c:v>
                </c:pt>
                <c:pt idx="15">
                  <c:v>0.5897936110310581</c:v>
                </c:pt>
                <c:pt idx="16">
                  <c:v>0.58529718225552574</c:v>
                </c:pt>
                <c:pt idx="17">
                  <c:v>0.56692529372644651</c:v>
                </c:pt>
                <c:pt idx="18">
                  <c:v>0.57775265456318858</c:v>
                </c:pt>
                <c:pt idx="19">
                  <c:v>0.58103704360548891</c:v>
                </c:pt>
                <c:pt idx="20">
                  <c:v>0.88827558688568198</c:v>
                </c:pt>
                <c:pt idx="21">
                  <c:v>0.58192741703061612</c:v>
                </c:pt>
                <c:pt idx="22">
                  <c:v>0.58140101972954994</c:v>
                </c:pt>
                <c:pt idx="23">
                  <c:v>0.58690784952672292</c:v>
                </c:pt>
                <c:pt idx="24">
                  <c:v>0.59156709304129995</c:v>
                </c:pt>
                <c:pt idx="25">
                  <c:v>0.57443412330680377</c:v>
                </c:pt>
                <c:pt idx="26">
                  <c:v>0.56974063400576369</c:v>
                </c:pt>
                <c:pt idx="27">
                  <c:v>0.57172308306178099</c:v>
                </c:pt>
                <c:pt idx="28">
                  <c:v>0.57540623822297099</c:v>
                </c:pt>
                <c:pt idx="31">
                  <c:v>0.73552894211576847</c:v>
                </c:pt>
                <c:pt idx="32">
                  <c:v>0.77134619649589709</c:v>
                </c:pt>
                <c:pt idx="33">
                  <c:v>0.71257485029940115</c:v>
                </c:pt>
                <c:pt idx="34">
                  <c:v>0.73076070082058109</c:v>
                </c:pt>
              </c:numCache>
            </c:numRef>
          </c:val>
        </c:ser>
        <c:ser>
          <c:idx val="9"/>
          <c:order val="9"/>
          <c:tx>
            <c:v>Remote</c:v>
          </c:tx>
          <c:invertIfNegative val="0"/>
          <c:val>
            <c:numRef>
              <c:f>Sheet1!$Z$6:$Z$40</c:f>
              <c:numCache>
                <c:formatCode>0.000%</c:formatCode>
                <c:ptCount val="35"/>
                <c:pt idx="0">
                  <c:v>0.99855898197618997</c:v>
                </c:pt>
                <c:pt idx="1">
                  <c:v>0.96468710514065303</c:v>
                </c:pt>
                <c:pt idx="2">
                  <c:v>0.99898027045001103</c:v>
                </c:pt>
                <c:pt idx="3">
                  <c:v>0.96404424641440001</c:v>
                </c:pt>
                <c:pt idx="4">
                  <c:v>0.99909113076633194</c:v>
                </c:pt>
                <c:pt idx="5">
                  <c:v>0.96402207887211544</c:v>
                </c:pt>
                <c:pt idx="6">
                  <c:v>0.99935711277128736</c:v>
                </c:pt>
                <c:pt idx="7">
                  <c:v>0.96388907361840792</c:v>
                </c:pt>
                <c:pt idx="8">
                  <c:v>0.99911321967765532</c:v>
                </c:pt>
                <c:pt idx="9">
                  <c:v>0.9994236311239193</c:v>
                </c:pt>
                <c:pt idx="10">
                  <c:v>0.99935714127374697</c:v>
                </c:pt>
                <c:pt idx="11">
                  <c:v>0.99953446097231147</c:v>
                </c:pt>
                <c:pt idx="12">
                  <c:v>0.9992462367260071</c:v>
                </c:pt>
                <c:pt idx="13">
                  <c:v>0.9996674794945688</c:v>
                </c:pt>
                <c:pt idx="14">
                  <c:v>0.99973398949258496</c:v>
                </c:pt>
                <c:pt idx="15">
                  <c:v>0.99829302356514216</c:v>
                </c:pt>
                <c:pt idx="16">
                  <c:v>0.99966745737912077</c:v>
                </c:pt>
                <c:pt idx="17">
                  <c:v>0.99984482376413208</c:v>
                </c:pt>
                <c:pt idx="18">
                  <c:v>0.99971182195030039</c:v>
                </c:pt>
                <c:pt idx="19">
                  <c:v>0.99960096654769559</c:v>
                </c:pt>
                <c:pt idx="20">
                  <c:v>0.9635343929418545</c:v>
                </c:pt>
                <c:pt idx="21">
                  <c:v>0.99995566098388278</c:v>
                </c:pt>
                <c:pt idx="22">
                  <c:v>0.99982265573043672</c:v>
                </c:pt>
                <c:pt idx="23">
                  <c:v>0.99995566491543086</c:v>
                </c:pt>
                <c:pt idx="24">
                  <c:v>0.99997783147487196</c:v>
                </c:pt>
                <c:pt idx="25">
                  <c:v>0.99986698295164833</c:v>
                </c:pt>
                <c:pt idx="26">
                  <c:v>0.99980048769674135</c:v>
                </c:pt>
                <c:pt idx="27">
                  <c:v>0.99995566491543086</c:v>
                </c:pt>
                <c:pt idx="28">
                  <c:v>0.99995566294974392</c:v>
                </c:pt>
                <c:pt idx="30" formatCode="0.0000%">
                  <c:v>1.3648153953441041E-2</c:v>
                </c:pt>
                <c:pt idx="31">
                  <c:v>0.9925704147261033</c:v>
                </c:pt>
                <c:pt idx="32">
                  <c:v>0.99345752938567311</c:v>
                </c:pt>
                <c:pt idx="33">
                  <c:v>0.99478820137502777</c:v>
                </c:pt>
                <c:pt idx="34">
                  <c:v>0.99500998003992014</c:v>
                </c:pt>
              </c:numCache>
            </c:numRef>
          </c:val>
        </c:ser>
        <c:ser>
          <c:idx val="10"/>
          <c:order val="10"/>
          <c:tx>
            <c:strRef>
              <c:f>Sheet1!$AB$4</c:f>
              <c:strCache>
                <c:ptCount val="1"/>
                <c:pt idx="0">
                  <c:v>1 duplicate</c:v>
                </c:pt>
              </c:strCache>
            </c:strRef>
          </c:tx>
          <c:invertIfNegative val="0"/>
          <c:val>
            <c:numRef>
              <c:f>Sheet1!$AB$6:$AB$40</c:f>
              <c:numCache>
                <c:formatCode>0.000%</c:formatCode>
                <c:ptCount val="35"/>
                <c:pt idx="0">
                  <c:v>0.99549958986410092</c:v>
                </c:pt>
                <c:pt idx="1">
                  <c:v>0.99541131874709055</c:v>
                </c:pt>
                <c:pt idx="2">
                  <c:v>0.99543338505874523</c:v>
                </c:pt>
                <c:pt idx="3">
                  <c:v>0.99541131874709055</c:v>
                </c:pt>
                <c:pt idx="4">
                  <c:v>0.99541131874709055</c:v>
                </c:pt>
                <c:pt idx="5">
                  <c:v>0.99541131874709055</c:v>
                </c:pt>
                <c:pt idx="6">
                  <c:v>0.99545545234875521</c:v>
                </c:pt>
                <c:pt idx="7">
                  <c:v>0.99541131874709055</c:v>
                </c:pt>
                <c:pt idx="8">
                  <c:v>0.99549958986410092</c:v>
                </c:pt>
                <c:pt idx="9">
                  <c:v>0.99543338505874523</c:v>
                </c:pt>
                <c:pt idx="10">
                  <c:v>0.99541131874709055</c:v>
                </c:pt>
                <c:pt idx="11">
                  <c:v>0.99545545234875521</c:v>
                </c:pt>
                <c:pt idx="12">
                  <c:v>0.99549958986410092</c:v>
                </c:pt>
                <c:pt idx="13">
                  <c:v>0.99543338505874523</c:v>
                </c:pt>
                <c:pt idx="14">
                  <c:v>0.99541131874709055</c:v>
                </c:pt>
                <c:pt idx="15">
                  <c:v>0.99543328382362717</c:v>
                </c:pt>
                <c:pt idx="16">
                  <c:v>0.99549958986410092</c:v>
                </c:pt>
                <c:pt idx="17">
                  <c:v>0.99543338505874523</c:v>
                </c:pt>
                <c:pt idx="18">
                  <c:v>0.99541131874709055</c:v>
                </c:pt>
                <c:pt idx="19">
                  <c:v>0.99545545234875521</c:v>
                </c:pt>
                <c:pt idx="20">
                  <c:v>0.99538915120480598</c:v>
                </c:pt>
                <c:pt idx="21">
                  <c:v>0.99549958986410092</c:v>
                </c:pt>
                <c:pt idx="22">
                  <c:v>0.99543338505874523</c:v>
                </c:pt>
                <c:pt idx="23">
                  <c:v>0.99541131874709055</c:v>
                </c:pt>
                <c:pt idx="24">
                  <c:v>0.99545545234875521</c:v>
                </c:pt>
                <c:pt idx="25">
                  <c:v>0.99549958986410092</c:v>
                </c:pt>
                <c:pt idx="26">
                  <c:v>0.99543338505874523</c:v>
                </c:pt>
                <c:pt idx="27">
                  <c:v>0.99541131874709055</c:v>
                </c:pt>
                <c:pt idx="28">
                  <c:v>0.99545545234875521</c:v>
                </c:pt>
                <c:pt idx="29">
                  <c:v>0.99544174832610577</c:v>
                </c:pt>
                <c:pt idx="30" formatCode="0.00000%">
                  <c:v>3.4605029290272368E-5</c:v>
                </c:pt>
                <c:pt idx="31">
                  <c:v>0.99046351740962524</c:v>
                </c:pt>
                <c:pt idx="32">
                  <c:v>0.99046351740962524</c:v>
                </c:pt>
                <c:pt idx="33">
                  <c:v>0.99057440674207142</c:v>
                </c:pt>
                <c:pt idx="34">
                  <c:v>0.99046351740962524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4"/>
        <c:axId val="52310784"/>
        <c:axId val="52312320"/>
      </c:barChart>
      <c:catAx>
        <c:axId val="52310784"/>
        <c:scaling>
          <c:orientation val="minMax"/>
        </c:scaling>
        <c:delete val="0"/>
        <c:axPos val="b"/>
        <c:majorTickMark val="none"/>
        <c:minorTickMark val="none"/>
        <c:tickLblPos val="nextTo"/>
        <c:crossAx val="52312320"/>
        <c:crosses val="autoZero"/>
        <c:auto val="1"/>
        <c:lblAlgn val="ctr"/>
        <c:lblOffset val="100"/>
        <c:noMultiLvlLbl val="0"/>
      </c:catAx>
      <c:valAx>
        <c:axId val="52312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Hit Rate</a:t>
                </a:r>
              </a:p>
            </c:rich>
          </c:tx>
          <c:layout/>
          <c:overlay val="0"/>
        </c:title>
        <c:numFmt formatCode="0.000%" sourceLinked="1"/>
        <c:majorTickMark val="none"/>
        <c:minorTickMark val="none"/>
        <c:tickLblPos val="nextTo"/>
        <c:crossAx val="523107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 paperSize="8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Existing</c:v>
          </c:tx>
          <c:invertIfNegative val="0"/>
          <c:cat>
            <c:strRef>
              <c:f>(Sheet2!$B$14,Sheet2!$B$19,Sheet2!$B$24,Sheet2!$B$29,Sheet2!$B$35,Sheet2!$B$40,Sheet2!$B$47)</c:f>
              <c:strCache>
                <c:ptCount val="7"/>
                <c:pt idx="0">
                  <c:v>0x18n</c:v>
                </c:pt>
                <c:pt idx="1">
                  <c:v>0x20n</c:v>
                </c:pt>
                <c:pt idx="2">
                  <c:v>0x28n</c:v>
                </c:pt>
                <c:pt idx="3">
                  <c:v>0x30n</c:v>
                </c:pt>
                <c:pt idx="4">
                  <c:v>0x38n</c:v>
                </c:pt>
                <c:pt idx="5">
                  <c:v>0x40n</c:v>
                </c:pt>
                <c:pt idx="6">
                  <c:v>0x70n</c:v>
                </c:pt>
              </c:strCache>
            </c:strRef>
          </c:cat>
          <c:val>
            <c:numRef>
              <c:f>(Sheet2!$H$14,Sheet2!$H$19,Sheet2!$H$24,Sheet2!$H$29,Sheet2!$H$35,Sheet2!$H$40,Sheet2!$H$47)</c:f>
              <c:numCache>
                <c:formatCode>0.00%</c:formatCode>
                <c:ptCount val="7"/>
                <c:pt idx="0">
                  <c:v>0.67208027022758199</c:v>
                </c:pt>
                <c:pt idx="1">
                  <c:v>0.59301030276495392</c:v>
                </c:pt>
                <c:pt idx="2">
                  <c:v>0.59041659969961813</c:v>
                </c:pt>
                <c:pt idx="3">
                  <c:v>0.58142731258001412</c:v>
                </c:pt>
                <c:pt idx="4">
                  <c:v>0.64957791689573841</c:v>
                </c:pt>
                <c:pt idx="5">
                  <c:v>0.57542521766599974</c:v>
                </c:pt>
                <c:pt idx="6">
                  <c:v>0.73871701042359728</c:v>
                </c:pt>
              </c:numCache>
            </c:numRef>
          </c:val>
        </c:ser>
        <c:ser>
          <c:idx val="0"/>
          <c:order val="1"/>
          <c:tx>
            <c:v>New</c:v>
          </c:tx>
          <c:invertIfNegative val="0"/>
          <c:cat>
            <c:strRef>
              <c:f>(Sheet2!$B$14,Sheet2!$B$19,Sheet2!$B$24,Sheet2!$B$29,Sheet2!$B$35,Sheet2!$B$40,Sheet2!$B$47)</c:f>
              <c:strCache>
                <c:ptCount val="7"/>
                <c:pt idx="0">
                  <c:v>0x18n</c:v>
                </c:pt>
                <c:pt idx="1">
                  <c:v>0x20n</c:v>
                </c:pt>
                <c:pt idx="2">
                  <c:v>0x28n</c:v>
                </c:pt>
                <c:pt idx="3">
                  <c:v>0x30n</c:v>
                </c:pt>
                <c:pt idx="4">
                  <c:v>0x38n</c:v>
                </c:pt>
                <c:pt idx="5">
                  <c:v>0x40n</c:v>
                </c:pt>
                <c:pt idx="6">
                  <c:v>0x70n</c:v>
                </c:pt>
              </c:strCache>
            </c:strRef>
          </c:cat>
          <c:val>
            <c:numRef>
              <c:f>(Sheet2!$E$14,Sheet2!$E$19,Sheet2!$E$24,Sheet2!$E$29,Sheet2!$E$35,Sheet2!$E$40,Sheet2!$E$47)</c:f>
              <c:numCache>
                <c:formatCode>0.00%</c:formatCode>
                <c:ptCount val="7"/>
                <c:pt idx="0">
                  <c:v>0.99543062671628602</c:v>
                </c:pt>
                <c:pt idx="1">
                  <c:v>0.99544993543452842</c:v>
                </c:pt>
                <c:pt idx="2">
                  <c:v>0.9954443933339614</c:v>
                </c:pt>
                <c:pt idx="3">
                  <c:v>0.99544993543452842</c:v>
                </c:pt>
                <c:pt idx="4">
                  <c:v>0.99543777821128987</c:v>
                </c:pt>
                <c:pt idx="5">
                  <c:v>0.99544993543452842</c:v>
                </c:pt>
                <c:pt idx="6">
                  <c:v>0.99049123974273678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283648"/>
        <c:axId val="178285568"/>
      </c:barChart>
      <c:catAx>
        <c:axId val="17828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85568"/>
        <c:crosses val="autoZero"/>
        <c:auto val="1"/>
        <c:lblAlgn val="ctr"/>
        <c:lblOffset val="100"/>
        <c:noMultiLvlLbl val="0"/>
      </c:catAx>
      <c:valAx>
        <c:axId val="178285568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8283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549779</xdr:colOff>
      <xdr:row>23</xdr:row>
      <xdr:rowOff>71650</xdr:rowOff>
    </xdr:from>
    <xdr:to>
      <xdr:col>20</xdr:col>
      <xdr:colOff>566150</xdr:colOff>
      <xdr:row>45</xdr:row>
      <xdr:rowOff>112858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99581</xdr:colOff>
      <xdr:row>53</xdr:row>
      <xdr:rowOff>93807</xdr:rowOff>
    </xdr:from>
    <xdr:to>
      <xdr:col>42</xdr:col>
      <xdr:colOff>242454</xdr:colOff>
      <xdr:row>102</xdr:row>
      <xdr:rowOff>30308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52387</xdr:rowOff>
    </xdr:from>
    <xdr:to>
      <xdr:col>10</xdr:col>
      <xdr:colOff>581025</xdr:colOff>
      <xdr:row>34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U42"/>
  <sheetViews>
    <sheetView tabSelected="1" zoomScale="70" zoomScaleNormal="70" zoomScaleSheetLayoutView="55" workbookViewId="0">
      <selection activeCell="D1" sqref="D1:D1048576"/>
    </sheetView>
  </sheetViews>
  <sheetFormatPr defaultRowHeight="15" x14ac:dyDescent="0.25"/>
  <cols>
    <col min="3" max="3" width="12" bestFit="1" customWidth="1"/>
    <col min="5" max="5" width="12.7109375" bestFit="1" customWidth="1"/>
    <col min="6" max="6" width="10.5703125" bestFit="1" customWidth="1"/>
    <col min="7" max="7" width="10.5703125" style="32" customWidth="1"/>
    <col min="8" max="8" width="11.28515625" bestFit="1" customWidth="1"/>
    <col min="9" max="9" width="10.140625" customWidth="1"/>
    <col min="13" max="13" width="12" customWidth="1"/>
    <col min="15" max="15" width="11.42578125" style="5" customWidth="1"/>
    <col min="17" max="17" width="9.140625" style="6"/>
    <col min="19" max="19" width="12.28515625" style="6" customWidth="1"/>
    <col min="21" max="21" width="11" style="6" customWidth="1"/>
    <col min="26" max="26" width="14.140625" bestFit="1" customWidth="1"/>
    <col min="27" max="28" width="14.140625" customWidth="1"/>
    <col min="29" max="29" width="12.28515625" style="6" bestFit="1" customWidth="1"/>
    <col min="30" max="30" width="9.5703125" customWidth="1"/>
    <col min="32" max="32" width="12.42578125" customWidth="1"/>
    <col min="34" max="34" width="12" customWidth="1"/>
    <col min="36" max="36" width="11" customWidth="1"/>
    <col min="38" max="38" width="10.42578125" customWidth="1"/>
  </cols>
  <sheetData>
    <row r="2" spans="3:47" x14ac:dyDescent="0.25">
      <c r="I2" t="s">
        <v>51</v>
      </c>
      <c r="Q2" t="s">
        <v>53</v>
      </c>
      <c r="AF2" t="s">
        <v>49</v>
      </c>
      <c r="AN2" t="s">
        <v>50</v>
      </c>
    </row>
    <row r="3" spans="3:47" ht="15.75" thickBot="1" x14ac:dyDescent="0.3">
      <c r="AN3" t="s">
        <v>52</v>
      </c>
    </row>
    <row r="4" spans="3:47" ht="15.75" thickBot="1" x14ac:dyDescent="0.3">
      <c r="C4" t="s">
        <v>34</v>
      </c>
      <c r="D4" t="s">
        <v>0</v>
      </c>
      <c r="E4" t="s">
        <v>35</v>
      </c>
      <c r="G4" s="33" t="s">
        <v>39</v>
      </c>
      <c r="H4" s="20"/>
      <c r="J4" s="21" t="s">
        <v>36</v>
      </c>
      <c r="L4" s="22" t="s">
        <v>40</v>
      </c>
      <c r="N4" s="22" t="s">
        <v>41</v>
      </c>
      <c r="P4" s="23" t="s">
        <v>47</v>
      </c>
      <c r="Q4" s="4"/>
      <c r="R4" s="21" t="s">
        <v>36</v>
      </c>
      <c r="S4"/>
      <c r="T4" s="22" t="s">
        <v>40</v>
      </c>
      <c r="U4"/>
      <c r="V4" s="22" t="s">
        <v>41</v>
      </c>
      <c r="X4" s="23" t="s">
        <v>47</v>
      </c>
      <c r="Y4" s="26"/>
      <c r="Z4" s="26" t="s">
        <v>54</v>
      </c>
      <c r="AA4" s="6"/>
      <c r="AB4" t="s">
        <v>55</v>
      </c>
      <c r="AF4" t="s">
        <v>42</v>
      </c>
      <c r="AH4" t="s">
        <v>43</v>
      </c>
      <c r="AJ4" t="s">
        <v>44</v>
      </c>
      <c r="AL4" t="s">
        <v>45</v>
      </c>
      <c r="AO4" t="s">
        <v>42</v>
      </c>
      <c r="AQ4" t="s">
        <v>43</v>
      </c>
      <c r="AS4" t="s">
        <v>44</v>
      </c>
      <c r="AU4" t="s">
        <v>45</v>
      </c>
    </row>
    <row r="5" spans="3:47" x14ac:dyDescent="0.25">
      <c r="F5" s="2" t="s">
        <v>37</v>
      </c>
      <c r="G5" s="34" t="s">
        <v>38</v>
      </c>
      <c r="H5" s="2"/>
      <c r="I5" s="10" t="s">
        <v>37</v>
      </c>
      <c r="J5" s="12" t="s">
        <v>38</v>
      </c>
      <c r="K5" s="12" t="s">
        <v>37</v>
      </c>
      <c r="L5" s="12" t="s">
        <v>38</v>
      </c>
      <c r="M5" s="12" t="s">
        <v>37</v>
      </c>
      <c r="N5" s="12" t="s">
        <v>38</v>
      </c>
      <c r="O5" s="18" t="s">
        <v>37</v>
      </c>
      <c r="P5" s="19" t="s">
        <v>38</v>
      </c>
      <c r="R5" t="s">
        <v>38</v>
      </c>
      <c r="T5" t="s">
        <v>38</v>
      </c>
      <c r="AA5" s="6"/>
      <c r="AF5" s="7" t="s">
        <v>46</v>
      </c>
      <c r="AG5" s="8" t="s">
        <v>38</v>
      </c>
      <c r="AH5" s="8" t="s">
        <v>46</v>
      </c>
      <c r="AI5" s="8" t="s">
        <v>38</v>
      </c>
      <c r="AJ5" s="8" t="s">
        <v>46</v>
      </c>
      <c r="AK5" s="8" t="s">
        <v>38</v>
      </c>
      <c r="AL5" s="8" t="s">
        <v>46</v>
      </c>
      <c r="AM5" s="9" t="s">
        <v>38</v>
      </c>
      <c r="AO5" t="s">
        <v>38</v>
      </c>
      <c r="AQ5" t="s">
        <v>38</v>
      </c>
    </row>
    <row r="6" spans="3:47" x14ac:dyDescent="0.25">
      <c r="C6">
        <v>0</v>
      </c>
      <c r="D6" t="s">
        <v>1</v>
      </c>
      <c r="E6">
        <v>45107</v>
      </c>
      <c r="F6" s="2">
        <v>45051</v>
      </c>
      <c r="G6" s="31">
        <f>F6/$E6</f>
        <v>0.99875850754871753</v>
      </c>
      <c r="H6" s="3"/>
      <c r="I6" s="10">
        <v>44995</v>
      </c>
      <c r="J6" s="11">
        <f>I6/$E6</f>
        <v>0.99751701509743496</v>
      </c>
      <c r="K6" s="12">
        <v>44982</v>
      </c>
      <c r="L6" s="11">
        <f>K6/$E6</f>
        <v>0.99722881149267295</v>
      </c>
      <c r="M6" s="12">
        <v>45002</v>
      </c>
      <c r="N6" s="11">
        <f>M6/$E6</f>
        <v>0.99767220165384529</v>
      </c>
      <c r="O6" s="18">
        <v>45000</v>
      </c>
      <c r="P6" s="13">
        <f>O6/$E6</f>
        <v>0.99762786263772807</v>
      </c>
      <c r="Q6" s="5">
        <v>44984</v>
      </c>
      <c r="R6" s="1">
        <f>Q6/$E6</f>
        <v>0.99727315050879017</v>
      </c>
      <c r="S6" s="5">
        <v>45001</v>
      </c>
      <c r="T6" s="1">
        <f>S6/$E6</f>
        <v>0.99765003214578674</v>
      </c>
      <c r="U6" s="5">
        <v>44969</v>
      </c>
      <c r="V6" s="1">
        <f>U6/$E6</f>
        <v>0.99694060788791095</v>
      </c>
      <c r="W6" s="5">
        <v>44999</v>
      </c>
      <c r="X6" s="1">
        <f>W6/$E6</f>
        <v>0.9976056931296694</v>
      </c>
      <c r="Y6" s="24">
        <v>45042</v>
      </c>
      <c r="Z6" s="25">
        <f t="shared" ref="Z6:Z40" si="0">Y6/$E6</f>
        <v>0.99855898197618997</v>
      </c>
      <c r="AA6" s="6">
        <v>44904</v>
      </c>
      <c r="AB6" s="25">
        <f t="shared" ref="AB6:AB40" si="1">AA6/$E6</f>
        <v>0.99549958986410092</v>
      </c>
      <c r="AC6">
        <v>44920</v>
      </c>
      <c r="AD6" s="25">
        <f t="shared" ref="AD6:AD40" si="2">AC6/$E6</f>
        <v>0.99585430199303882</v>
      </c>
      <c r="AE6" s="1"/>
      <c r="AF6" s="10">
        <v>41178</v>
      </c>
      <c r="AG6" s="11">
        <f>AF6/$E6</f>
        <v>0.91289600283769701</v>
      </c>
      <c r="AH6" s="12">
        <v>40042</v>
      </c>
      <c r="AI6" s="11">
        <f>AH6/$E6</f>
        <v>0.887711441683109</v>
      </c>
      <c r="AJ6" s="12">
        <v>40104</v>
      </c>
      <c r="AK6" s="11">
        <f>AJ6/$E6</f>
        <v>0.88908595118274325</v>
      </c>
      <c r="AL6" s="12">
        <v>39986</v>
      </c>
      <c r="AM6" s="13">
        <f>AL6/$E6</f>
        <v>0.88646994923182654</v>
      </c>
      <c r="AN6">
        <v>31032</v>
      </c>
      <c r="AO6" s="1">
        <f>AN6/$E6</f>
        <v>0.68796417407497723</v>
      </c>
      <c r="AP6">
        <v>31507</v>
      </c>
      <c r="AQ6" s="1">
        <f>AP6/$E6</f>
        <v>0.69849469040281997</v>
      </c>
      <c r="AR6">
        <v>30882</v>
      </c>
      <c r="AS6" s="1">
        <f>AR6/$E6</f>
        <v>0.68463874786618484</v>
      </c>
      <c r="AT6">
        <v>31010</v>
      </c>
      <c r="AU6" s="1">
        <f>AT6/$E6</f>
        <v>0.68747644489768767</v>
      </c>
    </row>
    <row r="7" spans="3:47" x14ac:dyDescent="0.25">
      <c r="C7">
        <v>1</v>
      </c>
      <c r="D7" t="s">
        <v>2</v>
      </c>
      <c r="E7">
        <v>45111</v>
      </c>
      <c r="F7" s="2">
        <v>45051</v>
      </c>
      <c r="G7" s="31">
        <f t="shared" ref="G7:G42" si="3">F7/$E7</f>
        <v>0.99866994746292481</v>
      </c>
      <c r="H7" s="3"/>
      <c r="I7" s="10">
        <v>44910</v>
      </c>
      <c r="J7" s="11">
        <f t="shared" ref="J7:J42" si="4">I7/$E7</f>
        <v>0.99554432400079806</v>
      </c>
      <c r="K7" s="12">
        <v>44904</v>
      </c>
      <c r="L7" s="11">
        <f t="shared" ref="L7:N42" si="5">K7/$E7</f>
        <v>0.99541131874709055</v>
      </c>
      <c r="M7" s="12">
        <v>44909</v>
      </c>
      <c r="N7" s="11">
        <f t="shared" si="5"/>
        <v>0.9955221564585135</v>
      </c>
      <c r="O7" s="18">
        <v>44913</v>
      </c>
      <c r="P7" s="13">
        <f t="shared" ref="P7:R7" si="6">O7/$E7</f>
        <v>0.99561082662765177</v>
      </c>
      <c r="Q7" s="5">
        <v>44895</v>
      </c>
      <c r="R7" s="1">
        <f t="shared" si="6"/>
        <v>0.99521181086652921</v>
      </c>
      <c r="S7" s="5">
        <v>44920</v>
      </c>
      <c r="T7" s="1">
        <f t="shared" ref="T7:V7" si="7">S7/$E7</f>
        <v>0.99576599942364385</v>
      </c>
      <c r="U7" s="5">
        <v>44898</v>
      </c>
      <c r="V7" s="1">
        <f t="shared" si="7"/>
        <v>0.99527831349338303</v>
      </c>
      <c r="W7" s="5">
        <v>44895</v>
      </c>
      <c r="X7" s="1">
        <f t="shared" ref="X7" si="8">W7/$E7</f>
        <v>0.99521181086652921</v>
      </c>
      <c r="Y7" s="24">
        <v>43518</v>
      </c>
      <c r="Z7" s="25">
        <f t="shared" si="0"/>
        <v>0.96468710514065303</v>
      </c>
      <c r="AA7" s="6">
        <v>44904</v>
      </c>
      <c r="AB7" s="25">
        <f t="shared" si="1"/>
        <v>0.99541131874709055</v>
      </c>
      <c r="AC7">
        <v>44920</v>
      </c>
      <c r="AD7" s="25">
        <f t="shared" si="2"/>
        <v>0.99576599942364385</v>
      </c>
      <c r="AE7" s="1"/>
      <c r="AF7" s="10">
        <v>38738</v>
      </c>
      <c r="AG7" s="11">
        <f t="shared" ref="AG7:AG42" si="9">AF7/$E7</f>
        <v>0.85872625302032768</v>
      </c>
      <c r="AH7" s="12">
        <v>38598</v>
      </c>
      <c r="AI7" s="11">
        <f t="shared" ref="AI7:AI42" si="10">AH7/$E7</f>
        <v>0.8556227971004855</v>
      </c>
      <c r="AJ7" s="12">
        <v>37962</v>
      </c>
      <c r="AK7" s="11">
        <f t="shared" ref="AK7:AK42" si="11">AJ7/$E7</f>
        <v>0.84152424020748817</v>
      </c>
      <c r="AL7" s="12">
        <v>38390</v>
      </c>
      <c r="AM7" s="13">
        <f t="shared" ref="AM7:AM42" si="12">AL7/$E7</f>
        <v>0.85101194830529137</v>
      </c>
      <c r="AN7">
        <v>32931</v>
      </c>
      <c r="AO7" s="1">
        <f t="shared" ref="AO7:AQ7" si="13">AN7/$E7</f>
        <v>0.72999933497373148</v>
      </c>
      <c r="AP7">
        <v>32760</v>
      </c>
      <c r="AQ7" s="1">
        <f t="shared" si="13"/>
        <v>0.72620868524306714</v>
      </c>
      <c r="AR7">
        <v>33179</v>
      </c>
      <c r="AS7" s="1">
        <f t="shared" ref="AS7:AU7" si="14">AR7/$E7</f>
        <v>0.735496885460309</v>
      </c>
      <c r="AT7">
        <v>33294</v>
      </c>
      <c r="AU7" s="1">
        <f t="shared" si="14"/>
        <v>0.73804615282303654</v>
      </c>
    </row>
    <row r="8" spans="3:47" x14ac:dyDescent="0.25">
      <c r="C8">
        <v>2</v>
      </c>
      <c r="D8" t="s">
        <v>3</v>
      </c>
      <c r="E8">
        <v>45110</v>
      </c>
      <c r="F8" s="2">
        <v>45051</v>
      </c>
      <c r="G8" s="31">
        <f t="shared" si="3"/>
        <v>0.99869208601197079</v>
      </c>
      <c r="H8" s="3"/>
      <c r="I8" s="10">
        <v>44995</v>
      </c>
      <c r="J8" s="11">
        <f t="shared" si="4"/>
        <v>0.99745067612502769</v>
      </c>
      <c r="K8" s="12">
        <v>44987</v>
      </c>
      <c r="L8" s="11">
        <f t="shared" si="5"/>
        <v>0.99727333185546441</v>
      </c>
      <c r="M8" s="12">
        <v>45002</v>
      </c>
      <c r="N8" s="11">
        <f t="shared" si="5"/>
        <v>0.99760585236089561</v>
      </c>
      <c r="O8" s="18">
        <v>45001</v>
      </c>
      <c r="P8" s="13">
        <f t="shared" ref="P8:R8" si="15">O8/$E8</f>
        <v>0.99758368432720013</v>
      </c>
      <c r="Q8" s="5">
        <v>44985</v>
      </c>
      <c r="R8" s="1">
        <f t="shared" si="15"/>
        <v>0.99722899578807356</v>
      </c>
      <c r="S8" s="5">
        <v>45003</v>
      </c>
      <c r="T8" s="1">
        <f t="shared" ref="T8:V8" si="16">S8/$E8</f>
        <v>0.99762802039459098</v>
      </c>
      <c r="U8" s="5">
        <v>44973</v>
      </c>
      <c r="V8" s="1">
        <f t="shared" si="16"/>
        <v>0.99696297938372869</v>
      </c>
      <c r="W8" s="5">
        <v>45001</v>
      </c>
      <c r="X8" s="1">
        <f t="shared" ref="X8" si="17">W8/$E8</f>
        <v>0.99758368432720013</v>
      </c>
      <c r="Y8" s="24">
        <v>45064</v>
      </c>
      <c r="Z8" s="25">
        <f t="shared" si="0"/>
        <v>0.99898027045001103</v>
      </c>
      <c r="AA8" s="6">
        <v>44904</v>
      </c>
      <c r="AB8" s="25">
        <f t="shared" si="1"/>
        <v>0.99543338505874523</v>
      </c>
      <c r="AC8">
        <v>44920</v>
      </c>
      <c r="AD8" s="25">
        <f t="shared" si="2"/>
        <v>0.99578807359787191</v>
      </c>
      <c r="AE8" s="1"/>
      <c r="AF8" s="10">
        <v>41442</v>
      </c>
      <c r="AG8" s="11">
        <f t="shared" si="9"/>
        <v>0.91868765240523165</v>
      </c>
      <c r="AH8" s="12">
        <v>40380</v>
      </c>
      <c r="AI8" s="11">
        <f t="shared" si="10"/>
        <v>0.89514520062070491</v>
      </c>
      <c r="AJ8" s="12">
        <v>40229</v>
      </c>
      <c r="AK8" s="11">
        <f t="shared" si="11"/>
        <v>0.89179782753269787</v>
      </c>
      <c r="AL8" s="12">
        <v>40119</v>
      </c>
      <c r="AM8" s="13">
        <f t="shared" si="12"/>
        <v>0.88935934382620263</v>
      </c>
      <c r="AN8">
        <v>31241</v>
      </c>
      <c r="AO8" s="1">
        <f t="shared" ref="AO8:AQ8" si="18">AN8/$E8</f>
        <v>0.69255154067834179</v>
      </c>
      <c r="AP8">
        <v>30754</v>
      </c>
      <c r="AQ8" s="1">
        <f t="shared" si="18"/>
        <v>0.6817557082686766</v>
      </c>
      <c r="AR8">
        <v>30896</v>
      </c>
      <c r="AS8" s="1">
        <f t="shared" ref="AS8:AU8" si="19">AR8/$E8</f>
        <v>0.68490356905342498</v>
      </c>
      <c r="AT8">
        <v>31261</v>
      </c>
      <c r="AU8" s="1">
        <f t="shared" si="19"/>
        <v>0.69299490135225006</v>
      </c>
    </row>
    <row r="9" spans="3:47" x14ac:dyDescent="0.25">
      <c r="C9">
        <v>3</v>
      </c>
      <c r="D9" t="s">
        <v>4</v>
      </c>
      <c r="E9">
        <v>45111</v>
      </c>
      <c r="F9" s="2">
        <v>45051</v>
      </c>
      <c r="G9" s="31">
        <f t="shared" si="3"/>
        <v>0.99866994746292481</v>
      </c>
      <c r="H9" s="3"/>
      <c r="I9" s="10">
        <v>44918</v>
      </c>
      <c r="J9" s="11">
        <f t="shared" si="4"/>
        <v>0.99572166433907472</v>
      </c>
      <c r="K9" s="12">
        <v>44901</v>
      </c>
      <c r="L9" s="11">
        <f t="shared" si="5"/>
        <v>0.99534481612023673</v>
      </c>
      <c r="M9" s="12">
        <v>44922</v>
      </c>
      <c r="N9" s="11">
        <f t="shared" si="5"/>
        <v>0.9958103345082131</v>
      </c>
      <c r="O9" s="18">
        <v>44935</v>
      </c>
      <c r="P9" s="13">
        <f t="shared" ref="P9:R9" si="20">O9/$E9</f>
        <v>0.99609851255791271</v>
      </c>
      <c r="Q9" s="5">
        <v>44928</v>
      </c>
      <c r="R9" s="1">
        <f t="shared" si="20"/>
        <v>0.99594333976192062</v>
      </c>
      <c r="S9" s="5">
        <v>44931</v>
      </c>
      <c r="T9" s="1">
        <f t="shared" ref="T9:V9" si="21">S9/$E9</f>
        <v>0.99600984238877432</v>
      </c>
      <c r="U9" s="5">
        <v>44900</v>
      </c>
      <c r="V9" s="1">
        <f t="shared" si="21"/>
        <v>0.99532264857795216</v>
      </c>
      <c r="W9" s="5">
        <v>44928</v>
      </c>
      <c r="X9" s="1">
        <f t="shared" ref="X9" si="22">W9/$E9</f>
        <v>0.99594333976192062</v>
      </c>
      <c r="Y9" s="24">
        <v>43489</v>
      </c>
      <c r="Z9" s="25">
        <f t="shared" si="0"/>
        <v>0.96404424641440001</v>
      </c>
      <c r="AA9" s="6">
        <v>44904</v>
      </c>
      <c r="AB9" s="25">
        <f t="shared" si="1"/>
        <v>0.99541131874709055</v>
      </c>
      <c r="AC9">
        <v>44920</v>
      </c>
      <c r="AD9" s="25">
        <f t="shared" si="2"/>
        <v>0.99576599942364385</v>
      </c>
      <c r="AE9" s="1"/>
      <c r="AF9" s="10">
        <v>41887</v>
      </c>
      <c r="AG9" s="11">
        <f t="shared" si="9"/>
        <v>0.92853184367449182</v>
      </c>
      <c r="AH9" s="12">
        <v>41006</v>
      </c>
      <c r="AI9" s="11">
        <f t="shared" si="10"/>
        <v>0.90900223892177079</v>
      </c>
      <c r="AJ9" s="12">
        <v>40776</v>
      </c>
      <c r="AK9" s="11">
        <f t="shared" si="11"/>
        <v>0.90390370419631572</v>
      </c>
      <c r="AL9" s="12">
        <v>40577</v>
      </c>
      <c r="AM9" s="13">
        <f t="shared" si="12"/>
        <v>0.89949236328168292</v>
      </c>
      <c r="AN9">
        <v>29983</v>
      </c>
      <c r="AO9" s="1">
        <f t="shared" ref="AO9:AQ9" si="23">AN9/$E9</f>
        <v>0.66464942031876928</v>
      </c>
      <c r="AP9">
        <v>30059</v>
      </c>
      <c r="AQ9" s="1">
        <f t="shared" si="23"/>
        <v>0.66633415353239789</v>
      </c>
      <c r="AR9">
        <v>30174</v>
      </c>
      <c r="AS9" s="1">
        <f t="shared" ref="AS9:AU9" si="24">AR9/$E9</f>
        <v>0.66888342089512531</v>
      </c>
      <c r="AT9">
        <v>29797</v>
      </c>
      <c r="AU9" s="1">
        <f t="shared" si="24"/>
        <v>0.66052625745383609</v>
      </c>
    </row>
    <row r="10" spans="3:47" x14ac:dyDescent="0.25">
      <c r="C10">
        <v>4</v>
      </c>
      <c r="D10" t="s">
        <v>5</v>
      </c>
      <c r="E10">
        <v>45111</v>
      </c>
      <c r="F10" s="2">
        <v>45051</v>
      </c>
      <c r="G10" s="31">
        <f t="shared" si="3"/>
        <v>0.99866994746292481</v>
      </c>
      <c r="H10" s="3"/>
      <c r="I10" s="10">
        <v>44996</v>
      </c>
      <c r="J10" s="11">
        <f t="shared" si="4"/>
        <v>0.99745073263727246</v>
      </c>
      <c r="K10" s="12">
        <v>44989</v>
      </c>
      <c r="L10" s="11">
        <f t="shared" si="5"/>
        <v>0.99729555984128038</v>
      </c>
      <c r="M10" s="12">
        <v>45002</v>
      </c>
      <c r="N10" s="11">
        <f t="shared" si="5"/>
        <v>0.99758373789097998</v>
      </c>
      <c r="O10" s="18">
        <v>45001</v>
      </c>
      <c r="P10" s="13">
        <f t="shared" ref="P10:R10" si="25">O10/$E10</f>
        <v>0.99756157034869541</v>
      </c>
      <c r="Q10" s="5">
        <v>44986</v>
      </c>
      <c r="R10" s="1">
        <f t="shared" si="25"/>
        <v>0.99722905721442667</v>
      </c>
      <c r="S10" s="5">
        <v>45001</v>
      </c>
      <c r="T10" s="1">
        <f t="shared" ref="T10:V10" si="26">S10/$E10</f>
        <v>0.99756157034869541</v>
      </c>
      <c r="U10" s="5">
        <v>44975</v>
      </c>
      <c r="V10" s="1">
        <f t="shared" si="26"/>
        <v>0.9969852142492962</v>
      </c>
      <c r="W10" s="5">
        <v>45002</v>
      </c>
      <c r="X10" s="1">
        <f t="shared" ref="X10" si="27">W10/$E10</f>
        <v>0.99758373789097998</v>
      </c>
      <c r="Y10" s="24">
        <v>45070</v>
      </c>
      <c r="Z10" s="25">
        <f t="shared" si="0"/>
        <v>0.99909113076633194</v>
      </c>
      <c r="AA10" s="6">
        <v>44904</v>
      </c>
      <c r="AB10" s="25">
        <f t="shared" si="1"/>
        <v>0.99541131874709055</v>
      </c>
      <c r="AC10">
        <v>44920</v>
      </c>
      <c r="AD10" s="25">
        <f t="shared" si="2"/>
        <v>0.99576599942364385</v>
      </c>
      <c r="AE10" s="1"/>
      <c r="AF10" s="10">
        <v>40011</v>
      </c>
      <c r="AG10" s="11">
        <f t="shared" si="9"/>
        <v>0.88694553434860679</v>
      </c>
      <c r="AH10" s="12">
        <v>38911</v>
      </c>
      <c r="AI10" s="11">
        <f t="shared" si="10"/>
        <v>0.86256123783556116</v>
      </c>
      <c r="AJ10" s="12">
        <v>39544</v>
      </c>
      <c r="AK10" s="11">
        <f t="shared" si="11"/>
        <v>0.87659329210170467</v>
      </c>
      <c r="AL10" s="12">
        <v>38847</v>
      </c>
      <c r="AM10" s="13">
        <f t="shared" si="12"/>
        <v>0.86114251512934759</v>
      </c>
      <c r="AN10">
        <v>30494</v>
      </c>
      <c r="AO10" s="1">
        <f t="shared" ref="AO10:AQ10" si="28">AN10/$E10</f>
        <v>0.67597703442619317</v>
      </c>
      <c r="AP10">
        <v>30548</v>
      </c>
      <c r="AQ10" s="1">
        <f t="shared" si="28"/>
        <v>0.67717408170956084</v>
      </c>
      <c r="AR10">
        <v>30856</v>
      </c>
      <c r="AS10" s="1">
        <f t="shared" ref="AS10:AU10" si="29">AR10/$E10</f>
        <v>0.68400168473321366</v>
      </c>
      <c r="AT10">
        <v>31068</v>
      </c>
      <c r="AU10" s="1">
        <f t="shared" si="29"/>
        <v>0.68870120369754606</v>
      </c>
    </row>
    <row r="11" spans="3:47" x14ac:dyDescent="0.25">
      <c r="C11">
        <v>5</v>
      </c>
      <c r="D11" t="s">
        <v>6</v>
      </c>
      <c r="E11">
        <v>45111</v>
      </c>
      <c r="F11" s="2">
        <v>45051</v>
      </c>
      <c r="G11" s="31">
        <f t="shared" si="3"/>
        <v>0.99866994746292481</v>
      </c>
      <c r="H11" s="3"/>
      <c r="I11" s="10">
        <v>44915</v>
      </c>
      <c r="J11" s="11">
        <f t="shared" si="4"/>
        <v>0.99565516171222102</v>
      </c>
      <c r="K11" s="12">
        <v>44893</v>
      </c>
      <c r="L11" s="11">
        <f t="shared" si="5"/>
        <v>0.99516747578196008</v>
      </c>
      <c r="M11" s="12">
        <v>44910</v>
      </c>
      <c r="N11" s="11">
        <f t="shared" si="5"/>
        <v>0.99554432400079806</v>
      </c>
      <c r="O11" s="18">
        <v>44917</v>
      </c>
      <c r="P11" s="13">
        <f t="shared" ref="P11:R11" si="30">O11/$E11</f>
        <v>0.99569949679679015</v>
      </c>
      <c r="Q11" s="5">
        <v>44899</v>
      </c>
      <c r="R11" s="1">
        <f t="shared" si="30"/>
        <v>0.99530048103566759</v>
      </c>
      <c r="S11" s="5">
        <v>44920</v>
      </c>
      <c r="T11" s="1">
        <f t="shared" ref="T11:V11" si="31">S11/$E11</f>
        <v>0.99576599942364385</v>
      </c>
      <c r="U11" s="5">
        <v>44910</v>
      </c>
      <c r="V11" s="1">
        <f t="shared" si="31"/>
        <v>0.99554432400079806</v>
      </c>
      <c r="W11" s="5">
        <v>44916</v>
      </c>
      <c r="X11" s="1">
        <f t="shared" ref="X11" si="32">W11/$E11</f>
        <v>0.99567732925450558</v>
      </c>
      <c r="Y11" s="24">
        <v>43488</v>
      </c>
      <c r="Z11" s="25">
        <f t="shared" si="0"/>
        <v>0.96402207887211544</v>
      </c>
      <c r="AA11" s="6">
        <v>44904</v>
      </c>
      <c r="AB11" s="25">
        <f t="shared" si="1"/>
        <v>0.99541131874709055</v>
      </c>
      <c r="AC11">
        <v>44920</v>
      </c>
      <c r="AD11" s="25">
        <f t="shared" si="2"/>
        <v>0.99576599942364385</v>
      </c>
      <c r="AE11" s="1"/>
      <c r="AF11" s="10">
        <v>37954</v>
      </c>
      <c r="AG11" s="11">
        <f t="shared" si="9"/>
        <v>0.84134689986921152</v>
      </c>
      <c r="AH11" s="12">
        <v>37060</v>
      </c>
      <c r="AI11" s="11">
        <f t="shared" si="10"/>
        <v>0.82152911706679077</v>
      </c>
      <c r="AJ11" s="12">
        <v>37413</v>
      </c>
      <c r="AK11" s="11">
        <f t="shared" si="11"/>
        <v>0.82935425949325003</v>
      </c>
      <c r="AL11" s="12">
        <v>37426</v>
      </c>
      <c r="AM11" s="13">
        <f t="shared" si="12"/>
        <v>0.82964243754294964</v>
      </c>
      <c r="AN11">
        <v>29392</v>
      </c>
      <c r="AO11" s="1">
        <f t="shared" ref="AO11:AQ11" si="33">AN11/$E11</f>
        <v>0.6515484028285784</v>
      </c>
      <c r="AP11">
        <v>28820</v>
      </c>
      <c r="AQ11" s="1">
        <f t="shared" si="33"/>
        <v>0.63886856864179464</v>
      </c>
      <c r="AR11">
        <v>28635</v>
      </c>
      <c r="AS11" s="1">
        <f t="shared" ref="AS11:AU11" si="34">AR11/$E11</f>
        <v>0.63476757331914613</v>
      </c>
      <c r="AT11">
        <v>28670</v>
      </c>
      <c r="AU11" s="1">
        <f t="shared" si="34"/>
        <v>0.63554343729910667</v>
      </c>
    </row>
    <row r="12" spans="3:47" x14ac:dyDescent="0.25">
      <c r="C12">
        <v>6</v>
      </c>
      <c r="D12" t="s">
        <v>7</v>
      </c>
      <c r="E12">
        <v>45109</v>
      </c>
      <c r="F12" s="2">
        <v>45051</v>
      </c>
      <c r="G12" s="31">
        <f t="shared" si="3"/>
        <v>0.99871422554257461</v>
      </c>
      <c r="H12" s="3"/>
      <c r="I12" s="10">
        <v>44996</v>
      </c>
      <c r="J12" s="11">
        <f t="shared" si="4"/>
        <v>0.99749495666053334</v>
      </c>
      <c r="K12" s="12">
        <v>44986</v>
      </c>
      <c r="L12" s="11">
        <f t="shared" si="5"/>
        <v>0.99727327140925315</v>
      </c>
      <c r="M12" s="12">
        <v>45001</v>
      </c>
      <c r="N12" s="11">
        <f t="shared" si="5"/>
        <v>0.99760579928617354</v>
      </c>
      <c r="O12" s="18">
        <v>45000</v>
      </c>
      <c r="P12" s="13">
        <f t="shared" ref="P12:R12" si="35">O12/$E12</f>
        <v>0.9975836307610455</v>
      </c>
      <c r="Q12" s="5">
        <v>44987</v>
      </c>
      <c r="R12" s="1">
        <f t="shared" si="35"/>
        <v>0.99729543993438119</v>
      </c>
      <c r="S12" s="5">
        <v>45002</v>
      </c>
      <c r="T12" s="1">
        <f t="shared" ref="T12:V12" si="36">S12/$E12</f>
        <v>0.99762796781130147</v>
      </c>
      <c r="U12" s="5">
        <v>44975</v>
      </c>
      <c r="V12" s="1">
        <f t="shared" si="36"/>
        <v>0.99702941763284492</v>
      </c>
      <c r="W12" s="5">
        <v>45002</v>
      </c>
      <c r="X12" s="1">
        <f t="shared" ref="X12" si="37">W12/$E12</f>
        <v>0.99762796781130147</v>
      </c>
      <c r="Y12" s="24">
        <v>45080</v>
      </c>
      <c r="Z12" s="25">
        <f t="shared" si="0"/>
        <v>0.99935711277128736</v>
      </c>
      <c r="AA12" s="6">
        <v>44904</v>
      </c>
      <c r="AB12" s="25">
        <f t="shared" si="1"/>
        <v>0.99545545234875521</v>
      </c>
      <c r="AC12">
        <v>44920</v>
      </c>
      <c r="AD12" s="25">
        <f t="shared" si="2"/>
        <v>0.99581014875080365</v>
      </c>
      <c r="AE12" s="1"/>
      <c r="AF12" s="10">
        <v>38653</v>
      </c>
      <c r="AG12" s="11">
        <f t="shared" si="9"/>
        <v>0.856880001773482</v>
      </c>
      <c r="AH12" s="12">
        <v>37049</v>
      </c>
      <c r="AI12" s="11">
        <f t="shared" si="10"/>
        <v>0.82132168746813272</v>
      </c>
      <c r="AJ12" s="12">
        <v>37054</v>
      </c>
      <c r="AK12" s="11">
        <f t="shared" si="11"/>
        <v>0.82143253009377282</v>
      </c>
      <c r="AL12" s="12">
        <v>37317</v>
      </c>
      <c r="AM12" s="13">
        <f t="shared" si="12"/>
        <v>0.827262852202443</v>
      </c>
      <c r="AN12">
        <v>30006</v>
      </c>
      <c r="AO12" s="1">
        <f t="shared" ref="AO12:AQ12" si="38">AN12/$E12</f>
        <v>0.66518876499146506</v>
      </c>
      <c r="AP12">
        <v>30011</v>
      </c>
      <c r="AQ12" s="1">
        <f t="shared" si="38"/>
        <v>0.66529960761710527</v>
      </c>
      <c r="AR12">
        <v>30275</v>
      </c>
      <c r="AS12" s="1">
        <f t="shared" ref="AS12:AU12" si="39">AR12/$E12</f>
        <v>0.67115209825090338</v>
      </c>
      <c r="AT12">
        <v>29956</v>
      </c>
      <c r="AU12" s="1">
        <f t="shared" si="39"/>
        <v>0.664080338735064</v>
      </c>
    </row>
    <row r="13" spans="3:47" x14ac:dyDescent="0.25">
      <c r="C13">
        <v>7</v>
      </c>
      <c r="D13" t="s">
        <v>8</v>
      </c>
      <c r="E13">
        <v>45111</v>
      </c>
      <c r="F13" s="2">
        <v>45051</v>
      </c>
      <c r="G13" s="31">
        <f t="shared" si="3"/>
        <v>0.99866994746292481</v>
      </c>
      <c r="H13" s="3"/>
      <c r="I13" s="10">
        <v>44919</v>
      </c>
      <c r="J13" s="11">
        <f t="shared" si="4"/>
        <v>0.99574383188135929</v>
      </c>
      <c r="K13" s="12">
        <v>44908</v>
      </c>
      <c r="L13" s="11">
        <f t="shared" si="5"/>
        <v>0.99549998891622882</v>
      </c>
      <c r="M13" s="12">
        <v>44906</v>
      </c>
      <c r="N13" s="11">
        <f t="shared" si="5"/>
        <v>0.99545565383165968</v>
      </c>
      <c r="O13" s="18">
        <v>44907</v>
      </c>
      <c r="P13" s="13">
        <f t="shared" ref="P13:R13" si="40">O13/$E13</f>
        <v>0.99547782137394425</v>
      </c>
      <c r="Q13" s="5">
        <v>44908</v>
      </c>
      <c r="R13" s="1">
        <f t="shared" si="40"/>
        <v>0.99549998891622882</v>
      </c>
      <c r="S13" s="5">
        <v>44912</v>
      </c>
      <c r="T13" s="1">
        <f t="shared" ref="T13:V13" si="41">S13/$E13</f>
        <v>0.9955886590853672</v>
      </c>
      <c r="U13" s="5">
        <v>44880</v>
      </c>
      <c r="V13" s="1">
        <f t="shared" si="41"/>
        <v>0.99487929773226047</v>
      </c>
      <c r="W13" s="5">
        <v>44929</v>
      </c>
      <c r="X13" s="1">
        <f t="shared" ref="X13" si="42">W13/$E13</f>
        <v>0.99596550730420519</v>
      </c>
      <c r="Y13" s="24">
        <v>43482</v>
      </c>
      <c r="Z13" s="25">
        <f t="shared" si="0"/>
        <v>0.96388907361840792</v>
      </c>
      <c r="AA13" s="6">
        <v>44904</v>
      </c>
      <c r="AB13" s="25">
        <f t="shared" si="1"/>
        <v>0.99541131874709055</v>
      </c>
      <c r="AC13">
        <v>44920</v>
      </c>
      <c r="AD13" s="25">
        <f t="shared" si="2"/>
        <v>0.99576599942364385</v>
      </c>
      <c r="AE13" s="1"/>
      <c r="AF13" s="10">
        <v>39273</v>
      </c>
      <c r="AG13" s="11">
        <f t="shared" si="9"/>
        <v>0.87058588814258164</v>
      </c>
      <c r="AH13" s="12">
        <v>38167</v>
      </c>
      <c r="AI13" s="11">
        <f t="shared" si="10"/>
        <v>0.84606858637582849</v>
      </c>
      <c r="AJ13" s="12">
        <v>38391</v>
      </c>
      <c r="AK13" s="11">
        <f t="shared" si="11"/>
        <v>0.85103411584757593</v>
      </c>
      <c r="AL13" s="12">
        <v>38145</v>
      </c>
      <c r="AM13" s="13">
        <f t="shared" si="12"/>
        <v>0.84558090044556755</v>
      </c>
      <c r="AN13">
        <v>27462</v>
      </c>
      <c r="AO13" s="1">
        <f t="shared" ref="AO13:AQ13" si="43">AN13/$E13</f>
        <v>0.6087650462193257</v>
      </c>
      <c r="AP13">
        <v>27381</v>
      </c>
      <c r="AQ13" s="1">
        <f t="shared" si="43"/>
        <v>0.60696947529427414</v>
      </c>
      <c r="AR13">
        <v>27585</v>
      </c>
      <c r="AS13" s="1">
        <f t="shared" ref="AS13:AU13" si="44">AR13/$E13</f>
        <v>0.61149165392032989</v>
      </c>
      <c r="AT13">
        <v>27901</v>
      </c>
      <c r="AU13" s="1">
        <f t="shared" si="44"/>
        <v>0.61849659728225936</v>
      </c>
    </row>
    <row r="14" spans="3:47" x14ac:dyDescent="0.25">
      <c r="C14">
        <v>8</v>
      </c>
      <c r="D14" t="s">
        <v>9</v>
      </c>
      <c r="E14">
        <v>45107</v>
      </c>
      <c r="F14" s="2">
        <v>45051</v>
      </c>
      <c r="G14" s="31">
        <f t="shared" si="3"/>
        <v>0.99875850754871753</v>
      </c>
      <c r="H14" s="3"/>
      <c r="I14" s="10">
        <v>44993</v>
      </c>
      <c r="J14" s="11">
        <f t="shared" si="4"/>
        <v>0.99747267608131773</v>
      </c>
      <c r="K14" s="12">
        <v>44987</v>
      </c>
      <c r="L14" s="11">
        <f t="shared" si="5"/>
        <v>0.99733965903296606</v>
      </c>
      <c r="M14" s="12">
        <v>45003</v>
      </c>
      <c r="N14" s="11">
        <f t="shared" si="5"/>
        <v>0.99769437116190396</v>
      </c>
      <c r="O14" s="18">
        <v>44999</v>
      </c>
      <c r="P14" s="13">
        <f t="shared" ref="P14:R14" si="45">O14/$E14</f>
        <v>0.9976056931296694</v>
      </c>
      <c r="Q14" s="5">
        <v>44982</v>
      </c>
      <c r="R14" s="1">
        <f t="shared" si="45"/>
        <v>0.99722881149267295</v>
      </c>
      <c r="S14" s="5">
        <v>45002</v>
      </c>
      <c r="T14" s="1">
        <f t="shared" ref="T14:V14" si="46">S14/$E14</f>
        <v>0.99767220165384529</v>
      </c>
      <c r="U14" s="5">
        <v>44970</v>
      </c>
      <c r="V14" s="1">
        <f t="shared" si="46"/>
        <v>0.99696277739596961</v>
      </c>
      <c r="W14" s="5">
        <v>45003</v>
      </c>
      <c r="X14" s="1">
        <f t="shared" ref="X14" si="47">W14/$E14</f>
        <v>0.99769437116190396</v>
      </c>
      <c r="Y14" s="24">
        <v>45067</v>
      </c>
      <c r="Z14" s="25">
        <f t="shared" si="0"/>
        <v>0.99911321967765532</v>
      </c>
      <c r="AA14" s="6">
        <v>44904</v>
      </c>
      <c r="AB14" s="25">
        <f t="shared" si="1"/>
        <v>0.99549958986410092</v>
      </c>
      <c r="AC14">
        <v>44920</v>
      </c>
      <c r="AD14" s="25">
        <f t="shared" si="2"/>
        <v>0.99585430199303882</v>
      </c>
      <c r="AE14" s="1"/>
      <c r="AF14" s="10">
        <v>38858</v>
      </c>
      <c r="AG14" s="11">
        <f t="shared" si="9"/>
        <v>0.86146274414170754</v>
      </c>
      <c r="AH14" s="12">
        <v>38045</v>
      </c>
      <c r="AI14" s="11">
        <f t="shared" si="10"/>
        <v>0.84343893409005255</v>
      </c>
      <c r="AJ14" s="12">
        <v>38412</v>
      </c>
      <c r="AK14" s="11">
        <f t="shared" si="11"/>
        <v>0.85157514354756469</v>
      </c>
      <c r="AL14" s="12">
        <v>37880</v>
      </c>
      <c r="AM14" s="13">
        <f t="shared" si="12"/>
        <v>0.83978096526038082</v>
      </c>
      <c r="AN14">
        <v>27535</v>
      </c>
      <c r="AO14" s="1">
        <f t="shared" ref="AO14:AQ14" si="48">AN14/$E14</f>
        <v>0.61043740439399652</v>
      </c>
      <c r="AP14">
        <v>27307</v>
      </c>
      <c r="AQ14" s="1">
        <f t="shared" si="48"/>
        <v>0.60538275655663198</v>
      </c>
      <c r="AR14">
        <v>27291</v>
      </c>
      <c r="AS14" s="1">
        <f t="shared" ref="AS14:AU14" si="49">AR14/$E14</f>
        <v>0.6050280444276942</v>
      </c>
      <c r="AT14">
        <v>27347</v>
      </c>
      <c r="AU14" s="1">
        <f t="shared" si="49"/>
        <v>0.60626953687897667</v>
      </c>
    </row>
    <row r="15" spans="3:47" x14ac:dyDescent="0.25">
      <c r="C15">
        <v>9</v>
      </c>
      <c r="D15" t="s">
        <v>10</v>
      </c>
      <c r="E15">
        <v>45110</v>
      </c>
      <c r="F15" s="2">
        <v>45051</v>
      </c>
      <c r="G15" s="31">
        <f t="shared" si="3"/>
        <v>0.99869208601197079</v>
      </c>
      <c r="H15" s="3"/>
      <c r="I15" s="10">
        <v>44995</v>
      </c>
      <c r="J15" s="11">
        <f t="shared" si="4"/>
        <v>0.99745067612502769</v>
      </c>
      <c r="K15" s="12">
        <v>44986</v>
      </c>
      <c r="L15" s="11">
        <f t="shared" si="5"/>
        <v>0.99725116382176904</v>
      </c>
      <c r="M15" s="12">
        <v>45000</v>
      </c>
      <c r="N15" s="11">
        <f t="shared" si="5"/>
        <v>0.99756151629350476</v>
      </c>
      <c r="O15" s="18">
        <v>45001</v>
      </c>
      <c r="P15" s="13">
        <f t="shared" ref="P15:R15" si="50">O15/$E15</f>
        <v>0.99758368432720013</v>
      </c>
      <c r="Q15" s="5">
        <v>44986</v>
      </c>
      <c r="R15" s="1">
        <f t="shared" si="50"/>
        <v>0.99725116382176904</v>
      </c>
      <c r="S15" s="5">
        <v>45001</v>
      </c>
      <c r="T15" s="1">
        <f t="shared" ref="T15:V15" si="51">S15/$E15</f>
        <v>0.99758368432720013</v>
      </c>
      <c r="U15" s="5">
        <v>44973</v>
      </c>
      <c r="V15" s="1">
        <f t="shared" si="51"/>
        <v>0.99696297938372869</v>
      </c>
      <c r="W15" s="5">
        <v>45001</v>
      </c>
      <c r="X15" s="1">
        <f t="shared" ref="X15" si="52">W15/$E15</f>
        <v>0.99758368432720013</v>
      </c>
      <c r="Y15" s="24">
        <v>45084</v>
      </c>
      <c r="Z15" s="25">
        <f t="shared" si="0"/>
        <v>0.9994236311239193</v>
      </c>
      <c r="AA15" s="6">
        <v>44904</v>
      </c>
      <c r="AB15" s="25">
        <f t="shared" si="1"/>
        <v>0.99543338505874523</v>
      </c>
      <c r="AC15">
        <v>44920</v>
      </c>
      <c r="AD15" s="25">
        <f t="shared" si="2"/>
        <v>0.99578807359787191</v>
      </c>
      <c r="AE15" s="1"/>
      <c r="AF15" s="10">
        <v>41574</v>
      </c>
      <c r="AG15" s="11">
        <f t="shared" si="9"/>
        <v>0.92161383285302589</v>
      </c>
      <c r="AH15" s="12">
        <v>40486</v>
      </c>
      <c r="AI15" s="11">
        <f t="shared" si="10"/>
        <v>0.89749501219241856</v>
      </c>
      <c r="AJ15" s="12">
        <v>40345</v>
      </c>
      <c r="AK15" s="11">
        <f t="shared" si="11"/>
        <v>0.89436931944136555</v>
      </c>
      <c r="AL15" s="12">
        <v>40342</v>
      </c>
      <c r="AM15" s="13">
        <f t="shared" si="12"/>
        <v>0.89430281534027933</v>
      </c>
      <c r="AN15">
        <v>27488</v>
      </c>
      <c r="AO15" s="1">
        <f t="shared" ref="AO15:AQ15" si="53">AN15/$E15</f>
        <v>0.60935491021946353</v>
      </c>
      <c r="AP15">
        <v>26963</v>
      </c>
      <c r="AQ15" s="1">
        <f t="shared" si="53"/>
        <v>0.59771669252937265</v>
      </c>
      <c r="AR15">
        <v>26816</v>
      </c>
      <c r="AS15" s="1">
        <f t="shared" ref="AS15:AU15" si="54">AR15/$E15</f>
        <v>0.5944579915761472</v>
      </c>
      <c r="AT15">
        <v>26540</v>
      </c>
      <c r="AU15" s="1">
        <f t="shared" si="54"/>
        <v>0.58833961427621373</v>
      </c>
    </row>
    <row r="16" spans="3:47" x14ac:dyDescent="0.25">
      <c r="C16">
        <v>10</v>
      </c>
      <c r="D16" t="s">
        <v>11</v>
      </c>
      <c r="E16">
        <v>45111</v>
      </c>
      <c r="F16" s="2">
        <v>45051</v>
      </c>
      <c r="G16" s="31">
        <f t="shared" si="3"/>
        <v>0.99866994746292481</v>
      </c>
      <c r="H16" s="3"/>
      <c r="I16" s="10">
        <v>44991</v>
      </c>
      <c r="J16" s="11">
        <f t="shared" si="4"/>
        <v>0.99733989492584962</v>
      </c>
      <c r="K16" s="12">
        <v>44979</v>
      </c>
      <c r="L16" s="11">
        <f t="shared" si="5"/>
        <v>0.99707388441843448</v>
      </c>
      <c r="M16" s="12">
        <v>44998</v>
      </c>
      <c r="N16" s="11">
        <f t="shared" si="5"/>
        <v>0.99749506772184171</v>
      </c>
      <c r="O16" s="18">
        <v>44998</v>
      </c>
      <c r="P16" s="13">
        <f t="shared" ref="P16:R16" si="55">O16/$E16</f>
        <v>0.99749506772184171</v>
      </c>
      <c r="Q16" s="5">
        <v>44978</v>
      </c>
      <c r="R16" s="1">
        <f t="shared" si="55"/>
        <v>0.99705171687614991</v>
      </c>
      <c r="S16" s="5">
        <v>44997</v>
      </c>
      <c r="T16" s="1">
        <f t="shared" ref="T16:V16" si="56">S16/$E16</f>
        <v>0.99747290017955714</v>
      </c>
      <c r="U16" s="5">
        <v>44973</v>
      </c>
      <c r="V16" s="1">
        <f t="shared" si="56"/>
        <v>0.99694087916472696</v>
      </c>
      <c r="W16" s="5">
        <v>44996</v>
      </c>
      <c r="X16" s="1">
        <f t="shared" ref="X16" si="57">W16/$E16</f>
        <v>0.99745073263727246</v>
      </c>
      <c r="Y16" s="24">
        <v>45082</v>
      </c>
      <c r="Z16" s="25">
        <f t="shared" si="0"/>
        <v>0.99935714127374697</v>
      </c>
      <c r="AA16" s="6">
        <v>44904</v>
      </c>
      <c r="AB16" s="25">
        <f t="shared" si="1"/>
        <v>0.99541131874709055</v>
      </c>
      <c r="AC16">
        <v>44920</v>
      </c>
      <c r="AD16" s="25">
        <f t="shared" si="2"/>
        <v>0.99576599942364385</v>
      </c>
      <c r="AE16" s="1"/>
      <c r="AF16" s="10">
        <v>41078</v>
      </c>
      <c r="AG16" s="11">
        <f t="shared" si="9"/>
        <v>0.91059830196626101</v>
      </c>
      <c r="AH16" s="12">
        <v>40075</v>
      </c>
      <c r="AI16" s="11">
        <f t="shared" si="10"/>
        <v>0.88836425705482036</v>
      </c>
      <c r="AJ16" s="12">
        <v>39746</v>
      </c>
      <c r="AK16" s="11">
        <f t="shared" si="11"/>
        <v>0.88107113564319128</v>
      </c>
      <c r="AL16" s="12">
        <v>40126</v>
      </c>
      <c r="AM16" s="13">
        <f t="shared" si="12"/>
        <v>0.88949480171133422</v>
      </c>
      <c r="AN16">
        <v>26190</v>
      </c>
      <c r="AO16" s="1">
        <f t="shared" ref="AO16:AQ16" si="58">AN16/$E16</f>
        <v>0.58056793243333116</v>
      </c>
      <c r="AP16">
        <v>26839</v>
      </c>
      <c r="AQ16" s="1">
        <f t="shared" si="58"/>
        <v>0.59495466737602798</v>
      </c>
      <c r="AR16">
        <v>27180</v>
      </c>
      <c r="AS16" s="1">
        <f t="shared" ref="AS16:AU16" si="59">AR16/$E16</f>
        <v>0.60251379929507221</v>
      </c>
      <c r="AT16">
        <v>26494</v>
      </c>
      <c r="AU16" s="1">
        <f t="shared" si="59"/>
        <v>0.58730686528784559</v>
      </c>
    </row>
    <row r="17" spans="3:47" x14ac:dyDescent="0.25">
      <c r="C17">
        <v>11</v>
      </c>
      <c r="D17" t="s">
        <v>12</v>
      </c>
      <c r="E17">
        <v>45109</v>
      </c>
      <c r="F17" s="2">
        <v>45051</v>
      </c>
      <c r="G17" s="31">
        <f t="shared" si="3"/>
        <v>0.99871422554257461</v>
      </c>
      <c r="H17" s="3"/>
      <c r="I17" s="10">
        <v>44995</v>
      </c>
      <c r="J17" s="11">
        <f t="shared" si="4"/>
        <v>0.9974727881354053</v>
      </c>
      <c r="K17" s="12">
        <v>44983</v>
      </c>
      <c r="L17" s="11">
        <f t="shared" si="5"/>
        <v>0.99720676583386902</v>
      </c>
      <c r="M17" s="12">
        <v>44996</v>
      </c>
      <c r="N17" s="11">
        <f t="shared" si="5"/>
        <v>0.99749495666053334</v>
      </c>
      <c r="O17" s="18">
        <v>44995</v>
      </c>
      <c r="P17" s="13">
        <f t="shared" ref="P17:R17" si="60">O17/$E17</f>
        <v>0.9974727881354053</v>
      </c>
      <c r="Q17" s="5">
        <v>44978</v>
      </c>
      <c r="R17" s="1">
        <f t="shared" si="60"/>
        <v>0.99709592320822893</v>
      </c>
      <c r="S17" s="5">
        <v>45002</v>
      </c>
      <c r="T17" s="1">
        <f t="shared" ref="T17:V17" si="61">S17/$E17</f>
        <v>0.99762796781130147</v>
      </c>
      <c r="U17" s="5">
        <v>44970</v>
      </c>
      <c r="V17" s="1">
        <f t="shared" si="61"/>
        <v>0.99691857500720482</v>
      </c>
      <c r="W17" s="5">
        <v>45001</v>
      </c>
      <c r="X17" s="1">
        <f t="shared" ref="X17" si="62">W17/$E17</f>
        <v>0.99760579928617354</v>
      </c>
      <c r="Y17" s="24">
        <v>45088</v>
      </c>
      <c r="Z17" s="25">
        <f t="shared" si="0"/>
        <v>0.99953446097231147</v>
      </c>
      <c r="AA17" s="6">
        <v>44904</v>
      </c>
      <c r="AB17" s="25">
        <f t="shared" si="1"/>
        <v>0.99545545234875521</v>
      </c>
      <c r="AC17">
        <v>44920</v>
      </c>
      <c r="AD17" s="25">
        <f t="shared" si="2"/>
        <v>0.99581014875080365</v>
      </c>
      <c r="AE17" s="1"/>
      <c r="AF17" s="10">
        <v>40332</v>
      </c>
      <c r="AG17" s="11">
        <f t="shared" si="9"/>
        <v>0.89410095546343304</v>
      </c>
      <c r="AH17" s="12">
        <v>39448</v>
      </c>
      <c r="AI17" s="11">
        <f t="shared" si="10"/>
        <v>0.87450397925026047</v>
      </c>
      <c r="AJ17" s="12">
        <v>39313</v>
      </c>
      <c r="AK17" s="11">
        <f t="shared" si="11"/>
        <v>0.87151122835797734</v>
      </c>
      <c r="AL17" s="12">
        <v>39707</v>
      </c>
      <c r="AM17" s="13">
        <f t="shared" si="12"/>
        <v>0.88024562725841848</v>
      </c>
      <c r="AN17">
        <v>25788</v>
      </c>
      <c r="AO17" s="1">
        <f t="shared" ref="AO17:AQ17" si="63">AN17/$E17</f>
        <v>0.57168192600146317</v>
      </c>
      <c r="AP17">
        <v>26663</v>
      </c>
      <c r="AQ17" s="1">
        <f t="shared" si="63"/>
        <v>0.59107938548848349</v>
      </c>
      <c r="AR17">
        <v>26596</v>
      </c>
      <c r="AS17" s="1">
        <f t="shared" ref="AS17:AU17" si="64">AR17/$E17</f>
        <v>0.58959409430490595</v>
      </c>
      <c r="AT17">
        <v>26586</v>
      </c>
      <c r="AU17" s="1">
        <f t="shared" si="64"/>
        <v>0.58937240905362565</v>
      </c>
    </row>
    <row r="18" spans="3:47" x14ac:dyDescent="0.25">
      <c r="C18">
        <v>12</v>
      </c>
      <c r="D18" t="s">
        <v>13</v>
      </c>
      <c r="E18">
        <v>45107</v>
      </c>
      <c r="F18" s="2">
        <v>45051</v>
      </c>
      <c r="G18" s="31">
        <f t="shared" si="3"/>
        <v>0.99875850754871753</v>
      </c>
      <c r="H18" s="3"/>
      <c r="I18" s="10">
        <v>44992</v>
      </c>
      <c r="J18" s="11">
        <f t="shared" si="4"/>
        <v>0.99745050657325918</v>
      </c>
      <c r="K18" s="12">
        <v>44984</v>
      </c>
      <c r="L18" s="11">
        <f t="shared" si="5"/>
        <v>0.99727315050879017</v>
      </c>
      <c r="M18" s="12">
        <v>44998</v>
      </c>
      <c r="N18" s="11">
        <f t="shared" si="5"/>
        <v>0.99758352362161085</v>
      </c>
      <c r="O18" s="18">
        <v>45001</v>
      </c>
      <c r="P18" s="13">
        <f t="shared" ref="P18:R18" si="65">O18/$E18</f>
        <v>0.99765003214578674</v>
      </c>
      <c r="Q18" s="5">
        <v>44984</v>
      </c>
      <c r="R18" s="1">
        <f t="shared" si="65"/>
        <v>0.99727315050879017</v>
      </c>
      <c r="S18" s="5">
        <v>45000</v>
      </c>
      <c r="T18" s="1">
        <f t="shared" ref="T18:V18" si="66">S18/$E18</f>
        <v>0.99762786263772807</v>
      </c>
      <c r="U18" s="5">
        <v>44973</v>
      </c>
      <c r="V18" s="1">
        <f t="shared" si="66"/>
        <v>0.99702928592014539</v>
      </c>
      <c r="W18" s="5">
        <v>44997</v>
      </c>
      <c r="X18" s="1">
        <f t="shared" ref="X18" si="67">W18/$E18</f>
        <v>0.99756135411355218</v>
      </c>
      <c r="Y18" s="24">
        <v>45073</v>
      </c>
      <c r="Z18" s="25">
        <f t="shared" si="0"/>
        <v>0.9992462367260071</v>
      </c>
      <c r="AA18" s="6">
        <v>44904</v>
      </c>
      <c r="AB18" s="25">
        <f t="shared" si="1"/>
        <v>0.99549958986410092</v>
      </c>
      <c r="AC18">
        <v>44920</v>
      </c>
      <c r="AD18" s="25">
        <f t="shared" si="2"/>
        <v>0.99585430199303882</v>
      </c>
      <c r="AE18" s="1"/>
      <c r="AF18" s="10">
        <v>40749</v>
      </c>
      <c r="AG18" s="11">
        <f t="shared" si="9"/>
        <v>0.90338528388055073</v>
      </c>
      <c r="AH18" s="12">
        <v>39843</v>
      </c>
      <c r="AI18" s="11">
        <f t="shared" si="10"/>
        <v>0.88329970957944448</v>
      </c>
      <c r="AJ18" s="12">
        <v>39579</v>
      </c>
      <c r="AK18" s="11">
        <f t="shared" si="11"/>
        <v>0.87744695945196971</v>
      </c>
      <c r="AL18" s="12">
        <v>39687</v>
      </c>
      <c r="AM18" s="13">
        <f t="shared" si="12"/>
        <v>0.87984126632230031</v>
      </c>
      <c r="AN18">
        <v>27380</v>
      </c>
      <c r="AO18" s="1">
        <f t="shared" ref="AO18:AQ18" si="68">AN18/$E18</f>
        <v>0.60700113064491101</v>
      </c>
      <c r="AP18">
        <v>26232</v>
      </c>
      <c r="AQ18" s="1">
        <f t="shared" si="68"/>
        <v>0.58155053539361956</v>
      </c>
      <c r="AR18">
        <v>26016</v>
      </c>
      <c r="AS18" s="1">
        <f t="shared" ref="AS18:AU18" si="69">AR18/$E18</f>
        <v>0.57676192165295848</v>
      </c>
      <c r="AT18">
        <v>26811</v>
      </c>
      <c r="AU18" s="1">
        <f t="shared" si="69"/>
        <v>0.59438668055955834</v>
      </c>
    </row>
    <row r="19" spans="3:47" x14ac:dyDescent="0.25">
      <c r="C19">
        <v>13</v>
      </c>
      <c r="D19" t="s">
        <v>14</v>
      </c>
      <c r="E19">
        <v>45110</v>
      </c>
      <c r="F19" s="2">
        <v>45051</v>
      </c>
      <c r="G19" s="31">
        <f t="shared" si="3"/>
        <v>0.99869208601197079</v>
      </c>
      <c r="H19" s="3"/>
      <c r="I19" s="10">
        <v>44992</v>
      </c>
      <c r="J19" s="11">
        <f t="shared" si="4"/>
        <v>0.99738417202394147</v>
      </c>
      <c r="K19" s="12">
        <v>44987</v>
      </c>
      <c r="L19" s="11">
        <f t="shared" si="5"/>
        <v>0.99727333185546441</v>
      </c>
      <c r="M19" s="12">
        <v>45000</v>
      </c>
      <c r="N19" s="11">
        <f t="shared" si="5"/>
        <v>0.99756151629350476</v>
      </c>
      <c r="O19" s="18">
        <v>44998</v>
      </c>
      <c r="P19" s="13">
        <f t="shared" ref="P19:R19" si="70">O19/$E19</f>
        <v>0.99751718022611391</v>
      </c>
      <c r="Q19" s="5">
        <v>44983</v>
      </c>
      <c r="R19" s="1">
        <f t="shared" si="70"/>
        <v>0.99718465972068282</v>
      </c>
      <c r="S19" s="5">
        <v>45002</v>
      </c>
      <c r="T19" s="1">
        <f t="shared" ref="T19:V19" si="71">S19/$E19</f>
        <v>0.99760585236089561</v>
      </c>
      <c r="U19" s="5">
        <v>44974</v>
      </c>
      <c r="V19" s="1">
        <f t="shared" si="71"/>
        <v>0.99698514741742406</v>
      </c>
      <c r="W19" s="5">
        <v>45000</v>
      </c>
      <c r="X19" s="1">
        <f t="shared" ref="X19" si="72">W19/$E19</f>
        <v>0.99756151629350476</v>
      </c>
      <c r="Y19" s="24">
        <v>45095</v>
      </c>
      <c r="Z19" s="25">
        <f t="shared" si="0"/>
        <v>0.9996674794945688</v>
      </c>
      <c r="AA19" s="6">
        <v>44904</v>
      </c>
      <c r="AB19" s="25">
        <f t="shared" si="1"/>
        <v>0.99543338505874523</v>
      </c>
      <c r="AC19">
        <v>44920</v>
      </c>
      <c r="AD19" s="25">
        <f t="shared" si="2"/>
        <v>0.99578807359787191</v>
      </c>
      <c r="AE19" s="1"/>
      <c r="AF19" s="10">
        <v>41172</v>
      </c>
      <c r="AG19" s="11">
        <f t="shared" si="9"/>
        <v>0.91270228330747061</v>
      </c>
      <c r="AH19" s="12">
        <v>40153</v>
      </c>
      <c r="AI19" s="11">
        <f t="shared" si="10"/>
        <v>0.89011305697184662</v>
      </c>
      <c r="AJ19" s="12">
        <v>39989</v>
      </c>
      <c r="AK19" s="11">
        <f t="shared" si="11"/>
        <v>0.88647749944579912</v>
      </c>
      <c r="AL19" s="12">
        <v>40015</v>
      </c>
      <c r="AM19" s="13">
        <f t="shared" si="12"/>
        <v>0.88705386832187982</v>
      </c>
      <c r="AN19">
        <v>27437</v>
      </c>
      <c r="AO19" s="1">
        <f t="shared" ref="AO19:AQ19" si="73">AN19/$E19</f>
        <v>0.60822434050099761</v>
      </c>
      <c r="AP19">
        <v>26461</v>
      </c>
      <c r="AQ19" s="1">
        <f t="shared" si="73"/>
        <v>0.58658833961427626</v>
      </c>
      <c r="AR19">
        <v>26712</v>
      </c>
      <c r="AS19" s="1">
        <f t="shared" ref="AS19:AU19" si="74">AR19/$E19</f>
        <v>0.5921525160718244</v>
      </c>
      <c r="AT19">
        <v>26111</v>
      </c>
      <c r="AU19" s="1">
        <f t="shared" si="74"/>
        <v>0.57882952782088226</v>
      </c>
    </row>
    <row r="20" spans="3:47" x14ac:dyDescent="0.25">
      <c r="C20">
        <v>14</v>
      </c>
      <c r="D20" t="s">
        <v>15</v>
      </c>
      <c r="E20">
        <v>45111</v>
      </c>
      <c r="F20" s="2">
        <v>45051</v>
      </c>
      <c r="G20" s="31">
        <f t="shared" si="3"/>
        <v>0.99866994746292481</v>
      </c>
      <c r="H20" s="3"/>
      <c r="I20" s="10">
        <v>44992</v>
      </c>
      <c r="J20" s="11">
        <f t="shared" si="4"/>
        <v>0.99736206246813419</v>
      </c>
      <c r="K20" s="12">
        <v>44986</v>
      </c>
      <c r="L20" s="11">
        <f t="shared" si="5"/>
        <v>0.99722905721442667</v>
      </c>
      <c r="M20" s="12">
        <v>44998</v>
      </c>
      <c r="N20" s="11">
        <f t="shared" si="5"/>
        <v>0.99749506772184171</v>
      </c>
      <c r="O20" s="18">
        <v>44994</v>
      </c>
      <c r="P20" s="13">
        <f t="shared" ref="P20:R20" si="75">O20/$E20</f>
        <v>0.99740639755270333</v>
      </c>
      <c r="Q20" s="5">
        <v>44984</v>
      </c>
      <c r="R20" s="1">
        <f t="shared" si="75"/>
        <v>0.99718472212985743</v>
      </c>
      <c r="S20" s="5">
        <v>45000</v>
      </c>
      <c r="T20" s="1">
        <f t="shared" ref="T20:V20" si="76">S20/$E20</f>
        <v>0.99753940280641085</v>
      </c>
      <c r="U20" s="5">
        <v>44967</v>
      </c>
      <c r="V20" s="1">
        <f t="shared" si="76"/>
        <v>0.99680787391101944</v>
      </c>
      <c r="W20" s="5">
        <v>44997</v>
      </c>
      <c r="X20" s="1">
        <f t="shared" ref="X20" si="77">W20/$E20</f>
        <v>0.99747290017955714</v>
      </c>
      <c r="Y20" s="24">
        <v>45099</v>
      </c>
      <c r="Z20" s="25">
        <f t="shared" si="0"/>
        <v>0.99973398949258496</v>
      </c>
      <c r="AA20" s="6">
        <v>44904</v>
      </c>
      <c r="AB20" s="25">
        <f t="shared" si="1"/>
        <v>0.99541131874709055</v>
      </c>
      <c r="AC20">
        <v>44920</v>
      </c>
      <c r="AD20" s="25">
        <f t="shared" si="2"/>
        <v>0.99576599942364385</v>
      </c>
      <c r="AE20" s="1"/>
      <c r="AF20" s="10">
        <v>41575</v>
      </c>
      <c r="AG20" s="11">
        <f t="shared" si="9"/>
        <v>0.92161557048170073</v>
      </c>
      <c r="AH20" s="12">
        <v>40291</v>
      </c>
      <c r="AI20" s="11">
        <f t="shared" si="10"/>
        <v>0.89315244618829115</v>
      </c>
      <c r="AJ20" s="12">
        <v>40535</v>
      </c>
      <c r="AK20" s="11">
        <f t="shared" si="11"/>
        <v>0.89856132650573028</v>
      </c>
      <c r="AL20" s="12">
        <v>40459</v>
      </c>
      <c r="AM20" s="13">
        <f t="shared" si="12"/>
        <v>0.89687659329210168</v>
      </c>
      <c r="AN20">
        <v>25912</v>
      </c>
      <c r="AO20" s="1">
        <f t="shared" ref="AO20:AQ20" si="78">AN20/$E20</f>
        <v>0.57440535567821593</v>
      </c>
      <c r="AP20">
        <v>26995</v>
      </c>
      <c r="AQ20" s="1">
        <f t="shared" si="78"/>
        <v>0.59841280397242358</v>
      </c>
      <c r="AR20">
        <v>27172</v>
      </c>
      <c r="AS20" s="1">
        <f t="shared" ref="AS20:AU20" si="79">AR20/$E20</f>
        <v>0.60233645895679544</v>
      </c>
      <c r="AT20">
        <v>26704</v>
      </c>
      <c r="AU20" s="1">
        <f t="shared" si="79"/>
        <v>0.59196204916760875</v>
      </c>
    </row>
    <row r="21" spans="3:47" x14ac:dyDescent="0.25">
      <c r="C21">
        <v>15</v>
      </c>
      <c r="D21" t="s">
        <v>16</v>
      </c>
      <c r="E21">
        <v>45109</v>
      </c>
      <c r="F21" s="2">
        <v>45051</v>
      </c>
      <c r="G21" s="31">
        <f t="shared" si="3"/>
        <v>0.99871422554257461</v>
      </c>
      <c r="H21" s="3"/>
      <c r="I21" s="10">
        <v>44983</v>
      </c>
      <c r="J21" s="11">
        <f t="shared" si="4"/>
        <v>0.99720676583386902</v>
      </c>
      <c r="K21" s="12">
        <v>44978</v>
      </c>
      <c r="L21" s="11">
        <f t="shared" si="5"/>
        <v>0.99709592320822893</v>
      </c>
      <c r="M21" s="12">
        <v>44992</v>
      </c>
      <c r="N21" s="11">
        <f t="shared" si="5"/>
        <v>0.99740628256002128</v>
      </c>
      <c r="O21" s="18">
        <v>44989</v>
      </c>
      <c r="P21" s="13">
        <f t="shared" ref="P21:R21" si="80">O21/$E21</f>
        <v>0.99733977698463716</v>
      </c>
      <c r="Q21" s="5">
        <v>44976</v>
      </c>
      <c r="R21" s="1">
        <f t="shared" si="80"/>
        <v>0.99705158615797296</v>
      </c>
      <c r="S21" s="5">
        <v>44993</v>
      </c>
      <c r="T21" s="1">
        <f t="shared" ref="T21:V21" si="81">S21/$E21</f>
        <v>0.99742845108514933</v>
      </c>
      <c r="U21" s="5">
        <v>44966</v>
      </c>
      <c r="V21" s="1">
        <f t="shared" si="81"/>
        <v>0.99682990090669266</v>
      </c>
      <c r="W21" s="5">
        <v>44997</v>
      </c>
      <c r="X21" s="1">
        <f t="shared" ref="X21" si="82">W21/$E21</f>
        <v>0.99751712518566138</v>
      </c>
      <c r="Y21" s="24">
        <v>45032</v>
      </c>
      <c r="Z21" s="25">
        <f t="shared" si="0"/>
        <v>0.99829302356514216</v>
      </c>
      <c r="AA21" s="6">
        <v>44903</v>
      </c>
      <c r="AB21" s="25">
        <f t="shared" si="1"/>
        <v>0.99543328382362717</v>
      </c>
      <c r="AC21">
        <v>44920</v>
      </c>
      <c r="AD21" s="25">
        <f t="shared" si="2"/>
        <v>0.99581014875080365</v>
      </c>
      <c r="AE21" s="1"/>
      <c r="AF21" s="10">
        <v>41564</v>
      </c>
      <c r="AG21" s="11">
        <f t="shared" si="9"/>
        <v>0.92141257842115765</v>
      </c>
      <c r="AH21" s="12">
        <v>40757</v>
      </c>
      <c r="AI21" s="11">
        <f t="shared" si="10"/>
        <v>0.90352257864284291</v>
      </c>
      <c r="AJ21" s="12">
        <v>40572</v>
      </c>
      <c r="AK21" s="11">
        <f t="shared" si="11"/>
        <v>0.89942140149415861</v>
      </c>
      <c r="AL21" s="12">
        <v>40534</v>
      </c>
      <c r="AM21" s="13">
        <f t="shared" si="12"/>
        <v>0.89857899753929371</v>
      </c>
      <c r="AN21">
        <v>25804</v>
      </c>
      <c r="AO21" s="1">
        <f t="shared" ref="AO21:AQ21" si="83">AN21/$E21</f>
        <v>0.5720366224035115</v>
      </c>
      <c r="AP21">
        <v>26264</v>
      </c>
      <c r="AQ21" s="1">
        <f t="shared" si="83"/>
        <v>0.58223414396240214</v>
      </c>
      <c r="AR21">
        <v>26300</v>
      </c>
      <c r="AS21" s="1">
        <f t="shared" ref="AS21:AU21" si="84">AR21/$E21</f>
        <v>0.58303221086701107</v>
      </c>
      <c r="AT21">
        <v>26605</v>
      </c>
      <c r="AU21" s="1">
        <f t="shared" si="84"/>
        <v>0.5897936110310581</v>
      </c>
    </row>
    <row r="22" spans="3:47" x14ac:dyDescent="0.25">
      <c r="C22">
        <v>16</v>
      </c>
      <c r="D22" t="s">
        <v>17</v>
      </c>
      <c r="E22">
        <v>45107</v>
      </c>
      <c r="F22" s="2">
        <v>45051</v>
      </c>
      <c r="G22" s="31">
        <f t="shared" si="3"/>
        <v>0.99875850754871753</v>
      </c>
      <c r="H22" s="3"/>
      <c r="I22" s="10">
        <v>44997</v>
      </c>
      <c r="J22" s="11">
        <f t="shared" si="4"/>
        <v>0.99756135411355218</v>
      </c>
      <c r="K22" s="12">
        <v>44989</v>
      </c>
      <c r="L22" s="11">
        <f t="shared" si="5"/>
        <v>0.99738399804908329</v>
      </c>
      <c r="M22" s="12">
        <v>45003</v>
      </c>
      <c r="N22" s="11">
        <f t="shared" si="5"/>
        <v>0.99769437116190396</v>
      </c>
      <c r="O22" s="18">
        <v>45002</v>
      </c>
      <c r="P22" s="13">
        <f t="shared" ref="P22:R22" si="85">O22/$E22</f>
        <v>0.99767220165384529</v>
      </c>
      <c r="Q22" s="5">
        <v>44987</v>
      </c>
      <c r="R22" s="1">
        <f t="shared" si="85"/>
        <v>0.99733965903296606</v>
      </c>
      <c r="S22" s="5">
        <v>45004</v>
      </c>
      <c r="T22" s="1">
        <f t="shared" ref="T22:V22" si="86">S22/$E22</f>
        <v>0.99771654066996251</v>
      </c>
      <c r="U22" s="5">
        <v>44974</v>
      </c>
      <c r="V22" s="1">
        <f t="shared" si="86"/>
        <v>0.99705145542820406</v>
      </c>
      <c r="W22" s="5">
        <v>45003</v>
      </c>
      <c r="X22" s="1">
        <f t="shared" ref="X22" si="87">W22/$E22</f>
        <v>0.99769437116190396</v>
      </c>
      <c r="Y22" s="24">
        <v>45092</v>
      </c>
      <c r="Z22" s="25">
        <f t="shared" si="0"/>
        <v>0.99966745737912077</v>
      </c>
      <c r="AA22" s="6">
        <v>44904</v>
      </c>
      <c r="AB22" s="25">
        <f t="shared" si="1"/>
        <v>0.99549958986410092</v>
      </c>
      <c r="AC22">
        <v>44920</v>
      </c>
      <c r="AD22" s="25">
        <f t="shared" si="2"/>
        <v>0.99585430199303882</v>
      </c>
      <c r="AE22" s="1"/>
      <c r="AF22" s="10">
        <v>39491</v>
      </c>
      <c r="AG22" s="11">
        <f t="shared" si="9"/>
        <v>0.87549604274281156</v>
      </c>
      <c r="AH22" s="12">
        <v>38626</v>
      </c>
      <c r="AI22" s="11">
        <f t="shared" si="10"/>
        <v>0.85631941827210856</v>
      </c>
      <c r="AJ22" s="12">
        <v>38820</v>
      </c>
      <c r="AK22" s="11">
        <f t="shared" si="11"/>
        <v>0.86062030283548008</v>
      </c>
      <c r="AL22" s="12">
        <v>38579</v>
      </c>
      <c r="AM22" s="13">
        <f t="shared" si="12"/>
        <v>0.85527745139335354</v>
      </c>
      <c r="AN22">
        <v>27499</v>
      </c>
      <c r="AO22" s="1">
        <f t="shared" ref="AO22:AQ22" si="88">AN22/$E22</f>
        <v>0.60963930210388628</v>
      </c>
      <c r="AP22">
        <v>25852</v>
      </c>
      <c r="AQ22" s="1">
        <f t="shared" si="88"/>
        <v>0.57312612233134552</v>
      </c>
      <c r="AR22">
        <v>25553</v>
      </c>
      <c r="AS22" s="1">
        <f t="shared" ref="AS22:AU22" si="89">AR22/$E22</f>
        <v>0.56649743942181918</v>
      </c>
      <c r="AT22">
        <v>26401</v>
      </c>
      <c r="AU22" s="1">
        <f t="shared" si="89"/>
        <v>0.58529718225552574</v>
      </c>
    </row>
    <row r="23" spans="3:47" x14ac:dyDescent="0.25">
      <c r="C23">
        <v>17</v>
      </c>
      <c r="D23" t="s">
        <v>18</v>
      </c>
      <c r="E23">
        <v>45110</v>
      </c>
      <c r="F23" s="2">
        <v>45051</v>
      </c>
      <c r="G23" s="31">
        <f t="shared" si="3"/>
        <v>0.99869208601197079</v>
      </c>
      <c r="H23" s="3"/>
      <c r="I23" s="10">
        <v>44995</v>
      </c>
      <c r="J23" s="11">
        <f t="shared" si="4"/>
        <v>0.99745067612502769</v>
      </c>
      <c r="K23" s="12">
        <v>44989</v>
      </c>
      <c r="L23" s="11">
        <f t="shared" si="5"/>
        <v>0.99731766792285526</v>
      </c>
      <c r="M23" s="12">
        <v>45001</v>
      </c>
      <c r="N23" s="11">
        <f t="shared" si="5"/>
        <v>0.99758368432720013</v>
      </c>
      <c r="O23" s="18">
        <v>44999</v>
      </c>
      <c r="P23" s="13">
        <f t="shared" ref="P23:R23" si="90">O23/$E23</f>
        <v>0.99753934825980939</v>
      </c>
      <c r="Q23" s="5">
        <v>44987</v>
      </c>
      <c r="R23" s="1">
        <f t="shared" si="90"/>
        <v>0.99727333185546441</v>
      </c>
      <c r="S23" s="5">
        <v>45002</v>
      </c>
      <c r="T23" s="1">
        <f t="shared" ref="T23:V23" si="91">S23/$E23</f>
        <v>0.99760585236089561</v>
      </c>
      <c r="U23" s="5">
        <v>44973</v>
      </c>
      <c r="V23" s="1">
        <f t="shared" si="91"/>
        <v>0.99696297938372869</v>
      </c>
      <c r="W23" s="5">
        <v>45001</v>
      </c>
      <c r="X23" s="1">
        <f t="shared" ref="X23" si="92">W23/$E23</f>
        <v>0.99758368432720013</v>
      </c>
      <c r="Y23" s="24">
        <v>45103</v>
      </c>
      <c r="Z23" s="25">
        <f t="shared" si="0"/>
        <v>0.99984482376413208</v>
      </c>
      <c r="AA23" s="6">
        <v>44904</v>
      </c>
      <c r="AB23" s="25">
        <f t="shared" si="1"/>
        <v>0.99543338505874523</v>
      </c>
      <c r="AC23">
        <v>44920</v>
      </c>
      <c r="AD23" s="25">
        <f t="shared" si="2"/>
        <v>0.99578807359787191</v>
      </c>
      <c r="AE23" s="1"/>
      <c r="AF23" s="10">
        <v>36911</v>
      </c>
      <c r="AG23" s="11">
        <f t="shared" si="9"/>
        <v>0.8182442917313234</v>
      </c>
      <c r="AH23" s="12">
        <v>36119</v>
      </c>
      <c r="AI23" s="11">
        <f t="shared" si="10"/>
        <v>0.8006872090445577</v>
      </c>
      <c r="AJ23" s="12">
        <v>36439</v>
      </c>
      <c r="AK23" s="11">
        <f t="shared" si="11"/>
        <v>0.8077809798270893</v>
      </c>
      <c r="AL23" s="12">
        <v>36505</v>
      </c>
      <c r="AM23" s="13">
        <f t="shared" si="12"/>
        <v>0.80924407005098653</v>
      </c>
      <c r="AN23">
        <v>26446</v>
      </c>
      <c r="AO23" s="1">
        <f t="shared" ref="AO23:AQ23" si="93">AN23/$E23</f>
        <v>0.58625581910884506</v>
      </c>
      <c r="AP23">
        <v>26132</v>
      </c>
      <c r="AQ23" s="1">
        <f t="shared" si="93"/>
        <v>0.5792950565284859</v>
      </c>
      <c r="AR23">
        <v>26522</v>
      </c>
      <c r="AS23" s="1">
        <f t="shared" ref="AS23:AU23" si="94">AR23/$E23</f>
        <v>0.58794058966969631</v>
      </c>
      <c r="AT23">
        <v>25574</v>
      </c>
      <c r="AU23" s="1">
        <f t="shared" si="94"/>
        <v>0.56692529372644651</v>
      </c>
    </row>
    <row r="24" spans="3:47" x14ac:dyDescent="0.25">
      <c r="C24">
        <v>18</v>
      </c>
      <c r="D24" t="s">
        <v>19</v>
      </c>
      <c r="E24">
        <v>45111</v>
      </c>
      <c r="F24" s="2">
        <v>45051</v>
      </c>
      <c r="G24" s="31">
        <f t="shared" si="3"/>
        <v>0.99866994746292481</v>
      </c>
      <c r="H24" s="3"/>
      <c r="I24" s="10">
        <v>44995</v>
      </c>
      <c r="J24" s="11">
        <f t="shared" si="4"/>
        <v>0.9974285650949879</v>
      </c>
      <c r="K24" s="12">
        <v>44989</v>
      </c>
      <c r="L24" s="11">
        <f t="shared" si="5"/>
        <v>0.99729555984128038</v>
      </c>
      <c r="M24" s="12">
        <v>45001</v>
      </c>
      <c r="N24" s="11">
        <f t="shared" si="5"/>
        <v>0.99756157034869541</v>
      </c>
      <c r="O24" s="18">
        <v>45001</v>
      </c>
      <c r="P24" s="13">
        <f t="shared" ref="P24:R24" si="95">O24/$E24</f>
        <v>0.99756157034869541</v>
      </c>
      <c r="Q24" s="5">
        <v>44987</v>
      </c>
      <c r="R24" s="1">
        <f t="shared" si="95"/>
        <v>0.99725122475671124</v>
      </c>
      <c r="S24" s="5">
        <v>45003</v>
      </c>
      <c r="T24" s="1">
        <f t="shared" ref="T24:V24" si="96">S24/$E24</f>
        <v>0.99760590543326466</v>
      </c>
      <c r="U24" s="5">
        <v>44975</v>
      </c>
      <c r="V24" s="1">
        <f t="shared" si="96"/>
        <v>0.9969852142492962</v>
      </c>
      <c r="W24" s="5">
        <v>45003</v>
      </c>
      <c r="X24" s="1">
        <f t="shared" ref="X24" si="97">W24/$E24</f>
        <v>0.99760590543326466</v>
      </c>
      <c r="Y24" s="24">
        <v>45098</v>
      </c>
      <c r="Z24" s="25">
        <f t="shared" si="0"/>
        <v>0.99971182195030039</v>
      </c>
      <c r="AA24" s="6">
        <v>44904</v>
      </c>
      <c r="AB24" s="25">
        <f t="shared" si="1"/>
        <v>0.99541131874709055</v>
      </c>
      <c r="AC24">
        <v>44920</v>
      </c>
      <c r="AD24" s="25">
        <f t="shared" si="2"/>
        <v>0.99576599942364385</v>
      </c>
      <c r="AE24" s="1"/>
      <c r="AF24" s="10">
        <v>37032</v>
      </c>
      <c r="AG24" s="11">
        <f t="shared" si="9"/>
        <v>0.82090842588282242</v>
      </c>
      <c r="AH24" s="12">
        <v>35878</v>
      </c>
      <c r="AI24" s="11">
        <f t="shared" si="10"/>
        <v>0.79532708208640912</v>
      </c>
      <c r="AJ24" s="12">
        <v>36347</v>
      </c>
      <c r="AK24" s="11">
        <f t="shared" si="11"/>
        <v>0.80572365941788038</v>
      </c>
      <c r="AL24" s="12">
        <v>36513</v>
      </c>
      <c r="AM24" s="13">
        <f t="shared" si="12"/>
        <v>0.80940347143712177</v>
      </c>
      <c r="AN24">
        <v>25149</v>
      </c>
      <c r="AO24" s="1">
        <f t="shared" ref="AO24:AQ24" si="98">AN24/$E24</f>
        <v>0.55749152091507614</v>
      </c>
      <c r="AP24">
        <v>26325</v>
      </c>
      <c r="AQ24" s="1">
        <f t="shared" si="98"/>
        <v>0.58356055064175039</v>
      </c>
      <c r="AR24">
        <v>26476</v>
      </c>
      <c r="AS24" s="1">
        <f t="shared" ref="AS24:AU24" si="99">AR24/$E24</f>
        <v>0.58690784952672292</v>
      </c>
      <c r="AT24">
        <v>26063</v>
      </c>
      <c r="AU24" s="1">
        <f t="shared" si="99"/>
        <v>0.57775265456318858</v>
      </c>
    </row>
    <row r="25" spans="3:47" x14ac:dyDescent="0.25">
      <c r="C25">
        <v>19</v>
      </c>
      <c r="D25" t="s">
        <v>20</v>
      </c>
      <c r="E25">
        <v>45109</v>
      </c>
      <c r="F25" s="2">
        <v>45051</v>
      </c>
      <c r="G25" s="31">
        <f t="shared" si="3"/>
        <v>0.99871422554257461</v>
      </c>
      <c r="H25" s="3"/>
      <c r="I25" s="10">
        <v>44997</v>
      </c>
      <c r="J25" s="11">
        <f t="shared" si="4"/>
        <v>0.99751712518566138</v>
      </c>
      <c r="K25" s="12">
        <v>44986</v>
      </c>
      <c r="L25" s="11">
        <f t="shared" si="5"/>
        <v>0.99727327140925315</v>
      </c>
      <c r="M25" s="12">
        <v>44999</v>
      </c>
      <c r="N25" s="11">
        <f t="shared" si="5"/>
        <v>0.99756146223591746</v>
      </c>
      <c r="O25" s="18">
        <v>45001</v>
      </c>
      <c r="P25" s="13">
        <f t="shared" ref="P25:R25" si="100">O25/$E25</f>
        <v>0.99760579928617354</v>
      </c>
      <c r="Q25" s="5">
        <v>44986</v>
      </c>
      <c r="R25" s="1">
        <f t="shared" si="100"/>
        <v>0.99727327140925315</v>
      </c>
      <c r="S25" s="5">
        <v>45004</v>
      </c>
      <c r="T25" s="1">
        <f t="shared" ref="T25:V25" si="101">S25/$E25</f>
        <v>0.99767230486155756</v>
      </c>
      <c r="U25" s="5">
        <v>44973</v>
      </c>
      <c r="V25" s="1">
        <f t="shared" si="101"/>
        <v>0.99698508058258883</v>
      </c>
      <c r="W25" s="5">
        <v>45002</v>
      </c>
      <c r="X25" s="1">
        <f t="shared" ref="X25" si="102">W25/$E25</f>
        <v>0.99762796781130147</v>
      </c>
      <c r="Y25" s="24">
        <v>45091</v>
      </c>
      <c r="Z25" s="25">
        <f t="shared" si="0"/>
        <v>0.99960096654769559</v>
      </c>
      <c r="AA25" s="6">
        <v>44904</v>
      </c>
      <c r="AB25" s="25">
        <f t="shared" si="1"/>
        <v>0.99545545234875521</v>
      </c>
      <c r="AC25">
        <v>44920</v>
      </c>
      <c r="AD25" s="25">
        <f t="shared" si="2"/>
        <v>0.99581014875080365</v>
      </c>
      <c r="AE25" s="1"/>
      <c r="AF25" s="10">
        <v>37569</v>
      </c>
      <c r="AG25" s="11">
        <f t="shared" si="9"/>
        <v>0.83284932053470484</v>
      </c>
      <c r="AH25" s="12">
        <v>36807</v>
      </c>
      <c r="AI25" s="11">
        <f t="shared" si="10"/>
        <v>0.81595690438715107</v>
      </c>
      <c r="AJ25" s="12">
        <v>36789</v>
      </c>
      <c r="AK25" s="11">
        <f t="shared" si="11"/>
        <v>0.81555787093484666</v>
      </c>
      <c r="AL25" s="12">
        <v>36577</v>
      </c>
      <c r="AM25" s="13">
        <f t="shared" si="12"/>
        <v>0.81085814360770581</v>
      </c>
      <c r="AN25">
        <v>25817</v>
      </c>
      <c r="AO25" s="1">
        <f t="shared" ref="AO25:AQ25" si="103">AN25/$E25</f>
        <v>0.57232481323017581</v>
      </c>
      <c r="AP25">
        <v>25803</v>
      </c>
      <c r="AQ25" s="1">
        <f t="shared" si="103"/>
        <v>0.57201445387838346</v>
      </c>
      <c r="AR25">
        <v>25729</v>
      </c>
      <c r="AS25" s="1">
        <f t="shared" ref="AS25:AU25" si="104">AR25/$E25</f>
        <v>0.57037398301890974</v>
      </c>
      <c r="AT25">
        <v>26210</v>
      </c>
      <c r="AU25" s="1">
        <f t="shared" si="104"/>
        <v>0.58103704360548891</v>
      </c>
    </row>
    <row r="26" spans="3:47" x14ac:dyDescent="0.25">
      <c r="C26">
        <v>20</v>
      </c>
      <c r="D26" t="s">
        <v>21</v>
      </c>
      <c r="E26">
        <v>45111</v>
      </c>
      <c r="F26" s="2">
        <v>45050</v>
      </c>
      <c r="G26" s="31">
        <f t="shared" si="3"/>
        <v>0.99864777992064024</v>
      </c>
      <c r="H26" s="3"/>
      <c r="I26" s="10">
        <v>44912</v>
      </c>
      <c r="J26" s="11">
        <f t="shared" si="4"/>
        <v>0.9955886590853672</v>
      </c>
      <c r="K26" s="12">
        <v>44920</v>
      </c>
      <c r="L26" s="11">
        <f t="shared" si="5"/>
        <v>0.99576599942364385</v>
      </c>
      <c r="M26" s="12">
        <v>44918</v>
      </c>
      <c r="N26" s="11">
        <f t="shared" si="5"/>
        <v>0.99572166433907472</v>
      </c>
      <c r="O26" s="18">
        <v>44911</v>
      </c>
      <c r="P26" s="13">
        <f t="shared" ref="P26:R26" si="105">O26/$E26</f>
        <v>0.99556649154308263</v>
      </c>
      <c r="Q26" s="5">
        <v>44905</v>
      </c>
      <c r="R26" s="1">
        <f t="shared" si="105"/>
        <v>0.99543348628937511</v>
      </c>
      <c r="S26" s="5">
        <v>44919</v>
      </c>
      <c r="T26" s="1">
        <f t="shared" ref="T26:V26" si="106">S26/$E26</f>
        <v>0.99574383188135929</v>
      </c>
      <c r="U26" s="5">
        <v>44893</v>
      </c>
      <c r="V26" s="1">
        <f t="shared" si="106"/>
        <v>0.99516747578196008</v>
      </c>
      <c r="W26" s="5">
        <v>44927</v>
      </c>
      <c r="X26" s="1">
        <f t="shared" ref="X26" si="107">W26/$E26</f>
        <v>0.99592117221963605</v>
      </c>
      <c r="Y26" s="24">
        <v>43466</v>
      </c>
      <c r="Z26" s="25">
        <f t="shared" si="0"/>
        <v>0.9635343929418545</v>
      </c>
      <c r="AA26" s="6">
        <v>44903</v>
      </c>
      <c r="AB26" s="25">
        <f t="shared" si="1"/>
        <v>0.99538915120480598</v>
      </c>
      <c r="AC26">
        <v>44919</v>
      </c>
      <c r="AD26" s="25">
        <f t="shared" si="2"/>
        <v>0.99574383188135929</v>
      </c>
      <c r="AE26" s="1"/>
      <c r="AF26" s="10">
        <v>36647</v>
      </c>
      <c r="AG26" s="11">
        <f t="shared" si="9"/>
        <v>0.81237392210325643</v>
      </c>
      <c r="AH26" s="12">
        <v>33236</v>
      </c>
      <c r="AI26" s="11">
        <f t="shared" si="10"/>
        <v>0.73676043537053049</v>
      </c>
      <c r="AJ26" s="12">
        <v>35105</v>
      </c>
      <c r="AK26" s="11">
        <f t="shared" si="11"/>
        <v>0.77819157190042343</v>
      </c>
      <c r="AL26" s="12">
        <v>33872</v>
      </c>
      <c r="AM26" s="13">
        <f t="shared" si="12"/>
        <v>0.7508589922635277</v>
      </c>
      <c r="AN26">
        <v>39785</v>
      </c>
      <c r="AO26" s="1">
        <f t="shared" ref="AO26:AQ26" si="108">AN26/$E26</f>
        <v>0.8819356697922901</v>
      </c>
      <c r="AP26">
        <v>40037</v>
      </c>
      <c r="AQ26" s="1">
        <f t="shared" si="108"/>
        <v>0.887521890448006</v>
      </c>
      <c r="AR26">
        <v>40368</v>
      </c>
      <c r="AS26" s="1">
        <f t="shared" ref="AS26:AU26" si="109">AR26/$E26</f>
        <v>0.89485934694420433</v>
      </c>
      <c r="AT26">
        <v>40071</v>
      </c>
      <c r="AU26" s="1">
        <f t="shared" si="109"/>
        <v>0.88827558688568198</v>
      </c>
    </row>
    <row r="27" spans="3:47" x14ac:dyDescent="0.25">
      <c r="C27">
        <v>21</v>
      </c>
      <c r="D27" t="s">
        <v>22</v>
      </c>
      <c r="E27">
        <v>45107</v>
      </c>
      <c r="F27" s="2">
        <v>45051</v>
      </c>
      <c r="G27" s="31">
        <f t="shared" si="3"/>
        <v>0.99875850754871753</v>
      </c>
      <c r="H27" s="3"/>
      <c r="I27" s="10">
        <v>44997</v>
      </c>
      <c r="J27" s="11">
        <f t="shared" si="4"/>
        <v>0.99756135411355218</v>
      </c>
      <c r="K27" s="12">
        <v>44987</v>
      </c>
      <c r="L27" s="11">
        <f t="shared" si="5"/>
        <v>0.99733965903296606</v>
      </c>
      <c r="M27" s="12">
        <v>45003</v>
      </c>
      <c r="N27" s="11">
        <f t="shared" si="5"/>
        <v>0.99769437116190396</v>
      </c>
      <c r="O27" s="18">
        <v>45002</v>
      </c>
      <c r="P27" s="13">
        <f t="shared" ref="P27:R27" si="110">O27/$E27</f>
        <v>0.99767220165384529</v>
      </c>
      <c r="Q27" s="5">
        <v>44987</v>
      </c>
      <c r="R27" s="1">
        <f t="shared" si="110"/>
        <v>0.99733965903296606</v>
      </c>
      <c r="S27" s="5">
        <v>45004</v>
      </c>
      <c r="T27" s="1">
        <f t="shared" ref="T27:V27" si="111">S27/$E27</f>
        <v>0.99771654066996251</v>
      </c>
      <c r="U27" s="5">
        <v>44974</v>
      </c>
      <c r="V27" s="1">
        <f t="shared" si="111"/>
        <v>0.99705145542820406</v>
      </c>
      <c r="W27" s="5">
        <v>45003</v>
      </c>
      <c r="X27" s="1">
        <f t="shared" ref="X27" si="112">W27/$E27</f>
        <v>0.99769437116190396</v>
      </c>
      <c r="Y27" s="24">
        <v>45105</v>
      </c>
      <c r="Z27" s="25">
        <f t="shared" si="0"/>
        <v>0.99995566098388278</v>
      </c>
      <c r="AA27" s="6">
        <v>44904</v>
      </c>
      <c r="AB27" s="25">
        <f t="shared" si="1"/>
        <v>0.99549958986410092</v>
      </c>
      <c r="AC27">
        <v>44920</v>
      </c>
      <c r="AD27" s="25">
        <f t="shared" si="2"/>
        <v>0.99585430199303882</v>
      </c>
      <c r="AE27" s="1"/>
      <c r="AF27" s="10">
        <v>39684</v>
      </c>
      <c r="AG27" s="11">
        <f t="shared" si="9"/>
        <v>0.87977475779812442</v>
      </c>
      <c r="AH27" s="12">
        <v>38817</v>
      </c>
      <c r="AI27" s="11">
        <f t="shared" si="10"/>
        <v>0.86055379431130419</v>
      </c>
      <c r="AJ27" s="12">
        <v>38854</v>
      </c>
      <c r="AK27" s="11">
        <f t="shared" si="11"/>
        <v>0.86137406610947298</v>
      </c>
      <c r="AL27" s="12">
        <v>38597</v>
      </c>
      <c r="AM27" s="13">
        <f t="shared" si="12"/>
        <v>0.85567650253840866</v>
      </c>
      <c r="AN27">
        <v>27630</v>
      </c>
      <c r="AO27" s="1">
        <f t="shared" ref="AO27:AQ27" si="113">AN27/$E27</f>
        <v>0.612543507659565</v>
      </c>
      <c r="AP27">
        <v>26048</v>
      </c>
      <c r="AQ27" s="1">
        <f t="shared" si="113"/>
        <v>0.57747134591083427</v>
      </c>
      <c r="AR27">
        <v>25483</v>
      </c>
      <c r="AS27" s="1">
        <f t="shared" ref="AS27:AU27" si="114">AR27/$E27</f>
        <v>0.56494557385771604</v>
      </c>
      <c r="AT27">
        <v>26249</v>
      </c>
      <c r="AU27" s="1">
        <f t="shared" si="114"/>
        <v>0.58192741703061612</v>
      </c>
    </row>
    <row r="28" spans="3:47" x14ac:dyDescent="0.25">
      <c r="C28">
        <v>22</v>
      </c>
      <c r="D28" t="s">
        <v>23</v>
      </c>
      <c r="E28">
        <v>45110</v>
      </c>
      <c r="F28" s="2">
        <v>45051</v>
      </c>
      <c r="G28" s="31">
        <f t="shared" si="3"/>
        <v>0.99869208601197079</v>
      </c>
      <c r="H28" s="3"/>
      <c r="I28" s="10">
        <v>44997</v>
      </c>
      <c r="J28" s="11">
        <f t="shared" si="4"/>
        <v>0.99749501219241854</v>
      </c>
      <c r="K28" s="12">
        <v>44989</v>
      </c>
      <c r="L28" s="11">
        <f t="shared" si="5"/>
        <v>0.99731766792285526</v>
      </c>
      <c r="M28" s="12">
        <v>45003</v>
      </c>
      <c r="N28" s="11">
        <f t="shared" si="5"/>
        <v>0.99762802039459098</v>
      </c>
      <c r="O28" s="18">
        <v>45002</v>
      </c>
      <c r="P28" s="13">
        <f t="shared" ref="P28:R28" si="115">O28/$E28</f>
        <v>0.99760585236089561</v>
      </c>
      <c r="Q28" s="5">
        <v>44987</v>
      </c>
      <c r="R28" s="1">
        <f t="shared" si="115"/>
        <v>0.99727333185546441</v>
      </c>
      <c r="S28" s="5">
        <v>45003</v>
      </c>
      <c r="T28" s="1">
        <f t="shared" ref="T28:V28" si="116">S28/$E28</f>
        <v>0.99762802039459098</v>
      </c>
      <c r="U28" s="5">
        <v>44973</v>
      </c>
      <c r="V28" s="1">
        <f t="shared" si="116"/>
        <v>0.99696297938372869</v>
      </c>
      <c r="W28" s="5">
        <v>45001</v>
      </c>
      <c r="X28" s="1">
        <f t="shared" ref="X28" si="117">W28/$E28</f>
        <v>0.99758368432720013</v>
      </c>
      <c r="Y28" s="24">
        <v>45102</v>
      </c>
      <c r="Z28" s="25">
        <f t="shared" si="0"/>
        <v>0.99982265573043672</v>
      </c>
      <c r="AA28" s="6">
        <v>44904</v>
      </c>
      <c r="AB28" s="25">
        <f t="shared" si="1"/>
        <v>0.99543338505874523</v>
      </c>
      <c r="AC28">
        <v>44920</v>
      </c>
      <c r="AD28" s="25">
        <f t="shared" si="2"/>
        <v>0.99578807359787191</v>
      </c>
      <c r="AE28" s="1"/>
      <c r="AF28" s="10">
        <v>41572</v>
      </c>
      <c r="AG28" s="11">
        <f t="shared" si="9"/>
        <v>0.92156949678563516</v>
      </c>
      <c r="AH28" s="12">
        <v>40819</v>
      </c>
      <c r="AI28" s="11">
        <f t="shared" si="10"/>
        <v>0.90487696741299051</v>
      </c>
      <c r="AJ28" s="12">
        <v>40338</v>
      </c>
      <c r="AK28" s="11">
        <f t="shared" si="11"/>
        <v>0.89421414320549764</v>
      </c>
      <c r="AL28" s="12">
        <v>40323</v>
      </c>
      <c r="AM28" s="13">
        <f t="shared" si="12"/>
        <v>0.89388162270006655</v>
      </c>
      <c r="AN28">
        <v>26578</v>
      </c>
      <c r="AO28" s="1">
        <f t="shared" ref="AO28:AQ28" si="118">AN28/$E28</f>
        <v>0.5891819995566393</v>
      </c>
      <c r="AP28">
        <v>26520</v>
      </c>
      <c r="AQ28" s="1">
        <f t="shared" si="118"/>
        <v>0.58789625360230546</v>
      </c>
      <c r="AR28">
        <v>27223</v>
      </c>
      <c r="AS28" s="1">
        <f t="shared" ref="AS28:AU28" si="119">AR28/$E28</f>
        <v>0.60348038129017956</v>
      </c>
      <c r="AT28">
        <v>26227</v>
      </c>
      <c r="AU28" s="1">
        <f t="shared" si="119"/>
        <v>0.58140101972954994</v>
      </c>
    </row>
    <row r="29" spans="3:47" x14ac:dyDescent="0.25">
      <c r="C29">
        <v>23</v>
      </c>
      <c r="D29" t="s">
        <v>24</v>
      </c>
      <c r="E29">
        <v>45111</v>
      </c>
      <c r="F29" s="2">
        <v>45051</v>
      </c>
      <c r="G29" s="31">
        <f t="shared" si="3"/>
        <v>0.99866994746292481</v>
      </c>
      <c r="H29" s="3"/>
      <c r="I29" s="10">
        <v>44997</v>
      </c>
      <c r="J29" s="11">
        <f t="shared" si="4"/>
        <v>0.99747290017955714</v>
      </c>
      <c r="K29" s="12">
        <v>44989</v>
      </c>
      <c r="L29" s="11">
        <f t="shared" si="5"/>
        <v>0.99729555984128038</v>
      </c>
      <c r="M29" s="12">
        <v>45003</v>
      </c>
      <c r="N29" s="11">
        <f t="shared" si="5"/>
        <v>0.99760590543326466</v>
      </c>
      <c r="O29" s="18">
        <v>45002</v>
      </c>
      <c r="P29" s="13">
        <f t="shared" ref="P29:R29" si="120">O29/$E29</f>
        <v>0.99758373789097998</v>
      </c>
      <c r="Q29" s="5">
        <v>44987</v>
      </c>
      <c r="R29" s="1">
        <f t="shared" si="120"/>
        <v>0.99725122475671124</v>
      </c>
      <c r="S29" s="5">
        <v>45004</v>
      </c>
      <c r="T29" s="1">
        <f t="shared" ref="T29:V29" si="121">S29/$E29</f>
        <v>0.99762807297554923</v>
      </c>
      <c r="U29" s="5">
        <v>44974</v>
      </c>
      <c r="V29" s="1">
        <f t="shared" si="121"/>
        <v>0.99696304670701164</v>
      </c>
      <c r="W29" s="5">
        <v>45003</v>
      </c>
      <c r="X29" s="1">
        <f t="shared" ref="X29" si="122">W29/$E29</f>
        <v>0.99760590543326466</v>
      </c>
      <c r="Y29" s="24">
        <v>45109</v>
      </c>
      <c r="Z29" s="25">
        <f t="shared" si="0"/>
        <v>0.99995566491543086</v>
      </c>
      <c r="AA29" s="6">
        <v>44904</v>
      </c>
      <c r="AB29" s="25">
        <f t="shared" si="1"/>
        <v>0.99541131874709055</v>
      </c>
      <c r="AC29">
        <v>44920</v>
      </c>
      <c r="AD29" s="25">
        <f t="shared" si="2"/>
        <v>0.99576599942364385</v>
      </c>
      <c r="AE29" s="1"/>
      <c r="AF29" s="10">
        <v>41846</v>
      </c>
      <c r="AG29" s="11">
        <f t="shared" si="9"/>
        <v>0.92762297444082376</v>
      </c>
      <c r="AH29" s="12">
        <v>40896</v>
      </c>
      <c r="AI29" s="11">
        <f t="shared" si="10"/>
        <v>0.9065638092704662</v>
      </c>
      <c r="AJ29" s="12">
        <v>40756</v>
      </c>
      <c r="AK29" s="11">
        <f t="shared" si="11"/>
        <v>0.90346035335062402</v>
      </c>
      <c r="AL29" s="12">
        <v>40688</v>
      </c>
      <c r="AM29" s="13">
        <f t="shared" si="12"/>
        <v>0.90195296047527207</v>
      </c>
      <c r="AN29">
        <v>25630</v>
      </c>
      <c r="AO29" s="1">
        <f t="shared" ref="AO29:AQ29" si="123">AN29/$E29</f>
        <v>0.56815410875396244</v>
      </c>
      <c r="AP29">
        <v>26788</v>
      </c>
      <c r="AQ29" s="1">
        <f t="shared" si="123"/>
        <v>0.59382412271951412</v>
      </c>
      <c r="AR29">
        <v>26781</v>
      </c>
      <c r="AS29" s="1">
        <f t="shared" ref="AS29:AU29" si="124">AR29/$E29</f>
        <v>0.59366894992352193</v>
      </c>
      <c r="AT29">
        <v>26476</v>
      </c>
      <c r="AU29" s="1">
        <f t="shared" si="124"/>
        <v>0.58690784952672292</v>
      </c>
    </row>
    <row r="30" spans="3:47" x14ac:dyDescent="0.25">
      <c r="C30">
        <v>24</v>
      </c>
      <c r="D30" t="s">
        <v>25</v>
      </c>
      <c r="E30">
        <v>45109</v>
      </c>
      <c r="F30" s="2">
        <v>45051</v>
      </c>
      <c r="G30" s="31">
        <f t="shared" si="3"/>
        <v>0.99871422554257461</v>
      </c>
      <c r="H30" s="3"/>
      <c r="I30" s="10">
        <v>44997</v>
      </c>
      <c r="J30" s="11">
        <f t="shared" si="4"/>
        <v>0.99751712518566138</v>
      </c>
      <c r="K30" s="12">
        <v>44989</v>
      </c>
      <c r="L30" s="11">
        <f t="shared" si="5"/>
        <v>0.99733977698463716</v>
      </c>
      <c r="M30" s="12">
        <v>45003</v>
      </c>
      <c r="N30" s="11">
        <f t="shared" si="5"/>
        <v>0.99765013633642952</v>
      </c>
      <c r="O30" s="18">
        <v>45002</v>
      </c>
      <c r="P30" s="13">
        <f t="shared" ref="P30:R30" si="125">O30/$E30</f>
        <v>0.99762796781130147</v>
      </c>
      <c r="Q30" s="5">
        <v>44987</v>
      </c>
      <c r="R30" s="1">
        <f t="shared" si="125"/>
        <v>0.99729543993438119</v>
      </c>
      <c r="S30" s="5">
        <v>45004</v>
      </c>
      <c r="T30" s="1">
        <f t="shared" ref="T30:V30" si="126">S30/$E30</f>
        <v>0.99767230486155756</v>
      </c>
      <c r="U30" s="5">
        <v>44975</v>
      </c>
      <c r="V30" s="1">
        <f t="shared" si="126"/>
        <v>0.99702941763284492</v>
      </c>
      <c r="W30" s="5">
        <v>45003</v>
      </c>
      <c r="X30" s="1">
        <f t="shared" ref="X30" si="127">W30/$E30</f>
        <v>0.99765013633642952</v>
      </c>
      <c r="Y30" s="24">
        <v>45108</v>
      </c>
      <c r="Z30" s="25">
        <f t="shared" si="0"/>
        <v>0.99997783147487196</v>
      </c>
      <c r="AA30" s="6">
        <v>44904</v>
      </c>
      <c r="AB30" s="25">
        <f t="shared" si="1"/>
        <v>0.99545545234875521</v>
      </c>
      <c r="AC30">
        <v>44920</v>
      </c>
      <c r="AD30" s="25">
        <f t="shared" si="2"/>
        <v>0.99581014875080365</v>
      </c>
      <c r="AE30" s="1"/>
      <c r="AF30" s="10">
        <v>41464</v>
      </c>
      <c r="AG30" s="11">
        <f t="shared" si="9"/>
        <v>0.9191957259083553</v>
      </c>
      <c r="AH30" s="12">
        <v>40242</v>
      </c>
      <c r="AI30" s="11">
        <f t="shared" si="10"/>
        <v>0.89210578820191089</v>
      </c>
      <c r="AJ30" s="12">
        <v>40275</v>
      </c>
      <c r="AK30" s="11">
        <f t="shared" si="11"/>
        <v>0.89283734953113569</v>
      </c>
      <c r="AL30" s="12">
        <v>39998</v>
      </c>
      <c r="AM30" s="13">
        <f t="shared" si="12"/>
        <v>0.88669666807067327</v>
      </c>
      <c r="AN30">
        <v>26888</v>
      </c>
      <c r="AO30" s="1">
        <f t="shared" ref="AO30:AQ30" si="128">AN30/$E30</f>
        <v>0.59606730364228866</v>
      </c>
      <c r="AP30">
        <v>26317</v>
      </c>
      <c r="AQ30" s="1">
        <f t="shared" si="128"/>
        <v>0.58340907579418744</v>
      </c>
      <c r="AR30">
        <v>26009</v>
      </c>
      <c r="AS30" s="1">
        <f t="shared" ref="AS30:AU30" si="129">AR30/$E30</f>
        <v>0.57658117005475629</v>
      </c>
      <c r="AT30">
        <v>26685</v>
      </c>
      <c r="AU30" s="1">
        <f t="shared" si="129"/>
        <v>0.59156709304129995</v>
      </c>
    </row>
    <row r="31" spans="3:47" x14ac:dyDescent="0.25">
      <c r="C31">
        <v>25</v>
      </c>
      <c r="D31" t="s">
        <v>26</v>
      </c>
      <c r="E31">
        <v>45107</v>
      </c>
      <c r="F31" s="2">
        <v>45051</v>
      </c>
      <c r="G31" s="31">
        <f t="shared" si="3"/>
        <v>0.99875850754871753</v>
      </c>
      <c r="H31" s="3"/>
      <c r="I31" s="10">
        <v>44997</v>
      </c>
      <c r="J31" s="11">
        <f t="shared" si="4"/>
        <v>0.99756135411355218</v>
      </c>
      <c r="K31" s="12">
        <v>44989</v>
      </c>
      <c r="L31" s="11">
        <f t="shared" si="5"/>
        <v>0.99738399804908329</v>
      </c>
      <c r="M31" s="12">
        <v>45001</v>
      </c>
      <c r="N31" s="11">
        <f t="shared" si="5"/>
        <v>0.99765003214578674</v>
      </c>
      <c r="O31" s="18">
        <v>45002</v>
      </c>
      <c r="P31" s="13">
        <f t="shared" ref="P31:R31" si="130">O31/$E31</f>
        <v>0.99767220165384529</v>
      </c>
      <c r="Q31" s="5">
        <v>44987</v>
      </c>
      <c r="R31" s="1">
        <f t="shared" si="130"/>
        <v>0.99733965903296606</v>
      </c>
      <c r="S31" s="5">
        <v>45004</v>
      </c>
      <c r="T31" s="1">
        <f t="shared" ref="T31:V31" si="131">S31/$E31</f>
        <v>0.99771654066996251</v>
      </c>
      <c r="U31" s="5">
        <v>44975</v>
      </c>
      <c r="V31" s="1">
        <f t="shared" si="131"/>
        <v>0.99707362493626261</v>
      </c>
      <c r="W31" s="5">
        <v>45001</v>
      </c>
      <c r="X31" s="1">
        <f t="shared" ref="X31" si="132">W31/$E31</f>
        <v>0.99765003214578674</v>
      </c>
      <c r="Y31" s="24">
        <v>45101</v>
      </c>
      <c r="Z31" s="25">
        <f t="shared" si="0"/>
        <v>0.99986698295164833</v>
      </c>
      <c r="AA31" s="6">
        <v>44904</v>
      </c>
      <c r="AB31" s="25">
        <f t="shared" si="1"/>
        <v>0.99549958986410092</v>
      </c>
      <c r="AC31">
        <v>44920</v>
      </c>
      <c r="AD31" s="25">
        <f t="shared" si="2"/>
        <v>0.99585430199303882</v>
      </c>
      <c r="AE31" s="1"/>
      <c r="AF31" s="10">
        <v>39284</v>
      </c>
      <c r="AG31" s="11">
        <f t="shared" si="9"/>
        <v>0.87090695457467804</v>
      </c>
      <c r="AH31" s="12">
        <v>38286</v>
      </c>
      <c r="AI31" s="11">
        <f t="shared" si="10"/>
        <v>0.84878178553217909</v>
      </c>
      <c r="AJ31" s="12">
        <v>38127</v>
      </c>
      <c r="AK31" s="11">
        <f t="shared" si="11"/>
        <v>0.84525683375085903</v>
      </c>
      <c r="AL31" s="12">
        <v>37984</v>
      </c>
      <c r="AM31" s="13">
        <f t="shared" si="12"/>
        <v>0.84208659409847697</v>
      </c>
      <c r="AN31">
        <v>27196</v>
      </c>
      <c r="AO31" s="1">
        <f t="shared" ref="AO31:AQ31" si="133">AN31/$E31</f>
        <v>0.60292194116212561</v>
      </c>
      <c r="AP31">
        <v>25969</v>
      </c>
      <c r="AQ31" s="1">
        <f t="shared" si="133"/>
        <v>0.57571995477420357</v>
      </c>
      <c r="AR31">
        <v>25430</v>
      </c>
      <c r="AS31" s="1">
        <f t="shared" ref="AS31:AU31" si="134">AR31/$E31</f>
        <v>0.56377058993060947</v>
      </c>
      <c r="AT31">
        <v>25911</v>
      </c>
      <c r="AU31" s="1">
        <f t="shared" si="134"/>
        <v>0.57443412330680377</v>
      </c>
    </row>
    <row r="32" spans="3:47" x14ac:dyDescent="0.25">
      <c r="C32">
        <v>26</v>
      </c>
      <c r="D32" t="s">
        <v>27</v>
      </c>
      <c r="E32">
        <v>45110</v>
      </c>
      <c r="F32" s="2">
        <v>45051</v>
      </c>
      <c r="G32" s="31">
        <f t="shared" si="3"/>
        <v>0.99869208601197079</v>
      </c>
      <c r="H32" s="3"/>
      <c r="I32" s="10">
        <v>44996</v>
      </c>
      <c r="J32" s="11">
        <f t="shared" si="4"/>
        <v>0.99747284415872317</v>
      </c>
      <c r="K32" s="12">
        <v>44989</v>
      </c>
      <c r="L32" s="11">
        <f t="shared" si="5"/>
        <v>0.99731766792285526</v>
      </c>
      <c r="M32" s="12">
        <v>45003</v>
      </c>
      <c r="N32" s="11">
        <f t="shared" si="5"/>
        <v>0.99762802039459098</v>
      </c>
      <c r="O32" s="18">
        <v>45002</v>
      </c>
      <c r="P32" s="13">
        <f t="shared" ref="P32:R32" si="135">O32/$E32</f>
        <v>0.99760585236089561</v>
      </c>
      <c r="Q32" s="5">
        <v>44986</v>
      </c>
      <c r="R32" s="1">
        <f t="shared" si="135"/>
        <v>0.99725116382176904</v>
      </c>
      <c r="S32" s="5">
        <v>45003</v>
      </c>
      <c r="T32" s="1">
        <f t="shared" ref="T32:V32" si="136">S32/$E32</f>
        <v>0.99762802039459098</v>
      </c>
      <c r="U32" s="5">
        <v>44975</v>
      </c>
      <c r="V32" s="1">
        <f t="shared" si="136"/>
        <v>0.99700731545111954</v>
      </c>
      <c r="W32" s="5">
        <v>45003</v>
      </c>
      <c r="X32" s="1">
        <f t="shared" ref="X32" si="137">W32/$E32</f>
        <v>0.99762802039459098</v>
      </c>
      <c r="Y32" s="24">
        <v>45101</v>
      </c>
      <c r="Z32" s="25">
        <f t="shared" si="0"/>
        <v>0.99980048769674135</v>
      </c>
      <c r="AA32" s="6">
        <v>44904</v>
      </c>
      <c r="AB32" s="25">
        <f t="shared" si="1"/>
        <v>0.99543338505874523</v>
      </c>
      <c r="AC32">
        <v>44920</v>
      </c>
      <c r="AD32" s="25">
        <f t="shared" si="2"/>
        <v>0.99578807359787191</v>
      </c>
      <c r="AE32" s="1"/>
      <c r="AF32" s="10">
        <v>38438</v>
      </c>
      <c r="AG32" s="11">
        <f t="shared" si="9"/>
        <v>0.85209487918421634</v>
      </c>
      <c r="AH32" s="12">
        <v>37638</v>
      </c>
      <c r="AI32" s="11">
        <f t="shared" si="10"/>
        <v>0.83436045222788735</v>
      </c>
      <c r="AJ32" s="12">
        <v>37394</v>
      </c>
      <c r="AK32" s="11">
        <f t="shared" si="11"/>
        <v>0.82895145200620701</v>
      </c>
      <c r="AL32" s="12">
        <v>37617</v>
      </c>
      <c r="AM32" s="13">
        <f t="shared" si="12"/>
        <v>0.83389492352028372</v>
      </c>
      <c r="AN32">
        <v>25505</v>
      </c>
      <c r="AO32" s="1">
        <f t="shared" ref="AO32:AQ32" si="138">AN32/$E32</f>
        <v>0.56539569940146306</v>
      </c>
      <c r="AP32">
        <v>25891</v>
      </c>
      <c r="AQ32" s="1">
        <f t="shared" si="138"/>
        <v>0.57395256040789178</v>
      </c>
      <c r="AR32">
        <v>26703</v>
      </c>
      <c r="AS32" s="1">
        <f t="shared" ref="AS32:AU32" si="139">AR32/$E32</f>
        <v>0.59195300376856574</v>
      </c>
      <c r="AT32">
        <v>25701</v>
      </c>
      <c r="AU32" s="1">
        <f t="shared" si="139"/>
        <v>0.56974063400576369</v>
      </c>
    </row>
    <row r="33" spans="3:47" x14ac:dyDescent="0.25">
      <c r="C33">
        <v>27</v>
      </c>
      <c r="D33" t="s">
        <v>28</v>
      </c>
      <c r="E33">
        <v>45111</v>
      </c>
      <c r="F33" s="2">
        <v>45051</v>
      </c>
      <c r="G33" s="31">
        <f t="shared" si="3"/>
        <v>0.99866994746292481</v>
      </c>
      <c r="H33" s="3"/>
      <c r="I33" s="10">
        <v>44997</v>
      </c>
      <c r="J33" s="11">
        <f t="shared" si="4"/>
        <v>0.99747290017955714</v>
      </c>
      <c r="K33" s="12">
        <v>44989</v>
      </c>
      <c r="L33" s="11">
        <f t="shared" si="5"/>
        <v>0.99729555984128038</v>
      </c>
      <c r="M33" s="12">
        <v>45003</v>
      </c>
      <c r="N33" s="11">
        <f t="shared" si="5"/>
        <v>0.99760590543326466</v>
      </c>
      <c r="O33" s="18">
        <v>45002</v>
      </c>
      <c r="P33" s="13">
        <f t="shared" ref="P33:R33" si="140">O33/$E33</f>
        <v>0.99758373789097998</v>
      </c>
      <c r="Q33" s="5">
        <v>44987</v>
      </c>
      <c r="R33" s="1">
        <f t="shared" si="140"/>
        <v>0.99725122475671124</v>
      </c>
      <c r="S33" s="5">
        <v>45004</v>
      </c>
      <c r="T33" s="1">
        <f t="shared" ref="T33:V33" si="141">S33/$E33</f>
        <v>0.99762807297554923</v>
      </c>
      <c r="U33" s="5">
        <v>44975</v>
      </c>
      <c r="V33" s="1">
        <f t="shared" si="141"/>
        <v>0.9969852142492962</v>
      </c>
      <c r="W33" s="5">
        <v>45003</v>
      </c>
      <c r="X33" s="1">
        <f t="shared" ref="X33" si="142">W33/$E33</f>
        <v>0.99760590543326466</v>
      </c>
      <c r="Y33" s="24">
        <v>45109</v>
      </c>
      <c r="Z33" s="25">
        <f t="shared" si="0"/>
        <v>0.99995566491543086</v>
      </c>
      <c r="AA33" s="6">
        <v>44904</v>
      </c>
      <c r="AB33" s="25">
        <f t="shared" si="1"/>
        <v>0.99541131874709055</v>
      </c>
      <c r="AC33">
        <v>44920</v>
      </c>
      <c r="AD33" s="25">
        <f t="shared" si="2"/>
        <v>0.99576599942364385</v>
      </c>
      <c r="AE33" s="1"/>
      <c r="AF33" s="10">
        <v>39377</v>
      </c>
      <c r="AG33" s="11">
        <f t="shared" si="9"/>
        <v>0.87289131254017871</v>
      </c>
      <c r="AH33" s="12">
        <v>37911</v>
      </c>
      <c r="AI33" s="11">
        <f t="shared" si="10"/>
        <v>0.84039369555097432</v>
      </c>
      <c r="AJ33" s="12">
        <v>38306</v>
      </c>
      <c r="AK33" s="11">
        <f t="shared" si="11"/>
        <v>0.8491498747533861</v>
      </c>
      <c r="AL33" s="12">
        <v>38214</v>
      </c>
      <c r="AM33" s="13">
        <f t="shared" si="12"/>
        <v>0.84711046086320407</v>
      </c>
      <c r="AN33">
        <v>24723</v>
      </c>
      <c r="AO33" s="1">
        <f t="shared" ref="AO33:AQ33" si="143">AN33/$E33</f>
        <v>0.54804814790184209</v>
      </c>
      <c r="AP33">
        <v>26088</v>
      </c>
      <c r="AQ33" s="1">
        <f t="shared" si="143"/>
        <v>0.57830684312030323</v>
      </c>
      <c r="AR33">
        <v>26031</v>
      </c>
      <c r="AS33" s="1">
        <f t="shared" ref="AS33:AU33" si="144">AR33/$E33</f>
        <v>0.57704329321008185</v>
      </c>
      <c r="AT33">
        <v>25791</v>
      </c>
      <c r="AU33" s="1">
        <f t="shared" si="144"/>
        <v>0.57172308306178099</v>
      </c>
    </row>
    <row r="34" spans="3:47" x14ac:dyDescent="0.25">
      <c r="C34">
        <v>28</v>
      </c>
      <c r="D34" t="s">
        <v>29</v>
      </c>
      <c r="E34">
        <v>45109</v>
      </c>
      <c r="F34" s="2">
        <v>45051</v>
      </c>
      <c r="G34" s="31">
        <f t="shared" si="3"/>
        <v>0.99871422554257461</v>
      </c>
      <c r="H34" s="3"/>
      <c r="I34" s="10">
        <v>44997</v>
      </c>
      <c r="J34" s="11">
        <f t="shared" si="4"/>
        <v>0.99751712518566138</v>
      </c>
      <c r="K34" s="12">
        <v>44989</v>
      </c>
      <c r="L34" s="11">
        <f t="shared" si="5"/>
        <v>0.99733977698463716</v>
      </c>
      <c r="M34" s="12">
        <v>45003</v>
      </c>
      <c r="N34" s="11">
        <f t="shared" si="5"/>
        <v>0.99765013633642952</v>
      </c>
      <c r="O34" s="18">
        <v>45000</v>
      </c>
      <c r="P34" s="13">
        <f t="shared" ref="P34:R34" si="145">O34/$E34</f>
        <v>0.9975836307610455</v>
      </c>
      <c r="Q34" s="5">
        <v>44985</v>
      </c>
      <c r="R34" s="1">
        <f t="shared" si="145"/>
        <v>0.99725110288412511</v>
      </c>
      <c r="S34" s="5">
        <v>45004</v>
      </c>
      <c r="T34" s="1">
        <f t="shared" ref="T34:V34" si="146">S34/$E34</f>
        <v>0.99767230486155756</v>
      </c>
      <c r="U34" s="5">
        <v>44974</v>
      </c>
      <c r="V34" s="1">
        <f t="shared" si="146"/>
        <v>0.99700724910771688</v>
      </c>
      <c r="W34" s="5">
        <v>45002</v>
      </c>
      <c r="X34" s="1">
        <f t="shared" ref="X34" si="147">W34/$E34</f>
        <v>0.99762796781130147</v>
      </c>
      <c r="Y34" s="24">
        <v>45107</v>
      </c>
      <c r="Z34" s="25">
        <f t="shared" si="0"/>
        <v>0.99995566294974392</v>
      </c>
      <c r="AA34" s="6">
        <v>44904</v>
      </c>
      <c r="AB34" s="25">
        <f t="shared" si="1"/>
        <v>0.99545545234875521</v>
      </c>
      <c r="AC34">
        <v>44920</v>
      </c>
      <c r="AD34" s="25">
        <f t="shared" si="2"/>
        <v>0.99581014875080365</v>
      </c>
      <c r="AE34" s="1"/>
      <c r="AF34" s="10">
        <v>39898</v>
      </c>
      <c r="AG34" s="11">
        <f t="shared" si="9"/>
        <v>0.88447981555787092</v>
      </c>
      <c r="AH34" s="12">
        <v>39259</v>
      </c>
      <c r="AI34" s="11">
        <f t="shared" si="10"/>
        <v>0.87031412800106411</v>
      </c>
      <c r="AJ34" s="12">
        <v>39021</v>
      </c>
      <c r="AK34" s="11">
        <f t="shared" si="11"/>
        <v>0.86503801902059452</v>
      </c>
      <c r="AL34" s="12">
        <v>39077</v>
      </c>
      <c r="AM34" s="13">
        <f t="shared" si="12"/>
        <v>0.86627945642776383</v>
      </c>
      <c r="AN34">
        <v>26404</v>
      </c>
      <c r="AO34" s="1">
        <f t="shared" ref="AO34:AQ34" si="148">AN34/$E34</f>
        <v>0.58533773748032547</v>
      </c>
      <c r="AP34">
        <v>25413</v>
      </c>
      <c r="AQ34" s="1">
        <f t="shared" si="148"/>
        <v>0.56336872907845437</v>
      </c>
      <c r="AR34">
        <v>25077</v>
      </c>
      <c r="AS34" s="1">
        <f t="shared" ref="AS34:AU34" si="149">AR34/$E34</f>
        <v>0.55592010463543862</v>
      </c>
      <c r="AT34">
        <v>25956</v>
      </c>
      <c r="AU34" s="1">
        <f t="shared" si="149"/>
        <v>0.57540623822297099</v>
      </c>
    </row>
    <row r="35" spans="3:47" x14ac:dyDescent="0.25">
      <c r="E35" s="2">
        <f>SUM(E6:E34)</f>
        <v>1308177</v>
      </c>
      <c r="F35" s="2">
        <f>SUM(F6:F34)</f>
        <v>1306478</v>
      </c>
      <c r="G35" s="31">
        <f>F35/E35</f>
        <v>0.99870124608520106</v>
      </c>
      <c r="H35" s="28">
        <f>E35-F35</f>
        <v>1699</v>
      </c>
      <c r="I35" s="10"/>
      <c r="J35" s="11"/>
      <c r="K35" s="12"/>
      <c r="L35" s="11"/>
      <c r="M35" s="12"/>
      <c r="N35" s="11"/>
      <c r="O35" s="18"/>
      <c r="P35" s="13"/>
      <c r="Q35" s="5"/>
      <c r="R35" s="1"/>
      <c r="S35" s="5"/>
      <c r="T35" s="1"/>
      <c r="U35" s="5"/>
      <c r="V35" s="1"/>
      <c r="W35" s="5"/>
      <c r="X35" s="1"/>
      <c r="Y35" s="24"/>
      <c r="Z35" s="25"/>
      <c r="AA35" s="2">
        <f>SUM(AA6:AA34)</f>
        <v>1302214</v>
      </c>
      <c r="AB35" s="31">
        <f>AA35/E35</f>
        <v>0.99544174832610577</v>
      </c>
      <c r="AC35"/>
      <c r="AD35" s="25"/>
      <c r="AE35" s="1"/>
      <c r="AF35" s="10"/>
      <c r="AG35" s="11"/>
      <c r="AH35" s="12"/>
      <c r="AI35" s="11"/>
      <c r="AJ35" s="12"/>
      <c r="AK35" s="11"/>
      <c r="AL35" s="12"/>
      <c r="AM35" s="13"/>
      <c r="AO35" s="1"/>
      <c r="AQ35" s="1"/>
      <c r="AS35" s="1"/>
      <c r="AU35" s="1"/>
    </row>
    <row r="36" spans="3:47" x14ac:dyDescent="0.25">
      <c r="F36" s="2"/>
      <c r="G36" s="31"/>
      <c r="H36" s="3"/>
      <c r="I36" s="10"/>
      <c r="J36" s="11"/>
      <c r="K36" s="12"/>
      <c r="L36" s="11"/>
      <c r="M36" s="12"/>
      <c r="N36" s="11"/>
      <c r="O36" s="18"/>
      <c r="P36" s="13"/>
      <c r="Q36" s="5"/>
      <c r="R36" s="1"/>
      <c r="S36" s="5"/>
      <c r="T36" s="1"/>
      <c r="U36" s="5"/>
      <c r="V36" s="1"/>
      <c r="W36" s="5"/>
      <c r="X36" s="27">
        <f>STDEV(X6:X34)</f>
        <v>7.2588219721654405E-4</v>
      </c>
      <c r="Y36" s="24"/>
      <c r="Z36" s="27">
        <f>STDEV(Z6:Z34)</f>
        <v>1.3648153953441041E-2</v>
      </c>
      <c r="AA36" s="6"/>
      <c r="AB36" s="29">
        <f>STDEV(AB6:AB34)</f>
        <v>3.4605029290272368E-5</v>
      </c>
      <c r="AC36"/>
      <c r="AD36" s="29">
        <f>STDEV(AD6:AD34)</f>
        <v>3.4668073284761751E-5</v>
      </c>
      <c r="AE36" s="1"/>
      <c r="AF36" s="10"/>
      <c r="AG36" s="25">
        <f>STDEV(AG6:AG34)</f>
        <v>3.5923439972241879E-2</v>
      </c>
      <c r="AH36" s="12"/>
      <c r="AI36" s="11"/>
      <c r="AJ36" s="12"/>
      <c r="AK36" s="11"/>
      <c r="AL36" s="12"/>
      <c r="AM36" s="13"/>
      <c r="AO36" s="1"/>
      <c r="AQ36" s="1"/>
      <c r="AS36" s="1"/>
      <c r="AU36" s="1"/>
    </row>
    <row r="37" spans="3:47" x14ac:dyDescent="0.25">
      <c r="C37">
        <v>29</v>
      </c>
      <c r="D37" t="s">
        <v>30</v>
      </c>
      <c r="E37">
        <v>9018</v>
      </c>
      <c r="F37" s="2">
        <v>9010</v>
      </c>
      <c r="G37" s="31">
        <f t="shared" si="3"/>
        <v>0.9991128853404303</v>
      </c>
      <c r="H37" s="3"/>
      <c r="I37" s="10">
        <v>8959</v>
      </c>
      <c r="J37" s="11">
        <f t="shared" si="4"/>
        <v>0.99345752938567311</v>
      </c>
      <c r="K37" s="12">
        <v>8955</v>
      </c>
      <c r="L37" s="11">
        <f t="shared" si="5"/>
        <v>0.99301397205588826</v>
      </c>
      <c r="M37" s="12">
        <v>8963</v>
      </c>
      <c r="N37" s="11">
        <f t="shared" si="5"/>
        <v>0.99390108671545796</v>
      </c>
      <c r="O37" s="18">
        <v>8962</v>
      </c>
      <c r="P37" s="13">
        <f t="shared" ref="P37:R37" si="150">O37/$E37</f>
        <v>0.99379019738301178</v>
      </c>
      <c r="Q37" s="5">
        <v>8962</v>
      </c>
      <c r="R37" s="1">
        <f t="shared" si="150"/>
        <v>0.99379019738301178</v>
      </c>
      <c r="S37" s="5">
        <v>8968</v>
      </c>
      <c r="T37" s="1">
        <f t="shared" ref="T37:V37" si="151">S37/$E37</f>
        <v>0.9944555333776891</v>
      </c>
      <c r="U37" s="5">
        <v>8942</v>
      </c>
      <c r="V37" s="1">
        <f t="shared" si="151"/>
        <v>0.99157241073408742</v>
      </c>
      <c r="W37" s="5">
        <v>8966</v>
      </c>
      <c r="X37" s="1">
        <f t="shared" ref="X37" si="152">W37/$E37</f>
        <v>0.99423375471279662</v>
      </c>
      <c r="Y37" s="24">
        <v>8951</v>
      </c>
      <c r="Z37" s="25">
        <f t="shared" si="0"/>
        <v>0.9925704147261033</v>
      </c>
      <c r="AA37" s="6">
        <v>8932</v>
      </c>
      <c r="AB37" s="25">
        <f t="shared" si="1"/>
        <v>0.99046351740962524</v>
      </c>
      <c r="AC37">
        <v>8942</v>
      </c>
      <c r="AD37" s="25">
        <f t="shared" si="2"/>
        <v>0.99157241073408742</v>
      </c>
      <c r="AE37" s="1"/>
      <c r="AF37" s="10">
        <v>8051</v>
      </c>
      <c r="AG37" s="11">
        <f t="shared" si="9"/>
        <v>0.89277001552450652</v>
      </c>
      <c r="AH37" s="12">
        <v>7883</v>
      </c>
      <c r="AI37" s="11">
        <f t="shared" si="10"/>
        <v>0.87414060767354185</v>
      </c>
      <c r="AJ37" s="12">
        <v>7884</v>
      </c>
      <c r="AK37" s="11">
        <f t="shared" si="11"/>
        <v>0.87425149700598803</v>
      </c>
      <c r="AL37" s="12">
        <v>7885</v>
      </c>
      <c r="AM37" s="13">
        <f t="shared" si="12"/>
        <v>0.87436238633843422</v>
      </c>
      <c r="AN37">
        <v>6585</v>
      </c>
      <c r="AO37" s="1">
        <f t="shared" ref="AO37:AQ37" si="153">AN37/$E37</f>
        <v>0.73020625415834994</v>
      </c>
      <c r="AP37">
        <v>6674</v>
      </c>
      <c r="AQ37" s="1">
        <f t="shared" si="153"/>
        <v>0.74007540474606348</v>
      </c>
      <c r="AR37">
        <v>6777</v>
      </c>
      <c r="AS37" s="1">
        <f t="shared" ref="AS37:AU37" si="154">AR37/$E37</f>
        <v>0.75149700598802394</v>
      </c>
      <c r="AT37">
        <v>6633</v>
      </c>
      <c r="AU37" s="1">
        <f t="shared" si="154"/>
        <v>0.73552894211576847</v>
      </c>
    </row>
    <row r="38" spans="3:47" x14ac:dyDescent="0.25">
      <c r="C38">
        <v>30</v>
      </c>
      <c r="D38" t="s">
        <v>31</v>
      </c>
      <c r="E38">
        <v>9018</v>
      </c>
      <c r="F38" s="2">
        <v>9010</v>
      </c>
      <c r="G38" s="31">
        <f t="shared" si="3"/>
        <v>0.9991128853404303</v>
      </c>
      <c r="H38" s="3"/>
      <c r="I38" s="10">
        <v>8953</v>
      </c>
      <c r="J38" s="11">
        <f t="shared" si="4"/>
        <v>0.99279219339099578</v>
      </c>
      <c r="K38" s="12">
        <v>8965</v>
      </c>
      <c r="L38" s="11">
        <f t="shared" si="5"/>
        <v>0.99412286538035044</v>
      </c>
      <c r="M38" s="12">
        <v>8967</v>
      </c>
      <c r="N38" s="11">
        <f t="shared" si="5"/>
        <v>0.99434464404524281</v>
      </c>
      <c r="O38" s="18">
        <v>8957</v>
      </c>
      <c r="P38" s="13">
        <f t="shared" ref="P38:R38" si="155">O38/$E38</f>
        <v>0.99323575072078063</v>
      </c>
      <c r="Q38" s="5">
        <v>8955</v>
      </c>
      <c r="R38" s="1">
        <f t="shared" si="155"/>
        <v>0.99301397205588826</v>
      </c>
      <c r="S38" s="5">
        <v>8961</v>
      </c>
      <c r="T38" s="1">
        <f t="shared" ref="T38:V38" si="156">S38/$E38</f>
        <v>0.99367930805056559</v>
      </c>
      <c r="U38" s="5">
        <v>8947</v>
      </c>
      <c r="V38" s="1">
        <f t="shared" si="156"/>
        <v>0.99212685739631845</v>
      </c>
      <c r="W38" s="5">
        <v>8965</v>
      </c>
      <c r="X38" s="1">
        <f t="shared" ref="X38" si="157">W38/$E38</f>
        <v>0.99412286538035044</v>
      </c>
      <c r="Y38" s="24">
        <v>8959</v>
      </c>
      <c r="Z38" s="25">
        <f t="shared" si="0"/>
        <v>0.99345752938567311</v>
      </c>
      <c r="AA38" s="6">
        <v>8932</v>
      </c>
      <c r="AB38" s="25">
        <f t="shared" si="1"/>
        <v>0.99046351740962524</v>
      </c>
      <c r="AC38">
        <v>8939</v>
      </c>
      <c r="AD38" s="25">
        <f t="shared" si="2"/>
        <v>0.99123974273674875</v>
      </c>
      <c r="AE38" s="1"/>
      <c r="AF38" s="10">
        <v>8083</v>
      </c>
      <c r="AG38" s="11">
        <f t="shared" si="9"/>
        <v>0.89631847416278554</v>
      </c>
      <c r="AH38" s="12">
        <v>7914</v>
      </c>
      <c r="AI38" s="11">
        <f t="shared" si="10"/>
        <v>0.87757817697937457</v>
      </c>
      <c r="AJ38" s="12">
        <v>8000</v>
      </c>
      <c r="AK38" s="11">
        <f t="shared" si="11"/>
        <v>0.88711465956974944</v>
      </c>
      <c r="AL38" s="12">
        <v>7913</v>
      </c>
      <c r="AM38" s="13">
        <f t="shared" si="12"/>
        <v>0.87746728764692838</v>
      </c>
      <c r="AN38">
        <v>7054</v>
      </c>
      <c r="AO38" s="1">
        <f t="shared" ref="AO38:AQ38" si="158">AN38/$E38</f>
        <v>0.78221335107562651</v>
      </c>
      <c r="AP38">
        <v>7041</v>
      </c>
      <c r="AQ38" s="1">
        <f t="shared" si="158"/>
        <v>0.78077178975382566</v>
      </c>
      <c r="AR38">
        <v>6973</v>
      </c>
      <c r="AS38" s="1">
        <f t="shared" ref="AS38:AU38" si="159">AR38/$E38</f>
        <v>0.77323131514748278</v>
      </c>
      <c r="AT38">
        <v>6956</v>
      </c>
      <c r="AU38" s="1">
        <f t="shared" si="159"/>
        <v>0.77134619649589709</v>
      </c>
    </row>
    <row r="39" spans="3:47" x14ac:dyDescent="0.25">
      <c r="C39">
        <v>31</v>
      </c>
      <c r="D39" t="s">
        <v>32</v>
      </c>
      <c r="E39">
        <v>9018</v>
      </c>
      <c r="F39" s="2">
        <v>9010</v>
      </c>
      <c r="G39" s="31">
        <f t="shared" si="3"/>
        <v>0.9991128853404303</v>
      </c>
      <c r="H39" s="3"/>
      <c r="I39" s="10">
        <v>8963</v>
      </c>
      <c r="J39" s="11">
        <f t="shared" si="4"/>
        <v>0.99390108671545796</v>
      </c>
      <c r="K39" s="12">
        <v>8952</v>
      </c>
      <c r="L39" s="11">
        <f t="shared" si="5"/>
        <v>0.9926813040585496</v>
      </c>
      <c r="M39" s="12">
        <v>8966</v>
      </c>
      <c r="N39" s="11">
        <f t="shared" si="5"/>
        <v>0.99423375471279662</v>
      </c>
      <c r="O39" s="18">
        <v>8959</v>
      </c>
      <c r="P39" s="13">
        <f t="shared" ref="P39:R39" si="160">O39/$E39</f>
        <v>0.99345752938567311</v>
      </c>
      <c r="Q39" s="5">
        <v>8963</v>
      </c>
      <c r="R39" s="1">
        <f t="shared" si="160"/>
        <v>0.99390108671545796</v>
      </c>
      <c r="S39" s="5">
        <v>8963</v>
      </c>
      <c r="T39" s="1">
        <f t="shared" ref="T39:V39" si="161">S39/$E39</f>
        <v>0.99390108671545796</v>
      </c>
      <c r="U39" s="5">
        <v>8956</v>
      </c>
      <c r="V39" s="1">
        <f t="shared" si="161"/>
        <v>0.99312486138833445</v>
      </c>
      <c r="W39" s="5">
        <v>8961</v>
      </c>
      <c r="X39" s="1">
        <f t="shared" ref="X39" si="162">W39/$E39</f>
        <v>0.99367930805056559</v>
      </c>
      <c r="Y39" s="24">
        <v>8971</v>
      </c>
      <c r="Z39" s="25">
        <f t="shared" si="0"/>
        <v>0.99478820137502777</v>
      </c>
      <c r="AA39" s="6">
        <v>8933</v>
      </c>
      <c r="AB39" s="25">
        <f t="shared" si="1"/>
        <v>0.99057440674207142</v>
      </c>
      <c r="AC39">
        <v>8939</v>
      </c>
      <c r="AD39" s="25">
        <f t="shared" si="2"/>
        <v>0.99123974273674875</v>
      </c>
      <c r="AE39" s="1"/>
      <c r="AF39" s="10">
        <v>7855</v>
      </c>
      <c r="AG39" s="11">
        <f t="shared" si="9"/>
        <v>0.87103570636504768</v>
      </c>
      <c r="AH39" s="12">
        <v>7638</v>
      </c>
      <c r="AI39" s="11">
        <f t="shared" si="10"/>
        <v>0.84697272122421818</v>
      </c>
      <c r="AJ39" s="12">
        <v>7682</v>
      </c>
      <c r="AK39" s="11">
        <f t="shared" si="11"/>
        <v>0.85185185185185186</v>
      </c>
      <c r="AL39" s="12">
        <v>7614</v>
      </c>
      <c r="AM39" s="13">
        <f t="shared" si="12"/>
        <v>0.84431137724550898</v>
      </c>
      <c r="AN39">
        <v>6281</v>
      </c>
      <c r="AO39" s="1">
        <f t="shared" ref="AO39:AQ39" si="163">AN39/$E39</f>
        <v>0.6964958970946995</v>
      </c>
      <c r="AP39">
        <v>6385</v>
      </c>
      <c r="AQ39" s="1">
        <f t="shared" si="163"/>
        <v>0.70802838766910625</v>
      </c>
      <c r="AR39">
        <v>6206</v>
      </c>
      <c r="AS39" s="1">
        <f t="shared" ref="AS39:AU39" si="164">AR39/$E39</f>
        <v>0.6881791971612331</v>
      </c>
      <c r="AT39">
        <v>6426</v>
      </c>
      <c r="AU39" s="1">
        <f t="shared" si="164"/>
        <v>0.71257485029940115</v>
      </c>
    </row>
    <row r="40" spans="3:47" x14ac:dyDescent="0.25">
      <c r="C40">
        <v>32</v>
      </c>
      <c r="D40" t="s">
        <v>33</v>
      </c>
      <c r="E40">
        <v>9018</v>
      </c>
      <c r="F40" s="2">
        <v>9010</v>
      </c>
      <c r="G40" s="31">
        <f t="shared" si="3"/>
        <v>0.9991128853404303</v>
      </c>
      <c r="H40" s="3"/>
      <c r="I40" s="10">
        <v>8964</v>
      </c>
      <c r="J40" s="11">
        <f t="shared" si="4"/>
        <v>0.99401197604790414</v>
      </c>
      <c r="K40" s="12">
        <v>8955</v>
      </c>
      <c r="L40" s="11">
        <f t="shared" si="5"/>
        <v>0.99301397205588826</v>
      </c>
      <c r="M40" s="12">
        <v>8968</v>
      </c>
      <c r="N40" s="11">
        <f t="shared" si="5"/>
        <v>0.9944555333776891</v>
      </c>
      <c r="O40" s="18">
        <v>8960</v>
      </c>
      <c r="P40" s="13">
        <f t="shared" ref="P40:R42" si="165">O40/$E40</f>
        <v>0.9935684187181193</v>
      </c>
      <c r="Q40" s="5">
        <v>8954</v>
      </c>
      <c r="R40" s="1">
        <f t="shared" si="165"/>
        <v>0.99290308272344197</v>
      </c>
      <c r="S40" s="5">
        <v>8966</v>
      </c>
      <c r="T40" s="1">
        <f t="shared" ref="T40:V40" si="166">S40/$E40</f>
        <v>0.99423375471279662</v>
      </c>
      <c r="U40" s="5">
        <v>8953</v>
      </c>
      <c r="V40" s="1">
        <f t="shared" si="166"/>
        <v>0.99279219339099578</v>
      </c>
      <c r="W40" s="5">
        <v>8968</v>
      </c>
      <c r="X40" s="1">
        <f t="shared" ref="X40" si="167">W40/$E40</f>
        <v>0.9944555333776891</v>
      </c>
      <c r="Y40" s="24">
        <v>8973</v>
      </c>
      <c r="Z40" s="25">
        <f t="shared" si="0"/>
        <v>0.99500998003992014</v>
      </c>
      <c r="AA40" s="6">
        <v>8932</v>
      </c>
      <c r="AB40" s="25">
        <f t="shared" si="1"/>
        <v>0.99046351740962524</v>
      </c>
      <c r="AC40">
        <v>8940</v>
      </c>
      <c r="AD40" s="25">
        <f t="shared" si="2"/>
        <v>0.99135063206919494</v>
      </c>
      <c r="AE40" s="1"/>
      <c r="AF40" s="10">
        <v>7959</v>
      </c>
      <c r="AG40" s="11">
        <f t="shared" si="9"/>
        <v>0.88256819693945443</v>
      </c>
      <c r="AH40" s="12">
        <v>7806</v>
      </c>
      <c r="AI40" s="11">
        <f t="shared" si="10"/>
        <v>0.86560212907518297</v>
      </c>
      <c r="AJ40" s="12">
        <v>7784</v>
      </c>
      <c r="AK40" s="11">
        <f t="shared" si="11"/>
        <v>0.86316256376136613</v>
      </c>
      <c r="AL40" s="12">
        <v>7837</v>
      </c>
      <c r="AM40" s="13">
        <f t="shared" si="12"/>
        <v>0.8690396983810158</v>
      </c>
      <c r="AN40">
        <v>6727</v>
      </c>
      <c r="AO40" s="1">
        <f t="shared" ref="AO40:AQ42" si="168">AN40/$E40</f>
        <v>0.74595253936571304</v>
      </c>
      <c r="AP40">
        <v>6484</v>
      </c>
      <c r="AQ40" s="1">
        <f t="shared" si="168"/>
        <v>0.71900643158128186</v>
      </c>
      <c r="AR40">
        <v>6610</v>
      </c>
      <c r="AS40" s="1">
        <f t="shared" ref="AS40:AU40" si="169">AR40/$E40</f>
        <v>0.73297848746950545</v>
      </c>
      <c r="AT40">
        <v>6590</v>
      </c>
      <c r="AU40" s="1">
        <f t="shared" si="169"/>
        <v>0.73076070082058109</v>
      </c>
    </row>
    <row r="41" spans="3:47" x14ac:dyDescent="0.25">
      <c r="E41">
        <f>SUM(E37:E40)</f>
        <v>36072</v>
      </c>
      <c r="F41">
        <f>SUM(F37:F40)</f>
        <v>36040</v>
      </c>
      <c r="G41" s="31">
        <f>F41/E41</f>
        <v>0.9991128853404303</v>
      </c>
      <c r="H41" s="28">
        <f>E41-F41</f>
        <v>32</v>
      </c>
      <c r="I41" s="10"/>
      <c r="J41" s="11"/>
      <c r="K41" s="12"/>
      <c r="L41" s="11"/>
      <c r="M41" s="12"/>
      <c r="N41" s="11"/>
      <c r="O41" s="18"/>
      <c r="P41" s="13"/>
      <c r="Q41" s="5"/>
      <c r="R41" s="1"/>
      <c r="S41" s="5"/>
      <c r="T41" s="1"/>
      <c r="U41" s="5"/>
      <c r="V41" s="1"/>
      <c r="W41" s="5"/>
      <c r="X41" s="1"/>
      <c r="Y41" s="24"/>
      <c r="Z41" s="25"/>
      <c r="AA41" s="30">
        <f>SUM(AA37:AA40)</f>
        <v>35729</v>
      </c>
      <c r="AB41" s="31">
        <f>AA41/E41</f>
        <v>0.99049123974273678</v>
      </c>
      <c r="AC41"/>
      <c r="AD41" s="25"/>
      <c r="AE41" s="1"/>
      <c r="AF41" s="10"/>
      <c r="AG41" s="11"/>
      <c r="AH41" s="12"/>
      <c r="AI41" s="11"/>
      <c r="AJ41" s="12"/>
      <c r="AK41" s="11"/>
      <c r="AL41" s="12"/>
      <c r="AM41" s="13"/>
      <c r="AO41" s="1"/>
      <c r="AQ41" s="1"/>
      <c r="AS41" s="1"/>
      <c r="AU41" s="1"/>
    </row>
    <row r="42" spans="3:47" ht="15.75" thickBot="1" x14ac:dyDescent="0.3">
      <c r="D42" t="s">
        <v>48</v>
      </c>
      <c r="E42">
        <f>E35+E41</f>
        <v>1344249</v>
      </c>
      <c r="F42">
        <f>F35+F41</f>
        <v>1342518</v>
      </c>
      <c r="G42" s="31">
        <f t="shared" si="3"/>
        <v>0.99871229214230395</v>
      </c>
      <c r="H42" s="28">
        <f>E42-F42</f>
        <v>1731</v>
      </c>
      <c r="I42" s="14">
        <f>SUM(I6:I40)</f>
        <v>1340287</v>
      </c>
      <c r="J42" s="15">
        <f t="shared" si="4"/>
        <v>0.99705262938637118</v>
      </c>
      <c r="K42" s="16">
        <f>SUM(K6:K40)</f>
        <v>1340030</v>
      </c>
      <c r="L42" s="15">
        <f t="shared" si="5"/>
        <v>0.99686144456867742</v>
      </c>
      <c r="M42" s="16">
        <f>SUM(M6:M40)</f>
        <v>1340447</v>
      </c>
      <c r="N42" s="15">
        <f t="shared" si="5"/>
        <v>0.99717165495380689</v>
      </c>
      <c r="O42" s="16">
        <f>SUM(O6:O40)</f>
        <v>1340415</v>
      </c>
      <c r="P42" s="17">
        <f t="shared" si="165"/>
        <v>0.99714784984031979</v>
      </c>
      <c r="Q42">
        <f>SUM(Q6:Q40)</f>
        <v>1340002</v>
      </c>
      <c r="R42" s="1">
        <f t="shared" si="165"/>
        <v>0.99684061509437616</v>
      </c>
      <c r="S42">
        <f>SUM(S6:S40)</f>
        <v>1340507</v>
      </c>
      <c r="T42" s="1">
        <f t="shared" ref="T42" si="170">S42/$E42</f>
        <v>0.99721628954159536</v>
      </c>
      <c r="U42">
        <f>SUM(U6:U40)</f>
        <v>1339627</v>
      </c>
      <c r="V42" s="1">
        <f>U42/$E42</f>
        <v>0.99656164892069843</v>
      </c>
      <c r="W42">
        <f>SUM(W6:W40)</f>
        <v>1340479</v>
      </c>
      <c r="X42" s="1">
        <f>W42/$E42</f>
        <v>0.99719546006729409</v>
      </c>
      <c r="Y42" s="1"/>
      <c r="Z42" s="1"/>
      <c r="AA42" s="1"/>
      <c r="AB42" s="1"/>
      <c r="AF42" s="14">
        <f>SUM(AF6:AF40)</f>
        <v>1187199</v>
      </c>
      <c r="AG42" s="15">
        <f t="shared" si="9"/>
        <v>0.8831689664638025</v>
      </c>
      <c r="AH42" s="16">
        <f>SUM(AH6:AH40)</f>
        <v>1156086</v>
      </c>
      <c r="AI42" s="15">
        <f t="shared" si="10"/>
        <v>0.86002370096611569</v>
      </c>
      <c r="AJ42" s="16">
        <f>SUM(AJ6:AJ40)</f>
        <v>1157885</v>
      </c>
      <c r="AK42" s="15">
        <f t="shared" si="11"/>
        <v>0.86136199468997188</v>
      </c>
      <c r="AL42" s="16">
        <f>SUM(AL6:AL40)</f>
        <v>1155350</v>
      </c>
      <c r="AM42" s="17">
        <f t="shared" si="12"/>
        <v>0.85947618335591103</v>
      </c>
      <c r="AN42">
        <f>SUM(AN6:AN40)</f>
        <v>837972</v>
      </c>
      <c r="AO42" s="1">
        <f t="shared" si="168"/>
        <v>0.62337557997067505</v>
      </c>
      <c r="AP42">
        <f>SUM(AP6:AP40)</f>
        <v>835331</v>
      </c>
      <c r="AQ42" s="1">
        <f t="shared" si="168"/>
        <v>0.62141091419818795</v>
      </c>
      <c r="AR42">
        <f>SUM(AR6:AR40)</f>
        <v>836516</v>
      </c>
      <c r="AS42" s="1">
        <f t="shared" ref="AS42:AU42" si="171">AR42/$E42</f>
        <v>0.62229244730700939</v>
      </c>
      <c r="AT42">
        <f>SUM(AT6:AT40)</f>
        <v>836075</v>
      </c>
      <c r="AU42" s="1">
        <f t="shared" si="171"/>
        <v>0.62196438308676438</v>
      </c>
    </row>
  </sheetData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topLeftCell="A13" workbookViewId="0">
      <selection activeCell="J43" sqref="J43"/>
    </sheetView>
  </sheetViews>
  <sheetFormatPr defaultRowHeight="15" x14ac:dyDescent="0.25"/>
  <cols>
    <col min="3" max="3" width="12.7109375" bestFit="1" customWidth="1"/>
    <col min="4" max="5" width="14.140625" customWidth="1"/>
  </cols>
  <sheetData>
    <row r="2" spans="2:8" x14ac:dyDescent="0.25">
      <c r="G2" t="s">
        <v>50</v>
      </c>
    </row>
    <row r="3" spans="2:8" x14ac:dyDescent="0.25">
      <c r="G3" t="s">
        <v>52</v>
      </c>
    </row>
    <row r="4" spans="2:8" x14ac:dyDescent="0.25">
      <c r="B4" t="s">
        <v>0</v>
      </c>
      <c r="C4" t="s">
        <v>35</v>
      </c>
      <c r="D4" s="6"/>
      <c r="E4" t="s">
        <v>55</v>
      </c>
      <c r="H4" t="s">
        <v>42</v>
      </c>
    </row>
    <row r="5" spans="2:8" x14ac:dyDescent="0.25">
      <c r="D5" s="6"/>
      <c r="H5" t="s">
        <v>38</v>
      </c>
    </row>
    <row r="6" spans="2:8" x14ac:dyDescent="0.25">
      <c r="B6" t="s">
        <v>1</v>
      </c>
      <c r="C6">
        <v>45107</v>
      </c>
      <c r="D6" s="6">
        <v>44904</v>
      </c>
      <c r="E6" s="25">
        <v>0.99549958986410092</v>
      </c>
      <c r="G6">
        <v>31032</v>
      </c>
      <c r="H6" s="1">
        <f>G6/$C6</f>
        <v>0.68796417407497723</v>
      </c>
    </row>
    <row r="7" spans="2:8" x14ac:dyDescent="0.25">
      <c r="B7" t="s">
        <v>2</v>
      </c>
      <c r="C7">
        <v>45111</v>
      </c>
      <c r="D7" s="6">
        <v>44904</v>
      </c>
      <c r="E7" s="25">
        <v>0.99541131874709055</v>
      </c>
      <c r="G7">
        <v>32931</v>
      </c>
      <c r="H7" s="1">
        <f>G7/$C7</f>
        <v>0.72999933497373148</v>
      </c>
    </row>
    <row r="8" spans="2:8" x14ac:dyDescent="0.25">
      <c r="B8" t="s">
        <v>3</v>
      </c>
      <c r="C8">
        <v>45110</v>
      </c>
      <c r="D8" s="6">
        <v>44904</v>
      </c>
      <c r="E8" s="25">
        <v>0.99543338505874523</v>
      </c>
      <c r="G8">
        <v>31241</v>
      </c>
      <c r="H8" s="1">
        <f>G8/$C8</f>
        <v>0.69255154067834179</v>
      </c>
    </row>
    <row r="9" spans="2:8" x14ac:dyDescent="0.25">
      <c r="B9" t="s">
        <v>4</v>
      </c>
      <c r="C9">
        <v>45111</v>
      </c>
      <c r="D9" s="6">
        <v>44904</v>
      </c>
      <c r="E9" s="25">
        <v>0.99541131874709055</v>
      </c>
      <c r="G9">
        <v>29983</v>
      </c>
      <c r="H9" s="1">
        <f>G9/$C9</f>
        <v>0.66464942031876928</v>
      </c>
    </row>
    <row r="10" spans="2:8" x14ac:dyDescent="0.25">
      <c r="B10" t="s">
        <v>5</v>
      </c>
      <c r="C10">
        <v>45111</v>
      </c>
      <c r="D10" s="6">
        <v>44904</v>
      </c>
      <c r="E10" s="25">
        <v>0.99541131874709055</v>
      </c>
      <c r="G10">
        <v>30494</v>
      </c>
      <c r="H10" s="1">
        <f>G10/$C10</f>
        <v>0.67597703442619317</v>
      </c>
    </row>
    <row r="11" spans="2:8" x14ac:dyDescent="0.25">
      <c r="B11" t="s">
        <v>6</v>
      </c>
      <c r="C11">
        <v>45111</v>
      </c>
      <c r="D11" s="6">
        <v>44904</v>
      </c>
      <c r="E11" s="25">
        <v>0.99541131874709055</v>
      </c>
      <c r="G11">
        <v>29392</v>
      </c>
      <c r="H11" s="1">
        <f>G11/$C11</f>
        <v>0.6515484028285784</v>
      </c>
    </row>
    <row r="12" spans="2:8" x14ac:dyDescent="0.25">
      <c r="B12" t="s">
        <v>7</v>
      </c>
      <c r="C12">
        <v>45109</v>
      </c>
      <c r="D12" s="6">
        <v>44904</v>
      </c>
      <c r="E12" s="25">
        <v>0.99545545234875521</v>
      </c>
      <c r="G12">
        <v>30006</v>
      </c>
      <c r="H12" s="1">
        <f>G12/$C12</f>
        <v>0.66518876499146506</v>
      </c>
    </row>
    <row r="13" spans="2:8" ht="15.75" thickBot="1" x14ac:dyDescent="0.3">
      <c r="B13" t="s">
        <v>8</v>
      </c>
      <c r="C13">
        <v>45111</v>
      </c>
      <c r="D13" s="6">
        <v>44904</v>
      </c>
      <c r="E13" s="25">
        <v>0.99541131874709055</v>
      </c>
      <c r="G13">
        <v>27462</v>
      </c>
      <c r="H13" s="1">
        <f>G13/$C13</f>
        <v>0.6087650462193257</v>
      </c>
    </row>
    <row r="14" spans="2:8" ht="15.75" thickBot="1" x14ac:dyDescent="0.3">
      <c r="B14" s="35" t="s">
        <v>56</v>
      </c>
      <c r="C14" s="36">
        <f>SUM(C6:C13)</f>
        <v>360881</v>
      </c>
      <c r="D14" s="36">
        <f>SUM(D6:D13)</f>
        <v>359232</v>
      </c>
      <c r="E14" s="38">
        <f>D14/$C14</f>
        <v>0.99543062671628602</v>
      </c>
      <c r="F14" s="36"/>
      <c r="G14" s="36">
        <f>SUM(G6:G13)</f>
        <v>242541</v>
      </c>
      <c r="H14" s="37">
        <f>G14/$C14</f>
        <v>0.67208027022758199</v>
      </c>
    </row>
    <row r="15" spans="2:8" x14ac:dyDescent="0.25">
      <c r="B15" t="s">
        <v>9</v>
      </c>
      <c r="C15">
        <v>45107</v>
      </c>
      <c r="D15" s="6">
        <v>44904</v>
      </c>
      <c r="E15" s="25">
        <v>0.99549958986410092</v>
      </c>
      <c r="G15">
        <v>27535</v>
      </c>
      <c r="H15" s="1">
        <f>G15/$C15</f>
        <v>0.61043740439399652</v>
      </c>
    </row>
    <row r="16" spans="2:8" x14ac:dyDescent="0.25">
      <c r="B16" t="s">
        <v>10</v>
      </c>
      <c r="C16">
        <v>45110</v>
      </c>
      <c r="D16" s="6">
        <v>44904</v>
      </c>
      <c r="E16" s="25">
        <v>0.99543338505874523</v>
      </c>
      <c r="G16">
        <v>27488</v>
      </c>
      <c r="H16" s="1">
        <f>G16/$C16</f>
        <v>0.60935491021946353</v>
      </c>
    </row>
    <row r="17" spans="2:8" x14ac:dyDescent="0.25">
      <c r="B17" t="s">
        <v>11</v>
      </c>
      <c r="C17">
        <v>45111</v>
      </c>
      <c r="D17" s="6">
        <v>44904</v>
      </c>
      <c r="E17" s="25">
        <v>0.99541131874709055</v>
      </c>
      <c r="G17">
        <v>26190</v>
      </c>
      <c r="H17" s="1">
        <f>G17/$C17</f>
        <v>0.58056793243333116</v>
      </c>
    </row>
    <row r="18" spans="2:8" ht="15.75" thickBot="1" x14ac:dyDescent="0.3">
      <c r="B18" t="s">
        <v>12</v>
      </c>
      <c r="C18">
        <v>45109</v>
      </c>
      <c r="D18" s="6">
        <v>44904</v>
      </c>
      <c r="E18" s="25">
        <v>0.99545545234875521</v>
      </c>
      <c r="G18">
        <v>25788</v>
      </c>
      <c r="H18" s="1">
        <f>G18/$C18</f>
        <v>0.57168192600146317</v>
      </c>
    </row>
    <row r="19" spans="2:8" ht="15.75" thickBot="1" x14ac:dyDescent="0.3">
      <c r="B19" s="35" t="s">
        <v>57</v>
      </c>
      <c r="C19" s="36">
        <f>SUM(C15:C18)</f>
        <v>180437</v>
      </c>
      <c r="D19" s="36">
        <f>SUM(D15:D18)</f>
        <v>179616</v>
      </c>
      <c r="E19" s="38">
        <f>D19/$C19</f>
        <v>0.99544993543452842</v>
      </c>
      <c r="F19" s="36"/>
      <c r="G19" s="36">
        <f>SUM(G15:G18)</f>
        <v>107001</v>
      </c>
      <c r="H19" s="37">
        <f>G19/$C19</f>
        <v>0.59301030276495392</v>
      </c>
    </row>
    <row r="20" spans="2:8" x14ac:dyDescent="0.25">
      <c r="B20" t="s">
        <v>13</v>
      </c>
      <c r="C20">
        <v>45107</v>
      </c>
      <c r="D20" s="6">
        <v>44904</v>
      </c>
      <c r="E20" s="25">
        <v>0.99549958986410092</v>
      </c>
      <c r="G20">
        <v>27380</v>
      </c>
      <c r="H20" s="1">
        <f>G20/$C20</f>
        <v>0.60700113064491101</v>
      </c>
    </row>
    <row r="21" spans="2:8" x14ac:dyDescent="0.25">
      <c r="B21" t="s">
        <v>14</v>
      </c>
      <c r="C21">
        <v>45110</v>
      </c>
      <c r="D21" s="6">
        <v>44904</v>
      </c>
      <c r="E21" s="25">
        <v>0.99543338505874523</v>
      </c>
      <c r="G21">
        <v>27437</v>
      </c>
      <c r="H21" s="1">
        <f>G21/$C21</f>
        <v>0.60822434050099761</v>
      </c>
    </row>
    <row r="22" spans="2:8" x14ac:dyDescent="0.25">
      <c r="B22" t="s">
        <v>15</v>
      </c>
      <c r="C22">
        <v>45111</v>
      </c>
      <c r="D22" s="6">
        <v>44904</v>
      </c>
      <c r="E22" s="25">
        <v>0.99541131874709055</v>
      </c>
      <c r="G22">
        <v>25912</v>
      </c>
      <c r="H22" s="1">
        <f>G22/$C22</f>
        <v>0.57440535567821593</v>
      </c>
    </row>
    <row r="23" spans="2:8" ht="15.75" thickBot="1" x14ac:dyDescent="0.3">
      <c r="B23" t="s">
        <v>16</v>
      </c>
      <c r="C23">
        <v>45109</v>
      </c>
      <c r="D23" s="6">
        <v>44903</v>
      </c>
      <c r="E23" s="25">
        <v>0.99543328382362717</v>
      </c>
      <c r="G23">
        <v>25804</v>
      </c>
      <c r="H23" s="1">
        <f>G23/$C23</f>
        <v>0.5720366224035115</v>
      </c>
    </row>
    <row r="24" spans="2:8" ht="15.75" thickBot="1" x14ac:dyDescent="0.3">
      <c r="B24" s="35" t="s">
        <v>58</v>
      </c>
      <c r="C24" s="36">
        <f>SUM(C20:C23)</f>
        <v>180437</v>
      </c>
      <c r="D24" s="36">
        <f>SUM(D20:D23)</f>
        <v>179615</v>
      </c>
      <c r="E24" s="38">
        <f>D24/$C24</f>
        <v>0.9954443933339614</v>
      </c>
      <c r="F24" s="36"/>
      <c r="G24" s="36">
        <f>SUM(G20:G23)</f>
        <v>106533</v>
      </c>
      <c r="H24" s="37">
        <f>G24/$C24</f>
        <v>0.59041659969961813</v>
      </c>
    </row>
    <row r="25" spans="2:8" x14ac:dyDescent="0.25">
      <c r="B25" t="s">
        <v>17</v>
      </c>
      <c r="C25">
        <v>45107</v>
      </c>
      <c r="D25" s="6">
        <v>44904</v>
      </c>
      <c r="E25" s="25">
        <v>0.99549958986410092</v>
      </c>
      <c r="G25">
        <v>27499</v>
      </c>
      <c r="H25" s="1">
        <f>G25/$C25</f>
        <v>0.60963930210388628</v>
      </c>
    </row>
    <row r="26" spans="2:8" x14ac:dyDescent="0.25">
      <c r="B26" t="s">
        <v>18</v>
      </c>
      <c r="C26">
        <v>45110</v>
      </c>
      <c r="D26" s="6">
        <v>44904</v>
      </c>
      <c r="E26" s="25">
        <v>0.99543338505874523</v>
      </c>
      <c r="G26">
        <v>26446</v>
      </c>
      <c r="H26" s="1">
        <f>G26/$C26</f>
        <v>0.58625581910884506</v>
      </c>
    </row>
    <row r="27" spans="2:8" x14ac:dyDescent="0.25">
      <c r="B27" t="s">
        <v>19</v>
      </c>
      <c r="C27">
        <v>45111</v>
      </c>
      <c r="D27" s="6">
        <v>44904</v>
      </c>
      <c r="E27" s="25">
        <v>0.99541131874709055</v>
      </c>
      <c r="G27">
        <v>25149</v>
      </c>
      <c r="H27" s="1">
        <f>G27/$C27</f>
        <v>0.55749152091507614</v>
      </c>
    </row>
    <row r="28" spans="2:8" ht="15.75" thickBot="1" x14ac:dyDescent="0.3">
      <c r="B28" t="s">
        <v>20</v>
      </c>
      <c r="C28">
        <v>45109</v>
      </c>
      <c r="D28" s="6">
        <v>44904</v>
      </c>
      <c r="E28" s="25">
        <v>0.99545545234875521</v>
      </c>
      <c r="G28">
        <v>25817</v>
      </c>
      <c r="H28" s="1">
        <f>G28/$C28</f>
        <v>0.57232481323017581</v>
      </c>
    </row>
    <row r="29" spans="2:8" ht="15.75" thickBot="1" x14ac:dyDescent="0.3">
      <c r="B29" s="35" t="s">
        <v>59</v>
      </c>
      <c r="C29" s="36">
        <f>SUM(C25:C28)</f>
        <v>180437</v>
      </c>
      <c r="D29" s="36">
        <f>SUM(D25:D28)</f>
        <v>179616</v>
      </c>
      <c r="E29" s="38">
        <f>D29/$C29</f>
        <v>0.99544993543452842</v>
      </c>
      <c r="F29" s="36"/>
      <c r="G29" s="36">
        <f>SUM(G25:G28)</f>
        <v>104911</v>
      </c>
      <c r="H29" s="37">
        <f>G29/$C29</f>
        <v>0.58142731258001412</v>
      </c>
    </row>
    <row r="30" spans="2:8" x14ac:dyDescent="0.25">
      <c r="B30" t="s">
        <v>21</v>
      </c>
      <c r="C30">
        <v>45111</v>
      </c>
      <c r="D30" s="6">
        <v>44903</v>
      </c>
      <c r="E30" s="25">
        <v>0.99538915120480598</v>
      </c>
      <c r="G30">
        <v>39785</v>
      </c>
      <c r="H30" s="1">
        <f>G30/$C30</f>
        <v>0.8819356697922901</v>
      </c>
    </row>
    <row r="31" spans="2:8" x14ac:dyDescent="0.25">
      <c r="B31" t="s">
        <v>22</v>
      </c>
      <c r="C31">
        <v>45107</v>
      </c>
      <c r="D31" s="6">
        <v>44904</v>
      </c>
      <c r="E31" s="25">
        <v>0.99549958986410092</v>
      </c>
      <c r="G31">
        <v>27630</v>
      </c>
      <c r="H31" s="1">
        <f>G31/$C31</f>
        <v>0.612543507659565</v>
      </c>
    </row>
    <row r="32" spans="2:8" x14ac:dyDescent="0.25">
      <c r="B32" t="s">
        <v>23</v>
      </c>
      <c r="C32">
        <v>45110</v>
      </c>
      <c r="D32" s="6">
        <v>44904</v>
      </c>
      <c r="E32" s="25">
        <v>0.99543338505874523</v>
      </c>
      <c r="G32">
        <v>26578</v>
      </c>
      <c r="H32" s="1">
        <f>G32/$C32</f>
        <v>0.5891819995566393</v>
      </c>
    </row>
    <row r="33" spans="2:8" x14ac:dyDescent="0.25">
      <c r="B33" t="s">
        <v>24</v>
      </c>
      <c r="C33">
        <v>45111</v>
      </c>
      <c r="D33" s="6">
        <v>44904</v>
      </c>
      <c r="E33" s="25">
        <v>0.99541131874709055</v>
      </c>
      <c r="G33">
        <v>25630</v>
      </c>
      <c r="H33" s="1">
        <f>G33/$C33</f>
        <v>0.56815410875396244</v>
      </c>
    </row>
    <row r="34" spans="2:8" ht="15.75" thickBot="1" x14ac:dyDescent="0.3">
      <c r="B34" t="s">
        <v>25</v>
      </c>
      <c r="C34">
        <v>45109</v>
      </c>
      <c r="D34" s="6">
        <v>44904</v>
      </c>
      <c r="E34" s="25">
        <v>0.99545545234875521</v>
      </c>
      <c r="G34">
        <v>26888</v>
      </c>
      <c r="H34" s="1">
        <f>G34/$C34</f>
        <v>0.59606730364228866</v>
      </c>
    </row>
    <row r="35" spans="2:8" ht="15.75" thickBot="1" x14ac:dyDescent="0.3">
      <c r="B35" s="35" t="s">
        <v>60</v>
      </c>
      <c r="C35" s="36">
        <f>SUM(C30:C34)</f>
        <v>225548</v>
      </c>
      <c r="D35" s="36">
        <f>SUM(D30:D34)</f>
        <v>224519</v>
      </c>
      <c r="E35" s="38">
        <f>D35/$C35</f>
        <v>0.99543777821128987</v>
      </c>
      <c r="F35" s="36"/>
      <c r="G35" s="36">
        <f>SUM(G30:G34)</f>
        <v>146511</v>
      </c>
      <c r="H35" s="37">
        <f>G35/$C35</f>
        <v>0.64957791689573841</v>
      </c>
    </row>
    <row r="36" spans="2:8" x14ac:dyDescent="0.25">
      <c r="B36" t="s">
        <v>26</v>
      </c>
      <c r="C36">
        <v>45107</v>
      </c>
      <c r="D36" s="6">
        <v>44904</v>
      </c>
      <c r="E36" s="25">
        <v>0.99549958986410092</v>
      </c>
      <c r="G36">
        <v>27196</v>
      </c>
      <c r="H36" s="1">
        <f>G36/$C36</f>
        <v>0.60292194116212561</v>
      </c>
    </row>
    <row r="37" spans="2:8" x14ac:dyDescent="0.25">
      <c r="B37" t="s">
        <v>27</v>
      </c>
      <c r="C37">
        <v>45110</v>
      </c>
      <c r="D37" s="6">
        <v>44904</v>
      </c>
      <c r="E37" s="25">
        <v>0.99543338505874523</v>
      </c>
      <c r="G37">
        <v>25505</v>
      </c>
      <c r="H37" s="1">
        <f>G37/$C37</f>
        <v>0.56539569940146306</v>
      </c>
    </row>
    <row r="38" spans="2:8" x14ac:dyDescent="0.25">
      <c r="B38" t="s">
        <v>28</v>
      </c>
      <c r="C38">
        <v>45111</v>
      </c>
      <c r="D38" s="6">
        <v>44904</v>
      </c>
      <c r="E38" s="25">
        <v>0.99541131874709055</v>
      </c>
      <c r="G38">
        <v>24723</v>
      </c>
      <c r="H38" s="1">
        <f>G38/$C38</f>
        <v>0.54804814790184209</v>
      </c>
    </row>
    <row r="39" spans="2:8" ht="15.75" thickBot="1" x14ac:dyDescent="0.3">
      <c r="B39" t="s">
        <v>29</v>
      </c>
      <c r="C39">
        <v>45109</v>
      </c>
      <c r="D39" s="6">
        <v>44904</v>
      </c>
      <c r="E39" s="25">
        <v>0.99545545234875521</v>
      </c>
      <c r="G39">
        <v>26404</v>
      </c>
      <c r="H39" s="1">
        <f>G39/$C39</f>
        <v>0.58533773748032547</v>
      </c>
    </row>
    <row r="40" spans="2:8" ht="15.75" thickBot="1" x14ac:dyDescent="0.3">
      <c r="B40" s="35" t="s">
        <v>61</v>
      </c>
      <c r="C40" s="36">
        <f>SUM(C36:C39)</f>
        <v>180437</v>
      </c>
      <c r="D40" s="36">
        <f>SUM(D36:D39)</f>
        <v>179616</v>
      </c>
      <c r="E40" s="38">
        <f>D40/$C40</f>
        <v>0.99544993543452842</v>
      </c>
      <c r="F40" s="36"/>
      <c r="G40" s="36">
        <f>SUM(G36:G39)</f>
        <v>103828</v>
      </c>
      <c r="H40" s="37">
        <f>G40/$C40</f>
        <v>0.57542521766599974</v>
      </c>
    </row>
    <row r="41" spans="2:8" x14ac:dyDescent="0.25">
      <c r="C41" s="2">
        <v>1308177</v>
      </c>
      <c r="D41" s="2">
        <v>1302214</v>
      </c>
      <c r="E41" s="31">
        <v>0.99544174832610577</v>
      </c>
      <c r="H41" s="1"/>
    </row>
    <row r="42" spans="2:8" x14ac:dyDescent="0.25">
      <c r="D42" s="6"/>
      <c r="E42" s="29">
        <v>3.4605029290272368E-5</v>
      </c>
      <c r="H42" s="1"/>
    </row>
    <row r="43" spans="2:8" x14ac:dyDescent="0.25">
      <c r="B43" t="s">
        <v>30</v>
      </c>
      <c r="C43">
        <v>9018</v>
      </c>
      <c r="D43" s="6">
        <v>8932</v>
      </c>
      <c r="E43" s="25">
        <v>0.99046351740962524</v>
      </c>
      <c r="G43">
        <v>6585</v>
      </c>
      <c r="H43" s="1">
        <f>G43/$C43</f>
        <v>0.73020625415834994</v>
      </c>
    </row>
    <row r="44" spans="2:8" x14ac:dyDescent="0.25">
      <c r="B44" t="s">
        <v>31</v>
      </c>
      <c r="C44">
        <v>9018</v>
      </c>
      <c r="D44" s="6">
        <v>8932</v>
      </c>
      <c r="E44" s="25">
        <v>0.99046351740962524</v>
      </c>
      <c r="G44">
        <v>7054</v>
      </c>
      <c r="H44" s="1">
        <f>G44/$C44</f>
        <v>0.78221335107562651</v>
      </c>
    </row>
    <row r="45" spans="2:8" x14ac:dyDescent="0.25">
      <c r="B45" t="s">
        <v>32</v>
      </c>
      <c r="C45">
        <v>9018</v>
      </c>
      <c r="D45" s="6">
        <v>8933</v>
      </c>
      <c r="E45" s="25">
        <v>0.99057440674207142</v>
      </c>
      <c r="G45">
        <v>6281</v>
      </c>
      <c r="H45" s="1">
        <f>G45/$C45</f>
        <v>0.6964958970946995</v>
      </c>
    </row>
    <row r="46" spans="2:8" ht="15.75" thickBot="1" x14ac:dyDescent="0.3">
      <c r="B46" t="s">
        <v>33</v>
      </c>
      <c r="C46">
        <v>9018</v>
      </c>
      <c r="D46" s="6">
        <v>8932</v>
      </c>
      <c r="E46" s="25">
        <v>0.99046351740962524</v>
      </c>
      <c r="G46">
        <v>6727</v>
      </c>
      <c r="H46" s="1">
        <f>G46/$C46</f>
        <v>0.74595253936571304</v>
      </c>
    </row>
    <row r="47" spans="2:8" ht="15.75" thickBot="1" x14ac:dyDescent="0.3">
      <c r="B47" s="35" t="s">
        <v>62</v>
      </c>
      <c r="C47" s="36">
        <f>SUM(C43:C46)</f>
        <v>36072</v>
      </c>
      <c r="D47" s="36">
        <f>SUM(D43:D46)</f>
        <v>35729</v>
      </c>
      <c r="E47" s="38">
        <f>D47/$C47</f>
        <v>0.99049123974273678</v>
      </c>
      <c r="F47" s="36"/>
      <c r="G47" s="36">
        <f>SUM(G43:G46)</f>
        <v>26647</v>
      </c>
      <c r="H47" s="37">
        <f>G47/$C47</f>
        <v>0.73871701042359728</v>
      </c>
    </row>
    <row r="48" spans="2:8" x14ac:dyDescent="0.25">
      <c r="B48" t="s">
        <v>48</v>
      </c>
      <c r="C48">
        <v>1344249</v>
      </c>
      <c r="D48" s="1"/>
      <c r="E48" s="1"/>
      <c r="G48">
        <f>SUM(G6:G46)</f>
        <v>1649297</v>
      </c>
      <c r="H48" s="1">
        <f>G48/$C48</f>
        <v>1.2269281955947149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cp:lastPrinted>2013-06-28T10:16:38Z</cp:lastPrinted>
  <dcterms:created xsi:type="dcterms:W3CDTF">2013-06-26T11:46:52Z</dcterms:created>
  <dcterms:modified xsi:type="dcterms:W3CDTF">2013-12-19T11:49:08Z</dcterms:modified>
</cp:coreProperties>
</file>