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35" windowWidth="24240" windowHeight="10425"/>
  </bookViews>
  <sheets>
    <sheet name="V175_Trace_HW_1-5ms_tick_1-5ms_" sheetId="1" r:id="rId1"/>
  </sheets>
  <calcPr calcId="145621"/>
</workbook>
</file>

<file path=xl/calcChain.xml><?xml version="1.0" encoding="utf-8"?>
<calcChain xmlns="http://schemas.openxmlformats.org/spreadsheetml/2006/main">
  <c r="I96" i="1" l="1"/>
  <c r="I97" i="1"/>
  <c r="I95" i="1"/>
  <c r="G95" i="1"/>
  <c r="E96" i="1"/>
  <c r="E97" i="1"/>
  <c r="E95" i="1"/>
  <c r="C96" i="1"/>
  <c r="C97" i="1"/>
  <c r="C95" i="1"/>
  <c r="H97" i="1"/>
  <c r="H96" i="1"/>
  <c r="H95" i="1"/>
  <c r="D97" i="1"/>
  <c r="B97" i="1"/>
  <c r="I26" i="1"/>
  <c r="I86" i="1"/>
  <c r="H86" i="1" s="1"/>
  <c r="I88" i="1"/>
  <c r="F88" i="1"/>
  <c r="F97" i="1" l="1"/>
  <c r="G97" i="1" s="1"/>
  <c r="G96" i="1"/>
  <c r="E86" i="1"/>
  <c r="H88" i="1"/>
  <c r="E88" i="1"/>
  <c r="D86" i="1"/>
  <c r="D26" i="1"/>
</calcChain>
</file>

<file path=xl/sharedStrings.xml><?xml version="1.0" encoding="utf-8"?>
<sst xmlns="http://schemas.openxmlformats.org/spreadsheetml/2006/main" count="92" uniqueCount="88">
  <si>
    <t>CAN Filter Hit Rates</t>
  </si>
  <si>
    <t>Tested on:</t>
  </si>
  <si>
    <t>at:</t>
  </si>
  <si>
    <t>CAN ID</t>
  </si>
  <si>
    <t>Hits</t>
  </si>
  <si>
    <t>18B</t>
  </si>
  <si>
    <t>20B</t>
  </si>
  <si>
    <t>28B</t>
  </si>
  <si>
    <t>30B</t>
  </si>
  <si>
    <t>38B</t>
  </si>
  <si>
    <t>18D</t>
  </si>
  <si>
    <t>20D</t>
  </si>
  <si>
    <t>28D</t>
  </si>
  <si>
    <t>30D</t>
  </si>
  <si>
    <t>38D</t>
  </si>
  <si>
    <t>3A0</t>
  </si>
  <si>
    <t>3B0</t>
  </si>
  <si>
    <t>3C0</t>
  </si>
  <si>
    <t>3D0</t>
  </si>
  <si>
    <t>3A1</t>
  </si>
  <si>
    <t>3B1</t>
  </si>
  <si>
    <t>3C1</t>
  </si>
  <si>
    <t>3D1</t>
  </si>
  <si>
    <t>3A2</t>
  </si>
  <si>
    <t>3B2</t>
  </si>
  <si>
    <t>3C2</t>
  </si>
  <si>
    <t>3D2</t>
  </si>
  <si>
    <t>3A3</t>
  </si>
  <si>
    <t>3B3</t>
  </si>
  <si>
    <t>3C3</t>
  </si>
  <si>
    <t>3D3</t>
  </si>
  <si>
    <t>3A4</t>
  </si>
  <si>
    <t>3B4</t>
  </si>
  <si>
    <t>3C4</t>
  </si>
  <si>
    <t>3D4</t>
  </si>
  <si>
    <t>3A5</t>
  </si>
  <si>
    <t>3B5</t>
  </si>
  <si>
    <t>3C5</t>
  </si>
  <si>
    <t>3D5</t>
  </si>
  <si>
    <t>3A6</t>
  </si>
  <si>
    <t>3B6</t>
  </si>
  <si>
    <t>3C6</t>
  </si>
  <si>
    <t>3D6</t>
  </si>
  <si>
    <t>3A7</t>
  </si>
  <si>
    <t>3B7</t>
  </si>
  <si>
    <t>3C7</t>
  </si>
  <si>
    <t>3D7</t>
  </si>
  <si>
    <t>3A8</t>
  </si>
  <si>
    <t>3B8</t>
  </si>
  <si>
    <t>3C8</t>
  </si>
  <si>
    <t>3D8</t>
  </si>
  <si>
    <t>3A9</t>
  </si>
  <si>
    <t>3B9</t>
  </si>
  <si>
    <t>3C9</t>
  </si>
  <si>
    <t>3D9</t>
  </si>
  <si>
    <t>3AA</t>
  </si>
  <si>
    <t>3BA</t>
  </si>
  <si>
    <t>3CA</t>
  </si>
  <si>
    <t>3DA</t>
  </si>
  <si>
    <t>3AB</t>
  </si>
  <si>
    <t>3BB</t>
  </si>
  <si>
    <t>3CB</t>
  </si>
  <si>
    <t>3DB</t>
  </si>
  <si>
    <t>3AC</t>
  </si>
  <si>
    <t>3BC</t>
  </si>
  <si>
    <t>3CC</t>
  </si>
  <si>
    <t>3DC</t>
  </si>
  <si>
    <t>3AD</t>
  </si>
  <si>
    <t>3BD</t>
  </si>
  <si>
    <t>3CD</t>
  </si>
  <si>
    <t>3DD</t>
  </si>
  <si>
    <t>3AE</t>
  </si>
  <si>
    <t>3BE</t>
  </si>
  <si>
    <t>3CE</t>
  </si>
  <si>
    <t>3DE</t>
  </si>
  <si>
    <t xml:space="preserve"> </t>
  </si>
  <si>
    <t>Total</t>
  </si>
  <si>
    <t>Segment 1 (100 ms cycle)</t>
  </si>
  <si>
    <t>Segment 2 (1000 ms cycle)</t>
  </si>
  <si>
    <t>Simulation</t>
  </si>
  <si>
    <t>Misses</t>
  </si>
  <si>
    <t>Both segments</t>
  </si>
  <si>
    <t>Percent</t>
  </si>
  <si>
    <t>Simulation accuracy</t>
  </si>
  <si>
    <t>Total In Trace</t>
  </si>
  <si>
    <t># of message</t>
  </si>
  <si>
    <t># of messages</t>
  </si>
  <si>
    <t>Hardware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</si>
</sst>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42" applyNumberFormat="1" applyFont="1"/>
    <xf numFmtId="0" fontId="0" fillId="0" borderId="20" xfId="0" applyBorder="1"/>
    <xf numFmtId="1" fontId="0" fillId="0" borderId="20" xfId="42" applyNumberFormat="1" applyFont="1" applyBorder="1"/>
    <xf numFmtId="165" fontId="0" fillId="0" borderId="21" xfId="0" applyNumberFormat="1" applyBorder="1"/>
    <xf numFmtId="0" fontId="0" fillId="0" borderId="24" xfId="0" applyBorder="1"/>
    <xf numFmtId="165" fontId="0" fillId="0" borderId="25" xfId="42" applyNumberFormat="1" applyFont="1" applyBorder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5" fontId="0" fillId="0" borderId="23" xfId="42" applyNumberFormat="1" applyFont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165" fontId="0" fillId="0" borderId="29" xfId="42" applyNumberFormat="1" applyFont="1" applyBorder="1"/>
    <xf numFmtId="1" fontId="0" fillId="0" borderId="27" xfId="42" applyNumberFormat="1" applyFont="1" applyBorder="1"/>
    <xf numFmtId="165" fontId="0" fillId="0" borderId="30" xfId="0" applyNumberFormat="1" applyBorder="1"/>
    <xf numFmtId="0" fontId="0" fillId="0" borderId="26" xfId="0" applyBorder="1"/>
    <xf numFmtId="0" fontId="0" fillId="0" borderId="31" xfId="0" applyBorder="1"/>
    <xf numFmtId="165" fontId="0" fillId="0" borderId="32" xfId="42" applyNumberFormat="1" applyFont="1" applyBorder="1"/>
    <xf numFmtId="1" fontId="0" fillId="0" borderId="26" xfId="42" applyNumberFormat="1" applyFont="1" applyBorder="1"/>
    <xf numFmtId="165" fontId="0" fillId="0" borderId="33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'V175_Trace_HW_1-5ms_tick_1-5ms_'!$A$95:$A$97</c:f>
              <c:strCache>
                <c:ptCount val="3"/>
                <c:pt idx="0">
                  <c:v>Segment 1 (100 ms cycle)</c:v>
                </c:pt>
                <c:pt idx="1">
                  <c:v>Segment 2 (1000 ms cycle)</c:v>
                </c:pt>
                <c:pt idx="2">
                  <c:v>Both segments</c:v>
                </c:pt>
              </c:strCache>
            </c:strRef>
          </c:cat>
          <c:val>
            <c:numRef>
              <c:f>'V175_Trace_HW_1-5ms_tick_1-5ms_'!$C$95:$C$97</c:f>
              <c:numCache>
                <c:formatCode>0.000%</c:formatCode>
                <c:ptCount val="3"/>
                <c:pt idx="0">
                  <c:v>0.97652214186469055</c:v>
                </c:pt>
                <c:pt idx="1">
                  <c:v>1</c:v>
                </c:pt>
                <c:pt idx="2">
                  <c:v>0.98005991104118129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'V175_Trace_HW_1-5ms_tick_1-5ms_'!$A$95:$A$97</c:f>
              <c:strCache>
                <c:ptCount val="3"/>
                <c:pt idx="0">
                  <c:v>Segment 1 (100 ms cycle)</c:v>
                </c:pt>
                <c:pt idx="1">
                  <c:v>Segment 2 (1000 ms cycle)</c:v>
                </c:pt>
                <c:pt idx="2">
                  <c:v>Both segments</c:v>
                </c:pt>
              </c:strCache>
            </c:strRef>
          </c:cat>
          <c:val>
            <c:numRef>
              <c:f>'V175_Trace_HW_1-5ms_tick_1-5ms_'!$G$95:$G$97</c:f>
              <c:numCache>
                <c:formatCode>0.000%</c:formatCode>
                <c:ptCount val="3"/>
                <c:pt idx="0">
                  <c:v>0.97651501656631867</c:v>
                </c:pt>
                <c:pt idx="1">
                  <c:v>0.99995983935742971</c:v>
                </c:pt>
                <c:pt idx="2">
                  <c:v>0.98004780780053857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3680"/>
        <c:axId val="129904640"/>
      </c:barChart>
      <c:catAx>
        <c:axId val="1261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04640"/>
        <c:crosses val="autoZero"/>
        <c:auto val="1"/>
        <c:lblAlgn val="ctr"/>
        <c:lblOffset val="100"/>
        <c:noMultiLvlLbl val="0"/>
      </c:catAx>
      <c:valAx>
        <c:axId val="129904640"/>
        <c:scaling>
          <c:orientation val="minMax"/>
          <c:max val="1"/>
          <c:min val="0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261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80</xdr:row>
      <xdr:rowOff>147637</xdr:rowOff>
    </xdr:from>
    <xdr:to>
      <xdr:col>15</xdr:col>
      <xdr:colOff>276224</xdr:colOff>
      <xdr:row>96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69" workbookViewId="0">
      <selection activeCell="B5" sqref="B5:B86"/>
    </sheetView>
  </sheetViews>
  <sheetFormatPr defaultRowHeight="15" x14ac:dyDescent="0.25"/>
  <cols>
    <col min="1" max="1" width="24.42578125" bestFit="1" customWidth="1"/>
    <col min="2" max="2" width="14.5703125" bestFit="1" customWidth="1"/>
    <col min="4" max="4" width="12.42578125" bestFit="1" customWidth="1"/>
    <col min="5" max="5" width="9.140625" style="3"/>
    <col min="6" max="6" width="13.42578125" bestFit="1" customWidth="1"/>
    <col min="8" max="8" width="18.28515625" style="3" customWidth="1"/>
    <col min="9" max="9" width="18.5703125" customWidth="1"/>
  </cols>
  <sheetData>
    <row r="1" spans="1:4" x14ac:dyDescent="0.25">
      <c r="A1" t="s">
        <v>0</v>
      </c>
    </row>
    <row r="2" spans="1:4" x14ac:dyDescent="0.25">
      <c r="A2" t="s">
        <v>1</v>
      </c>
      <c r="B2" s="1">
        <v>41576</v>
      </c>
      <c r="C2" t="s">
        <v>2</v>
      </c>
      <c r="D2" s="2">
        <v>0.48680555555555555</v>
      </c>
    </row>
    <row r="4" spans="1:4" x14ac:dyDescent="0.25">
      <c r="A4" t="s">
        <v>3</v>
      </c>
      <c r="B4" t="s">
        <v>4</v>
      </c>
    </row>
    <row r="5" spans="1:4" x14ac:dyDescent="0.25">
      <c r="A5">
        <v>185</v>
      </c>
      <c r="B5">
        <v>6230</v>
      </c>
    </row>
    <row r="6" spans="1:4" x14ac:dyDescent="0.25">
      <c r="A6">
        <v>385</v>
      </c>
      <c r="B6">
        <v>6230</v>
      </c>
    </row>
    <row r="7" spans="1:4" x14ac:dyDescent="0.25">
      <c r="A7">
        <v>187</v>
      </c>
      <c r="B7">
        <v>6230</v>
      </c>
    </row>
    <row r="8" spans="1:4" x14ac:dyDescent="0.25">
      <c r="A8">
        <v>207</v>
      </c>
      <c r="B8">
        <v>6230</v>
      </c>
    </row>
    <row r="9" spans="1:4" x14ac:dyDescent="0.25">
      <c r="A9">
        <v>287</v>
      </c>
      <c r="B9">
        <v>6230</v>
      </c>
    </row>
    <row r="10" spans="1:4" x14ac:dyDescent="0.25">
      <c r="A10">
        <v>307</v>
      </c>
      <c r="B10">
        <v>6230</v>
      </c>
    </row>
    <row r="11" spans="1:4" x14ac:dyDescent="0.25">
      <c r="A11">
        <v>387</v>
      </c>
      <c r="B11">
        <v>6230</v>
      </c>
    </row>
    <row r="12" spans="1:4" x14ac:dyDescent="0.25">
      <c r="A12">
        <v>189</v>
      </c>
      <c r="B12">
        <v>6230</v>
      </c>
    </row>
    <row r="13" spans="1:4" x14ac:dyDescent="0.25">
      <c r="A13">
        <v>209</v>
      </c>
      <c r="B13">
        <v>6230</v>
      </c>
    </row>
    <row r="14" spans="1:4" x14ac:dyDescent="0.25">
      <c r="A14">
        <v>289</v>
      </c>
      <c r="B14">
        <v>6230</v>
      </c>
    </row>
    <row r="15" spans="1:4" x14ac:dyDescent="0.25">
      <c r="A15">
        <v>309</v>
      </c>
      <c r="B15">
        <v>6230</v>
      </c>
    </row>
    <row r="16" spans="1:4" x14ac:dyDescent="0.25">
      <c r="A16">
        <v>389</v>
      </c>
      <c r="B16">
        <v>6230</v>
      </c>
    </row>
    <row r="17" spans="1:9" x14ac:dyDescent="0.25">
      <c r="A17" t="s">
        <v>5</v>
      </c>
      <c r="B17">
        <v>6228</v>
      </c>
    </row>
    <row r="18" spans="1:9" x14ac:dyDescent="0.25">
      <c r="A18" t="s">
        <v>6</v>
      </c>
      <c r="B18">
        <v>6229</v>
      </c>
    </row>
    <row r="19" spans="1:9" x14ac:dyDescent="0.25">
      <c r="A19" t="s">
        <v>7</v>
      </c>
      <c r="B19">
        <v>6229</v>
      </c>
    </row>
    <row r="20" spans="1:9" x14ac:dyDescent="0.25">
      <c r="A20" t="s">
        <v>8</v>
      </c>
      <c r="B20">
        <v>6229</v>
      </c>
    </row>
    <row r="21" spans="1:9" x14ac:dyDescent="0.25">
      <c r="A21" t="s">
        <v>9</v>
      </c>
      <c r="B21">
        <v>6229</v>
      </c>
    </row>
    <row r="22" spans="1:9" x14ac:dyDescent="0.25">
      <c r="A22" t="s">
        <v>10</v>
      </c>
      <c r="B22">
        <v>6229</v>
      </c>
    </row>
    <row r="23" spans="1:9" x14ac:dyDescent="0.25">
      <c r="A23" t="s">
        <v>11</v>
      </c>
      <c r="B23">
        <v>6229</v>
      </c>
    </row>
    <row r="24" spans="1:9" x14ac:dyDescent="0.25">
      <c r="A24" t="s">
        <v>12</v>
      </c>
      <c r="B24">
        <v>6229</v>
      </c>
    </row>
    <row r="25" spans="1:9" x14ac:dyDescent="0.25">
      <c r="A25" t="s">
        <v>13</v>
      </c>
      <c r="B25">
        <v>6229</v>
      </c>
    </row>
    <row r="26" spans="1:9" x14ac:dyDescent="0.25">
      <c r="A26" t="s">
        <v>14</v>
      </c>
      <c r="B26">
        <v>6229</v>
      </c>
      <c r="D26">
        <f>SUM(B5:B26)</f>
        <v>137049</v>
      </c>
      <c r="I26">
        <f>SUM(B95:D95)</f>
        <v>140345.97652214186</v>
      </c>
    </row>
    <row r="27" spans="1:9" x14ac:dyDescent="0.25">
      <c r="A27" t="s">
        <v>15</v>
      </c>
      <c r="B27">
        <v>415</v>
      </c>
    </row>
    <row r="28" spans="1:9" x14ac:dyDescent="0.25">
      <c r="A28" t="s">
        <v>16</v>
      </c>
      <c r="B28">
        <v>415</v>
      </c>
    </row>
    <row r="29" spans="1:9" x14ac:dyDescent="0.25">
      <c r="A29" t="s">
        <v>17</v>
      </c>
      <c r="B29">
        <v>415</v>
      </c>
    </row>
    <row r="30" spans="1:9" x14ac:dyDescent="0.25">
      <c r="A30" t="s">
        <v>18</v>
      </c>
      <c r="B30">
        <v>415</v>
      </c>
    </row>
    <row r="31" spans="1:9" x14ac:dyDescent="0.25">
      <c r="A31" t="s">
        <v>19</v>
      </c>
      <c r="B31">
        <v>415</v>
      </c>
    </row>
    <row r="32" spans="1:9" x14ac:dyDescent="0.25">
      <c r="A32" t="s">
        <v>20</v>
      </c>
      <c r="B32">
        <v>415</v>
      </c>
    </row>
    <row r="33" spans="1:2" x14ac:dyDescent="0.25">
      <c r="A33" t="s">
        <v>21</v>
      </c>
      <c r="B33">
        <v>415</v>
      </c>
    </row>
    <row r="34" spans="1:2" x14ac:dyDescent="0.25">
      <c r="A34" t="s">
        <v>22</v>
      </c>
      <c r="B34">
        <v>415</v>
      </c>
    </row>
    <row r="35" spans="1:2" x14ac:dyDescent="0.25">
      <c r="A35" t="s">
        <v>23</v>
      </c>
      <c r="B35">
        <v>415</v>
      </c>
    </row>
    <row r="36" spans="1:2" x14ac:dyDescent="0.25">
      <c r="A36" t="s">
        <v>24</v>
      </c>
      <c r="B36">
        <v>415</v>
      </c>
    </row>
    <row r="37" spans="1:2" x14ac:dyDescent="0.25">
      <c r="A37" t="s">
        <v>25</v>
      </c>
      <c r="B37">
        <v>415</v>
      </c>
    </row>
    <row r="38" spans="1:2" x14ac:dyDescent="0.25">
      <c r="A38" t="s">
        <v>26</v>
      </c>
      <c r="B38">
        <v>415</v>
      </c>
    </row>
    <row r="39" spans="1:2" x14ac:dyDescent="0.25">
      <c r="A39" t="s">
        <v>27</v>
      </c>
      <c r="B39">
        <v>415</v>
      </c>
    </row>
    <row r="40" spans="1:2" x14ac:dyDescent="0.25">
      <c r="A40" t="s">
        <v>28</v>
      </c>
      <c r="B40">
        <v>415</v>
      </c>
    </row>
    <row r="41" spans="1:2" x14ac:dyDescent="0.25">
      <c r="A41" t="s">
        <v>29</v>
      </c>
      <c r="B41">
        <v>415</v>
      </c>
    </row>
    <row r="42" spans="1:2" x14ac:dyDescent="0.25">
      <c r="A42" t="s">
        <v>30</v>
      </c>
      <c r="B42">
        <v>415</v>
      </c>
    </row>
    <row r="43" spans="1:2" x14ac:dyDescent="0.25">
      <c r="A43" t="s">
        <v>31</v>
      </c>
      <c r="B43">
        <v>415</v>
      </c>
    </row>
    <row r="44" spans="1:2" x14ac:dyDescent="0.25">
      <c r="A44" t="s">
        <v>32</v>
      </c>
      <c r="B44">
        <v>415</v>
      </c>
    </row>
    <row r="45" spans="1:2" x14ac:dyDescent="0.25">
      <c r="A45" t="s">
        <v>33</v>
      </c>
      <c r="B45">
        <v>415</v>
      </c>
    </row>
    <row r="46" spans="1:2" x14ac:dyDescent="0.25">
      <c r="A46" t="s">
        <v>34</v>
      </c>
      <c r="B46">
        <v>415</v>
      </c>
    </row>
    <row r="47" spans="1:2" x14ac:dyDescent="0.25">
      <c r="A47" t="s">
        <v>35</v>
      </c>
      <c r="B47">
        <v>414</v>
      </c>
    </row>
    <row r="48" spans="1:2" x14ac:dyDescent="0.25">
      <c r="A48" t="s">
        <v>36</v>
      </c>
      <c r="B48">
        <v>415</v>
      </c>
    </row>
    <row r="49" spans="1:2" x14ac:dyDescent="0.25">
      <c r="A49" t="s">
        <v>37</v>
      </c>
      <c r="B49">
        <v>415</v>
      </c>
    </row>
    <row r="50" spans="1:2" x14ac:dyDescent="0.25">
      <c r="A50" t="s">
        <v>38</v>
      </c>
      <c r="B50">
        <v>415</v>
      </c>
    </row>
    <row r="51" spans="1:2" x14ac:dyDescent="0.25">
      <c r="A51" t="s">
        <v>39</v>
      </c>
      <c r="B51">
        <v>415</v>
      </c>
    </row>
    <row r="52" spans="1:2" x14ac:dyDescent="0.25">
      <c r="A52" t="s">
        <v>40</v>
      </c>
      <c r="B52">
        <v>415</v>
      </c>
    </row>
    <row r="53" spans="1:2" x14ac:dyDescent="0.25">
      <c r="A53" t="s">
        <v>41</v>
      </c>
      <c r="B53">
        <v>415</v>
      </c>
    </row>
    <row r="54" spans="1:2" x14ac:dyDescent="0.25">
      <c r="A54" t="s">
        <v>42</v>
      </c>
      <c r="B54">
        <v>415</v>
      </c>
    </row>
    <row r="55" spans="1:2" x14ac:dyDescent="0.25">
      <c r="A55" t="s">
        <v>43</v>
      </c>
      <c r="B55">
        <v>415</v>
      </c>
    </row>
    <row r="56" spans="1:2" x14ac:dyDescent="0.25">
      <c r="A56" t="s">
        <v>44</v>
      </c>
      <c r="B56">
        <v>415</v>
      </c>
    </row>
    <row r="57" spans="1:2" x14ac:dyDescent="0.25">
      <c r="A57" t="s">
        <v>45</v>
      </c>
      <c r="B57">
        <v>415</v>
      </c>
    </row>
    <row r="58" spans="1:2" x14ac:dyDescent="0.25">
      <c r="A58" t="s">
        <v>46</v>
      </c>
      <c r="B58">
        <v>415</v>
      </c>
    </row>
    <row r="59" spans="1:2" x14ac:dyDescent="0.25">
      <c r="A59" t="s">
        <v>47</v>
      </c>
      <c r="B59">
        <v>415</v>
      </c>
    </row>
    <row r="60" spans="1:2" x14ac:dyDescent="0.25">
      <c r="A60" t="s">
        <v>48</v>
      </c>
      <c r="B60">
        <v>415</v>
      </c>
    </row>
    <row r="61" spans="1:2" x14ac:dyDescent="0.25">
      <c r="A61" t="s">
        <v>49</v>
      </c>
      <c r="B61">
        <v>415</v>
      </c>
    </row>
    <row r="62" spans="1:2" x14ac:dyDescent="0.25">
      <c r="A62" t="s">
        <v>50</v>
      </c>
      <c r="B62">
        <v>415</v>
      </c>
    </row>
    <row r="63" spans="1:2" x14ac:dyDescent="0.25">
      <c r="A63" t="s">
        <v>51</v>
      </c>
      <c r="B63">
        <v>415</v>
      </c>
    </row>
    <row r="64" spans="1:2" x14ac:dyDescent="0.25">
      <c r="A64" t="s">
        <v>52</v>
      </c>
      <c r="B64">
        <v>415</v>
      </c>
    </row>
    <row r="65" spans="1:2" x14ac:dyDescent="0.25">
      <c r="A65" t="s">
        <v>53</v>
      </c>
      <c r="B65">
        <v>415</v>
      </c>
    </row>
    <row r="66" spans="1:2" x14ac:dyDescent="0.25">
      <c r="A66" t="s">
        <v>54</v>
      </c>
      <c r="B66">
        <v>415</v>
      </c>
    </row>
    <row r="67" spans="1:2" x14ac:dyDescent="0.25">
      <c r="A67" t="s">
        <v>55</v>
      </c>
      <c r="B67">
        <v>415</v>
      </c>
    </row>
    <row r="68" spans="1:2" x14ac:dyDescent="0.25">
      <c r="A68" t="s">
        <v>56</v>
      </c>
      <c r="B68">
        <v>415</v>
      </c>
    </row>
    <row r="69" spans="1:2" x14ac:dyDescent="0.25">
      <c r="A69" t="s">
        <v>57</v>
      </c>
      <c r="B69">
        <v>415</v>
      </c>
    </row>
    <row r="70" spans="1:2" x14ac:dyDescent="0.25">
      <c r="A70" t="s">
        <v>58</v>
      </c>
      <c r="B70">
        <v>415</v>
      </c>
    </row>
    <row r="71" spans="1:2" x14ac:dyDescent="0.25">
      <c r="A71" t="s">
        <v>59</v>
      </c>
      <c r="B71">
        <v>415</v>
      </c>
    </row>
    <row r="72" spans="1:2" x14ac:dyDescent="0.25">
      <c r="A72" t="s">
        <v>60</v>
      </c>
      <c r="B72">
        <v>415</v>
      </c>
    </row>
    <row r="73" spans="1:2" x14ac:dyDescent="0.25">
      <c r="A73" t="s">
        <v>61</v>
      </c>
      <c r="B73">
        <v>415</v>
      </c>
    </row>
    <row r="74" spans="1:2" x14ac:dyDescent="0.25">
      <c r="A74" t="s">
        <v>62</v>
      </c>
      <c r="B74">
        <v>415</v>
      </c>
    </row>
    <row r="75" spans="1:2" x14ac:dyDescent="0.25">
      <c r="A75" t="s">
        <v>63</v>
      </c>
      <c r="B75">
        <v>415</v>
      </c>
    </row>
    <row r="76" spans="1:2" x14ac:dyDescent="0.25">
      <c r="A76" t="s">
        <v>64</v>
      </c>
      <c r="B76">
        <v>415</v>
      </c>
    </row>
    <row r="77" spans="1:2" x14ac:dyDescent="0.25">
      <c r="A77" t="s">
        <v>65</v>
      </c>
      <c r="B77">
        <v>415</v>
      </c>
    </row>
    <row r="78" spans="1:2" x14ac:dyDescent="0.25">
      <c r="A78" t="s">
        <v>66</v>
      </c>
      <c r="B78">
        <v>415</v>
      </c>
    </row>
    <row r="79" spans="1:2" x14ac:dyDescent="0.25">
      <c r="A79" t="s">
        <v>67</v>
      </c>
      <c r="B79">
        <v>415</v>
      </c>
    </row>
    <row r="80" spans="1:2" x14ac:dyDescent="0.25">
      <c r="A80" t="s">
        <v>68</v>
      </c>
      <c r="B80">
        <v>415</v>
      </c>
    </row>
    <row r="81" spans="1:9" x14ac:dyDescent="0.25">
      <c r="A81" t="s">
        <v>69</v>
      </c>
      <c r="B81">
        <v>415</v>
      </c>
    </row>
    <row r="82" spans="1:9" x14ac:dyDescent="0.25">
      <c r="A82" t="s">
        <v>70</v>
      </c>
      <c r="B82">
        <v>415</v>
      </c>
    </row>
    <row r="83" spans="1:9" x14ac:dyDescent="0.25">
      <c r="A83" t="s">
        <v>71</v>
      </c>
      <c r="B83">
        <v>415</v>
      </c>
    </row>
    <row r="84" spans="1:9" x14ac:dyDescent="0.25">
      <c r="A84" t="s">
        <v>72</v>
      </c>
      <c r="B84">
        <v>415</v>
      </c>
    </row>
    <row r="85" spans="1:9" x14ac:dyDescent="0.25">
      <c r="A85" t="s">
        <v>73</v>
      </c>
      <c r="B85">
        <v>415</v>
      </c>
    </row>
    <row r="86" spans="1:9" x14ac:dyDescent="0.25">
      <c r="A86" t="s">
        <v>74</v>
      </c>
      <c r="B86">
        <v>415</v>
      </c>
      <c r="D86">
        <f>SUM(B27:B86)</f>
        <v>24899</v>
      </c>
      <c r="E86" s="3">
        <f>D86/$I86</f>
        <v>0.99991968194048431</v>
      </c>
      <c r="H86" s="3">
        <f>B96/$I86</f>
        <v>0.99995984097024215</v>
      </c>
      <c r="I86">
        <f>SUM(B96:D96)</f>
        <v>24901</v>
      </c>
    </row>
    <row r="87" spans="1:9" x14ac:dyDescent="0.25">
      <c r="A87" t="s">
        <v>75</v>
      </c>
    </row>
    <row r="88" spans="1:9" x14ac:dyDescent="0.25">
      <c r="A88" t="s">
        <v>76</v>
      </c>
      <c r="B88">
        <v>161948</v>
      </c>
      <c r="D88">
        <v>161948</v>
      </c>
      <c r="E88" s="3" t="e">
        <f>D88/$I88</f>
        <v>#DIV/0!</v>
      </c>
      <c r="F88">
        <f>SUM(F1:F86)</f>
        <v>0</v>
      </c>
      <c r="H88" s="3" t="e">
        <f>F88/$I88</f>
        <v>#DIV/0!</v>
      </c>
      <c r="I88">
        <f>SUM(F1:G86)</f>
        <v>0</v>
      </c>
    </row>
    <row r="91" spans="1:9" ht="15.75" thickBot="1" x14ac:dyDescent="0.3"/>
    <row r="92" spans="1:9" ht="15.75" thickBot="1" x14ac:dyDescent="0.3">
      <c r="B92" s="9" t="s">
        <v>79</v>
      </c>
      <c r="C92" s="10"/>
      <c r="D92" s="10"/>
      <c r="E92" s="11"/>
      <c r="F92" s="9" t="s">
        <v>87</v>
      </c>
      <c r="G92" s="11"/>
      <c r="H92" s="12" t="s">
        <v>84</v>
      </c>
      <c r="I92" s="12" t="s">
        <v>83</v>
      </c>
    </row>
    <row r="93" spans="1:9" ht="15.75" thickBot="1" x14ac:dyDescent="0.3">
      <c r="B93" s="13" t="s">
        <v>4</v>
      </c>
      <c r="C93" s="14"/>
      <c r="D93" s="13" t="s">
        <v>80</v>
      </c>
      <c r="E93" s="14"/>
      <c r="F93" s="15"/>
      <c r="G93" s="16"/>
      <c r="H93" s="17"/>
      <c r="I93" s="17"/>
    </row>
    <row r="94" spans="1:9" ht="15.75" thickBot="1" x14ac:dyDescent="0.3">
      <c r="B94" s="18" t="s">
        <v>86</v>
      </c>
      <c r="C94" s="19" t="s">
        <v>82</v>
      </c>
      <c r="D94" s="18" t="s">
        <v>85</v>
      </c>
      <c r="E94" s="20" t="s">
        <v>82</v>
      </c>
      <c r="F94" s="18" t="s">
        <v>86</v>
      </c>
      <c r="G94" s="19" t="s">
        <v>82</v>
      </c>
      <c r="H94" s="21"/>
      <c r="I94" s="21"/>
    </row>
    <row r="95" spans="1:9" x14ac:dyDescent="0.25">
      <c r="A95" s="4" t="s">
        <v>77</v>
      </c>
      <c r="B95" s="7">
        <v>137050</v>
      </c>
      <c r="C95" s="8">
        <f>B95/$H95</f>
        <v>0.97652214186469055</v>
      </c>
      <c r="D95" s="7">
        <v>3295</v>
      </c>
      <c r="E95" s="8">
        <f>D95/$H95</f>
        <v>2.3477858135309417E-2</v>
      </c>
      <c r="F95" s="7">
        <v>137049</v>
      </c>
      <c r="G95" s="8">
        <f>F95/$H95</f>
        <v>0.97651501656631867</v>
      </c>
      <c r="H95" s="5">
        <f>B95+D95</f>
        <v>140345</v>
      </c>
      <c r="I95" s="6">
        <f>C95-G95</f>
        <v>7.1252983718794738E-6</v>
      </c>
    </row>
    <row r="96" spans="1:9" ht="15.75" thickBot="1" x14ac:dyDescent="0.3">
      <c r="A96" s="22" t="s">
        <v>78</v>
      </c>
      <c r="B96" s="23">
        <v>24900</v>
      </c>
      <c r="C96" s="24">
        <f t="shared" ref="C96:C97" si="0">B96/$H96</f>
        <v>1</v>
      </c>
      <c r="D96" s="23">
        <v>0</v>
      </c>
      <c r="E96" s="24">
        <f t="shared" ref="E96:E97" si="1">D96/$H96</f>
        <v>0</v>
      </c>
      <c r="F96" s="23">
        <v>24899</v>
      </c>
      <c r="G96" s="24">
        <f t="shared" ref="G96:G97" si="2">F96/$H96</f>
        <v>0.99995983935742971</v>
      </c>
      <c r="H96" s="25">
        <f>B96+D96</f>
        <v>24900</v>
      </c>
      <c r="I96" s="26">
        <f t="shared" ref="I96:I97" si="3">C96-G96</f>
        <v>4.0160642570286065E-5</v>
      </c>
    </row>
    <row r="97" spans="1:9" ht="16.5" thickTop="1" thickBot="1" x14ac:dyDescent="0.3">
      <c r="A97" s="27" t="s">
        <v>81</v>
      </c>
      <c r="B97" s="28">
        <f>SUM(B95:B96)</f>
        <v>161950</v>
      </c>
      <c r="C97" s="29">
        <f t="shared" si="0"/>
        <v>0.98005991104118129</v>
      </c>
      <c r="D97" s="28">
        <f>SUM(D95:D96)</f>
        <v>3295</v>
      </c>
      <c r="E97" s="29">
        <f t="shared" si="1"/>
        <v>1.9940088958818724E-2</v>
      </c>
      <c r="F97" s="28">
        <f>SUM(F95:F96)</f>
        <v>161948</v>
      </c>
      <c r="G97" s="29">
        <f t="shared" si="2"/>
        <v>0.98004780780053857</v>
      </c>
      <c r="H97" s="30">
        <f>B97+D97</f>
        <v>165245</v>
      </c>
      <c r="I97" s="31">
        <f t="shared" si="3"/>
        <v>1.2103240642713509E-5</v>
      </c>
    </row>
  </sheetData>
  <mergeCells count="6">
    <mergeCell ref="B92:E92"/>
    <mergeCell ref="H92:H94"/>
    <mergeCell ref="I92:I94"/>
    <mergeCell ref="B93:C93"/>
    <mergeCell ref="D93:E93"/>
    <mergeCell ref="F92:G9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V175_Trace_HW_1-5ms_tick_1-5ms_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2013-10-31T14:31:32Z</dcterms:created>
  <dcterms:modified xsi:type="dcterms:W3CDTF">2013-11-28T18:07:37Z</dcterms:modified>
</cp:coreProperties>
</file>