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-40" yWindow="120" windowWidth="25600" windowHeight="190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3" i="1" l="1"/>
  <c r="W14" i="1"/>
  <c r="W12" i="1"/>
  <c r="W11" i="1"/>
  <c r="W10" i="1"/>
  <c r="W9" i="1"/>
  <c r="W8" i="1"/>
  <c r="W7" i="1"/>
  <c r="W6" i="1"/>
  <c r="W5" i="1"/>
  <c r="E5" i="1"/>
  <c r="E6" i="1"/>
  <c r="E7" i="1"/>
  <c r="E8" i="1"/>
  <c r="E9" i="1"/>
  <c r="E10" i="1"/>
  <c r="E11" i="1"/>
  <c r="E12" i="1"/>
  <c r="E13" i="1"/>
  <c r="E14" i="1"/>
  <c r="U5" i="1"/>
  <c r="U7" i="1"/>
  <c r="U6" i="1"/>
  <c r="U8" i="1"/>
  <c r="U9" i="1"/>
  <c r="U10" i="1"/>
  <c r="U11" i="1"/>
  <c r="U12" i="1"/>
  <c r="U13" i="1"/>
  <c r="U14" i="1"/>
  <c r="X5" i="1"/>
  <c r="X6" i="1"/>
  <c r="X7" i="1"/>
  <c r="X8" i="1"/>
  <c r="X10" i="1"/>
  <c r="X11" i="1"/>
  <c r="X12" i="1"/>
  <c r="X9" i="1"/>
  <c r="X13" i="1"/>
  <c r="X14" i="1"/>
  <c r="V6" i="1"/>
  <c r="V7" i="1"/>
  <c r="V5" i="1"/>
  <c r="V8" i="1"/>
  <c r="V9" i="1"/>
  <c r="V10" i="1"/>
  <c r="V11" i="1"/>
  <c r="V12" i="1"/>
  <c r="V13" i="1"/>
  <c r="V14" i="1"/>
  <c r="Y6" i="1"/>
  <c r="Y5" i="1"/>
  <c r="Y7" i="1"/>
  <c r="Y8" i="1"/>
  <c r="Y9" i="1"/>
  <c r="Y10" i="1"/>
  <c r="Y11" i="1"/>
  <c r="Y12" i="1"/>
  <c r="Y13" i="1"/>
  <c r="Y14" i="1"/>
  <c r="T6" i="1"/>
  <c r="T7" i="1"/>
  <c r="T8" i="1"/>
  <c r="T9" i="1"/>
  <c r="T10" i="1"/>
  <c r="T11" i="1"/>
  <c r="T12" i="1"/>
  <c r="T5" i="1"/>
  <c r="T13" i="1"/>
  <c r="T14" i="1"/>
  <c r="Z5" i="1"/>
  <c r="Z6" i="1"/>
  <c r="Z7" i="1"/>
  <c r="Z8" i="1"/>
  <c r="Z9" i="1"/>
  <c r="Z10" i="1"/>
  <c r="Z11" i="1"/>
  <c r="Z12" i="1"/>
  <c r="Z13" i="1"/>
  <c r="Z14" i="1"/>
  <c r="S5" i="1"/>
  <c r="S6" i="1"/>
  <c r="S7" i="1"/>
  <c r="S8" i="1"/>
  <c r="S9" i="1"/>
  <c r="S10" i="1"/>
  <c r="S11" i="1"/>
  <c r="S12" i="1"/>
  <c r="S13" i="1"/>
  <c r="S14" i="1"/>
  <c r="AA14" i="1"/>
  <c r="AA15" i="1"/>
  <c r="AC13" i="1"/>
  <c r="AA16" i="1"/>
  <c r="AA13" i="1"/>
  <c r="I6" i="1"/>
  <c r="I7" i="1"/>
  <c r="I8" i="1"/>
  <c r="I9" i="1"/>
  <c r="I10" i="1"/>
  <c r="I11" i="1"/>
  <c r="I12" i="1"/>
  <c r="I5" i="1"/>
  <c r="H6" i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</calcChain>
</file>

<file path=xl/comments1.xml><?xml version="1.0" encoding="utf-8"?>
<comments xmlns="http://schemas.openxmlformats.org/spreadsheetml/2006/main">
  <authors>
    <author>Colten Nye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Length of each segment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per shape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for this shape in the entire piece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Numeber of these segs in the entire piece 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segments in the piece, OR number of cuts that need made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boards in a sheet of ply
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linear feet for this type of segment in the entire piece</t>
        </r>
      </text>
    </comment>
    <comment ref="AA14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linear feet in the entire piece</t>
        </r>
      </text>
    </comment>
    <comment ref="AA15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8 ft strips needed</t>
        </r>
      </text>
    </comment>
    <comment ref="AA16" authorId="0">
      <text>
        <r>
          <rPr>
            <b/>
            <sz val="9"/>
            <color indexed="81"/>
            <rFont val="Tahoma"/>
            <family val="2"/>
          </rPr>
          <t>Colten Nye:</t>
        </r>
        <r>
          <rPr>
            <sz val="9"/>
            <color indexed="81"/>
            <rFont val="Tahoma"/>
            <family val="2"/>
          </rPr>
          <t xml:space="preserve">
number of sheets of ply needed</t>
        </r>
      </text>
    </comment>
  </commentList>
</comments>
</file>

<file path=xl/sharedStrings.xml><?xml version="1.0" encoding="utf-8"?>
<sst xmlns="http://schemas.openxmlformats.org/spreadsheetml/2006/main" count="25" uniqueCount="21">
  <si>
    <t>name</t>
  </si>
  <si>
    <t>number</t>
  </si>
  <si>
    <t>small angle</t>
  </si>
  <si>
    <t>large angle</t>
  </si>
  <si>
    <t>small triangle</t>
  </si>
  <si>
    <t>large triangle</t>
  </si>
  <si>
    <t>small chopped triangle</t>
  </si>
  <si>
    <t>J shape</t>
  </si>
  <si>
    <t>large chopped triangle</t>
  </si>
  <si>
    <t>hexagon</t>
  </si>
  <si>
    <t>triangles</t>
  </si>
  <si>
    <t>area in sq ft</t>
  </si>
  <si>
    <t>2.5 ish</t>
  </si>
  <si>
    <t>5 ish</t>
  </si>
  <si>
    <t>3.5 ish</t>
  </si>
  <si>
    <t>Parrallel</t>
  </si>
  <si>
    <t>Wall segments</t>
  </si>
  <si>
    <t>Alternate</t>
  </si>
  <si>
    <t>Short groove</t>
  </si>
  <si>
    <t>Long groove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</si>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</sst>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b/>
      <sz val="28"/>
      <color rgb="FF0061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0" xfId="1" applyFont="1"/>
    <xf numFmtId="0" fontId="2" fillId="4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="85" zoomScaleNormal="85" zoomScalePageLayoutView="85" workbookViewId="0">
      <selection activeCell="K24" sqref="K24"/>
    </sheetView>
  </sheetViews>
  <sheetFormatPr baseColWidth="10" defaultColWidth="10.83203125" defaultRowHeight="25" x14ac:dyDescent="0"/>
  <cols>
    <col min="1" max="2" width="35.33203125" style="1" customWidth="1"/>
    <col min="3" max="3" width="23.1640625" style="1" customWidth="1"/>
    <col min="4" max="4" width="21.83203125" style="1" customWidth="1"/>
    <col min="5" max="6" width="10.83203125" style="1"/>
    <col min="7" max="9" width="11.83203125" style="1" hidden="1" customWidth="1"/>
    <col min="10" max="18" width="10.83203125" style="1"/>
    <col min="19" max="19" width="13.33203125" style="1" bestFit="1" customWidth="1"/>
    <col min="20" max="16384" width="10.83203125" style="1"/>
  </cols>
  <sheetData>
    <row r="1" spans="1:29">
      <c r="J1" s="8" t="s">
        <v>16</v>
      </c>
      <c r="K1" s="8"/>
      <c r="L1" s="8"/>
      <c r="M1" s="8"/>
      <c r="N1" s="8"/>
      <c r="O1" s="8"/>
      <c r="P1" s="8"/>
      <c r="Q1" s="8"/>
      <c r="R1" s="4"/>
      <c r="S1" s="8" t="s">
        <v>16</v>
      </c>
      <c r="T1" s="8"/>
      <c r="U1" s="8"/>
      <c r="V1" s="8"/>
      <c r="W1" s="8"/>
      <c r="X1" s="8"/>
      <c r="Y1" s="8"/>
      <c r="Z1" s="8"/>
    </row>
    <row r="2" spans="1:29">
      <c r="J2" s="7" t="s">
        <v>20</v>
      </c>
      <c r="K2" s="7"/>
      <c r="L2" s="9" t="s">
        <v>17</v>
      </c>
      <c r="M2" s="9"/>
      <c r="N2" s="9"/>
      <c r="O2" s="9"/>
      <c r="P2" s="9"/>
      <c r="Q2" s="9"/>
      <c r="S2" s="7" t="s">
        <v>15</v>
      </c>
      <c r="T2" s="7"/>
      <c r="U2" s="12" t="s">
        <v>17</v>
      </c>
      <c r="V2" s="12"/>
      <c r="W2" s="12"/>
      <c r="X2" s="12"/>
      <c r="Y2" s="12"/>
      <c r="Z2" s="12"/>
    </row>
    <row r="3" spans="1:29">
      <c r="J3" s="7"/>
      <c r="K3" s="7"/>
      <c r="L3" s="10" t="s">
        <v>18</v>
      </c>
      <c r="M3" s="10"/>
      <c r="N3" s="10"/>
      <c r="O3" s="11" t="s">
        <v>19</v>
      </c>
      <c r="P3" s="11"/>
      <c r="Q3" s="11"/>
      <c r="S3" s="3"/>
      <c r="T3" s="3"/>
      <c r="U3" s="12" t="s">
        <v>18</v>
      </c>
      <c r="V3" s="12"/>
      <c r="W3" s="12"/>
      <c r="X3" s="12" t="s">
        <v>19</v>
      </c>
      <c r="Y3" s="12"/>
      <c r="Z3" s="12"/>
    </row>
    <row r="4" spans="1:29" s="2" customFormat="1" ht="35">
      <c r="A4" s="2" t="s">
        <v>0</v>
      </c>
      <c r="B4" s="2" t="s">
        <v>11</v>
      </c>
      <c r="C4" s="2" t="s">
        <v>10</v>
      </c>
      <c r="D4" s="2" t="s">
        <v>1</v>
      </c>
      <c r="F4" s="1"/>
      <c r="G4" s="2">
        <v>2100</v>
      </c>
      <c r="H4" s="2">
        <v>3000</v>
      </c>
      <c r="I4" s="2">
        <v>4200</v>
      </c>
      <c r="J4" s="2">
        <v>1</v>
      </c>
      <c r="K4" s="2">
        <v>2</v>
      </c>
      <c r="L4" s="2">
        <v>1</v>
      </c>
      <c r="M4" s="2">
        <v>2</v>
      </c>
      <c r="N4" s="2">
        <v>3</v>
      </c>
      <c r="O4" s="2">
        <v>1</v>
      </c>
      <c r="P4" s="2">
        <v>2</v>
      </c>
      <c r="Q4" s="2">
        <v>3</v>
      </c>
      <c r="S4" s="2">
        <v>1</v>
      </c>
      <c r="T4" s="2">
        <v>2</v>
      </c>
      <c r="U4" s="2">
        <v>1</v>
      </c>
      <c r="V4" s="2">
        <v>2</v>
      </c>
      <c r="W4" s="2">
        <v>3</v>
      </c>
      <c r="X4" s="2">
        <v>1</v>
      </c>
      <c r="Y4" s="2">
        <v>2</v>
      </c>
      <c r="Z4" s="2">
        <v>3</v>
      </c>
    </row>
    <row r="5" spans="1:29">
      <c r="A5" s="1" t="s">
        <v>2</v>
      </c>
      <c r="B5" s="1">
        <v>0.4</v>
      </c>
      <c r="C5" s="1">
        <v>4</v>
      </c>
      <c r="D5" s="1">
        <v>24</v>
      </c>
      <c r="E5" s="1">
        <f t="shared" ref="E5:E12" si="0">C5*D5</f>
        <v>96</v>
      </c>
      <c r="G5" s="1">
        <f>C5*2.465</f>
        <v>9.86</v>
      </c>
      <c r="H5" s="1">
        <f>C5*3.521</f>
        <v>14.084</v>
      </c>
      <c r="I5" s="1">
        <f>C5*4.93</f>
        <v>19.72</v>
      </c>
      <c r="J5" s="1">
        <v>2</v>
      </c>
      <c r="L5" s="1">
        <v>2</v>
      </c>
      <c r="O5" s="1">
        <v>2</v>
      </c>
      <c r="S5" s="1">
        <f>J5*$D5</f>
        <v>48</v>
      </c>
      <c r="T5" s="1">
        <f>K5*$D5</f>
        <v>0</v>
      </c>
      <c r="U5" s="1">
        <f>L5*$D5</f>
        <v>48</v>
      </c>
      <c r="V5" s="1">
        <f>M5*$D5</f>
        <v>0</v>
      </c>
      <c r="W5" s="1">
        <f>N5*$D5</f>
        <v>0</v>
      </c>
      <c r="X5" s="1">
        <f>O5*$D5</f>
        <v>48</v>
      </c>
      <c r="Y5" s="1">
        <f>P5*$D5</f>
        <v>0</v>
      </c>
      <c r="Z5" s="1">
        <f>Q5*$D5</f>
        <v>0</v>
      </c>
    </row>
    <row r="6" spans="1:29">
      <c r="A6" s="1" t="s">
        <v>3</v>
      </c>
      <c r="B6" s="1">
        <v>1.7</v>
      </c>
      <c r="C6" s="1">
        <v>16</v>
      </c>
      <c r="D6" s="1">
        <v>12</v>
      </c>
      <c r="E6" s="1">
        <f t="shared" si="0"/>
        <v>192</v>
      </c>
      <c r="G6" s="1">
        <f t="shared" ref="G6:G12" si="1">C6*2.465</f>
        <v>39.44</v>
      </c>
      <c r="H6" s="1">
        <f t="shared" ref="H6:H12" si="2">C6*3.521</f>
        <v>56.335999999999999</v>
      </c>
      <c r="I6" s="1">
        <f t="shared" ref="I6:I12" si="3">C6*4.93</f>
        <v>78.88</v>
      </c>
      <c r="K6" s="1">
        <v>2</v>
      </c>
      <c r="M6" s="1">
        <v>2</v>
      </c>
      <c r="P6" s="1">
        <v>2</v>
      </c>
      <c r="S6" s="1">
        <f>J6*$D6</f>
        <v>0</v>
      </c>
      <c r="T6" s="1">
        <f>K6*$D6</f>
        <v>24</v>
      </c>
      <c r="U6" s="1">
        <f>L6*$D6</f>
        <v>0</v>
      </c>
      <c r="V6" s="1">
        <f>M6*$D6</f>
        <v>24</v>
      </c>
      <c r="W6" s="1">
        <f>N6*$D6</f>
        <v>0</v>
      </c>
      <c r="X6" s="1">
        <f>O6*$D6</f>
        <v>0</v>
      </c>
      <c r="Y6" s="1">
        <f>P6*$D6</f>
        <v>24</v>
      </c>
      <c r="Z6" s="1">
        <f>Q6*$D6</f>
        <v>0</v>
      </c>
    </row>
    <row r="7" spans="1:29">
      <c r="A7" s="1" t="s">
        <v>4</v>
      </c>
      <c r="B7" s="1">
        <v>0.4</v>
      </c>
      <c r="C7" s="1">
        <v>4</v>
      </c>
      <c r="D7" s="1">
        <v>6</v>
      </c>
      <c r="E7" s="1">
        <f t="shared" si="0"/>
        <v>24</v>
      </c>
      <c r="G7" s="1">
        <f t="shared" si="1"/>
        <v>9.86</v>
      </c>
      <c r="H7" s="1">
        <f t="shared" si="2"/>
        <v>14.084</v>
      </c>
      <c r="I7" s="1">
        <f t="shared" si="3"/>
        <v>19.72</v>
      </c>
      <c r="M7" s="1">
        <v>3</v>
      </c>
      <c r="S7" s="1">
        <f>J7*$D7</f>
        <v>0</v>
      </c>
      <c r="T7" s="1">
        <f>K7*$D7</f>
        <v>0</v>
      </c>
      <c r="U7" s="1">
        <f>L7*$D7</f>
        <v>0</v>
      </c>
      <c r="V7" s="1">
        <f>M7*$D7</f>
        <v>18</v>
      </c>
      <c r="W7" s="1">
        <f>N7*$D7</f>
        <v>0</v>
      </c>
      <c r="X7" s="1">
        <f>O7*$D7</f>
        <v>0</v>
      </c>
      <c r="Y7" s="1">
        <f>P7*$D7</f>
        <v>0</v>
      </c>
      <c r="Z7" s="1">
        <f>Q7*$D7</f>
        <v>0</v>
      </c>
    </row>
    <row r="8" spans="1:29">
      <c r="A8" s="1" t="s">
        <v>5</v>
      </c>
      <c r="B8" s="1">
        <v>1</v>
      </c>
      <c r="C8" s="1">
        <v>9</v>
      </c>
      <c r="D8" s="1">
        <v>18</v>
      </c>
      <c r="E8" s="1">
        <f t="shared" si="0"/>
        <v>162</v>
      </c>
      <c r="G8" s="1">
        <f t="shared" si="1"/>
        <v>22.184999999999999</v>
      </c>
      <c r="H8" s="1">
        <f t="shared" si="2"/>
        <v>31.689</v>
      </c>
      <c r="I8" s="1">
        <f t="shared" si="3"/>
        <v>44.37</v>
      </c>
      <c r="N8" s="1">
        <v>3</v>
      </c>
      <c r="S8" s="1">
        <f>J8*$D8</f>
        <v>0</v>
      </c>
      <c r="T8" s="1">
        <f>K8*$D8</f>
        <v>0</v>
      </c>
      <c r="U8" s="1">
        <f>L8*$D8</f>
        <v>0</v>
      </c>
      <c r="V8" s="1">
        <f>N8*$D8</f>
        <v>54</v>
      </c>
      <c r="W8" s="1">
        <f>O8*$D8</f>
        <v>0</v>
      </c>
      <c r="X8" s="1">
        <f>O8*$D8</f>
        <v>0</v>
      </c>
      <c r="Y8" s="1">
        <f>P8*$D8</f>
        <v>0</v>
      </c>
      <c r="Z8" s="1">
        <f>Q8*$D8</f>
        <v>0</v>
      </c>
    </row>
    <row r="9" spans="1:29">
      <c r="A9" s="1" t="s">
        <v>7</v>
      </c>
      <c r="B9" s="1">
        <v>0.5</v>
      </c>
      <c r="C9" s="1">
        <v>5</v>
      </c>
      <c r="D9" s="1">
        <v>18</v>
      </c>
      <c r="E9" s="1">
        <f t="shared" si="0"/>
        <v>90</v>
      </c>
      <c r="G9" s="1">
        <f t="shared" si="1"/>
        <v>12.324999999999999</v>
      </c>
      <c r="H9" s="1">
        <f t="shared" si="2"/>
        <v>17.605</v>
      </c>
      <c r="I9" s="1">
        <f t="shared" si="3"/>
        <v>24.65</v>
      </c>
      <c r="J9" s="1">
        <v>3</v>
      </c>
      <c r="K9" s="1">
        <v>1</v>
      </c>
      <c r="L9" s="1">
        <v>1</v>
      </c>
      <c r="O9" s="1">
        <v>1</v>
      </c>
      <c r="S9" s="1">
        <f>J9*$D9</f>
        <v>54</v>
      </c>
      <c r="T9" s="1">
        <f>K9*$D9</f>
        <v>18</v>
      </c>
      <c r="U9" s="1">
        <f>L9*$D9</f>
        <v>18</v>
      </c>
      <c r="V9" s="1">
        <f>M9*$D9</f>
        <v>0</v>
      </c>
      <c r="W9" s="1">
        <f>N9*$D9</f>
        <v>0</v>
      </c>
      <c r="X9" s="1">
        <f>O9*$D9</f>
        <v>18</v>
      </c>
      <c r="Y9" s="1">
        <f>P9*$D9</f>
        <v>0</v>
      </c>
      <c r="Z9" s="1">
        <f>Q9*$D9</f>
        <v>0</v>
      </c>
    </row>
    <row r="10" spans="1:29">
      <c r="A10" s="1" t="s">
        <v>6</v>
      </c>
      <c r="B10" s="1">
        <v>1.4</v>
      </c>
      <c r="C10" s="1">
        <v>13</v>
      </c>
      <c r="D10" s="1">
        <v>6</v>
      </c>
      <c r="E10" s="1">
        <f t="shared" si="0"/>
        <v>78</v>
      </c>
      <c r="G10" s="1">
        <f t="shared" si="1"/>
        <v>32.045000000000002</v>
      </c>
      <c r="H10" s="1">
        <f t="shared" si="2"/>
        <v>45.772999999999996</v>
      </c>
      <c r="I10" s="1">
        <f t="shared" si="3"/>
        <v>64.09</v>
      </c>
      <c r="O10" s="1">
        <v>3</v>
      </c>
      <c r="P10" s="1">
        <v>3</v>
      </c>
      <c r="S10" s="1">
        <f>J10*$D10</f>
        <v>0</v>
      </c>
      <c r="T10" s="1">
        <f>K10*$D10</f>
        <v>0</v>
      </c>
      <c r="U10" s="1">
        <f>L10*$D10</f>
        <v>0</v>
      </c>
      <c r="V10" s="1">
        <f>M10*$D10</f>
        <v>0</v>
      </c>
      <c r="W10" s="1">
        <f>N10*$D10</f>
        <v>0</v>
      </c>
      <c r="X10" s="1">
        <f>O10*$D10</f>
        <v>18</v>
      </c>
      <c r="Y10" s="1">
        <f>P10*$D10</f>
        <v>18</v>
      </c>
      <c r="Z10" s="1">
        <f>Q10*$D10</f>
        <v>0</v>
      </c>
    </row>
    <row r="11" spans="1:29">
      <c r="A11" s="1" t="s">
        <v>8</v>
      </c>
      <c r="B11" s="1">
        <v>2.4</v>
      </c>
      <c r="C11" s="1">
        <v>22</v>
      </c>
      <c r="D11" s="1">
        <v>6</v>
      </c>
      <c r="E11" s="1">
        <f t="shared" si="0"/>
        <v>132</v>
      </c>
      <c r="G11" s="1">
        <f t="shared" si="1"/>
        <v>54.23</v>
      </c>
      <c r="H11" s="1">
        <f t="shared" si="2"/>
        <v>77.462000000000003</v>
      </c>
      <c r="I11" s="1">
        <f t="shared" si="3"/>
        <v>108.46</v>
      </c>
      <c r="O11" s="1">
        <v>3</v>
      </c>
      <c r="Q11" s="1">
        <v>3</v>
      </c>
      <c r="S11" s="1">
        <f>J11*$D11</f>
        <v>0</v>
      </c>
      <c r="T11" s="1">
        <f>K11*$D11</f>
        <v>0</v>
      </c>
      <c r="U11" s="1">
        <f>L11*$D11</f>
        <v>0</v>
      </c>
      <c r="V11" s="1">
        <f>M11*$D11</f>
        <v>0</v>
      </c>
      <c r="W11" s="1">
        <f>N11*$D11</f>
        <v>0</v>
      </c>
      <c r="X11" s="1">
        <f>O11*$D11</f>
        <v>18</v>
      </c>
      <c r="Y11" s="1">
        <f>P11*$D11</f>
        <v>0</v>
      </c>
      <c r="Z11" s="1">
        <f>Q11*$D11</f>
        <v>18</v>
      </c>
    </row>
    <row r="12" spans="1:29">
      <c r="A12" s="1" t="s">
        <v>9</v>
      </c>
      <c r="B12" s="1">
        <v>0.7</v>
      </c>
      <c r="C12" s="1">
        <v>6</v>
      </c>
      <c r="D12" s="1">
        <v>13</v>
      </c>
      <c r="E12" s="1">
        <f t="shared" si="0"/>
        <v>78</v>
      </c>
      <c r="G12" s="1">
        <f t="shared" si="1"/>
        <v>14.79</v>
      </c>
      <c r="H12" s="1">
        <f t="shared" si="2"/>
        <v>21.125999999999998</v>
      </c>
      <c r="I12" s="1">
        <f t="shared" si="3"/>
        <v>29.58</v>
      </c>
      <c r="O12" s="1">
        <v>6</v>
      </c>
      <c r="S12" s="5">
        <f>J12*$D12</f>
        <v>0</v>
      </c>
      <c r="T12" s="5">
        <f>K12*$D12</f>
        <v>0</v>
      </c>
      <c r="U12" s="5">
        <f>L12*$D12</f>
        <v>0</v>
      </c>
      <c r="V12" s="5">
        <f>M12*$D12</f>
        <v>0</v>
      </c>
      <c r="W12" s="5">
        <f>N12*$D12</f>
        <v>0</v>
      </c>
      <c r="X12" s="5">
        <f>O12*$D12</f>
        <v>78</v>
      </c>
      <c r="Y12" s="5">
        <f>P12*$D12</f>
        <v>0</v>
      </c>
      <c r="Z12" s="5">
        <f>Q12*$D12</f>
        <v>0</v>
      </c>
    </row>
    <row r="13" spans="1:29">
      <c r="E13" s="1">
        <f>SUM(E5:E12)</f>
        <v>852</v>
      </c>
      <c r="G13" s="1" t="s">
        <v>12</v>
      </c>
      <c r="H13" s="1" t="s">
        <v>14</v>
      </c>
      <c r="I13" s="1" t="s">
        <v>13</v>
      </c>
      <c r="S13" s="1">
        <f>SUM(S5:S12)</f>
        <v>102</v>
      </c>
      <c r="T13" s="1">
        <f t="shared" ref="T13:Z13" si="4">SUM(T5:T12)</f>
        <v>42</v>
      </c>
      <c r="U13" s="1">
        <f t="shared" si="4"/>
        <v>66</v>
      </c>
      <c r="V13" s="1">
        <f t="shared" si="4"/>
        <v>96</v>
      </c>
      <c r="W13" s="1">
        <f t="shared" ref="W13" si="5">SUM(W5:W12)</f>
        <v>0</v>
      </c>
      <c r="X13" s="1">
        <f t="shared" si="4"/>
        <v>180</v>
      </c>
      <c r="Y13" s="1">
        <f t="shared" si="4"/>
        <v>42</v>
      </c>
      <c r="Z13" s="1">
        <f t="shared" si="4"/>
        <v>18</v>
      </c>
      <c r="AA13" s="1">
        <f>SUM(S13:Z13)</f>
        <v>546</v>
      </c>
      <c r="AC13" s="1" t="e">
        <f ca="1">_xlfn.FLOOR.MATH(4*12/2.5)</f>
        <v>#NAME?</v>
      </c>
    </row>
    <row r="14" spans="1:29">
      <c r="E14" s="1">
        <f>3000/E13</f>
        <v>3.5211267605633805</v>
      </c>
      <c r="S14" s="1">
        <f>S13*S4*0.5</f>
        <v>51</v>
      </c>
      <c r="T14" s="1">
        <f t="shared" ref="T14:Z14" si="6">T13*T4*0.5</f>
        <v>42</v>
      </c>
      <c r="U14" s="1">
        <f t="shared" si="6"/>
        <v>33</v>
      </c>
      <c r="V14" s="1">
        <f t="shared" si="6"/>
        <v>96</v>
      </c>
      <c r="W14" s="1">
        <f t="shared" ref="W14" si="7">W13*W4*0.5</f>
        <v>0</v>
      </c>
      <c r="X14" s="1">
        <f t="shared" si="6"/>
        <v>90</v>
      </c>
      <c r="Y14" s="1">
        <f t="shared" si="6"/>
        <v>42</v>
      </c>
      <c r="Z14" s="1">
        <f t="shared" si="6"/>
        <v>27</v>
      </c>
      <c r="AA14" s="6">
        <f>SUM(S14:Z14)</f>
        <v>381</v>
      </c>
    </row>
    <row r="15" spans="1:29">
      <c r="AA15" s="1">
        <f>AA14/8</f>
        <v>47.625</v>
      </c>
    </row>
    <row r="16" spans="1:29">
      <c r="AA16" s="1" t="e">
        <f ca="1">AA15/AC13</f>
        <v>#NAME?</v>
      </c>
    </row>
  </sheetData>
  <mergeCells count="11">
    <mergeCell ref="S1:Z1"/>
    <mergeCell ref="S2:T2"/>
    <mergeCell ref="U2:Z2"/>
    <mergeCell ref="X3:Z3"/>
    <mergeCell ref="U3:W3"/>
    <mergeCell ref="J3:K3"/>
    <mergeCell ref="J2:K2"/>
    <mergeCell ref="J1:Q1"/>
    <mergeCell ref="L2:Q2"/>
    <mergeCell ref="O3:Q3"/>
    <mergeCell ref="L3:N3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dcterms:created xsi:type="dcterms:W3CDTF">2016-05-04T06:58:03Z</dcterms:created>
  <dcterms:modified xsi:type="dcterms:W3CDTF">2016-05-06T18:49:18Z</dcterms:modified>
</cp:coreProperties>
</file>