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dris\Downloads\Cost and implimentation\"/>
    </mc:Choice>
  </mc:AlternateContent>
  <xr:revisionPtr revIDLastSave="0" documentId="13_ncr:1_{729264AA-BEF1-4B77-AA40-CF6E0A12D9B5}" xr6:coauthVersionLast="47" xr6:coauthVersionMax="47" xr10:uidLastSave="{00000000-0000-0000-0000-000000000000}"/>
  <bookViews>
    <workbookView xWindow="-110" yWindow="-110" windowWidth="19420" windowHeight="11020" xr2:uid="{3E9917A9-A42A-4841-A297-9B61E35621F1}"/>
  </bookViews>
  <sheets>
    <sheet name="FIN-1" sheetId="1" r:id="rId1"/>
    <sheet name="FIN - 5" sheetId="5" r:id="rId2"/>
    <sheet name="FIN -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  <c r="C27" i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1" i="5"/>
  <c r="F22" i="5"/>
  <c r="F5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3" i="3"/>
  <c r="F20" i="3" l="1"/>
  <c r="F23" i="5"/>
  <c r="C28" i="1" s="1"/>
  <c r="C33" i="1" s="1"/>
</calcChain>
</file>

<file path=xl/sharedStrings.xml><?xml version="1.0" encoding="utf-8"?>
<sst xmlns="http://schemas.openxmlformats.org/spreadsheetml/2006/main" count="93" uniqueCount="70">
  <si>
    <t> Description of Cost Components</t>
  </si>
  <si>
    <t>Costs</t>
  </si>
  <si>
    <t>TOTAL</t>
  </si>
  <si>
    <t>Field</t>
  </si>
  <si>
    <t>Hydrologist</t>
  </si>
  <si>
    <t>Unit</t>
  </si>
  <si>
    <t>Rate</t>
  </si>
  <si>
    <t xml:space="preserve"> In/out airport transportation and land transport</t>
  </si>
  <si>
    <t>{Trip}</t>
  </si>
  <si>
    <t>Hiring of Project Vehicle x4</t>
  </si>
  <si>
    <t xml:space="preserve">[Day] </t>
  </si>
  <si>
    <t>Laboratory analysis of surface water samples</t>
  </si>
  <si>
    <t>Lump sum</t>
  </si>
  <si>
    <t>Laboratory analysis of groundwater samples</t>
  </si>
  <si>
    <t>Laboratory analysis of sediment samples</t>
  </si>
  <si>
    <t>Laboratory analysis of Hydro biological samples</t>
  </si>
  <si>
    <t>Hiring of Boats</t>
  </si>
  <si>
    <t>{Day}</t>
  </si>
  <si>
    <t xml:space="preserve">Hiring of In-situ equipment for water analysis, noise level and air quality monitoring </t>
  </si>
  <si>
    <t>Sediment Grab Sampling (Hiring)</t>
  </si>
  <si>
    <t xml:space="preserve">Sampling materials and disposables – aluminium foil, plastic containers, markers, formalin, Ice blocks, coolers, masking tape, etc) </t>
  </si>
  <si>
    <t xml:space="preserve">Stakeholders Consultations </t>
  </si>
  <si>
    <t>No</t>
  </si>
  <si>
    <t>Communication and courier (costs}</t>
  </si>
  <si>
    <t>Production of reports (Clients requirements)</t>
  </si>
  <si>
    <t>Copy</t>
  </si>
  <si>
    <t>Draft Copy</t>
  </si>
  <si>
    <t>Final Copy</t>
  </si>
  <si>
    <t>Sub-total (A)</t>
  </si>
  <si>
    <t>No.</t>
  </si>
  <si>
    <t xml:space="preserve">Position </t>
  </si>
  <si>
    <t>K-1</t>
  </si>
  <si>
    <t>Home</t>
  </si>
  <si>
    <t>K-2</t>
  </si>
  <si>
    <t>K-3</t>
  </si>
  <si>
    <t>K-4</t>
  </si>
  <si>
    <t>K-5</t>
  </si>
  <si>
    <t>K-6</t>
  </si>
  <si>
    <t>K-7</t>
  </si>
  <si>
    <t>K-8</t>
  </si>
  <si>
    <t>K-9</t>
  </si>
  <si>
    <t>Local Taxes (VAT &amp; WHT) 17.5%</t>
  </si>
  <si>
    <t xml:space="preserve">Total </t>
  </si>
  <si>
    <t>Amount in pounds</t>
  </si>
  <si>
    <t>Laboratory analysis of glacial samples</t>
  </si>
  <si>
    <t xml:space="preserve">Quantity </t>
  </si>
  <si>
    <t>Surveyors</t>
  </si>
  <si>
    <t>Project Manger</t>
  </si>
  <si>
    <t>Total(Pounds)</t>
  </si>
  <si>
    <t>Cost per person</t>
  </si>
  <si>
    <t>Environemtal consultant</t>
  </si>
  <si>
    <t xml:space="preserve">Glaciologist </t>
  </si>
  <si>
    <t>Time Input in Person/week</t>
  </si>
  <si>
    <t>Climate expert</t>
  </si>
  <si>
    <t>Sofware engineer/ programer</t>
  </si>
  <si>
    <t>Home/Remote</t>
  </si>
  <si>
    <t>Public Consultation Facilitators / local Language Interpreters</t>
  </si>
  <si>
    <t>Urban Spatial Analyst</t>
  </si>
  <si>
    <t xml:space="preserve">Production and Hosting of dashboard sofware  </t>
  </si>
  <si>
    <t>licence for sofware products</t>
  </si>
  <si>
    <t>SUMMARY OF COSTS AND SERVICES</t>
  </si>
  <si>
    <t>Breakdown of Specialist Roles and Costs</t>
  </si>
  <si>
    <t>Contingency</t>
  </si>
  <si>
    <t>Bank charges</t>
  </si>
  <si>
    <t xml:space="preserve">Percentage </t>
  </si>
  <si>
    <t>Miscellaneous</t>
  </si>
  <si>
    <t>BREAKDOWN  FOR  FIELDWORK, RESERCH, LABORATORY ANALYSIS AND REPORT PREPARATION  COSTS</t>
  </si>
  <si>
    <t>SN</t>
  </si>
  <si>
    <t>item</t>
  </si>
  <si>
    <t>fieldwork, research, laboratory analysis and report preparation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</si>
</sst>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4"/>
      <color rgb="FF000000"/>
      <name val="Century Gothic"/>
      <family val="2"/>
    </font>
    <font>
      <sz val="12"/>
      <color theme="1"/>
      <name val="Century Gothic"/>
      <family val="2"/>
    </font>
    <font>
      <sz val="12"/>
      <color rgb="FF000000"/>
      <name val="Century Gothic"/>
      <family val="2"/>
    </font>
    <font>
      <b/>
      <sz val="12"/>
      <color rgb="FF000000"/>
      <name val="Century Gothic"/>
      <family val="2"/>
    </font>
    <font>
      <b/>
      <sz val="14"/>
      <color rgb="FF000000"/>
      <name val="Century Gothic"/>
      <family val="2"/>
    </font>
    <font>
      <b/>
      <sz val="14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4"/>
      <color theme="1"/>
      <name val="Calibri"/>
      <family val="2"/>
      <scheme val="minor"/>
    </font>
    <font>
      <b/>
      <sz val="18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2"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double">
        <color indexed="64"/>
      </right>
      <top style="thick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thick">
        <color rgb="FFBFBFBF"/>
      </left>
      <right style="thick">
        <color rgb="FFBFBFBF"/>
      </right>
      <top style="thick">
        <color rgb="FFBFBFBF"/>
      </top>
      <bottom style="thick">
        <color rgb="FFBFBFBF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4" fontId="2" fillId="0" borderId="5" xfId="0" applyNumberFormat="1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right" vertical="center" wrapText="1"/>
    </xf>
    <xf numFmtId="3" fontId="2" fillId="0" borderId="5" xfId="0" applyNumberFormat="1" applyFont="1" applyBorder="1" applyAlignment="1">
      <alignment horizontal="justify" vertical="center" wrapText="1"/>
    </xf>
    <xf numFmtId="0" fontId="3" fillId="0" borderId="2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4" fontId="2" fillId="0" borderId="21" xfId="0" applyNumberFormat="1" applyFont="1" applyBorder="1" applyAlignment="1">
      <alignment vertical="center" wrapText="1"/>
    </xf>
    <xf numFmtId="4" fontId="2" fillId="0" borderId="8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4" fontId="2" fillId="0" borderId="9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3" borderId="37" xfId="0" applyFont="1" applyFill="1" applyBorder="1" applyAlignment="1">
      <alignment vertical="center" wrapText="1"/>
    </xf>
    <xf numFmtId="0" fontId="3" fillId="3" borderId="34" xfId="0" applyFont="1" applyFill="1" applyBorder="1" applyAlignment="1">
      <alignment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vertical="center" wrapText="1"/>
    </xf>
    <xf numFmtId="0" fontId="5" fillId="3" borderId="25" xfId="0" applyFont="1" applyFill="1" applyBorder="1" applyAlignment="1">
      <alignment horizontal="center" vertical="center" wrapText="1"/>
    </xf>
    <xf numFmtId="4" fontId="1" fillId="3" borderId="38" xfId="0" applyNumberFormat="1" applyFont="1" applyFill="1" applyBorder="1" applyAlignment="1">
      <alignment vertical="center" wrapText="1"/>
    </xf>
    <xf numFmtId="4" fontId="10" fillId="3" borderId="36" xfId="0" applyNumberFormat="1" applyFont="1" applyFill="1" applyBorder="1" applyAlignment="1">
      <alignment vertical="center" wrapText="1"/>
    </xf>
    <xf numFmtId="0" fontId="3" fillId="0" borderId="39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4" fontId="7" fillId="4" borderId="22" xfId="0" applyNumberFormat="1" applyFont="1" applyFill="1" applyBorder="1" applyAlignment="1">
      <alignment vertical="center" wrapText="1"/>
    </xf>
    <xf numFmtId="0" fontId="12" fillId="4" borderId="0" xfId="0" applyFont="1" applyFill="1"/>
    <xf numFmtId="0" fontId="13" fillId="3" borderId="34" xfId="0" applyFont="1" applyFill="1" applyBorder="1" applyAlignment="1">
      <alignment vertical="center" wrapText="1"/>
    </xf>
    <xf numFmtId="0" fontId="14" fillId="0" borderId="0" xfId="0" applyFont="1"/>
    <xf numFmtId="0" fontId="11" fillId="0" borderId="26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1" fillId="0" borderId="29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32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33" xfId="0" applyFont="1" applyBorder="1" applyAlignment="1">
      <alignment vertical="center" wrapText="1"/>
    </xf>
    <xf numFmtId="0" fontId="15" fillId="5" borderId="3" xfId="0" applyFont="1" applyFill="1" applyBorder="1" applyAlignment="1">
      <alignment vertical="center"/>
    </xf>
    <xf numFmtId="4" fontId="15" fillId="5" borderId="5" xfId="0" applyNumberFormat="1" applyFont="1" applyFill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9" fillId="4" borderId="6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0" fontId="17" fillId="5" borderId="0" xfId="0" applyNumberFormat="1" applyFont="1" applyFill="1"/>
    <xf numFmtId="4" fontId="8" fillId="6" borderId="11" xfId="0" applyNumberFormat="1" applyFont="1" applyFill="1" applyBorder="1" applyAlignment="1">
      <alignment horizontal="right" vertical="center"/>
    </xf>
    <xf numFmtId="0" fontId="9" fillId="4" borderId="40" xfId="0" applyFont="1" applyFill="1" applyBorder="1" applyAlignment="1">
      <alignment horizontal="center" vertical="center"/>
    </xf>
    <xf numFmtId="0" fontId="0" fillId="6" borderId="41" xfId="0" applyFill="1" applyBorder="1"/>
    <xf numFmtId="0" fontId="16" fillId="4" borderId="1" xfId="0" applyFont="1" applyFill="1" applyBorder="1" applyAlignment="1">
      <alignment vertical="center"/>
    </xf>
    <xf numFmtId="0" fontId="16" fillId="4" borderId="1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9" fillId="4" borderId="1" xfId="0" applyFont="1" applyFill="1" applyBorder="1" applyAlignment="1">
      <alignment horizontal="left" vertical="center" wrapText="1" indent="5"/>
    </xf>
    <xf numFmtId="0" fontId="9" fillId="4" borderId="10" xfId="0" applyFont="1" applyFill="1" applyBorder="1" applyAlignment="1">
      <alignment horizontal="left" vertical="center" wrapText="1" indent="5"/>
    </xf>
    <xf numFmtId="0" fontId="9" fillId="4" borderId="2" xfId="0" applyFont="1" applyFill="1" applyBorder="1" applyAlignment="1">
      <alignment horizontal="left" vertical="center" wrapText="1" indent="5"/>
    </xf>
    <xf numFmtId="0" fontId="9" fillId="0" borderId="4" xfId="0" applyFont="1" applyBorder="1" applyAlignment="1">
      <alignment horizontal="left" vertical="center" wrapText="1" indent="5"/>
    </xf>
    <xf numFmtId="0" fontId="9" fillId="4" borderId="11" xfId="0" applyFont="1" applyFill="1" applyBorder="1" applyAlignment="1">
      <alignment horizontal="left" vertical="center" wrapText="1" indent="5"/>
    </xf>
    <xf numFmtId="0" fontId="9" fillId="4" borderId="1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4" fontId="6" fillId="6" borderId="11" xfId="0" applyNumberFormat="1" applyFont="1" applyFill="1" applyBorder="1" applyAlignment="1">
      <alignment horizontal="right" vertical="center"/>
    </xf>
    <xf numFmtId="10" fontId="14" fillId="6" borderId="41" xfId="0" applyNumberFormat="1" applyFont="1" applyFill="1" applyBorder="1"/>
    <xf numFmtId="4" fontId="4" fillId="6" borderId="1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9" fillId="2" borderId="10" xfId="0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4" fontId="9" fillId="2" borderId="5" xfId="0" applyNumberFormat="1" applyFont="1" applyFill="1" applyBorder="1" applyAlignment="1">
      <alignment horizontal="right" vertical="center" wrapText="1"/>
    </xf>
    <xf numFmtId="0" fontId="0" fillId="0" borderId="9" xfId="0" applyBorder="1" applyAlignment="1"/>
    <xf numFmtId="4" fontId="2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261850</xdr:colOff>
      <xdr:row>20</xdr:row>
      <xdr:rowOff>47118</xdr:rowOff>
    </xdr:from>
    <xdr:to>
      <xdr:col>4</xdr:col>
      <xdr:colOff>262210</xdr:colOff>
      <xdr:row>20</xdr:row>
      <xdr:rowOff>47478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E41F956-0140-5643-A5F7-BD95C03F4F88}"/>
                </a:ext>
              </a:extLst>
            </xdr14:cNvPr>
            <xdr14:cNvContentPartPr/>
          </xdr14:nvContentPartPr>
          <xdr14:nvPr macro=""/>
          <xdr14:xfrm>
            <a:off x="4611600" y="5349368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E41F956-0140-5643-A5F7-BD95C03F4F8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07280" y="5345048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24T01:01:08.54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 24575,'0'0'-8191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1494-F30C-4CFB-8209-B5B317CE3FBD}">
  <dimension ref="B21:D33"/>
  <sheetViews>
    <sheetView tabSelected="1" topLeftCell="A13" zoomScale="85" zoomScaleNormal="85" workbookViewId="0">
      <selection activeCell="H32" sqref="H32"/>
    </sheetView>
  </sheetViews>
  <sheetFormatPr defaultRowHeight="14.5" x14ac:dyDescent="0.35"/>
  <cols>
    <col min="2" max="2" width="103.08984375" customWidth="1"/>
    <col min="3" max="3" width="22.6328125" customWidth="1"/>
    <col min="4" max="4" width="17.08984375" customWidth="1"/>
  </cols>
  <sheetData>
    <row r="21" spans="2:4" ht="13.75" customHeight="1" thickBot="1" x14ac:dyDescent="0.4"/>
    <row r="22" spans="2:4" ht="15.5" thickBot="1" x14ac:dyDescent="0.4">
      <c r="D22" s="14"/>
    </row>
    <row r="23" spans="2:4" ht="20" thickBot="1" x14ac:dyDescent="0.4">
      <c r="B23" s="69" t="s">
        <v>60</v>
      </c>
      <c r="C23" s="70"/>
      <c r="D23" s="71"/>
    </row>
    <row r="24" spans="2:4" ht="14.5" customHeight="1" x14ac:dyDescent="0.35">
      <c r="B24" s="60" t="s">
        <v>0</v>
      </c>
      <c r="C24" s="63" t="s">
        <v>1</v>
      </c>
      <c r="D24" s="63" t="s">
        <v>64</v>
      </c>
    </row>
    <row r="25" spans="2:4" ht="15" thickBot="1" x14ac:dyDescent="0.4">
      <c r="B25" s="61"/>
      <c r="C25" s="64"/>
      <c r="D25" s="67"/>
    </row>
    <row r="26" spans="2:4" ht="18.5" thickTop="1" thickBot="1" x14ac:dyDescent="0.4">
      <c r="B26" s="62"/>
      <c r="C26" s="66"/>
      <c r="D26" s="68"/>
    </row>
    <row r="27" spans="2:4" ht="19.5" thickTop="1" thickBot="1" x14ac:dyDescent="0.5">
      <c r="B27" s="79" t="s">
        <v>69</v>
      </c>
      <c r="C27" s="80">
        <f>'FIN -3'!F20</f>
        <v>288000</v>
      </c>
      <c r="D27" s="81">
        <v>0.57599999999999996</v>
      </c>
    </row>
    <row r="28" spans="2:4" ht="19.5" thickTop="1" thickBot="1" x14ac:dyDescent="0.5">
      <c r="B28" s="79" t="s">
        <v>61</v>
      </c>
      <c r="C28" s="80">
        <f>'FIN - 5'!F23</f>
        <v>126500</v>
      </c>
      <c r="D28" s="81">
        <v>0.253</v>
      </c>
    </row>
    <row r="29" spans="2:4" ht="19.5" thickTop="1" thickBot="1" x14ac:dyDescent="0.5">
      <c r="B29" s="79" t="s">
        <v>63</v>
      </c>
      <c r="C29" s="82">
        <v>500</v>
      </c>
      <c r="D29" s="81">
        <v>1E-3</v>
      </c>
    </row>
    <row r="30" spans="2:4" ht="19.5" thickTop="1" thickBot="1" x14ac:dyDescent="0.5">
      <c r="B30" s="79" t="s">
        <v>65</v>
      </c>
      <c r="C30" s="82">
        <v>25000</v>
      </c>
      <c r="D30" s="81">
        <v>0.12</v>
      </c>
    </row>
    <row r="31" spans="2:4" ht="19.5" thickTop="1" thickBot="1" x14ac:dyDescent="0.5">
      <c r="B31" s="79" t="s">
        <v>62</v>
      </c>
      <c r="C31" s="80">
        <v>60000</v>
      </c>
      <c r="D31" s="81">
        <v>0.05</v>
      </c>
    </row>
    <row r="32" spans="2:4" ht="19.5" thickTop="1" thickBot="1" x14ac:dyDescent="0.5">
      <c r="B32" s="79" t="s">
        <v>41</v>
      </c>
      <c r="C32" s="80">
        <v>0</v>
      </c>
      <c r="D32" s="81">
        <v>0</v>
      </c>
    </row>
    <row r="33" spans="2:4" ht="26.5" thickBot="1" x14ac:dyDescent="0.65">
      <c r="B33" s="58" t="s">
        <v>2</v>
      </c>
      <c r="C33" s="59">
        <f>C27+C28+C30+C31+C29</f>
        <v>500000</v>
      </c>
      <c r="D33" s="65">
        <v>1</v>
      </c>
    </row>
  </sheetData>
  <mergeCells count="4">
    <mergeCell ref="B24:B25"/>
    <mergeCell ref="C24:C25"/>
    <mergeCell ref="D24:D25"/>
    <mergeCell ref="B23:D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28404-2C58-48E4-9510-518EFC7C3D89}">
  <dimension ref="A1:F25"/>
  <sheetViews>
    <sheetView zoomScale="80" zoomScaleNormal="80" workbookViewId="0">
      <selection activeCell="D20" sqref="D20"/>
    </sheetView>
  </sheetViews>
  <sheetFormatPr defaultRowHeight="14.5" x14ac:dyDescent="0.35"/>
  <cols>
    <col min="2" max="2" width="22.54296875" customWidth="1"/>
    <col min="3" max="3" width="14.1796875" customWidth="1"/>
    <col min="4" max="4" width="16.81640625" customWidth="1"/>
    <col min="5" max="5" width="22.54296875" style="12" customWidth="1"/>
    <col min="6" max="6" width="25.7265625" customWidth="1"/>
  </cols>
  <sheetData>
    <row r="1" spans="1:6" ht="16.75" customHeight="1" thickTop="1" x14ac:dyDescent="0.35">
      <c r="A1" s="41" t="s">
        <v>61</v>
      </c>
      <c r="B1" s="36"/>
      <c r="C1" s="36"/>
      <c r="D1" s="36"/>
      <c r="E1" s="36"/>
      <c r="F1" s="37"/>
    </row>
    <row r="2" spans="1:6" ht="15" thickBot="1" x14ac:dyDescent="0.4">
      <c r="A2" s="38"/>
      <c r="B2" s="39"/>
      <c r="C2" s="39"/>
      <c r="D2" s="39"/>
      <c r="E2" s="39"/>
      <c r="F2" s="40"/>
    </row>
    <row r="3" spans="1:6" s="45" customFormat="1" ht="35.4" customHeight="1" thickTop="1" x14ac:dyDescent="0.45">
      <c r="A3" s="46" t="s">
        <v>29</v>
      </c>
      <c r="B3" s="47" t="s">
        <v>30</v>
      </c>
      <c r="C3" s="48" t="s">
        <v>49</v>
      </c>
      <c r="D3" s="49"/>
      <c r="E3" s="50" t="s">
        <v>52</v>
      </c>
      <c r="F3" s="51" t="s">
        <v>48</v>
      </c>
    </row>
    <row r="4" spans="1:6" ht="15" thickBot="1" x14ac:dyDescent="0.4">
      <c r="A4" s="52"/>
      <c r="B4" s="53"/>
      <c r="C4" s="54"/>
      <c r="D4" s="55"/>
      <c r="E4" s="56"/>
      <c r="F4" s="57"/>
    </row>
    <row r="5" spans="1:6" ht="24.65" customHeight="1" thickTop="1" thickBot="1" x14ac:dyDescent="0.4">
      <c r="A5" s="35" t="s">
        <v>31</v>
      </c>
      <c r="B5" s="22" t="s">
        <v>47</v>
      </c>
      <c r="C5" s="9" t="s">
        <v>55</v>
      </c>
      <c r="D5" s="10">
        <v>500</v>
      </c>
      <c r="E5" s="13">
        <v>19</v>
      </c>
      <c r="F5" s="42">
        <f>D5*E5</f>
        <v>9500</v>
      </c>
    </row>
    <row r="6" spans="1:6" ht="16.5" thickBot="1" x14ac:dyDescent="0.4">
      <c r="A6" s="34"/>
      <c r="B6" s="21"/>
      <c r="C6" s="9" t="s">
        <v>3</v>
      </c>
      <c r="D6" s="10">
        <v>500</v>
      </c>
      <c r="E6" s="13">
        <v>19</v>
      </c>
      <c r="F6" s="42">
        <f t="shared" ref="F6:F22" si="0">D6*E6</f>
        <v>9500</v>
      </c>
    </row>
    <row r="7" spans="1:6" ht="24.65" customHeight="1" thickBot="1" x14ac:dyDescent="0.4">
      <c r="A7" s="33" t="s">
        <v>33</v>
      </c>
      <c r="B7" s="20" t="s">
        <v>4</v>
      </c>
      <c r="C7" s="9" t="s">
        <v>55</v>
      </c>
      <c r="D7" s="10">
        <v>500</v>
      </c>
      <c r="E7" s="13">
        <v>5</v>
      </c>
      <c r="F7" s="42">
        <f t="shared" si="0"/>
        <v>2500</v>
      </c>
    </row>
    <row r="8" spans="1:6" ht="13.25" customHeight="1" thickBot="1" x14ac:dyDescent="0.4">
      <c r="A8" s="34"/>
      <c r="B8" s="21"/>
      <c r="C8" s="9" t="s">
        <v>3</v>
      </c>
      <c r="D8" s="11">
        <v>500</v>
      </c>
      <c r="E8" s="1">
        <v>5</v>
      </c>
      <c r="F8" s="42">
        <f>D8*E8</f>
        <v>2500</v>
      </c>
    </row>
    <row r="9" spans="1:6" ht="29.4" customHeight="1" thickBot="1" x14ac:dyDescent="0.4">
      <c r="A9" s="33" t="s">
        <v>34</v>
      </c>
      <c r="B9" s="20" t="s">
        <v>53</v>
      </c>
      <c r="C9" s="9" t="s">
        <v>32</v>
      </c>
      <c r="D9" s="10">
        <v>500</v>
      </c>
      <c r="E9" s="13">
        <v>19</v>
      </c>
      <c r="F9" s="42">
        <f>D9*E9</f>
        <v>9500</v>
      </c>
    </row>
    <row r="10" spans="1:6" ht="16.5" thickBot="1" x14ac:dyDescent="0.4">
      <c r="A10" s="34"/>
      <c r="B10" s="21"/>
      <c r="C10" s="9" t="s">
        <v>3</v>
      </c>
      <c r="D10" s="11">
        <v>500</v>
      </c>
      <c r="E10" s="1">
        <v>19</v>
      </c>
      <c r="F10" s="42">
        <f t="shared" si="0"/>
        <v>9500</v>
      </c>
    </row>
    <row r="11" spans="1:6" ht="27.65" customHeight="1" thickBot="1" x14ac:dyDescent="0.4">
      <c r="A11" s="8" t="s">
        <v>35</v>
      </c>
      <c r="B11" s="20" t="s">
        <v>56</v>
      </c>
      <c r="C11" s="9" t="s">
        <v>32</v>
      </c>
      <c r="D11" s="10">
        <v>500</v>
      </c>
      <c r="E11" s="13">
        <v>19</v>
      </c>
      <c r="F11" s="42">
        <f t="shared" si="0"/>
        <v>9500</v>
      </c>
    </row>
    <row r="12" spans="1:6" ht="16.5" thickBot="1" x14ac:dyDescent="0.4">
      <c r="A12" s="8"/>
      <c r="B12" s="21"/>
      <c r="C12" s="9" t="s">
        <v>3</v>
      </c>
      <c r="D12" s="11">
        <v>500</v>
      </c>
      <c r="E12" s="1">
        <v>19</v>
      </c>
      <c r="F12" s="42">
        <f t="shared" si="0"/>
        <v>9500</v>
      </c>
    </row>
    <row r="13" spans="1:6" ht="29.4" customHeight="1" thickBot="1" x14ac:dyDescent="0.4">
      <c r="A13" s="33" t="s">
        <v>36</v>
      </c>
      <c r="B13" s="20" t="s">
        <v>50</v>
      </c>
      <c r="C13" s="9" t="s">
        <v>32</v>
      </c>
      <c r="D13" s="10">
        <v>500</v>
      </c>
      <c r="E13" s="13">
        <v>19</v>
      </c>
      <c r="F13" s="42">
        <f t="shared" si="0"/>
        <v>9500</v>
      </c>
    </row>
    <row r="14" spans="1:6" ht="16.5" thickBot="1" x14ac:dyDescent="0.4">
      <c r="A14" s="34"/>
      <c r="B14" s="21"/>
      <c r="C14" s="9" t="s">
        <v>3</v>
      </c>
      <c r="D14" s="11">
        <v>500</v>
      </c>
      <c r="E14" s="13">
        <v>19</v>
      </c>
      <c r="F14" s="42">
        <f t="shared" si="0"/>
        <v>9500</v>
      </c>
    </row>
    <row r="15" spans="1:6" ht="16.5" thickBot="1" x14ac:dyDescent="0.4">
      <c r="A15" s="8" t="s">
        <v>37</v>
      </c>
      <c r="B15" s="20" t="s">
        <v>51</v>
      </c>
      <c r="C15" s="9" t="s">
        <v>55</v>
      </c>
      <c r="D15" s="10">
        <v>500</v>
      </c>
      <c r="E15" s="1">
        <v>19</v>
      </c>
      <c r="F15" s="42">
        <f>D15*E15</f>
        <v>9500</v>
      </c>
    </row>
    <row r="16" spans="1:6" ht="16.5" thickBot="1" x14ac:dyDescent="0.4">
      <c r="A16" s="8"/>
      <c r="B16" s="21"/>
      <c r="C16" s="9" t="s">
        <v>3</v>
      </c>
      <c r="D16" s="11">
        <v>500</v>
      </c>
      <c r="E16" s="1">
        <v>19</v>
      </c>
      <c r="F16" s="42">
        <f>D16*E16</f>
        <v>9500</v>
      </c>
    </row>
    <row r="17" spans="1:6" ht="43.75" customHeight="1" thickBot="1" x14ac:dyDescent="0.4">
      <c r="A17" s="8" t="s">
        <v>38</v>
      </c>
      <c r="B17" s="20" t="s">
        <v>57</v>
      </c>
      <c r="C17" s="9" t="s">
        <v>55</v>
      </c>
      <c r="D17" s="10">
        <v>500</v>
      </c>
      <c r="E17" s="1">
        <v>19</v>
      </c>
      <c r="F17" s="42">
        <f t="shared" si="0"/>
        <v>9500</v>
      </c>
    </row>
    <row r="18" spans="1:6" ht="16.5" thickBot="1" x14ac:dyDescent="0.4">
      <c r="A18" s="8"/>
      <c r="B18" s="21"/>
      <c r="C18" s="9" t="s">
        <v>3</v>
      </c>
      <c r="D18" s="11">
        <v>500</v>
      </c>
      <c r="E18" s="1">
        <v>19</v>
      </c>
      <c r="F18" s="42">
        <f t="shared" si="0"/>
        <v>9500</v>
      </c>
    </row>
    <row r="19" spans="1:6" ht="15.5" x14ac:dyDescent="0.35">
      <c r="A19" s="33" t="s">
        <v>39</v>
      </c>
      <c r="B19" s="20" t="s">
        <v>46</v>
      </c>
      <c r="C19" s="88"/>
      <c r="D19" s="88"/>
      <c r="E19"/>
      <c r="F19" s="43"/>
    </row>
    <row r="20" spans="1:6" ht="16.5" thickBot="1" x14ac:dyDescent="0.4">
      <c r="A20" s="34"/>
      <c r="B20" s="21"/>
      <c r="C20" s="15" t="s">
        <v>3</v>
      </c>
      <c r="D20" s="89">
        <v>500</v>
      </c>
      <c r="E20" s="1">
        <v>3</v>
      </c>
      <c r="F20" s="42">
        <f>D20*E20</f>
        <v>1500</v>
      </c>
    </row>
    <row r="21" spans="1:6" ht="33" customHeight="1" thickBot="1" x14ac:dyDescent="0.4">
      <c r="A21" s="8" t="s">
        <v>40</v>
      </c>
      <c r="B21" s="20" t="s">
        <v>54</v>
      </c>
      <c r="C21" s="20" t="s">
        <v>55</v>
      </c>
      <c r="D21" s="23">
        <v>1000</v>
      </c>
      <c r="E21" s="1">
        <v>6</v>
      </c>
      <c r="F21" s="42">
        <f t="shared" si="0"/>
        <v>6000</v>
      </c>
    </row>
    <row r="22" spans="1:6" ht="16.5" thickBot="1" x14ac:dyDescent="0.4">
      <c r="A22" s="8"/>
      <c r="B22" s="21"/>
      <c r="C22" s="24"/>
      <c r="D22" s="24"/>
      <c r="E22" s="1">
        <v>0</v>
      </c>
      <c r="F22" s="42">
        <f t="shared" si="0"/>
        <v>0</v>
      </c>
    </row>
    <row r="23" spans="1:6" ht="22.5" x14ac:dyDescent="0.35">
      <c r="A23" s="25"/>
      <c r="B23" s="44" t="s">
        <v>42</v>
      </c>
      <c r="C23" s="26"/>
      <c r="D23" s="26"/>
      <c r="E23" s="27"/>
      <c r="F23" s="32">
        <f>SUM(F5:F22)</f>
        <v>126500</v>
      </c>
    </row>
    <row r="24" spans="1:6" ht="15" thickBot="1" x14ac:dyDescent="0.4">
      <c r="A24" s="28"/>
      <c r="B24" s="29"/>
      <c r="C24" s="29"/>
      <c r="D24" s="29"/>
      <c r="E24" s="30"/>
      <c r="F24" s="31"/>
    </row>
    <row r="25" spans="1:6" ht="15" thickTop="1" x14ac:dyDescent="0.35"/>
  </sheetData>
  <mergeCells count="23">
    <mergeCell ref="A5:A6"/>
    <mergeCell ref="C19:D19"/>
    <mergeCell ref="C21:C22"/>
    <mergeCell ref="A7:A8"/>
    <mergeCell ref="A9:A10"/>
    <mergeCell ref="A13:A14"/>
    <mergeCell ref="A19:A20"/>
    <mergeCell ref="B17:B18"/>
    <mergeCell ref="B19:B20"/>
    <mergeCell ref="B21:B22"/>
    <mergeCell ref="B15:B16"/>
    <mergeCell ref="A1:F2"/>
    <mergeCell ref="A3:A4"/>
    <mergeCell ref="B3:B4"/>
    <mergeCell ref="C3:D4"/>
    <mergeCell ref="E3:E4"/>
    <mergeCell ref="F3:F4"/>
    <mergeCell ref="B5:B6"/>
    <mergeCell ref="B7:B8"/>
    <mergeCell ref="B9:B10"/>
    <mergeCell ref="B11:B12"/>
    <mergeCell ref="B13:B14"/>
    <mergeCell ref="D21:D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B7CC-21DF-4A47-9E9A-B1918FB4F2B5}">
  <dimension ref="A1:F20"/>
  <sheetViews>
    <sheetView zoomScale="63" zoomScaleNormal="60" workbookViewId="0">
      <selection activeCell="N20" sqref="N20"/>
    </sheetView>
  </sheetViews>
  <sheetFormatPr defaultRowHeight="14.5" x14ac:dyDescent="0.35"/>
  <cols>
    <col min="1" max="1" width="12.6328125" customWidth="1"/>
    <col min="2" max="2" width="44" customWidth="1"/>
    <col min="3" max="3" width="17.54296875" customWidth="1"/>
    <col min="4" max="4" width="16.1796875" customWidth="1"/>
    <col min="5" max="5" width="11.90625" customWidth="1"/>
    <col min="6" max="6" width="19.7265625" customWidth="1"/>
  </cols>
  <sheetData>
    <row r="1" spans="1:6" ht="25.25" customHeight="1" thickBot="1" x14ac:dyDescent="0.4">
      <c r="A1" s="72" t="s">
        <v>66</v>
      </c>
      <c r="B1" s="73"/>
      <c r="C1" s="73"/>
      <c r="D1" s="73"/>
      <c r="E1" s="73"/>
      <c r="F1" s="74"/>
    </row>
    <row r="2" spans="1:6" ht="30.5" thickBot="1" x14ac:dyDescent="0.4">
      <c r="A2" s="75" t="s">
        <v>67</v>
      </c>
      <c r="B2" s="76" t="s">
        <v>68</v>
      </c>
      <c r="C2" s="77" t="s">
        <v>5</v>
      </c>
      <c r="D2" s="77" t="s">
        <v>6</v>
      </c>
      <c r="E2" s="77" t="s">
        <v>45</v>
      </c>
      <c r="F2" s="78" t="s">
        <v>43</v>
      </c>
    </row>
    <row r="3" spans="1:6" ht="25" customHeight="1" thickBot="1" x14ac:dyDescent="0.4">
      <c r="A3" s="2">
        <v>1</v>
      </c>
      <c r="B3" s="3" t="s">
        <v>7</v>
      </c>
      <c r="C3" s="3" t="s">
        <v>8</v>
      </c>
      <c r="D3" s="4">
        <v>300</v>
      </c>
      <c r="E3" s="5">
        <v>10</v>
      </c>
      <c r="F3" s="6">
        <f>D3*E3</f>
        <v>3000</v>
      </c>
    </row>
    <row r="4" spans="1:6" ht="25" customHeight="1" thickBot="1" x14ac:dyDescent="0.4">
      <c r="A4" s="2">
        <v>2</v>
      </c>
      <c r="B4" s="3" t="s">
        <v>9</v>
      </c>
      <c r="C4" s="3" t="s">
        <v>10</v>
      </c>
      <c r="D4" s="4">
        <v>50</v>
      </c>
      <c r="E4" s="5">
        <v>10</v>
      </c>
      <c r="F4" s="6">
        <f t="shared" ref="F4:F19" si="0">D4*E4</f>
        <v>500</v>
      </c>
    </row>
    <row r="5" spans="1:6" ht="25" customHeight="1" thickBot="1" x14ac:dyDescent="0.4">
      <c r="A5" s="2">
        <v>3</v>
      </c>
      <c r="B5" s="3" t="s">
        <v>11</v>
      </c>
      <c r="C5" s="3" t="s">
        <v>12</v>
      </c>
      <c r="D5" s="4">
        <v>500</v>
      </c>
      <c r="E5" s="5">
        <v>1</v>
      </c>
      <c r="F5" s="6">
        <f t="shared" si="0"/>
        <v>500</v>
      </c>
    </row>
    <row r="6" spans="1:6" ht="25" customHeight="1" thickBot="1" x14ac:dyDescent="0.4">
      <c r="A6" s="2">
        <v>4</v>
      </c>
      <c r="B6" s="3" t="s">
        <v>13</v>
      </c>
      <c r="C6" s="3" t="s">
        <v>12</v>
      </c>
      <c r="D6" s="4">
        <v>500</v>
      </c>
      <c r="E6" s="5">
        <v>1</v>
      </c>
      <c r="F6" s="6">
        <f t="shared" si="0"/>
        <v>500</v>
      </c>
    </row>
    <row r="7" spans="1:6" ht="25" customHeight="1" thickBot="1" x14ac:dyDescent="0.4">
      <c r="A7" s="2">
        <v>5</v>
      </c>
      <c r="B7" s="3" t="s">
        <v>14</v>
      </c>
      <c r="C7" s="3" t="s">
        <v>12</v>
      </c>
      <c r="D7" s="4">
        <v>500</v>
      </c>
      <c r="E7" s="5">
        <v>1</v>
      </c>
      <c r="F7" s="6">
        <f t="shared" si="0"/>
        <v>500</v>
      </c>
    </row>
    <row r="8" spans="1:6" ht="25" customHeight="1" thickBot="1" x14ac:dyDescent="0.4">
      <c r="A8" s="2">
        <v>6</v>
      </c>
      <c r="B8" s="3" t="s">
        <v>44</v>
      </c>
      <c r="C8" s="3" t="s">
        <v>12</v>
      </c>
      <c r="D8" s="4">
        <v>500</v>
      </c>
      <c r="E8" s="5">
        <v>1</v>
      </c>
      <c r="F8" s="6">
        <f t="shared" si="0"/>
        <v>500</v>
      </c>
    </row>
    <row r="9" spans="1:6" ht="25" customHeight="1" thickBot="1" x14ac:dyDescent="0.4">
      <c r="A9" s="2">
        <v>7</v>
      </c>
      <c r="B9" s="3" t="s">
        <v>15</v>
      </c>
      <c r="C9" s="3" t="s">
        <v>12</v>
      </c>
      <c r="D9" s="4">
        <v>2500</v>
      </c>
      <c r="E9" s="5">
        <v>1</v>
      </c>
      <c r="F9" s="6">
        <f t="shared" si="0"/>
        <v>2500</v>
      </c>
    </row>
    <row r="10" spans="1:6" ht="25" customHeight="1" thickBot="1" x14ac:dyDescent="0.4">
      <c r="A10" s="2">
        <v>8</v>
      </c>
      <c r="B10" s="3" t="s">
        <v>16</v>
      </c>
      <c r="C10" s="3" t="s">
        <v>17</v>
      </c>
      <c r="D10" s="4">
        <v>3000</v>
      </c>
      <c r="E10" s="5">
        <v>3</v>
      </c>
      <c r="F10" s="6">
        <f t="shared" si="0"/>
        <v>9000</v>
      </c>
    </row>
    <row r="11" spans="1:6" ht="43.25" customHeight="1" thickBot="1" x14ac:dyDescent="0.4">
      <c r="A11" s="2">
        <v>9</v>
      </c>
      <c r="B11" s="3" t="s">
        <v>18</v>
      </c>
      <c r="C11" s="3" t="s">
        <v>12</v>
      </c>
      <c r="D11" s="4">
        <v>3000</v>
      </c>
      <c r="E11" s="5">
        <v>1</v>
      </c>
      <c r="F11" s="6">
        <f t="shared" si="0"/>
        <v>3000</v>
      </c>
    </row>
    <row r="12" spans="1:6" ht="25" customHeight="1" thickBot="1" x14ac:dyDescent="0.4">
      <c r="A12" s="2">
        <v>10</v>
      </c>
      <c r="B12" s="3" t="s">
        <v>19</v>
      </c>
      <c r="C12" s="3" t="s">
        <v>12</v>
      </c>
      <c r="D12" s="4">
        <v>1000</v>
      </c>
      <c r="E12" s="5">
        <v>1</v>
      </c>
      <c r="F12" s="6">
        <f t="shared" si="0"/>
        <v>1000</v>
      </c>
    </row>
    <row r="13" spans="1:6" ht="62.4" customHeight="1" thickBot="1" x14ac:dyDescent="0.4">
      <c r="A13" s="2">
        <v>11</v>
      </c>
      <c r="B13" s="3" t="s">
        <v>20</v>
      </c>
      <c r="C13" s="3" t="s">
        <v>12</v>
      </c>
      <c r="D13" s="4">
        <v>2000</v>
      </c>
      <c r="E13" s="5">
        <v>1</v>
      </c>
      <c r="F13" s="6">
        <f t="shared" si="0"/>
        <v>2000</v>
      </c>
    </row>
    <row r="14" spans="1:6" ht="62.4" customHeight="1" thickBot="1" x14ac:dyDescent="0.4">
      <c r="A14" s="2">
        <v>12</v>
      </c>
      <c r="B14" s="3" t="s">
        <v>21</v>
      </c>
      <c r="C14" s="3" t="s">
        <v>22</v>
      </c>
      <c r="D14" s="4">
        <v>2000</v>
      </c>
      <c r="E14" s="5">
        <v>4</v>
      </c>
      <c r="F14" s="6">
        <f t="shared" si="0"/>
        <v>8000</v>
      </c>
    </row>
    <row r="15" spans="1:6" ht="25" customHeight="1" thickBot="1" x14ac:dyDescent="0.4">
      <c r="A15" s="2">
        <v>13</v>
      </c>
      <c r="B15" s="3" t="s">
        <v>59</v>
      </c>
      <c r="C15" s="3" t="s">
        <v>12</v>
      </c>
      <c r="D15" s="7">
        <v>2000</v>
      </c>
      <c r="E15" s="5">
        <v>1</v>
      </c>
      <c r="F15" s="6">
        <f t="shared" si="0"/>
        <v>2000</v>
      </c>
    </row>
    <row r="16" spans="1:6" ht="25" customHeight="1" thickBot="1" x14ac:dyDescent="0.4">
      <c r="A16" s="2">
        <v>14</v>
      </c>
      <c r="B16" s="3" t="s">
        <v>23</v>
      </c>
      <c r="C16" s="3" t="s">
        <v>17</v>
      </c>
      <c r="D16" s="4">
        <v>500</v>
      </c>
      <c r="E16" s="5">
        <v>10</v>
      </c>
      <c r="F16" s="6">
        <f t="shared" si="0"/>
        <v>5000</v>
      </c>
    </row>
    <row r="17" spans="1:6" ht="25" customHeight="1" thickBot="1" x14ac:dyDescent="0.4">
      <c r="A17" s="2">
        <v>15</v>
      </c>
      <c r="B17" s="3" t="s">
        <v>24</v>
      </c>
      <c r="C17" s="3" t="s">
        <v>25</v>
      </c>
      <c r="D17" s="4">
        <v>10000</v>
      </c>
      <c r="E17" s="5">
        <v>0</v>
      </c>
      <c r="F17" s="6">
        <f t="shared" si="0"/>
        <v>0</v>
      </c>
    </row>
    <row r="18" spans="1:6" ht="25" customHeight="1" thickBot="1" x14ac:dyDescent="0.4">
      <c r="A18" s="16">
        <v>16</v>
      </c>
      <c r="B18" s="18" t="s">
        <v>58</v>
      </c>
      <c r="C18" s="3" t="s">
        <v>26</v>
      </c>
      <c r="D18" s="4">
        <v>10000</v>
      </c>
      <c r="E18" s="5">
        <v>10</v>
      </c>
      <c r="F18" s="6">
        <f t="shared" si="0"/>
        <v>100000</v>
      </c>
    </row>
    <row r="19" spans="1:6" ht="25" customHeight="1" thickBot="1" x14ac:dyDescent="0.4">
      <c r="A19" s="17"/>
      <c r="B19" s="19"/>
      <c r="C19" s="3" t="s">
        <v>27</v>
      </c>
      <c r="D19" s="4">
        <v>15000</v>
      </c>
      <c r="E19" s="5">
        <v>10</v>
      </c>
      <c r="F19" s="6">
        <f t="shared" si="0"/>
        <v>150000</v>
      </c>
    </row>
    <row r="20" spans="1:6" ht="25" customHeight="1" thickBot="1" x14ac:dyDescent="0.4">
      <c r="A20" s="83" t="s">
        <v>28</v>
      </c>
      <c r="B20" s="84"/>
      <c r="C20" s="84"/>
      <c r="D20" s="85"/>
      <c r="E20" s="86"/>
      <c r="F20" s="87">
        <f>SUM(F3:F19)</f>
        <v>288000</v>
      </c>
    </row>
  </sheetData>
  <mergeCells count="4">
    <mergeCell ref="A1:F1"/>
    <mergeCell ref="A18:A19"/>
    <mergeCell ref="B18:B19"/>
    <mergeCell ref="A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FIN-1</vt:lpstr>
      <vt:lpstr>FIN - 5</vt:lpstr>
      <vt:lpstr>FIN 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RUFAI</dc:creator>
  <cp:lastModifiedBy>Baba, Idris</cp:lastModifiedBy>
  <dcterms:created xsi:type="dcterms:W3CDTF">2021-09-13T23:13:50Z</dcterms:created>
  <dcterms:modified xsi:type="dcterms:W3CDTF">2025-03-24T01:04:15Z</dcterms:modified>
</cp:coreProperties>
</file>