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defaultThemeVersion="166925"/>
  <mc:AlternateContent xmlns:mc="http://schemas.openxmlformats.org/markup-compatibility/2006">
    <mc:Choice Requires="x15">
      <x15ac:absPath xmlns:x15ac="http://schemas.microsoft.com/office/spreadsheetml/2010/11/ac" url="/Users/ucats/Documents/AR6_IPCC_ODS_contribution/"/>
    </mc:Choice>
  </mc:AlternateContent>
  <xr:revisionPtr revIDLastSave="0" documentId="13_ncr:1_{006A62FD-82FA-B64C-8A61-5690326BFACC}" xr6:coauthVersionLast="47" xr6:coauthVersionMax="47" xr10:uidLastSave="{00000000-0000-0000-0000-000000000000}"/>
  <bookViews>
    <workbookView xWindow="1320" yWindow="520" windowWidth="24680" windowHeight="15960" activeTab="1" xr2:uid="{00000000-000D-0000-FFFF-FFFF00000000}"/>
  </bookViews>
  <sheets>
    <sheet name="Introduction" sheetId="5" r:id="rId1"/>
    <sheet name="mixing_ratios" sheetId="1" r:id="rId2"/>
    <sheet name="uncertainties" sheetId="4" r:id="rId3"/>
    <sheet name="References"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 i="4" l="1"/>
  <c r="J26" i="4" l="1"/>
  <c r="J25" i="4"/>
  <c r="J19" i="4"/>
  <c r="J18" i="4"/>
  <c r="J20" i="4"/>
  <c r="AK12" i="4"/>
  <c r="J27" i="4" l="1"/>
</calcChain>
</file>

<file path=xl/sharedStrings.xml><?xml version="1.0" encoding="utf-8"?>
<sst xmlns="http://schemas.openxmlformats.org/spreadsheetml/2006/main" count="342" uniqueCount="181">
  <si>
    <t>UNITS:</t>
  </si>
  <si>
    <t>ppm</t>
  </si>
  <si>
    <t>ppb</t>
  </si>
  <si>
    <t>ppt</t>
  </si>
  <si>
    <t>CO2</t>
  </si>
  <si>
    <t>CH4</t>
  </si>
  <si>
    <t>N2O</t>
  </si>
  <si>
    <t>HFC-134a</t>
  </si>
  <si>
    <t>HFC-23</t>
  </si>
  <si>
    <t>HFC-32</t>
  </si>
  <si>
    <t>HFC-125</t>
  </si>
  <si>
    <t>HFC-143a</t>
  </si>
  <si>
    <t>HFC-152a</t>
  </si>
  <si>
    <t>HFC-227ea</t>
  </si>
  <si>
    <t>HFC-236fa</t>
  </si>
  <si>
    <t>HFC-245fa</t>
  </si>
  <si>
    <t>HFC-365mfc</t>
  </si>
  <si>
    <t>HFC-43-10mee</t>
  </si>
  <si>
    <t>NF3</t>
  </si>
  <si>
    <t>SF6</t>
  </si>
  <si>
    <t>SO2F2</t>
  </si>
  <si>
    <t>CF4</t>
  </si>
  <si>
    <t>C2F6</t>
  </si>
  <si>
    <t>C3F8</t>
  </si>
  <si>
    <t>CFC-12</t>
  </si>
  <si>
    <t>CFC-11</t>
  </si>
  <si>
    <t>CFC-113</t>
  </si>
  <si>
    <t>CFC-114</t>
  </si>
  <si>
    <t>CFC-115</t>
  </si>
  <si>
    <t>HCFC-22</t>
  </si>
  <si>
    <t>HCFC-141b</t>
  </si>
  <si>
    <t>HCFC-142b</t>
  </si>
  <si>
    <t>CH3CCl3</t>
  </si>
  <si>
    <t>CCl4</t>
  </si>
  <si>
    <t>CH3Cl</t>
  </si>
  <si>
    <t>CH3Br</t>
  </si>
  <si>
    <t>Halon-1211</t>
  </si>
  <si>
    <t>Halon-1301</t>
  </si>
  <si>
    <t>Halon-2402</t>
  </si>
  <si>
    <t>YYYY</t>
  </si>
  <si>
    <t>Interpolation used when a slight discontinuity exists between CMIP6 and network data records.</t>
  </si>
  <si>
    <t>c-C4F8</t>
  </si>
  <si>
    <t>Meinshausen, M., Vogel, E., Nauels, A., Lorbacher, K., Meinshausen, N., Etheridge, D. M., Fraser, P. J., Montzka, S. A., Rayner, P. J., Trudinger, C. M., Krummel, P. B., Beyerle, U., Canadell, J. G., Daniel, J. S., Enting, I. G., Law, R. M., Lunder, C. R., O'Doherty, S., Prinn, R. G., Reimann, S., Rubino, M., Velders, G. J. M., Vollmer, M. K., Wang, R. H. J., and Weiss, R.: Historical greenhouse gas concentrations for climate modelling (CMIP6), Geosci. Model Dev., 10, 2057-2116, 10.5194/gmd-10-2057-2017, 2017.</t>
  </si>
  <si>
    <t>C7F16</t>
  </si>
  <si>
    <t>C8F18</t>
  </si>
  <si>
    <t>CH2Cl2</t>
  </si>
  <si>
    <t>CHCl3</t>
  </si>
  <si>
    <t>Perfluorocarbons</t>
  </si>
  <si>
    <t xml:space="preserve">Worton, D. R., Sturges, W. T., Schwander, J., Mulvaney, R., Barnola, J.-M., and Chappellaz, J.: 20th century trends and budget implications of chloroform and related tri-and di- halomethanes inferred from firn air, Atmos. Chem. Phys., 6, 2847–2863, doi:10.5194/acp-6-2847-2006, 2006. </t>
  </si>
  <si>
    <t>Trudinger, C. M., D. M. Etheridge, G. A. Sturrock, P. J. Fraser, P. B. Krummel, and A. McCulloch (2004), Atmospheric histories of halocarbons from analysis of Antarctic firn air: Methyl bromide, methyl chloride, J.   chloroform, and dichloromethane, Geophys. Res., 109, D22310, doi:10.1029/2004JD004932.</t>
  </si>
  <si>
    <t>AGAGE, derived from surface measurements at two sites, or archive air samples stored in high-pressure cylinders.</t>
  </si>
  <si>
    <t>Estimated uncertaities for historical records of long-lived greenhouse gases (global annual mean) derived from multiple sources.</t>
  </si>
  <si>
    <t>n/a</t>
  </si>
  <si>
    <t>CFC-13</t>
  </si>
  <si>
    <t>From Vollmer at al. (2018)</t>
  </si>
  <si>
    <t>Estimated uncertainty (90% CL) for surface global mean mixing ratio.</t>
  </si>
  <si>
    <t>Here we assume that the number of independent measurements is large, as is the case in a global mean estimate.</t>
  </si>
  <si>
    <t>Multiply by TINV(0.1,100) = 1.66 to get 90% C.L.</t>
  </si>
  <si>
    <t>Mühle, J., A. L. Ganesan, B. R. Miller, P. K. Salameh, C. M. Harth, B. R. Greally, M. Rigby, L. W. Porter, L. P. Steele, C. M. Trudinger, P. B. Krummel, S. O'Doherty, P. J. Fraser, P. G. Simmonds, R. G. Prinn, and R. F. Weiss, Perfluorocarbons in the Global Atmosphere: Tetrafluoromethane, Hexafluoroethane, and Octafluoropropane, Atmos. Chem. Phys., 10(11), 5145-5164, 10.5194/acp-10-5145-2010, 2010.</t>
  </si>
  <si>
    <t>Trudinger, C. M., P. J. Fraser, D. M. Etheridge, W. T. Sturges, M. K. Vollmer, M. Rigby, P. Martinerie, J. Mühle, D. R. Worton, P. B. Krummel, L. P. Steele, B. R. Miller, J. Laube, F. S. Mani, P. J. Rayner, C. M. Harth, E. Witrant, T. Blunier, J. Schwander, S. O'Doherty, and M. Battle, Atmospheric Abundance and Global Emissions of Perfluorocarbons Cf4, C2f6 and C3f8 since 1800 Inferred from Ice Core, Firn, Air Archive and in Situ Measurements, Atmos. Chem. Phys., 16(18), 11733-11754, 10.5194/acp-16-11733-2016, 2016.</t>
  </si>
  <si>
    <t>Vollmer, M. K., D. Young, C. M. Trudinger, J. Mühle, S. Henne, M. Rigby, S. Park, S. Li, M. Guillevic, B. Mitrevski, C. M. Harth, B. R. Miller, S. Reimann, B. Yao, L. P. Steele, S. A. Wyss, C. R. Lunder, J. Arduini, A. McCulloch, S. Wu, T. S. Rhee, R. H. J. Wang, P. K. Salameh, O. Hermansen, M. Hill, R. L. Langenfelds, D. Ivy, S. O'Doherty, P. B. Krummel, M. Maione, D. M. Etheridge, L. Zhou, P. J. Fraser, R. G. Prinn, R. F. Weiss, and P. G. Simmonds, Atmospheric Histories and Emissions of Chlorofluorocarbons Cfc-13 (Cclf3), Σcfc-114 (C2cl2f4), and Cfc-115 (C2clf5), Atmos. Chem. Phys., 18(2), 979-1002, 10.5194/acp-18-979-2018, 2018.</t>
  </si>
  <si>
    <t>Vollmer, M. K., J. Mühle, C. M. Trudinger, M. Rigby, S. A. Montzka, C. M. Harth, B. R. Miller, S. Henne, P. B. Krummel, B. D. Hall, D. Young, J. Kim, J. Arduini, A. Wenger, B. Yao, S. Reimann, S. O'Doherty, M. Maione, D. M. Etheridge, S. Li, D. P. Verdonik, S. Park, G. Dutton, L. P. Steele, C. R. Lunder, T. S. Rhee, O. Hermansen, N. Schmidbauer, R. H. J. Wang, M. Hill, P. K. Salameh, R. L. Langenfelds, L. Zhou, T. Blunier, J. Schwander, J. W. Elkins, J. H. Butler, P. G. Simmonds, R. F. Weiss, R. G. Prinn, and P. J. C. J. D. Fraser, Atmospheric histories and global emissions of halons H-1211 (CBrClF2), H-1301 (CBrF3), and H-2402 (CBrF2CBrF2), J. Geophys. Res., 121(7), 3663-3686, 10.1002/2015jd024488, 2016.</t>
  </si>
  <si>
    <t>O'Doherty, S., M. Rigby, J. Mühle, D. J. Ivy, B. R. Miller, D. Young, P. G. Simmonds, S. Reimann, M. K. Vollmer, P. B. Krummel, P. J. Fraser, L. P. Steele, B. Dunse, P. K. Salameh, C. M. Harth, T. Arnold, R. F. Weiss, J. Kim, S. Park, S. Li, C. Lunder, O. Hermansen, N. Schmidbauer, L. X. Zhou, B. Yao, R. H. J. Wang, A. J. Manning, and R. G. Prinn, Global emissions of HFC-143a (CH3CF3) and HFC-32 (CH2F2) from in situ and air archive atmospheric observations, Atmos. Chem. Phys., 14(17), 9249-9258, 10.5194/acp-14-9249-2014, 2014.</t>
  </si>
  <si>
    <t>Simmonds, P. G., M. Rigby, A. J. Manning, M. F. Lunt, S. O'Doherty, A. McCulloch, P. J. Fraser, S. Henne, M. K. Vollmer, J. Mühle, R. F. Weiss, P. K. Salameh, D. Young, S. Reimann, A. Wenger, T. Arnold, C. M. Harth, P. B. Krummel, L. P. Steele, B. L. Dunse, B. R. Miller, C. R. Lunder, O. Hermansen, N. Schmidbauer, T. Saito, Y. Yokouchi, S. Park, S. Li, B. Yao, L. X. Zhou, J. Arduini, M. Maione, R. H. J. Wang, D. Ivy, and R. G. Prinn, Global and regional emissions estimates of 1,1-difluoroethane (HFC-152a, CH3CHF2) from in situ and air archive observations, Atmos. Chem. Phys., 16(1), 365-382, 10.5194/acp-16-365-2016, 2016.</t>
  </si>
  <si>
    <t>Vollmer, M. K., B. R. Miller, M. Rigby, S. Reimann, J. Mühle, P. B. Krummel, S. O'Doherty, J. Kim, T. S. Rhee, R. F. Weiss, P. J. Fraser, P. G. Simmonds, P. K. Salameh, C. M. Harth, R. H. J. Wang, L. P. Steele, D. Young, C. R. Lunder, O. Hermansen, D. Ivy, T. Arnold, N. Schmidbauer, K.-R. Kim, B. R. Greally, M. Hill, M. Leist, A. Wenger, and R. G. Prinn, Atmospheric histories and global emissions of the anthropogenic hydrofluorocarbons HFC-365mfc, HFC-245fa, HFC-227ea, and HFC-236fa, J. Geophys. Res., 116(D8), D08304, 10.1029/2010jd015309, 2011.</t>
  </si>
  <si>
    <t>Rigby, M., J. Mühle, B. R. Miller, R. G. Prinn, P. B. Krummel, L. P. Steele, P. J. Fraser, P. K. Salameh, C. M. Harth, R. F. Weiss, B. R. Greally, S. O'Doherty, P. G. Simmonds, M. K. Vollmer, S. Reimann, J. Kim, K. R. Kim, H. J. Wang, J. G. J. Olivier, E. J. Dlugokencky, G. S. Dutton, B. D. Hall, and J. W. Elkins, History of atmospheric SF6 from 1973 to 2008, Atmos. Chem. Phys., 10(21), 10305-10320, 10.5194/acp-10-10305-2010, 2010.</t>
  </si>
  <si>
    <t>Mühle, J., J. Huang, R. F. Weiss, R. G. Prinn, B. R. Miller, P. K. Salameh, C. M. Harth, P. J. Fraser, L. W. Porter, B. R. Greally, S. O'Doherty, P. G. Simmonds, P. B. Krummel, and L. P. Steele, Sulfuryl Fluoride in the Global Atmosphere, J. Geophys. Res., 114, D05306, 10.1029/2008JD011162, 2009.</t>
  </si>
  <si>
    <t>O'Doherty, S., D. M. Cunnold, A. Manning, B. R. Miller, R. H. J. Wang, P. B. Krummel, P. J. Fraser, P. G. Simmonds, A. McCulloch, R. F. Weiss, P. Salameh, L. W. Porter, R. G. Prinn, J. Huang, G. Sturrock, D. Ryall, R. G. Derwent, and S. A. Montzka, Rapid growth of hydrofluorocarbon 134a and hydrochlorofluorocarbons 141b, 142b, and 22 from Advanced Global Atmospheric Gases Experiment (AGAGE) observations at Cape Grim, Tasmania, and Mace Head, Ireland, J. Geophys. Res., 109(D6), D06310, 10.1029/2003jd004277, 2004.</t>
  </si>
  <si>
    <t>Arnold, T., D. J. Ivy, C. M. Harth, M. K. Vollmer, J. Mühle, P. K. Salameh, L. P. Steele, P. B. Krummel, R. H. J. Wang, D. Young, C. R. Lunder, O. Hermansen, T. S. Rhee, J. Kim, S. Reimann, S. O'Doherty, P. J. Fraser, P. G. Simmonds, R. G. Prinn, and R. F. Weiss, HFC-43-10mee atmospheric abundances and global emission estimates, Geophys. Res. Lett., 41(6), 2228-2235, 10.1002/2013gl059143, 2014.</t>
  </si>
  <si>
    <t>Arnold, T., J. Mühle, P. K. Salameh, C. M. Harth, D. J. Ivy, and R. F. Weiss, Automated measurement of nitrogen trifluoride in ambient air, Anal. Chem., 84(11), 4798−4804, 10.1021/ac300373e, 2012.</t>
  </si>
  <si>
    <t>Arnold, T., C. M. Harth, J. Mühle, A. J. Manning, P. K. Salameh, J. Kim, D. J. Ivy, L. P. Steele, V. V. Petrenko, J. P. Severinghaus, D. Baggenstos, and R. F. Weiss, Nitrogen trifluoride global emissions estimated from updated atmospheric measurements, Proc. Natl. Acad. Sci., 110(6), 2029-2034, 10.1073/pnas.1212346110, 2013.</t>
  </si>
  <si>
    <t>mid-year mean</t>
  </si>
  <si>
    <t>For 1750, CO2, CH4, and N2O were updated by Jihno Ahn.  For other gases the uncertainty may be an upper limit (asymmetric about zero).</t>
  </si>
  <si>
    <t>CFC-114 is likely a combination of both CFC-114 and CFC-114a, with CFC-114a comprising ~7% (Laube et al., 2016).  Here we use AGAGE data adjusted by factor 0.9835 to incorporate AGAGE/UEA difference from WMO 2018</t>
  </si>
  <si>
    <t>CFC-112</t>
  </si>
  <si>
    <t>CFC-113a</t>
  </si>
  <si>
    <t>HCFC-133a</t>
  </si>
  <si>
    <t xml:space="preserve"> </t>
  </si>
  <si>
    <t>1750:  CO2, CH4, N2O (from Jinho Ahn).  Halogens from AR5</t>
  </si>
  <si>
    <t>CFC-114a</t>
  </si>
  <si>
    <t>CFC-112a</t>
  </si>
  <si>
    <t>HCFC-31</t>
  </si>
  <si>
    <t>HCFC-124</t>
  </si>
  <si>
    <t>From Schoenenberger et al. (2015)</t>
  </si>
  <si>
    <t>From Simmonds et al. (2017)</t>
  </si>
  <si>
    <t>Transition from CMIP6 to network data around 1980 or later, depending on measurement history.  Note that there is ~7% calibration difference for c-C4F8 between AGAGE, and Droste et al (2020), but it cannot be resolved using a simple scaling factor, therefore only AGAGE results are included here.</t>
  </si>
  <si>
    <t>n-C4F10</t>
  </si>
  <si>
    <t>n-C5F12</t>
  </si>
  <si>
    <t>n-C6F14</t>
  </si>
  <si>
    <t>i-C6F14</t>
  </si>
  <si>
    <t>CFCs</t>
  </si>
  <si>
    <t>Halons</t>
  </si>
  <si>
    <t>CMIP6</t>
  </si>
  <si>
    <t>Montzka, S.A., M. McFarland, S. O. Andersen, B. R. Miller, D. W. Fahey, B. D. Hall, L. Hu, C. Siso, and J. W. Elkins, Recent Trends in Global Emissions of Hydrochlorofluorocarbons and Hydrofluorocarbons: Reflecting on the 2007 Adjustments to the Montreal Protocol, J. Phys. Chem. A, doi: 10.1021/jp5097376, 2015.</t>
  </si>
  <si>
    <t>Other</t>
  </si>
  <si>
    <t>AGAGE HCFC-133a were adjusted down 7% for account for ~14% calibration difference between AGAGE and Laube et al (2014), in an attempt to express HCFC-133a as average of AGAGE and UEA estimates.</t>
  </si>
  <si>
    <t>From Laube et al (2014) and WMO (2018)  (Southern Hemisphere).</t>
  </si>
  <si>
    <t>Estimated from Droste et al. (2020), CMIP6 scaled to Droste et al. (2020) to account for calibration change.</t>
  </si>
  <si>
    <t>halomethanes in Firn Air</t>
  </si>
  <si>
    <t>Lunt, M. F., M. Rigby, A. L. Ganesan, A. J. Manning, R. G. Prinn, S. O'Doherty,  J. Mühle, C. M. Harth, P. K. Salameh, T. Arnold, R. F. Weiss, T. Saito, Y. Yokouchi, P. B. Krummel, L. P. Steele, P. J. Fraser, S. Li, S. Park, S. Reimann, M. K. Vollmer,  C. Lunder, O. Hermansen, N. Schmidbauer, M. Maione, J. Arduini, D. Young, and  P. G. Simmonds, Reconciling reported and unreported HFC emissions with atmospheric   observations, Proc. Natl. Acad. Sci., 112(19), 5927-5931, 10.1073/pnas.1420247112, 2015.</t>
  </si>
  <si>
    <t>Rigby, M., R. G. Prinn, S. O'Doherty, S. A. Montzka, A. McCulloch, C. M. Harth, J. Mühle, P. K. Salameh, R. F. Weiss, D. Young, P. G. Simmonds, B. D. Hall, G. S. Dutton, D. Nance, D. J. Mondeel, J. W. Elkins, P. B. Krummel, L. P. Steele, and P. J. Fraser, Re-evaluation of the lifetimes of the major CFCs and CH3CCl3 using atmospheric trends, Atmos. Chem. Phys., 13(5), 2691-2702, 10.5194/acp-13-2691-2013, 2013.</t>
  </si>
  <si>
    <t>Mühle, J., Trudinger, C. M., Western, L. M., Rigby, M., Vollmer, M. K., Park, S., Manning, A. J., Say, D., Ganesan, A., Steele, L. P., Ivy, D. J., Arnold, T., Li, S., Stohl, A., Harth, C. M., Salameh, P. K., McCulloch, A., O'Doherty, S., Park, M. K., Jo, C. O., Young, D., Stanley, K. M., Krummel, P. B., Mitrevski, B., Hermansen, O., Lunder, C., Evangeliou, N., Yao, B., Kim, J., Hmiel, B., Buizert, C., Petrenko, V. V., Arduini, J., Maione, M., Etheridge, D. M., Michalopoulou, E., Czerniak, M., Severinghaus, J. P., Reimann, S., Simmonds, P. G., Fraser, P. J., Prinn, R. G., and Weiss, R. F., Perfluorocyclobutane (PFC-318, c-C4F8) in the global atmosphere, Atmos. Chem. Phys., 19(15), 10335-10359, 10.5194/acp-19-10335-2019, 2019.</t>
  </si>
  <si>
    <t>Droste, E. S., Adcock, K. E., Ashfold, M. J., Chou, C., Fleming, Z., Fraser, P. J., Gooch, L. J., Hind, A. J., Langenfelds, R. L., Leedham Elvidge, E., Mohd Hanif, N., O'Doherty, S., Oram, D. E., Ou-Yang, C. F., Panagi, M., Reeves, C. E., Sturges, W. T., and Laube, J. C., Trends and emissions of six perfluorocarbons in the Northern Hemisphere and Southern Hemisphere, Atmos. Chem. Phys., 20(8), 4787-4807, 10.5194 acp-20-4787-2020, 2020.</t>
  </si>
  <si>
    <t xml:space="preserve">Combine network_std_dev with pooled network uncertainty </t>
  </si>
  <si>
    <t>ppt in 2019</t>
  </si>
  <si>
    <t>From Meinshausen et al. (2017) CMIP6 dataset, which was derived from NOAA, AGAGE, and WMO network data, archive air samples, southern hemipshere samples (Cape Grim), firn air, and ice cores</t>
  </si>
  <si>
    <t>Notes:</t>
  </si>
  <si>
    <t>NOAA, AGAGE, and UCI report 501.5, 504.6, and 507.4 ppt CFC-12 in 2019.  Use information from 3 networks to estimate uncertainty.</t>
  </si>
  <si>
    <t>std err from N=3 global networks: stdev(501.5, 504.6,507.4)/sqrt(3) = 1.7 ppt</t>
  </si>
  <si>
    <t>Pooled std dev from N=3 networks in 2019</t>
  </si>
  <si>
    <t>NOAA</t>
  </si>
  <si>
    <t>AGAGE</t>
  </si>
  <si>
    <t>UCI</t>
  </si>
  <si>
    <t>v9</t>
  </si>
  <si>
    <t>SIO</t>
  </si>
  <si>
    <t>CSIRO</t>
  </si>
  <si>
    <t>std err from 3 networks</t>
  </si>
  <si>
    <t>The CH4 uncertainty is 3.3 ppb using 4 networks (NOAA, AGAGE, CSIRO, UCI) and 2.8 ppb using 3 networks (NOAA, AGAGE, CSIRO)</t>
  </si>
  <si>
    <t>WMO (2018)</t>
  </si>
  <si>
    <t xml:space="preserve">Engel, A. and M. Rigby (Lead Authors), J.B. Burkholder, R.P. Fernandez, L. Froidevaux, B.D. Hall, R. Hossaini, T. Saito, M.K. Vollmer, and B. Yao, Update on Ozone-Depleting Substances (ODSs) and Other Gases of Interest to the Montreal Protocol, Chapter 1 in Scientific Assessment of Ozone Depletion: 2018, Global Ozone Research and Monitoring Project–Report No. 58, World Meteorological Organization, Geneva, Switzerland, 2018. </t>
  </si>
  <si>
    <t>Updated Nov. 2 , 2020</t>
  </si>
  <si>
    <t>The CO2 uncertainty estimate is the same using 2 networks (0.35 ppm) (NOAA, CSIRO) or 3 networks (0.36 ppm) (NOAA, CSIRO, SIO)</t>
  </si>
  <si>
    <t>The N2O uncertainty estimate is nearly the same using 2 networks (0.36 ppb) (NOAA, AGAGE) or 3 networks  (0.40 ppb) (NOAA, AGAGE, CSIRO)</t>
  </si>
  <si>
    <t>Dlugokencky EJ, Masaire KA, Lang PM, Tans PP, Steele LP, Nisbet EG. A dramatic decrease in the growth rate of atmospheric methane in the northern hemisphere during 1992. Geophys Res Lett. 1994</t>
  </si>
  <si>
    <t>Masarie KA, Tans PP. Extension and integration of atmospheric carbon dioxide data into a globally consistent measurement record. J Geophys Res Atmos [Internet]. 1995;100(D6):11593–610. Available from: https://agupubs.onlinelibrary.wiley.com/doi/abs/10.1029/95JD00859</t>
  </si>
  <si>
    <t>Prinn RG, Weiss RF, Arduini J, Arnold T, Langley Dewitt H, Fraser PJ, et al. History of chemically and radiatively important atmospheric gases from the Advanced Global Atmospheric Gases Experiment (AGAGE). Earth Syst Sci Data. 2018</t>
  </si>
  <si>
    <t>Rigby M, Prinn RG, O’Doherty S, Miller BR, Ivy D, Mühle J, et al. Recent and future trends in synthetic greenhouse gas radiative forcing. Geophys Res Lett. 2014</t>
  </si>
  <si>
    <t>Simpson IJ, Andersen MPS, Meinardi S, Bruhwiler L, Blake NJ, Helmig D, et al. Long-term decline of global atmospheric ethane concentrations and implications for methane. Nature. 2012</t>
  </si>
  <si>
    <t>Kirschke S, Bousquet P, Ciais P, Saunois M, Canadell JG, Dlugokencky EJ, et al. Three decades of global methane sources and sinks. Nature Geoscience. 2013</t>
  </si>
  <si>
    <t>Langenfelds RL, Francey RJ, Pak BC, Steele LP, Lloyd J, Trudinger CM, et al. Interannual growth rate variations of atmospheric CO2 and its δ13C, H2, CH4, and CO between 1992 and 1999 linked to biomass burning. Global Biogeochem Cycles. 2002</t>
  </si>
  <si>
    <t>Network references</t>
  </si>
  <si>
    <t>HFCs and HCFCs</t>
  </si>
  <si>
    <t>Montzka SA, Hall BD, Elkins JW. Accelerated increases observed for hydrochlorofluorocarbons since 2004 in the global atmosphere. Geophys Res Lett. 2009;</t>
  </si>
  <si>
    <t>1850:  From Jinho Ahn.</t>
  </si>
  <si>
    <t>1-sigma</t>
  </si>
  <si>
    <t>1750 uncertainties updated Jan 18, 2021 by Jinho</t>
  </si>
  <si>
    <r>
      <t>Hall, B. D., Dutton, G. S., Mondeel, D. J., Nance, J. D., Rigby, M., Butler, J. H., Moore, F. L., Hurst, D. F., and Elkins, J. W.: Improving measurements of SF</t>
    </r>
    <r>
      <rPr>
        <vertAlign val="subscript"/>
        <sz val="8"/>
        <color theme="1"/>
        <rFont val="Arial"/>
        <family val="2"/>
      </rPr>
      <t>6</t>
    </r>
    <r>
      <rPr>
        <sz val="8"/>
        <color theme="1"/>
        <rFont val="Arial"/>
        <family val="2"/>
      </rPr>
      <t xml:space="preserve"> for the study of atmospheric transport and emissions, Atmos. Meas. Tech., 4, 2441-2451, 10.5194/amt-4-2441-2011, 2011.</t>
    </r>
  </si>
  <si>
    <r>
      <t>Keeling, C. D., S. C. Piper, R. B. Bacastow, M. Wahlen, T. P. Whorf, M. Heimann, and H. A. Meijer, Atmospheric CO</t>
    </r>
    <r>
      <rPr>
        <vertAlign val="subscript"/>
        <sz val="8"/>
        <color rgb="FF0A0A0A"/>
        <rFont val="Arial"/>
        <family val="2"/>
      </rPr>
      <t>2</t>
    </r>
    <r>
      <rPr>
        <sz val="8"/>
        <color rgb="FF0A0A0A"/>
        <rFont val="Arial"/>
        <family val="2"/>
      </rPr>
      <t> and </t>
    </r>
    <r>
      <rPr>
        <vertAlign val="superscript"/>
        <sz val="8"/>
        <color rgb="FF0A0A0A"/>
        <rFont val="Arial"/>
        <family val="2"/>
      </rPr>
      <t>13</t>
    </r>
    <r>
      <rPr>
        <sz val="8"/>
        <color rgb="FF0A0A0A"/>
        <rFont val="Arial"/>
        <family val="2"/>
      </rPr>
      <t>CO</t>
    </r>
    <r>
      <rPr>
        <vertAlign val="subscript"/>
        <sz val="8"/>
        <color rgb="FF0A0A0A"/>
        <rFont val="Arial"/>
        <family val="2"/>
      </rPr>
      <t>2</t>
    </r>
    <r>
      <rPr>
        <sz val="8"/>
        <color rgb="FF0A0A0A"/>
        <rFont val="Arial"/>
        <family val="2"/>
      </rPr>
      <t> exchange with the terrestrial biosphere and oceans from 1978 to 2000: observations and carbon cycle implications, pages 83-113, in "A History of Atmospheric CO</t>
    </r>
    <r>
      <rPr>
        <vertAlign val="subscript"/>
        <sz val="8"/>
        <color rgb="FF0A0A0A"/>
        <rFont val="Arial"/>
        <family val="2"/>
      </rPr>
      <t>2</t>
    </r>
    <r>
      <rPr>
        <sz val="8"/>
        <color rgb="FF0A0A0A"/>
        <rFont val="Arial"/>
        <family val="2"/>
      </rPr>
      <t> and its effects on Plants, Animals, and Ecosystems", editors, Ehleringer, J.R., T. E. Cerling, M. D. Dearing, Springer Verlag, New York, 2005.</t>
    </r>
  </si>
  <si>
    <r>
      <t xml:space="preserve">Laube, J.C., N.M. Hanif, P. Martinerie, E. Gallacher, P.J. Fraser, R. Langenfelds, C.A.M. Brennink- meijer, J. Schwander, E. Witrant, J.L. Wang, C.F. Ou-Yang, L.J. Gooch, C.E. Reeves, W.T. Sturges, and D.E. Oram, Tropospheric observations of CFC-114 and CFC-114a with a focus on long- term trends and emissions, </t>
    </r>
    <r>
      <rPr>
        <i/>
        <sz val="8"/>
        <color theme="1"/>
        <rFont val="Arial"/>
        <family val="2"/>
      </rPr>
      <t>Atmos. Chem. Phys.</t>
    </r>
    <r>
      <rPr>
        <sz val="8"/>
        <color theme="1"/>
        <rFont val="Arial"/>
        <family val="2"/>
      </rPr>
      <t xml:space="preserve">, </t>
    </r>
    <r>
      <rPr>
        <i/>
        <sz val="8"/>
        <color theme="1"/>
        <rFont val="Arial"/>
        <family val="2"/>
      </rPr>
      <t>6</t>
    </r>
    <r>
      <rPr>
        <sz val="8"/>
        <color theme="1"/>
        <rFont val="Arial"/>
        <family val="2"/>
      </rPr>
      <t xml:space="preserve">(23), 15347–15358, doi:10.5194/acp-16-15347- 2016, 2016. </t>
    </r>
  </si>
  <si>
    <r>
      <t xml:space="preserve">Adcock, K.E., C.E. Reeves, L.J. Gooch, E.C. Leedham Elvidge, M.J. Ashfold, C.A.M. Brenninkmeijer, C. Chou, P.J. Fraser, R.L. Langenfelds, N. Mohd Hanif, S. O’Doherty, D.E. Oram, C.F. Ou-Yang, S.M. Phang, A.A. Samah, T. Röckmann, W.T. Sturges, and J.C. Laube, Continued increase of CFC-113a (CCl3CF3) mixing ratios in the global atmosphere: emissions, occurrence and potential sources, </t>
    </r>
    <r>
      <rPr>
        <i/>
        <sz val="8"/>
        <color theme="1"/>
        <rFont val="Arial"/>
        <family val="2"/>
      </rPr>
      <t>Atmos. Chem. Phys.</t>
    </r>
    <r>
      <rPr>
        <sz val="8"/>
        <color theme="1"/>
        <rFont val="Arial"/>
        <family val="2"/>
      </rPr>
      <t xml:space="preserve">, </t>
    </r>
    <r>
      <rPr>
        <i/>
        <sz val="8"/>
        <color theme="1"/>
        <rFont val="Arial"/>
        <family val="2"/>
      </rPr>
      <t>18</t>
    </r>
    <r>
      <rPr>
        <sz val="8"/>
        <color theme="1"/>
        <rFont val="Arial"/>
        <family val="2"/>
      </rPr>
      <t xml:space="preserve">(7), 4737–4751, doi:10.5194/acp-18-4737-2018, 2018. </t>
    </r>
  </si>
  <si>
    <r>
      <t xml:space="preserve">Laube, J.C., M.J. Newland, C. Hogan, C.A.M. Bren- ninkmeijer, P.J. Fraser, P. Martinerie, D.E. Oram, C.E. Reeves, T. Rockmann, J. Schwander, E. Wi- trant, and W.T. Sturges, Newly detetecd ozone- depleting substances in the atmosphere, </t>
    </r>
    <r>
      <rPr>
        <i/>
        <sz val="8"/>
        <color theme="1"/>
        <rFont val="Arial"/>
        <family val="2"/>
      </rPr>
      <t>Nat. Geo- sci.</t>
    </r>
    <r>
      <rPr>
        <sz val="8"/>
        <color theme="1"/>
        <rFont val="Arial"/>
        <family val="2"/>
      </rPr>
      <t xml:space="preserve">, </t>
    </r>
    <r>
      <rPr>
        <i/>
        <sz val="8"/>
        <color theme="1"/>
        <rFont val="Arial"/>
        <family val="2"/>
      </rPr>
      <t>7</t>
    </r>
    <r>
      <rPr>
        <sz val="8"/>
        <color theme="1"/>
        <rFont val="Arial"/>
        <family val="2"/>
      </rPr>
      <t xml:space="preserve">(4), 266–269, doi:10.1038/ngeo2109, 2014. </t>
    </r>
  </si>
  <si>
    <r>
      <t xml:space="preserve">Schoenenberger, F., M.K. Vollmer, M. Rigby, M. Hill, P.J. Fraser, P.B. Krummel, R.L. Langenfelds, T.S. Rhee, T. Peter, and S. Reimann, First observations, trends, and emissions of HCFC-31 (CH2ClF) in the global atmosphere, </t>
    </r>
    <r>
      <rPr>
        <i/>
        <sz val="8"/>
        <color theme="1"/>
        <rFont val="Arial"/>
        <family val="2"/>
      </rPr>
      <t>Geophys. Res. Lett.</t>
    </r>
    <r>
      <rPr>
        <sz val="8"/>
        <color theme="1"/>
        <rFont val="Arial"/>
        <family val="2"/>
      </rPr>
      <t xml:space="preserve">, </t>
    </r>
    <r>
      <rPr>
        <i/>
        <sz val="8"/>
        <color theme="1"/>
        <rFont val="Arial"/>
        <family val="2"/>
      </rPr>
      <t>42</t>
    </r>
    <r>
      <rPr>
        <sz val="8"/>
        <color theme="1"/>
        <rFont val="Arial"/>
        <family val="2"/>
      </rPr>
      <t xml:space="preserve">(18), 7817–7824, doi:10.1002/2015GL064709, 2015. </t>
    </r>
  </si>
  <si>
    <r>
      <t>Leedham Elvidge, E., Bönisch, H., Brenninkmeijer, C. A. M., En- gel, A., Fraser, P. J., Gallacher, E., Langenfelds, R., Mühle, J., Oram, D. E., Ray, E. A., Ridley, A. R., Röckmann, T., Sturges, W. T., Weiss, R. F., and Laube, J. C.: Evaluation of stratospheric age of air from CF</t>
    </r>
    <r>
      <rPr>
        <sz val="8"/>
        <color theme="1"/>
        <rFont val="NimbusRomNo9L"/>
      </rPr>
      <t xml:space="preserve">4 , C2 F6 , C3 F8 , CHF3 , HFC-125, HFC-227ea and SF6; implications for the calculations of halocarbon lifetimes, fractional release factors and ozone depletion potentials, At- mos. Chem. Phys., 18, 3369–3385, https://doi.org/10.5194/acp- 18-3369-2018, 2018. </t>
    </r>
  </si>
  <si>
    <t>annual mean</t>
  </si>
  <si>
    <t>Uncertainty Example, Modern Record for the year 2019</t>
  </si>
  <si>
    <t>Updated from Meinshausen et al (2017) by Jinho Anh (CO2, CH4, N2O)</t>
  </si>
  <si>
    <t>Merged NOAA, AGAGE network data except for:  CO2 (NOAA only); CFC-114, CFC-115, CFC-13, CF4, C2F6, C3F8, c-C4F8, NF3, SO2F2, HFC-23, HFC-236ea, HFC-245fa, HFC-43-10mee, CHCl3 (AGAGE only)</t>
  </si>
  <si>
    <t>Note that there is ~7% calibration difference for c-C4F8 between AGAGE (Muhle et al. (2019) and Droste et al (2020), but it cannot be resolved using a simple scaling factor, therefore only AGAGE results are included here.</t>
  </si>
  <si>
    <t xml:space="preserve">From Laube et al (2016) and WMO (2018) </t>
  </si>
  <si>
    <t># Histories of long-lived greenhouse gases (global annual mean at Earth's surface) derived from multiple sources.</t>
  </si>
  <si>
    <t># Version</t>
  </si>
  <si>
    <t># YYYY</t>
  </si>
  <si>
    <t># yellow:</t>
  </si>
  <si>
    <t># magenta</t>
  </si>
  <si>
    <t># light blue:</t>
  </si>
  <si>
    <t># dark blue:</t>
  </si>
  <si>
    <t># white:</t>
  </si>
  <si>
    <t>#</t>
  </si>
  <si>
    <t># light green:</t>
  </si>
  <si>
    <t># violet:</t>
  </si>
  <si>
    <t># light violet:</t>
  </si>
  <si>
    <t># dark gray:</t>
  </si>
  <si>
    <t># light gray:</t>
  </si>
  <si>
    <t># green:</t>
  </si>
  <si>
    <t># pink:</t>
  </si>
  <si>
    <t># orange:</t>
  </si>
  <si>
    <t xml:space="preserve">Uncertainties associated with the vertical distribution are not included here.  </t>
  </si>
  <si>
    <t>For the modern record, we include variability associated with different global networks (surface obs) (when available).</t>
  </si>
  <si>
    <t>includes Jinho Ahn's update of pre-industrial and scaling of Meinshaussen et al (2017), and Jinho's revision of 1750 CH4</t>
  </si>
  <si>
    <t>This serves as an electronic supplement to IPCC AR6 WG1 Annex III.  Mixing ratios for greenhouse gases are provided for years 1750, and 1850-2019.</t>
  </si>
  <si>
    <r>
      <t>NOAA CO</t>
    </r>
    <r>
      <rPr>
        <i/>
        <vertAlign val="subscript"/>
        <sz val="8"/>
        <color theme="1"/>
        <rFont val="Arial"/>
        <family val="2"/>
      </rPr>
      <t>2</t>
    </r>
    <r>
      <rPr>
        <i/>
        <sz val="8"/>
        <color theme="1"/>
        <rFont val="Arial"/>
        <family val="2"/>
      </rPr>
      <t xml:space="preserve"> and CH</t>
    </r>
    <r>
      <rPr>
        <i/>
        <vertAlign val="subscript"/>
        <sz val="8"/>
        <color theme="1"/>
        <rFont val="Arial"/>
        <family val="2"/>
      </rPr>
      <t>4</t>
    </r>
    <r>
      <rPr>
        <i/>
        <sz val="8"/>
        <color theme="1"/>
        <rFont val="Arial"/>
        <family val="2"/>
      </rPr>
      <t xml:space="preserve"> are derived from flasks collected at 43 marine boundary layer sites, updated from Conway et al. (1994), Dlugokencky et al. (1994), Masarie and Tans  (2004).  NOAA N</t>
    </r>
    <r>
      <rPr>
        <i/>
        <vertAlign val="subscript"/>
        <sz val="8"/>
        <color theme="1"/>
        <rFont val="Arial"/>
        <family val="2"/>
      </rPr>
      <t>2</t>
    </r>
    <r>
      <rPr>
        <i/>
        <sz val="8"/>
        <color theme="1"/>
        <rFont val="Arial"/>
        <family val="2"/>
      </rPr>
      <t>O and SF</t>
    </r>
    <r>
      <rPr>
        <i/>
        <vertAlign val="subscript"/>
        <sz val="8"/>
        <color theme="1"/>
        <rFont val="Arial"/>
        <family val="2"/>
      </rPr>
      <t>6</t>
    </r>
    <r>
      <rPr>
        <i/>
        <sz val="8"/>
        <color theme="1"/>
        <rFont val="Arial"/>
        <family val="2"/>
      </rPr>
      <t xml:space="preserve"> data are derived from flask and in situ measurements at 12 sites, updated from Hall et al. (2011). NOAA CFC-11 and CFC-12 are derived from flask and in situ measurements at 12 sites, and include both GC-ECD and GC-MS analysis.  All other NOAA data are derived from flask measurements using GC-MS analysis, updated from  Montzka et al. (2015). SIO CO</t>
    </r>
    <r>
      <rPr>
        <i/>
        <vertAlign val="subscript"/>
        <sz val="8"/>
        <color theme="1"/>
        <rFont val="Arial"/>
        <family val="2"/>
      </rPr>
      <t>2</t>
    </r>
    <r>
      <rPr>
        <i/>
        <sz val="8"/>
        <color theme="1"/>
        <rFont val="Arial"/>
        <family val="2"/>
      </rPr>
      <t xml:space="preserve"> are derived from measurements at South Pole and Mauna Loa, Hawaii (Keeling et al. 2005). AGAGE data are derived from in situ measurements at five sites, updated from Prinn et al.  (2018),  Rigby et al. (2014).  UCI data are derived from flask samples collected four times a year at over 20 sites, updated from Simpson et al. (2012). CSIRO data are derived from flask measurements at 9 sites, updated from Kirschke et al. (2013), Langenfelds et al. (2002). NOAA, CSIRO, and WMO-GAW data are reported on WMO-GAW scales for CO</t>
    </r>
    <r>
      <rPr>
        <i/>
        <vertAlign val="subscript"/>
        <sz val="8"/>
        <color theme="1"/>
        <rFont val="Arial"/>
        <family val="2"/>
      </rPr>
      <t>2</t>
    </r>
    <r>
      <rPr>
        <i/>
        <sz val="8"/>
        <color theme="1"/>
        <rFont val="Arial"/>
        <family val="2"/>
      </rPr>
      <t>, CH</t>
    </r>
    <r>
      <rPr>
        <i/>
        <vertAlign val="subscript"/>
        <sz val="8"/>
        <color theme="1"/>
        <rFont val="Arial"/>
        <family val="2"/>
      </rPr>
      <t>4</t>
    </r>
    <r>
      <rPr>
        <i/>
        <sz val="8"/>
        <color theme="1"/>
        <rFont val="Arial"/>
        <family val="2"/>
      </rPr>
      <t>, N</t>
    </r>
    <r>
      <rPr>
        <i/>
        <vertAlign val="subscript"/>
        <sz val="8"/>
        <color theme="1"/>
        <rFont val="Arial"/>
        <family val="2"/>
      </rPr>
      <t>2</t>
    </r>
    <r>
      <rPr>
        <i/>
        <sz val="8"/>
        <color theme="1"/>
        <rFont val="Arial"/>
        <family val="2"/>
      </rPr>
      <t>O, and SF</t>
    </r>
    <r>
      <rPr>
        <i/>
        <vertAlign val="subscript"/>
        <sz val="8"/>
        <color theme="1"/>
        <rFont val="Arial"/>
        <family val="2"/>
      </rPr>
      <t>6</t>
    </r>
    <r>
      <rPr>
        <i/>
        <sz val="8"/>
        <color theme="1"/>
        <rFont val="Arial"/>
        <family val="2"/>
      </rPr>
      <t xml:space="preserve">. Other NOAA data are reported on NOAA scales. AGAGE, SIO, and UCI data are reported on independent scales. WMO-GAW data were downloaded from https://gaw.kishou.go.jp/publications/global_mean_mole_fractions#content1" (last access November 23, 2020). NOAA CO2 data (1979 to present) are on the X2007 scale. </t>
    </r>
  </si>
  <si>
    <t>References for Table 2.2 and atmospheric mixing ratios of greenhouse gases.</t>
  </si>
  <si>
    <t>ppm = umol/mol; ppb = nmol/mol; ppt = pmol/mol</t>
  </si>
  <si>
    <t>Data and estimated uncertainties were compiled from global observing networks, the CMIP6 compilation, and relevant publications (see "mixing_ratios and "References" tabs).</t>
  </si>
  <si>
    <t>NOAA:  National Oceanic and Atmospheric Administration, Global Monitoring Laboratory;  last update October 2020</t>
  </si>
  <si>
    <t>AGAGE: Advanced Global Atmospheric Gases Experiment; last update October 2020 (note that the last 3 months of 2019 are preliminary)</t>
  </si>
  <si>
    <t>CSIRO: Commonwealth Scientific and Industrial Research Organization (Australia),  Marine and Atmospheric Research; last update October 2020</t>
  </si>
  <si>
    <t>SIO: Scripps Institution of Oceanography; last update October 2020</t>
  </si>
  <si>
    <t>UCI: University of California, Irvine; last update October 2020</t>
  </si>
  <si>
    <t xml:space="preserve">NOAA, SIO, and CSIRO report 409.9, 409.5, and 409.6 ppm CO2 in 2019, respectively.  </t>
  </si>
  <si>
    <t>Analytical issues, such as separation of isomers and accuracy (e.i. traceability to the SI) are not explicitly considered here. However, accuracy is partially captured by comparing independent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</si>
</sst>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_);[Red]\(0.0\)"/>
    <numFmt numFmtId="167" formatCode="[$-409]d\-mmm\-yyyy;@"/>
  </numFmts>
  <fonts count="31">
    <font>
      <sz val="12"/>
      <color theme="1"/>
      <name val="Calibri"/>
      <family val="2"/>
      <scheme val="minor"/>
    </font>
    <font>
      <sz val="11"/>
      <name val="Calibri"/>
      <family val="2"/>
      <scheme val="minor"/>
    </font>
    <font>
      <sz val="12"/>
      <color theme="1"/>
      <name val="Calibri"/>
      <family val="2"/>
    </font>
    <font>
      <b/>
      <sz val="12"/>
      <color theme="1"/>
      <name val="Calibri"/>
      <family val="2"/>
      <scheme val="minor"/>
    </font>
    <font>
      <sz val="11"/>
      <color theme="1"/>
      <name val="Calibri"/>
      <family val="2"/>
      <scheme val="minor"/>
    </font>
    <font>
      <sz val="11"/>
      <color rgb="FF222222"/>
      <name val="Arial"/>
      <family val="2"/>
    </font>
    <font>
      <sz val="8"/>
      <name val="Calibri"/>
      <family val="3"/>
      <charset val="129"/>
      <scheme val="minor"/>
    </font>
    <font>
      <b/>
      <sz val="12"/>
      <color rgb="FF0000FF"/>
      <name val="Calibri"/>
      <family val="3"/>
      <charset val="129"/>
      <scheme val="minor"/>
    </font>
    <font>
      <sz val="12"/>
      <color rgb="FF0000FF"/>
      <name val="Calibri"/>
      <family val="2"/>
      <scheme val="minor"/>
    </font>
    <font>
      <sz val="12"/>
      <color rgb="FFFF0000"/>
      <name val="Calibri"/>
      <family val="2"/>
      <scheme val="minor"/>
    </font>
    <font>
      <sz val="12"/>
      <color rgb="FF000000"/>
      <name val="Calibri"/>
      <family val="2"/>
      <scheme val="minor"/>
    </font>
    <font>
      <sz val="10"/>
      <color theme="1"/>
      <name val="Calibri"/>
      <family val="2"/>
      <scheme val="minor"/>
    </font>
    <font>
      <b/>
      <sz val="12"/>
      <color rgb="FFFF0000"/>
      <name val="Calibri"/>
      <family val="2"/>
      <scheme val="minor"/>
    </font>
    <font>
      <sz val="10"/>
      <color rgb="FF4F002B"/>
      <name val="MyriadPro"/>
    </font>
    <font>
      <i/>
      <sz val="10"/>
      <color rgb="FF4F002B"/>
      <name val="MyriadPro"/>
    </font>
    <font>
      <sz val="11"/>
      <name val="Calibri"/>
      <family val="2"/>
    </font>
    <font>
      <b/>
      <sz val="8"/>
      <color theme="1"/>
      <name val="Arial"/>
      <family val="2"/>
    </font>
    <font>
      <sz val="8"/>
      <color theme="1"/>
      <name val="Arial"/>
      <family val="2"/>
    </font>
    <font>
      <vertAlign val="subscript"/>
      <sz val="8"/>
      <color theme="1"/>
      <name val="Arial"/>
      <family val="2"/>
    </font>
    <font>
      <i/>
      <sz val="8"/>
      <color theme="1"/>
      <name val="Arial"/>
      <family val="2"/>
    </font>
    <font>
      <sz val="8"/>
      <color rgb="FF000000"/>
      <name val="Arial"/>
      <family val="2"/>
    </font>
    <font>
      <sz val="8"/>
      <color rgb="FF0A0A0A"/>
      <name val="Arial"/>
      <family val="2"/>
    </font>
    <font>
      <vertAlign val="subscript"/>
      <sz val="8"/>
      <color rgb="FF0A0A0A"/>
      <name val="Arial"/>
      <family val="2"/>
    </font>
    <font>
      <vertAlign val="superscript"/>
      <sz val="8"/>
      <color rgb="FF0A0A0A"/>
      <name val="Arial"/>
      <family val="2"/>
    </font>
    <font>
      <b/>
      <sz val="8"/>
      <color rgb="FF222222"/>
      <name val="Arial"/>
      <family val="2"/>
    </font>
    <font>
      <sz val="8"/>
      <color rgb="FF222222"/>
      <name val="Arial"/>
      <family val="2"/>
    </font>
    <font>
      <sz val="8"/>
      <color theme="1"/>
      <name val="NimbusRomNo9L"/>
    </font>
    <font>
      <u/>
      <sz val="12"/>
      <color theme="10"/>
      <name val="Calibri"/>
      <family val="2"/>
      <scheme val="minor"/>
    </font>
    <font>
      <i/>
      <vertAlign val="subscript"/>
      <sz val="8"/>
      <color theme="1"/>
      <name val="Arial"/>
      <family val="2"/>
    </font>
    <font>
      <b/>
      <u/>
      <sz val="8"/>
      <color theme="1"/>
      <name val="Arial"/>
      <family val="2"/>
    </font>
    <font>
      <sz val="12"/>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E3FF"/>
        <bgColor indexed="64"/>
      </patternFill>
    </fill>
    <fill>
      <patternFill patternType="solid">
        <fgColor theme="9" tint="0.79998168889431442"/>
        <bgColor indexed="64"/>
      </patternFill>
    </fill>
    <fill>
      <patternFill patternType="solid">
        <fgColor rgb="FFD97CAA"/>
        <bgColor indexed="64"/>
      </patternFill>
    </fill>
    <fill>
      <patternFill patternType="solid">
        <fgColor theme="8" tint="0.39997558519241921"/>
        <bgColor indexed="64"/>
      </patternFill>
    </fill>
    <fill>
      <patternFill patternType="solid">
        <fgColor rgb="FFD0B3FF"/>
        <bgColor indexed="64"/>
      </patternFill>
    </fill>
    <fill>
      <patternFill patternType="solid">
        <fgColor rgb="FFDFDFDF"/>
        <bgColor indexed="64"/>
      </patternFill>
    </fill>
    <fill>
      <patternFill patternType="solid">
        <fgColor theme="3" tint="0.59999389629810485"/>
        <bgColor indexed="64"/>
      </patternFill>
    </fill>
    <fill>
      <patternFill patternType="solid">
        <fgColor rgb="FFDFD7FF"/>
        <bgColor indexed="64"/>
      </patternFill>
    </fill>
    <fill>
      <patternFill patternType="solid">
        <fgColor rgb="FFAFFFCD"/>
        <bgColor indexed="64"/>
      </patternFill>
    </fill>
  </fills>
  <borders count="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15" fillId="0" borderId="0"/>
    <xf numFmtId="0" fontId="27" fillId="0" borderId="0" applyNumberFormat="0" applyFill="0" applyBorder="0" applyAlignment="0" applyProtection="0"/>
  </cellStyleXfs>
  <cellXfs count="120">
    <xf numFmtId="0" fontId="0" fillId="0" borderId="0" xfId="0"/>
    <xf numFmtId="2" fontId="0" fillId="0" borderId="0" xfId="0" applyNumberFormat="1"/>
    <xf numFmtId="0" fontId="0" fillId="2" borderId="0" xfId="0" applyFill="1"/>
    <xf numFmtId="0" fontId="0" fillId="0" borderId="0" xfId="0" applyFill="1"/>
    <xf numFmtId="0" fontId="2" fillId="0" borderId="0" xfId="0" applyFont="1"/>
    <xf numFmtId="2" fontId="0" fillId="3" borderId="0" xfId="0" applyNumberFormat="1" applyFont="1" applyFill="1"/>
    <xf numFmtId="0" fontId="0" fillId="0" borderId="0" xfId="0" applyFont="1" applyFill="1"/>
    <xf numFmtId="2" fontId="0" fillId="0" borderId="0" xfId="0" applyNumberFormat="1" applyFont="1" applyFill="1"/>
    <xf numFmtId="2" fontId="0" fillId="4" borderId="0" xfId="0" applyNumberFormat="1" applyFont="1" applyFill="1"/>
    <xf numFmtId="0" fontId="1" fillId="0" borderId="0" xfId="0" applyFont="1" applyFill="1"/>
    <xf numFmtId="0" fontId="0" fillId="0" borderId="1" xfId="0" applyFont="1" applyFill="1" applyBorder="1"/>
    <xf numFmtId="2" fontId="0" fillId="3" borderId="1" xfId="0" applyNumberFormat="1" applyFont="1" applyFill="1" applyBorder="1"/>
    <xf numFmtId="2" fontId="0" fillId="0" borderId="0" xfId="0" applyNumberFormat="1" applyAlignment="1">
      <alignment horizontal="right"/>
    </xf>
    <xf numFmtId="2" fontId="0" fillId="0" borderId="0" xfId="0" applyNumberFormat="1" applyFill="1"/>
    <xf numFmtId="2" fontId="0" fillId="5" borderId="1" xfId="0" applyNumberFormat="1" applyFont="1" applyFill="1" applyBorder="1"/>
    <xf numFmtId="2" fontId="0" fillId="5" borderId="0" xfId="0" applyNumberFormat="1" applyFont="1" applyFill="1" applyBorder="1"/>
    <xf numFmtId="2" fontId="0" fillId="5" borderId="0" xfId="0" applyNumberFormat="1" applyFont="1" applyFill="1"/>
    <xf numFmtId="2" fontId="0" fillId="6" borderId="1" xfId="0" applyNumberFormat="1" applyFont="1" applyFill="1" applyBorder="1"/>
    <xf numFmtId="2" fontId="0" fillId="6" borderId="0" xfId="0" applyNumberFormat="1" applyFont="1" applyFill="1"/>
    <xf numFmtId="2" fontId="0" fillId="6" borderId="0" xfId="0" applyNumberFormat="1" applyFill="1"/>
    <xf numFmtId="2" fontId="0" fillId="6" borderId="0" xfId="0" applyNumberFormat="1" applyFill="1" applyAlignment="1">
      <alignment horizontal="right"/>
    </xf>
    <xf numFmtId="164" fontId="0" fillId="6" borderId="0" xfId="0" applyNumberFormat="1" applyFont="1" applyFill="1"/>
    <xf numFmtId="0" fontId="3" fillId="0" borderId="0" xfId="0" applyFont="1"/>
    <xf numFmtId="2" fontId="0" fillId="3" borderId="0" xfId="0" applyNumberFormat="1" applyFill="1"/>
    <xf numFmtId="165" fontId="0" fillId="4" borderId="0" xfId="0" applyNumberFormat="1" applyFont="1" applyFill="1"/>
    <xf numFmtId="165" fontId="0" fillId="3" borderId="0" xfId="0" applyNumberFormat="1" applyFill="1"/>
    <xf numFmtId="2" fontId="0" fillId="0" borderId="0" xfId="0" applyNumberFormat="1" applyFill="1" applyAlignment="1">
      <alignment horizontal="right"/>
    </xf>
    <xf numFmtId="165" fontId="0" fillId="0" borderId="0" xfId="0" applyNumberFormat="1" applyFont="1" applyFill="1"/>
    <xf numFmtId="165" fontId="0" fillId="0" borderId="0" xfId="0" applyNumberFormat="1" applyFill="1"/>
    <xf numFmtId="0" fontId="4" fillId="0" borderId="0" xfId="0" applyFont="1" applyFill="1"/>
    <xf numFmtId="0" fontId="0" fillId="7" borderId="0" xfId="0" applyFill="1"/>
    <xf numFmtId="2" fontId="0" fillId="7" borderId="0" xfId="0" applyNumberFormat="1" applyFill="1"/>
    <xf numFmtId="2" fontId="0" fillId="7" borderId="1" xfId="0" applyNumberFormat="1" applyFill="1" applyBorder="1"/>
    <xf numFmtId="165" fontId="0" fillId="0" borderId="0" xfId="0" applyNumberFormat="1" applyFill="1" applyAlignment="1">
      <alignment horizontal="right"/>
    </xf>
    <xf numFmtId="165" fontId="0" fillId="0" borderId="0" xfId="0" applyNumberFormat="1" applyFont="1" applyFill="1" applyAlignment="1">
      <alignment horizontal="right"/>
    </xf>
    <xf numFmtId="1" fontId="0" fillId="0" borderId="0" xfId="0" applyNumberFormat="1" applyFont="1" applyFill="1"/>
    <xf numFmtId="1" fontId="0" fillId="0" borderId="0" xfId="0" applyNumberFormat="1" applyFill="1"/>
    <xf numFmtId="0" fontId="5" fillId="0" borderId="0" xfId="0" applyFont="1" applyAlignment="1">
      <alignment wrapText="1"/>
    </xf>
    <xf numFmtId="0" fontId="4" fillId="0" borderId="0" xfId="0" applyFont="1" applyAlignment="1">
      <alignment wrapText="1"/>
    </xf>
    <xf numFmtId="0" fontId="0" fillId="0" borderId="0" xfId="0" applyFont="1"/>
    <xf numFmtId="165" fontId="3" fillId="4" borderId="0" xfId="0" applyNumberFormat="1" applyFont="1" applyFill="1" applyAlignment="1">
      <alignment horizontal="right"/>
    </xf>
    <xf numFmtId="0" fontId="0" fillId="4" borderId="0" xfId="0" applyFill="1"/>
    <xf numFmtId="0" fontId="0" fillId="3" borderId="0" xfId="0" applyFill="1"/>
    <xf numFmtId="0" fontId="0" fillId="6" borderId="0" xfId="0" applyFill="1"/>
    <xf numFmtId="0" fontId="0" fillId="5" borderId="0" xfId="0" applyFill="1"/>
    <xf numFmtId="0" fontId="0" fillId="8" borderId="0" xfId="0" applyFill="1"/>
    <xf numFmtId="165" fontId="3" fillId="8" borderId="0" xfId="0" applyNumberFormat="1" applyFont="1" applyFill="1" applyAlignment="1">
      <alignment horizontal="right"/>
    </xf>
    <xf numFmtId="165" fontId="0" fillId="0" borderId="0" xfId="0" applyNumberFormat="1"/>
    <xf numFmtId="165" fontId="0" fillId="3" borderId="0" xfId="0" applyNumberFormat="1" applyFont="1" applyFill="1"/>
    <xf numFmtId="165" fontId="0" fillId="3" borderId="1" xfId="0" applyNumberFormat="1" applyFont="1" applyFill="1" applyBorder="1"/>
    <xf numFmtId="165" fontId="0" fillId="3" borderId="1" xfId="0" applyNumberFormat="1" applyFill="1" applyBorder="1"/>
    <xf numFmtId="164" fontId="0" fillId="6" borderId="1" xfId="0" applyNumberFormat="1" applyFont="1" applyFill="1" applyBorder="1"/>
    <xf numFmtId="166" fontId="3" fillId="4" borderId="0" xfId="0" applyNumberFormat="1" applyFont="1" applyFill="1" applyAlignment="1">
      <alignment horizontal="right"/>
    </xf>
    <xf numFmtId="166" fontId="3" fillId="8" borderId="0" xfId="0" applyNumberFormat="1" applyFont="1" applyFill="1" applyAlignment="1">
      <alignment horizontal="right"/>
    </xf>
    <xf numFmtId="165" fontId="7" fillId="0" borderId="0" xfId="0" applyNumberFormat="1" applyFont="1" applyFill="1" applyAlignment="1">
      <alignment horizontal="right"/>
    </xf>
    <xf numFmtId="165" fontId="7" fillId="0" borderId="0" xfId="0" applyNumberFormat="1" applyFont="1" applyFill="1"/>
    <xf numFmtId="0" fontId="0" fillId="9" borderId="0" xfId="0" applyFill="1"/>
    <xf numFmtId="2" fontId="8" fillId="0" borderId="0" xfId="0" applyNumberFormat="1" applyFont="1" applyAlignment="1">
      <alignment horizontal="center"/>
    </xf>
    <xf numFmtId="0" fontId="8" fillId="0" borderId="0" xfId="0" applyFont="1" applyAlignment="1">
      <alignment horizontal="center"/>
    </xf>
    <xf numFmtId="2" fontId="0" fillId="10" borderId="0" xfId="0" applyNumberFormat="1" applyFont="1" applyFill="1"/>
    <xf numFmtId="2" fontId="0" fillId="10" borderId="0" xfId="0" applyNumberFormat="1" applyFont="1" applyFill="1" applyBorder="1"/>
    <xf numFmtId="2" fontId="0" fillId="10" borderId="0" xfId="0" applyNumberFormat="1" applyFill="1"/>
    <xf numFmtId="0" fontId="0" fillId="10" borderId="0" xfId="0" applyFill="1"/>
    <xf numFmtId="2" fontId="0" fillId="0" borderId="0" xfId="0" applyNumberFormat="1" applyFont="1" applyFill="1" applyBorder="1"/>
    <xf numFmtId="0" fontId="0" fillId="11" borderId="0" xfId="0" applyFill="1"/>
    <xf numFmtId="2" fontId="0" fillId="11" borderId="0" xfId="0" applyNumberFormat="1" applyFill="1"/>
    <xf numFmtId="0" fontId="0" fillId="12" borderId="0" xfId="0" applyFill="1"/>
    <xf numFmtId="2" fontId="0" fillId="13" borderId="0" xfId="0" applyNumberFormat="1" applyFont="1" applyFill="1"/>
    <xf numFmtId="2" fontId="0" fillId="13" borderId="0" xfId="0" applyNumberFormat="1" applyFont="1" applyFill="1" applyBorder="1"/>
    <xf numFmtId="0" fontId="0" fillId="13" borderId="0" xfId="0" applyFill="1"/>
    <xf numFmtId="2" fontId="9" fillId="0" borderId="0" xfId="0" applyNumberFormat="1" applyFont="1" applyFill="1"/>
    <xf numFmtId="0" fontId="0" fillId="14" borderId="0" xfId="0" applyFill="1"/>
    <xf numFmtId="2" fontId="0" fillId="14" borderId="0" xfId="0" applyNumberFormat="1" applyFill="1"/>
    <xf numFmtId="164" fontId="0" fillId="14" borderId="0" xfId="0" applyNumberFormat="1" applyFill="1"/>
    <xf numFmtId="164" fontId="0" fillId="0" borderId="0" xfId="0" applyNumberFormat="1" applyFill="1"/>
    <xf numFmtId="0" fontId="0" fillId="0" borderId="0" xfId="0" applyFont="1" applyFill="1" applyAlignment="1">
      <alignment horizontal="center"/>
    </xf>
    <xf numFmtId="0" fontId="10" fillId="0" borderId="0" xfId="0" applyFont="1" applyFill="1"/>
    <xf numFmtId="165" fontId="3" fillId="0" borderId="0" xfId="0" applyNumberFormat="1" applyFont="1" applyFill="1" applyAlignment="1">
      <alignment horizontal="right"/>
    </xf>
    <xf numFmtId="166" fontId="3" fillId="0" borderId="0" xfId="0" applyNumberFormat="1" applyFont="1" applyFill="1" applyAlignment="1">
      <alignment horizontal="right"/>
    </xf>
    <xf numFmtId="2" fontId="10" fillId="0" borderId="0" xfId="0" applyNumberFormat="1" applyFont="1" applyFill="1"/>
    <xf numFmtId="2" fontId="0" fillId="0" borderId="1" xfId="0" applyNumberFormat="1" applyFont="1" applyFill="1" applyBorder="1"/>
    <xf numFmtId="165" fontId="9" fillId="0" borderId="0" xfId="0" applyNumberFormat="1" applyFont="1" applyFill="1"/>
    <xf numFmtId="0" fontId="9" fillId="0" borderId="0" xfId="0" applyFont="1"/>
    <xf numFmtId="2" fontId="3" fillId="0" borderId="2" xfId="0" applyNumberFormat="1" applyFont="1" applyBorder="1"/>
    <xf numFmtId="0" fontId="0" fillId="0" borderId="3" xfId="0" applyBorder="1"/>
    <xf numFmtId="0" fontId="0" fillId="0" borderId="1" xfId="0" applyBorder="1"/>
    <xf numFmtId="2" fontId="0" fillId="0" borderId="1" xfId="0" applyNumberFormat="1" applyBorder="1"/>
    <xf numFmtId="0" fontId="0" fillId="2" borderId="1" xfId="0" applyFill="1" applyBorder="1"/>
    <xf numFmtId="0" fontId="1" fillId="0" borderId="1" xfId="0" applyFont="1" applyFill="1" applyBorder="1"/>
    <xf numFmtId="0" fontId="0" fillId="0" borderId="1" xfId="0" applyFill="1" applyBorder="1"/>
    <xf numFmtId="164" fontId="0" fillId="0" borderId="0" xfId="0" applyNumberFormat="1" applyFont="1" applyFill="1"/>
    <xf numFmtId="164" fontId="0" fillId="0" borderId="0" xfId="0" applyNumberFormat="1"/>
    <xf numFmtId="0" fontId="11" fillId="0" borderId="0" xfId="0" applyFont="1"/>
    <xf numFmtId="0" fontId="12" fillId="0" borderId="0" xfId="0" applyFont="1"/>
    <xf numFmtId="0" fontId="13" fillId="0" borderId="0" xfId="0" applyFont="1"/>
    <xf numFmtId="0" fontId="14" fillId="0" borderId="0" xfId="0" applyFont="1"/>
    <xf numFmtId="0" fontId="0" fillId="0" borderId="4" xfId="0" applyBorder="1"/>
    <xf numFmtId="165" fontId="0" fillId="9" borderId="0" xfId="0" applyNumberFormat="1" applyFont="1" applyFill="1"/>
    <xf numFmtId="0" fontId="0" fillId="0" borderId="0" xfId="0" applyAlignment="1">
      <alignment horizontal="right"/>
    </xf>
    <xf numFmtId="167" fontId="3" fillId="0" borderId="0" xfId="0" applyNumberFormat="1" applyFont="1" applyAlignment="1">
      <alignment horizontal="left"/>
    </xf>
    <xf numFmtId="0" fontId="0" fillId="0" borderId="0" xfId="0" applyFill="1" applyAlignment="1"/>
    <xf numFmtId="166" fontId="0" fillId="0" borderId="0" xfId="0" applyNumberFormat="1" applyFill="1" applyAlignment="1"/>
    <xf numFmtId="0" fontId="16" fillId="0" borderId="0" xfId="0" applyFont="1"/>
    <xf numFmtId="0" fontId="17" fillId="0" borderId="0" xfId="0" applyFont="1" applyAlignment="1">
      <alignment horizontal="left" vertical="center" wrapText="1"/>
    </xf>
    <xf numFmtId="0" fontId="17" fillId="0" borderId="0" xfId="0" applyFont="1" applyAlignment="1">
      <alignment vertical="center" wrapText="1"/>
    </xf>
    <xf numFmtId="0" fontId="17" fillId="0" borderId="0" xfId="0" applyFont="1" applyAlignment="1">
      <alignment wrapText="1"/>
    </xf>
    <xf numFmtId="0" fontId="20" fillId="0" borderId="0" xfId="0" applyFont="1" applyAlignment="1">
      <alignment vertical="center" wrapText="1"/>
    </xf>
    <xf numFmtId="0" fontId="21" fillId="0" borderId="0" xfId="0" applyFont="1" applyAlignment="1">
      <alignment vertical="center" wrapText="1"/>
    </xf>
    <xf numFmtId="0" fontId="17" fillId="0" borderId="0" xfId="0" applyFont="1" applyAlignment="1">
      <alignment horizontal="left" wrapText="1"/>
    </xf>
    <xf numFmtId="0" fontId="16" fillId="0" borderId="0" xfId="0" applyFont="1" applyAlignment="1">
      <alignment horizontal="left" vertical="center" wrapText="1"/>
    </xf>
    <xf numFmtId="0" fontId="24" fillId="0" borderId="0" xfId="0" applyFont="1" applyAlignment="1">
      <alignment wrapText="1"/>
    </xf>
    <xf numFmtId="0" fontId="25" fillId="0" borderId="0" xfId="0" applyFont="1" applyAlignment="1">
      <alignment wrapText="1"/>
    </xf>
    <xf numFmtId="0" fontId="17" fillId="0" borderId="0" xfId="0" applyFont="1"/>
    <xf numFmtId="0" fontId="16" fillId="0" borderId="0" xfId="0" applyFont="1" applyAlignment="1">
      <alignment wrapText="1"/>
    </xf>
    <xf numFmtId="165" fontId="3" fillId="0" borderId="2" xfId="0" applyNumberFormat="1" applyFont="1" applyBorder="1"/>
    <xf numFmtId="0" fontId="27" fillId="0" borderId="0" xfId="2"/>
    <xf numFmtId="0" fontId="19" fillId="0" borderId="0" xfId="0" applyFont="1" applyAlignment="1">
      <alignment horizontal="left" vertical="center" wrapText="1"/>
    </xf>
    <xf numFmtId="0" fontId="29" fillId="0" borderId="0" xfId="0" applyFont="1"/>
    <xf numFmtId="0" fontId="30" fillId="0" borderId="0" xfId="2" applyFont="1"/>
    <xf numFmtId="0" fontId="29" fillId="0" borderId="0" xfId="0" applyFont="1" applyFill="1" applyAlignment="1">
      <alignment vertical="center"/>
    </xf>
  </cellXfs>
  <cellStyles count="3">
    <cellStyle name="Hyperlink" xfId="2" builtinId="8"/>
    <cellStyle name="Normal" xfId="0" builtinId="0"/>
    <cellStyle name="표준 3" xfId="1" xr:uid="{00000000-0005-0000-0000-000001000000}"/>
  </cellStyles>
  <dxfs count="0"/>
  <tableStyles count="0" defaultTableStyle="TableStyleMedium2" defaultPivotStyle="PivotStyleLight16"/>
  <colors>
    <mruColors>
      <color rgb="FF0000FF"/>
      <color rgb="FFFFE3FF"/>
      <color rgb="FFAFFFCD"/>
      <color rgb="FFDFD7FF"/>
      <color rgb="FFD0B3FF"/>
      <color rgb="FFDFDFDF"/>
      <color rgb="FFBEA2E6"/>
      <color rgb="FFD97CAA"/>
      <color rgb="FFD78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01DD-5D5B-A043-B5B0-7CB543073F8C}">
  <dimension ref="A1:B23"/>
  <sheetViews>
    <sheetView workbookViewId="0">
      <selection activeCell="B8" sqref="B8"/>
    </sheetView>
  </sheetViews>
  <sheetFormatPr baseColWidth="10" defaultRowHeight="16"/>
  <sheetData>
    <row r="1" spans="1:2">
      <c r="A1" t="s">
        <v>169</v>
      </c>
    </row>
    <row r="2" spans="1:2">
      <c r="A2" t="s">
        <v>173</v>
      </c>
    </row>
    <row r="3" spans="1:2">
      <c r="A3" s="39"/>
    </row>
    <row r="4" spans="1:2">
      <c r="A4" s="22"/>
    </row>
    <row r="5" spans="1:2">
      <c r="A5" s="22"/>
      <c r="B5" s="115"/>
    </row>
    <row r="6" spans="1:2">
      <c r="A6" s="22"/>
    </row>
    <row r="7" spans="1:2">
      <c r="A7" s="22"/>
    </row>
    <row r="8" spans="1:2">
      <c r="A8" s="22"/>
      <c r="B8" s="39"/>
    </row>
    <row r="9" spans="1:2">
      <c r="A9" s="22"/>
    </row>
    <row r="10" spans="1:2">
      <c r="A10" s="22"/>
      <c r="B10" s="118"/>
    </row>
    <row r="11" spans="1:2">
      <c r="A11" s="22"/>
      <c r="B11" s="118"/>
    </row>
    <row r="12" spans="1:2">
      <c r="A12" s="22"/>
    </row>
    <row r="13" spans="1:2">
      <c r="A13" s="22"/>
    </row>
    <row r="14" spans="1:2">
      <c r="A14" s="22"/>
    </row>
    <row r="17" spans="1:1">
      <c r="A17" s="22"/>
    </row>
    <row r="18" spans="1:1">
      <c r="A18" s="22"/>
    </row>
    <row r="19" spans="1:1">
      <c r="A19" s="22"/>
    </row>
    <row r="20" spans="1:1">
      <c r="A20" s="22"/>
    </row>
    <row r="21" spans="1:1">
      <c r="A21" s="22"/>
    </row>
    <row r="22" spans="1:1">
      <c r="A22" s="22"/>
    </row>
    <row r="23" spans="1:1">
      <c r="A23"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95"/>
  <sheetViews>
    <sheetView tabSelected="1" zoomScale="110" workbookViewId="0">
      <selection activeCell="B6" sqref="B6"/>
    </sheetView>
  </sheetViews>
  <sheetFormatPr baseColWidth="10" defaultColWidth="11.5" defaultRowHeight="16"/>
  <cols>
    <col min="1" max="1" width="12" customWidth="1"/>
    <col min="2" max="2" width="13.5" customWidth="1"/>
    <col min="3" max="3" width="13.6640625" customWidth="1"/>
  </cols>
  <sheetData>
    <row r="1" spans="1:4">
      <c r="A1" s="22" t="s">
        <v>149</v>
      </c>
    </row>
    <row r="2" spans="1:4">
      <c r="A2" s="22" t="s">
        <v>150</v>
      </c>
      <c r="B2" s="22" t="s">
        <v>113</v>
      </c>
      <c r="C2" s="99">
        <v>44214</v>
      </c>
      <c r="D2" s="92" t="s">
        <v>168</v>
      </c>
    </row>
    <row r="3" spans="1:4">
      <c r="A3" s="39" t="s">
        <v>151</v>
      </c>
      <c r="B3" s="93" t="s">
        <v>71</v>
      </c>
    </row>
    <row r="4" spans="1:4">
      <c r="A4" s="41" t="s">
        <v>152</v>
      </c>
      <c r="B4" t="s">
        <v>78</v>
      </c>
    </row>
    <row r="5" spans="1:4">
      <c r="A5" s="45" t="s">
        <v>153</v>
      </c>
      <c r="B5" t="s">
        <v>133</v>
      </c>
    </row>
    <row r="6" spans="1:4">
      <c r="A6" s="42" t="s">
        <v>154</v>
      </c>
      <c r="B6" s="4" t="s">
        <v>105</v>
      </c>
      <c r="C6" s="4"/>
    </row>
    <row r="7" spans="1:4">
      <c r="A7" s="56" t="s">
        <v>155</v>
      </c>
      <c r="B7" s="4" t="s">
        <v>145</v>
      </c>
      <c r="C7" s="4"/>
    </row>
    <row r="8" spans="1:4">
      <c r="A8" t="s">
        <v>156</v>
      </c>
      <c r="B8" t="s">
        <v>146</v>
      </c>
    </row>
    <row r="9" spans="1:4">
      <c r="A9" t="s">
        <v>157</v>
      </c>
      <c r="B9" t="s">
        <v>85</v>
      </c>
    </row>
    <row r="10" spans="1:4">
      <c r="A10" t="s">
        <v>157</v>
      </c>
      <c r="B10" t="s">
        <v>147</v>
      </c>
    </row>
    <row r="11" spans="1:4">
      <c r="A11" t="s">
        <v>157</v>
      </c>
      <c r="B11" t="s">
        <v>95</v>
      </c>
    </row>
    <row r="12" spans="1:4">
      <c r="A12" t="s">
        <v>157</v>
      </c>
      <c r="B12" t="s">
        <v>73</v>
      </c>
    </row>
    <row r="13" spans="1:4">
      <c r="A13" s="30" t="s">
        <v>158</v>
      </c>
      <c r="B13" s="4" t="s">
        <v>54</v>
      </c>
      <c r="C13" s="4"/>
    </row>
    <row r="14" spans="1:4">
      <c r="A14" s="62" t="s">
        <v>159</v>
      </c>
      <c r="B14" s="4" t="s">
        <v>96</v>
      </c>
      <c r="C14" s="4"/>
    </row>
    <row r="15" spans="1:4">
      <c r="A15" s="69" t="s">
        <v>160</v>
      </c>
      <c r="B15" s="4" t="s">
        <v>148</v>
      </c>
      <c r="C15" s="4"/>
    </row>
    <row r="16" spans="1:4">
      <c r="A16" s="66" t="s">
        <v>161</v>
      </c>
      <c r="B16" s="4" t="s">
        <v>83</v>
      </c>
      <c r="C16" s="4"/>
    </row>
    <row r="17" spans="1:61">
      <c r="A17" s="64" t="s">
        <v>162</v>
      </c>
      <c r="B17" s="4" t="s">
        <v>84</v>
      </c>
      <c r="C17" s="4"/>
    </row>
    <row r="18" spans="1:61">
      <c r="A18" s="71" t="s">
        <v>163</v>
      </c>
      <c r="B18" s="4" t="s">
        <v>97</v>
      </c>
      <c r="C18" s="4"/>
    </row>
    <row r="19" spans="1:61">
      <c r="A19" s="43" t="s">
        <v>164</v>
      </c>
      <c r="B19" t="s">
        <v>50</v>
      </c>
    </row>
    <row r="20" spans="1:61">
      <c r="A20" s="44" t="s">
        <v>165</v>
      </c>
      <c r="B20" t="s">
        <v>40</v>
      </c>
    </row>
    <row r="21" spans="1:61">
      <c r="A21" t="s">
        <v>157</v>
      </c>
      <c r="B21" t="s">
        <v>172</v>
      </c>
    </row>
    <row r="22" spans="1:61">
      <c r="A22" t="s">
        <v>0</v>
      </c>
      <c r="B22" s="57" t="s">
        <v>1</v>
      </c>
      <c r="C22" s="58" t="s">
        <v>2</v>
      </c>
      <c r="D22" s="58" t="s">
        <v>2</v>
      </c>
      <c r="E22" t="s">
        <v>3</v>
      </c>
      <c r="F22" t="s">
        <v>3</v>
      </c>
      <c r="G22" t="s">
        <v>3</v>
      </c>
      <c r="H22" t="s">
        <v>3</v>
      </c>
      <c r="I22" s="2" t="s">
        <v>3</v>
      </c>
      <c r="J22" t="s">
        <v>3</v>
      </c>
      <c r="K22" t="s">
        <v>3</v>
      </c>
      <c r="L22" t="s">
        <v>3</v>
      </c>
      <c r="M22" t="s">
        <v>3</v>
      </c>
      <c r="N22" t="s">
        <v>3</v>
      </c>
      <c r="O22" t="s">
        <v>3</v>
      </c>
      <c r="P22" t="s">
        <v>3</v>
      </c>
      <c r="Q22" t="s">
        <v>3</v>
      </c>
      <c r="R22" t="s">
        <v>3</v>
      </c>
      <c r="S22" t="s">
        <v>3</v>
      </c>
      <c r="T22" t="s">
        <v>3</v>
      </c>
      <c r="U22" t="s">
        <v>3</v>
      </c>
      <c r="V22" t="s">
        <v>3</v>
      </c>
      <c r="W22" s="9" t="s">
        <v>3</v>
      </c>
      <c r="X22" s="9" t="s">
        <v>3</v>
      </c>
      <c r="Y22" s="3" t="s">
        <v>3</v>
      </c>
      <c r="Z22" s="3" t="s">
        <v>3</v>
      </c>
      <c r="AA22" s="3" t="s">
        <v>3</v>
      </c>
      <c r="AB22" s="3" t="s">
        <v>3</v>
      </c>
      <c r="AC22" s="3" t="s">
        <v>3</v>
      </c>
      <c r="AD22" s="3" t="s">
        <v>3</v>
      </c>
      <c r="AE22" s="3" t="s">
        <v>3</v>
      </c>
      <c r="AF22" s="3" t="s">
        <v>3</v>
      </c>
      <c r="AG22" s="3" t="s">
        <v>3</v>
      </c>
      <c r="AH22" s="3" t="s">
        <v>3</v>
      </c>
      <c r="AI22" s="3" t="s">
        <v>3</v>
      </c>
      <c r="AJ22" s="3" t="s">
        <v>3</v>
      </c>
      <c r="AK22" s="3" t="s">
        <v>3</v>
      </c>
      <c r="AL22" s="3" t="s">
        <v>3</v>
      </c>
      <c r="AM22" s="3" t="s">
        <v>3</v>
      </c>
      <c r="AN22" s="3" t="s">
        <v>3</v>
      </c>
      <c r="AO22" s="3"/>
      <c r="AP22" s="3"/>
      <c r="AQ22" s="3"/>
      <c r="AR22" s="3"/>
      <c r="AS22" s="3"/>
      <c r="AT22" s="3"/>
      <c r="AU22" s="3"/>
      <c r="AV22" s="3"/>
      <c r="AW22" s="3"/>
      <c r="AX22" s="3"/>
      <c r="AY22" s="3"/>
      <c r="AZ22" s="3"/>
      <c r="BC22" s="13"/>
      <c r="BD22" s="75"/>
      <c r="BE22" s="75"/>
      <c r="BF22" s="3"/>
      <c r="BG22" s="3"/>
      <c r="BH22" s="3"/>
      <c r="BI22" s="3"/>
    </row>
    <row r="23" spans="1:61">
      <c r="A23" t="s">
        <v>39</v>
      </c>
      <c r="B23" s="57" t="s">
        <v>4</v>
      </c>
      <c r="C23" s="58" t="s">
        <v>5</v>
      </c>
      <c r="D23" s="58" t="s">
        <v>6</v>
      </c>
      <c r="E23" t="s">
        <v>7</v>
      </c>
      <c r="F23" t="s">
        <v>8</v>
      </c>
      <c r="G23" t="s">
        <v>9</v>
      </c>
      <c r="H23" t="s">
        <v>10</v>
      </c>
      <c r="I23" s="2" t="s">
        <v>11</v>
      </c>
      <c r="J23" t="s">
        <v>12</v>
      </c>
      <c r="K23" t="s">
        <v>13</v>
      </c>
      <c r="L23" t="s">
        <v>14</v>
      </c>
      <c r="M23" t="s">
        <v>15</v>
      </c>
      <c r="N23" t="s">
        <v>16</v>
      </c>
      <c r="O23" t="s">
        <v>17</v>
      </c>
      <c r="P23" t="s">
        <v>18</v>
      </c>
      <c r="Q23" t="s">
        <v>19</v>
      </c>
      <c r="R23" t="s">
        <v>20</v>
      </c>
      <c r="S23" t="s">
        <v>21</v>
      </c>
      <c r="T23" t="s">
        <v>22</v>
      </c>
      <c r="U23" t="s">
        <v>23</v>
      </c>
      <c r="V23" t="s">
        <v>41</v>
      </c>
      <c r="W23" s="9" t="s">
        <v>24</v>
      </c>
      <c r="X23" s="9" t="s">
        <v>25</v>
      </c>
      <c r="Y23" s="29" t="s">
        <v>26</v>
      </c>
      <c r="Z23" s="29" t="s">
        <v>27</v>
      </c>
      <c r="AA23" s="29" t="s">
        <v>28</v>
      </c>
      <c r="AB23" s="29" t="s">
        <v>53</v>
      </c>
      <c r="AC23" s="29" t="s">
        <v>29</v>
      </c>
      <c r="AD23" s="29" t="s">
        <v>30</v>
      </c>
      <c r="AE23" s="29" t="s">
        <v>31</v>
      </c>
      <c r="AF23" s="29" t="s">
        <v>32</v>
      </c>
      <c r="AG23" s="29" t="s">
        <v>33</v>
      </c>
      <c r="AH23" s="29" t="s">
        <v>34</v>
      </c>
      <c r="AI23" s="29" t="s">
        <v>35</v>
      </c>
      <c r="AJ23" s="29" t="s">
        <v>45</v>
      </c>
      <c r="AK23" s="29" t="s">
        <v>46</v>
      </c>
      <c r="AL23" s="29" t="s">
        <v>36</v>
      </c>
      <c r="AM23" s="29" t="s">
        <v>37</v>
      </c>
      <c r="AN23" s="29" t="s">
        <v>38</v>
      </c>
      <c r="AO23" t="s">
        <v>86</v>
      </c>
      <c r="AP23" t="s">
        <v>87</v>
      </c>
      <c r="AQ23" t="s">
        <v>88</v>
      </c>
      <c r="AR23" t="s">
        <v>89</v>
      </c>
      <c r="AS23" t="s">
        <v>43</v>
      </c>
      <c r="AT23" t="s">
        <v>44</v>
      </c>
      <c r="AU23" t="s">
        <v>74</v>
      </c>
      <c r="AV23" t="s">
        <v>80</v>
      </c>
      <c r="AW23" t="s">
        <v>75</v>
      </c>
      <c r="AX23" t="s">
        <v>79</v>
      </c>
      <c r="AY23" s="29" t="s">
        <v>76</v>
      </c>
      <c r="AZ23" s="29" t="s">
        <v>81</v>
      </c>
      <c r="BA23" t="s">
        <v>82</v>
      </c>
      <c r="BC23" s="13"/>
      <c r="BD23" s="75"/>
      <c r="BE23" s="75"/>
      <c r="BF23" s="3"/>
      <c r="BG23" s="76"/>
      <c r="BH23" s="3"/>
      <c r="BI23" s="3"/>
    </row>
    <row r="24" spans="1:61">
      <c r="A24">
        <v>1750</v>
      </c>
      <c r="B24" s="40">
        <v>278.3</v>
      </c>
      <c r="C24" s="52">
        <v>729.2</v>
      </c>
      <c r="D24" s="52">
        <v>270.10000000000002</v>
      </c>
      <c r="E24" s="8">
        <v>0</v>
      </c>
      <c r="F24" s="8">
        <v>0</v>
      </c>
      <c r="G24" s="8">
        <v>2.1838889451836912E-4</v>
      </c>
      <c r="H24" s="8">
        <v>0</v>
      </c>
      <c r="I24" s="8">
        <v>0</v>
      </c>
      <c r="J24" s="8">
        <v>0</v>
      </c>
      <c r="K24" s="8">
        <v>3.9529038221288358E-6</v>
      </c>
      <c r="L24" s="8">
        <v>0</v>
      </c>
      <c r="M24" s="8">
        <v>0</v>
      </c>
      <c r="N24" s="8">
        <v>0</v>
      </c>
      <c r="O24" s="8">
        <v>0</v>
      </c>
      <c r="P24" s="8">
        <v>0</v>
      </c>
      <c r="Q24" s="8">
        <v>0</v>
      </c>
      <c r="R24" s="8">
        <v>2.1002043139006717E-5</v>
      </c>
      <c r="S24" s="8">
        <v>34.04999999684177</v>
      </c>
      <c r="T24" s="8">
        <v>1.2887821641091725E-6</v>
      </c>
      <c r="U24" s="8">
        <v>0</v>
      </c>
      <c r="V24" s="8">
        <v>0</v>
      </c>
      <c r="W24" s="8">
        <v>0</v>
      </c>
      <c r="X24" s="8">
        <v>0</v>
      </c>
      <c r="Y24" s="8">
        <v>0</v>
      </c>
      <c r="Z24" s="8">
        <v>0</v>
      </c>
      <c r="AA24" s="8">
        <v>0</v>
      </c>
      <c r="AB24" s="8">
        <v>0</v>
      </c>
      <c r="AC24" s="8">
        <v>0</v>
      </c>
      <c r="AD24" s="8">
        <v>0</v>
      </c>
      <c r="AE24" s="8">
        <v>0</v>
      </c>
      <c r="AF24" s="8">
        <v>0</v>
      </c>
      <c r="AG24" s="8">
        <v>2.5000428677873512E-2</v>
      </c>
      <c r="AH24" s="24">
        <v>457.00000000000017</v>
      </c>
      <c r="AI24" s="8">
        <v>5.2999978176457105</v>
      </c>
      <c r="AJ24" s="24">
        <v>6.91</v>
      </c>
      <c r="AK24" s="24">
        <v>4.8000000000000007</v>
      </c>
      <c r="AL24" s="8">
        <v>4.4465725806451615E-3</v>
      </c>
      <c r="AM24" s="8">
        <v>0</v>
      </c>
      <c r="AN24" s="8">
        <v>0</v>
      </c>
      <c r="AO24" s="8">
        <v>0</v>
      </c>
      <c r="AP24" s="8">
        <v>0</v>
      </c>
      <c r="AQ24" s="8">
        <v>0</v>
      </c>
      <c r="AR24" s="8">
        <v>0</v>
      </c>
      <c r="AS24" s="8">
        <v>0</v>
      </c>
      <c r="AT24" s="8">
        <v>0</v>
      </c>
      <c r="AU24" s="8">
        <v>0</v>
      </c>
      <c r="AV24" s="8">
        <v>0</v>
      </c>
      <c r="AW24" s="8">
        <v>0</v>
      </c>
      <c r="AX24" s="8">
        <v>0</v>
      </c>
      <c r="AY24" s="8">
        <v>0</v>
      </c>
      <c r="AZ24" s="8">
        <v>0</v>
      </c>
      <c r="BA24" s="8">
        <v>0</v>
      </c>
      <c r="BC24" s="77"/>
      <c r="BD24" s="78"/>
      <c r="BE24" s="78"/>
      <c r="BF24" s="3"/>
      <c r="BG24" s="79"/>
      <c r="BH24" s="7"/>
      <c r="BI24" s="3"/>
    </row>
    <row r="25" spans="1:61">
      <c r="A25" s="6">
        <v>1850</v>
      </c>
      <c r="B25" s="46">
        <v>285.5</v>
      </c>
      <c r="C25" s="53">
        <v>807.6</v>
      </c>
      <c r="D25" s="53">
        <v>272.10000000000002</v>
      </c>
      <c r="E25" s="5">
        <v>0</v>
      </c>
      <c r="F25" s="5">
        <v>0</v>
      </c>
      <c r="G25" s="5">
        <v>2.1838889451836912E-4</v>
      </c>
      <c r="H25" s="5">
        <v>0</v>
      </c>
      <c r="I25" s="5">
        <v>0</v>
      </c>
      <c r="J25" s="5">
        <v>0</v>
      </c>
      <c r="K25" s="5">
        <v>3.9529038221288358E-6</v>
      </c>
      <c r="L25" s="5">
        <v>0</v>
      </c>
      <c r="M25" s="5">
        <v>0</v>
      </c>
      <c r="N25" s="5">
        <v>0</v>
      </c>
      <c r="O25" s="5">
        <v>0</v>
      </c>
      <c r="P25" s="5">
        <v>0</v>
      </c>
      <c r="Q25" s="5">
        <v>0</v>
      </c>
      <c r="R25" s="5">
        <v>2.1002043139006717E-5</v>
      </c>
      <c r="S25" s="5">
        <v>34.04999999684177</v>
      </c>
      <c r="T25" s="5">
        <v>1.2887821641091725E-6</v>
      </c>
      <c r="U25" s="5">
        <v>0</v>
      </c>
      <c r="V25" s="5">
        <v>0</v>
      </c>
      <c r="W25" s="5">
        <v>0</v>
      </c>
      <c r="X25" s="5">
        <v>0</v>
      </c>
      <c r="Y25" s="5">
        <v>0</v>
      </c>
      <c r="Z25" s="5">
        <v>0</v>
      </c>
      <c r="AA25" s="5">
        <v>0</v>
      </c>
      <c r="AB25" s="31">
        <v>0</v>
      </c>
      <c r="AC25" s="5">
        <v>0</v>
      </c>
      <c r="AD25" s="5">
        <v>0</v>
      </c>
      <c r="AE25" s="5">
        <v>0</v>
      </c>
      <c r="AF25" s="5">
        <v>0</v>
      </c>
      <c r="AG25" s="5">
        <v>2.5000428677873512E-2</v>
      </c>
      <c r="AH25" s="48">
        <v>457.00000000000017</v>
      </c>
      <c r="AI25" s="5">
        <v>5.2999978176457105</v>
      </c>
      <c r="AJ25" s="25">
        <v>6.9127612802201384</v>
      </c>
      <c r="AK25" s="25">
        <v>4.8000000000000007</v>
      </c>
      <c r="AL25" s="5">
        <v>4.4465725806451615E-3</v>
      </c>
      <c r="AM25" s="5">
        <v>0</v>
      </c>
      <c r="AN25" s="5">
        <v>0</v>
      </c>
      <c r="AO25" s="42">
        <v>0</v>
      </c>
      <c r="AP25" s="42">
        <v>0</v>
      </c>
      <c r="AQ25" s="42">
        <v>0</v>
      </c>
      <c r="AR25" s="3"/>
      <c r="AS25" s="42">
        <v>0</v>
      </c>
      <c r="AT25" s="42">
        <v>0</v>
      </c>
      <c r="AU25" s="7"/>
      <c r="AV25" s="7"/>
      <c r="AW25" s="7"/>
      <c r="AX25" s="7"/>
      <c r="AY25" s="7"/>
      <c r="AZ25" s="7"/>
      <c r="BA25" s="7"/>
      <c r="BC25" s="77"/>
      <c r="BD25" s="78"/>
      <c r="BE25" s="78"/>
      <c r="BF25" s="3"/>
      <c r="BG25" s="76"/>
      <c r="BH25" s="3"/>
      <c r="BI25" s="3"/>
    </row>
    <row r="26" spans="1:61">
      <c r="A26" s="6">
        <v>1851</v>
      </c>
      <c r="B26" s="97">
        <v>285.62191184645428</v>
      </c>
      <c r="C26" s="97">
        <v>807.7689742814249</v>
      </c>
      <c r="D26" s="97">
        <v>272.18113209885814</v>
      </c>
      <c r="E26" s="5">
        <v>0</v>
      </c>
      <c r="F26" s="5">
        <v>0</v>
      </c>
      <c r="G26" s="5">
        <v>2.2092830026858269E-4</v>
      </c>
      <c r="H26" s="5">
        <v>0</v>
      </c>
      <c r="I26" s="5">
        <v>0</v>
      </c>
      <c r="J26" s="5">
        <v>0</v>
      </c>
      <c r="K26" s="5">
        <v>3.9988678200605659E-6</v>
      </c>
      <c r="L26" s="5">
        <v>0</v>
      </c>
      <c r="M26" s="5">
        <v>0</v>
      </c>
      <c r="N26" s="5">
        <v>0</v>
      </c>
      <c r="O26" s="5">
        <v>0</v>
      </c>
      <c r="P26" s="5">
        <v>0</v>
      </c>
      <c r="Q26" s="5">
        <v>0</v>
      </c>
      <c r="R26" s="5">
        <v>2.1249125999465618E-5</v>
      </c>
      <c r="S26" s="5">
        <v>34.049999996841848</v>
      </c>
      <c r="T26" s="5">
        <v>1.031025731287338E-5</v>
      </c>
      <c r="U26" s="5">
        <v>0</v>
      </c>
      <c r="V26" s="5">
        <v>0</v>
      </c>
      <c r="W26" s="5">
        <v>0</v>
      </c>
      <c r="X26" s="5">
        <v>0</v>
      </c>
      <c r="Y26" s="5">
        <v>0</v>
      </c>
      <c r="Z26" s="5">
        <v>0</v>
      </c>
      <c r="AA26" s="5">
        <v>0</v>
      </c>
      <c r="AB26" s="31">
        <v>0</v>
      </c>
      <c r="AC26" s="5">
        <v>0</v>
      </c>
      <c r="AD26" s="5">
        <v>0</v>
      </c>
      <c r="AE26" s="5">
        <v>0</v>
      </c>
      <c r="AF26" s="5">
        <v>0</v>
      </c>
      <c r="AG26" s="5">
        <v>2.5000428677873512E-2</v>
      </c>
      <c r="AH26" s="48">
        <v>457.00000000000017</v>
      </c>
      <c r="AI26" s="5">
        <v>5.2999978176457105</v>
      </c>
      <c r="AJ26" s="25">
        <v>6.9127612802201384</v>
      </c>
      <c r="AK26" s="25">
        <v>4.8000000000000007</v>
      </c>
      <c r="AL26" s="5">
        <v>4.4465725806451615E-3</v>
      </c>
      <c r="AM26" s="5">
        <v>0</v>
      </c>
      <c r="AN26" s="5">
        <v>0</v>
      </c>
      <c r="AO26" s="42">
        <v>0</v>
      </c>
      <c r="AP26" s="42">
        <v>0</v>
      </c>
      <c r="AQ26" s="42">
        <v>0</v>
      </c>
      <c r="AR26" s="3"/>
      <c r="AS26" s="42">
        <v>0</v>
      </c>
      <c r="AT26" s="42">
        <v>0</v>
      </c>
      <c r="AU26" s="7"/>
      <c r="AV26" s="7"/>
      <c r="AW26" s="7"/>
      <c r="AX26" s="7"/>
      <c r="AY26" s="7"/>
      <c r="AZ26" s="7"/>
      <c r="BA26" s="7"/>
      <c r="BC26" s="7"/>
      <c r="BD26" s="7"/>
      <c r="BE26" s="7"/>
      <c r="BF26" s="3"/>
      <c r="BG26" s="76"/>
      <c r="BH26" s="3"/>
      <c r="BI26" s="3"/>
    </row>
    <row r="27" spans="1:61">
      <c r="A27" s="6">
        <v>1852</v>
      </c>
      <c r="B27" s="97">
        <v>285.75983809720555</v>
      </c>
      <c r="C27" s="97">
        <v>808.52284846519353</v>
      </c>
      <c r="D27" s="97">
        <v>272.26221414888823</v>
      </c>
      <c r="E27" s="5">
        <v>0</v>
      </c>
      <c r="F27" s="5">
        <v>0</v>
      </c>
      <c r="G27" s="5">
        <v>2.2346770601879625E-4</v>
      </c>
      <c r="H27" s="5">
        <v>0</v>
      </c>
      <c r="I27" s="5">
        <v>0</v>
      </c>
      <c r="J27" s="5">
        <v>0</v>
      </c>
      <c r="K27" s="5">
        <v>4.0448318179922977E-6</v>
      </c>
      <c r="L27" s="5">
        <v>0</v>
      </c>
      <c r="M27" s="5">
        <v>0</v>
      </c>
      <c r="N27" s="5">
        <v>0</v>
      </c>
      <c r="O27" s="5">
        <v>0</v>
      </c>
      <c r="P27" s="5">
        <v>0</v>
      </c>
      <c r="Q27" s="5">
        <v>0</v>
      </c>
      <c r="R27" s="5">
        <v>2.1496208859924526E-5</v>
      </c>
      <c r="S27" s="5">
        <v>34.049999996841677</v>
      </c>
      <c r="T27" s="5">
        <v>2.0667359807722727E-5</v>
      </c>
      <c r="U27" s="5">
        <v>0</v>
      </c>
      <c r="V27" s="5">
        <v>0</v>
      </c>
      <c r="W27" s="5">
        <v>0</v>
      </c>
      <c r="X27" s="5">
        <v>0</v>
      </c>
      <c r="Y27" s="5">
        <v>0</v>
      </c>
      <c r="Z27" s="5">
        <v>0</v>
      </c>
      <c r="AA27" s="5">
        <v>0</v>
      </c>
      <c r="AB27" s="31">
        <v>0</v>
      </c>
      <c r="AC27" s="5">
        <v>0</v>
      </c>
      <c r="AD27" s="5">
        <v>0</v>
      </c>
      <c r="AE27" s="5">
        <v>0</v>
      </c>
      <c r="AF27" s="5">
        <v>0</v>
      </c>
      <c r="AG27" s="5">
        <v>2.5000428677873512E-2</v>
      </c>
      <c r="AH27" s="48">
        <v>457.00000000000017</v>
      </c>
      <c r="AI27" s="5">
        <v>5.2999978176457105</v>
      </c>
      <c r="AJ27" s="25">
        <v>6.9127612802201384</v>
      </c>
      <c r="AK27" s="25">
        <v>4.8000000000000007</v>
      </c>
      <c r="AL27" s="5">
        <v>4.4465725806451615E-3</v>
      </c>
      <c r="AM27" s="5">
        <v>0</v>
      </c>
      <c r="AN27" s="5">
        <v>0</v>
      </c>
      <c r="AO27" s="42">
        <v>0</v>
      </c>
      <c r="AP27" s="42">
        <v>0</v>
      </c>
      <c r="AQ27" s="42">
        <v>0</v>
      </c>
      <c r="AR27" s="3"/>
      <c r="AS27" s="42">
        <v>0</v>
      </c>
      <c r="AT27" s="42">
        <v>0</v>
      </c>
      <c r="AU27" s="7"/>
      <c r="AV27" s="7"/>
      <c r="AW27" s="7"/>
      <c r="AX27" s="7"/>
      <c r="AY27" s="7"/>
      <c r="AZ27" s="7"/>
      <c r="BA27" s="7"/>
      <c r="BC27" s="7"/>
      <c r="BD27" s="7"/>
      <c r="BE27" s="7"/>
      <c r="BF27" s="3"/>
      <c r="BG27" s="76"/>
      <c r="BH27" s="3"/>
      <c r="BI27" s="3"/>
    </row>
    <row r="28" spans="1:61">
      <c r="A28" s="6">
        <v>1853</v>
      </c>
      <c r="B28" s="97">
        <v>285.88375677959738</v>
      </c>
      <c r="C28" s="97">
        <v>809.76860497318091</v>
      </c>
      <c r="D28" s="97">
        <v>272.36526885516827</v>
      </c>
      <c r="E28" s="5">
        <v>0</v>
      </c>
      <c r="F28" s="5">
        <v>0</v>
      </c>
      <c r="G28" s="5">
        <v>2.2600711176900981E-4</v>
      </c>
      <c r="H28" s="5">
        <v>0</v>
      </c>
      <c r="I28" s="5">
        <v>0</v>
      </c>
      <c r="J28" s="5">
        <v>0</v>
      </c>
      <c r="K28" s="5">
        <v>4.0907958159240279E-6</v>
      </c>
      <c r="L28" s="5">
        <v>0</v>
      </c>
      <c r="M28" s="5">
        <v>0</v>
      </c>
      <c r="N28" s="5">
        <v>0</v>
      </c>
      <c r="O28" s="5">
        <v>0</v>
      </c>
      <c r="P28" s="5">
        <v>0</v>
      </c>
      <c r="Q28" s="5">
        <v>0</v>
      </c>
      <c r="R28" s="5">
        <v>2.1743291720383427E-5</v>
      </c>
      <c r="S28" s="5">
        <v>34.0499999968415</v>
      </c>
      <c r="T28" s="5">
        <v>3.1074454938620136E-5</v>
      </c>
      <c r="U28" s="5">
        <v>0</v>
      </c>
      <c r="V28" s="5">
        <v>0</v>
      </c>
      <c r="W28" s="5">
        <v>0</v>
      </c>
      <c r="X28" s="5">
        <v>0</v>
      </c>
      <c r="Y28" s="5">
        <v>0</v>
      </c>
      <c r="Z28" s="5">
        <v>0</v>
      </c>
      <c r="AA28" s="5">
        <v>0</v>
      </c>
      <c r="AB28" s="31">
        <v>0</v>
      </c>
      <c r="AC28" s="5">
        <v>0</v>
      </c>
      <c r="AD28" s="5">
        <v>0</v>
      </c>
      <c r="AE28" s="5">
        <v>0</v>
      </c>
      <c r="AF28" s="5">
        <v>0</v>
      </c>
      <c r="AG28" s="5">
        <v>2.5000428677873512E-2</v>
      </c>
      <c r="AH28" s="48">
        <v>457.00000000000017</v>
      </c>
      <c r="AI28" s="5">
        <v>5.2999978176457105</v>
      </c>
      <c r="AJ28" s="25">
        <v>6.9127612802201384</v>
      </c>
      <c r="AK28" s="25">
        <v>4.8000000000000007</v>
      </c>
      <c r="AL28" s="5">
        <v>4.4465725806451615E-3</v>
      </c>
      <c r="AM28" s="5">
        <v>0</v>
      </c>
      <c r="AN28" s="5">
        <v>0</v>
      </c>
      <c r="AO28" s="42">
        <v>0</v>
      </c>
      <c r="AP28" s="42">
        <v>0</v>
      </c>
      <c r="AQ28" s="42">
        <v>0</v>
      </c>
      <c r="AR28" s="3"/>
      <c r="AS28" s="42">
        <v>0</v>
      </c>
      <c r="AT28" s="42">
        <v>0</v>
      </c>
      <c r="AU28" s="7"/>
      <c r="AV28" s="7"/>
      <c r="AW28" s="7"/>
      <c r="AX28" s="7"/>
      <c r="AY28" s="7"/>
      <c r="AZ28" s="7"/>
      <c r="BA28" s="7"/>
      <c r="BC28" s="7"/>
      <c r="BD28" s="7"/>
      <c r="BE28" s="7"/>
      <c r="BF28" s="3"/>
      <c r="BG28" s="76"/>
      <c r="BH28" s="3"/>
      <c r="BI28" s="3"/>
    </row>
    <row r="29" spans="1:61">
      <c r="A29" s="6">
        <v>1854</v>
      </c>
      <c r="B29" s="97">
        <v>285.98970060847353</v>
      </c>
      <c r="C29" s="97">
        <v>811.10151968429341</v>
      </c>
      <c r="D29" s="97">
        <v>272.47134480168268</v>
      </c>
      <c r="E29" s="5">
        <v>0</v>
      </c>
      <c r="F29" s="5">
        <v>0</v>
      </c>
      <c r="G29" s="5">
        <v>2.285465175192234E-4</v>
      </c>
      <c r="H29" s="5">
        <v>0</v>
      </c>
      <c r="I29" s="5">
        <v>0</v>
      </c>
      <c r="J29" s="5">
        <v>0</v>
      </c>
      <c r="K29" s="5">
        <v>4.1367598138557588E-6</v>
      </c>
      <c r="L29" s="5">
        <v>0</v>
      </c>
      <c r="M29" s="5">
        <v>0</v>
      </c>
      <c r="N29" s="5">
        <v>0</v>
      </c>
      <c r="O29" s="5">
        <v>0</v>
      </c>
      <c r="P29" s="5">
        <v>0</v>
      </c>
      <c r="Q29" s="5">
        <v>0</v>
      </c>
      <c r="R29" s="5">
        <v>2.1990374580842324E-5</v>
      </c>
      <c r="S29" s="5">
        <v>34.049999996841343</v>
      </c>
      <c r="T29" s="5">
        <v>4.1513250751493653E-5</v>
      </c>
      <c r="U29" s="5">
        <v>0</v>
      </c>
      <c r="V29" s="5">
        <v>0</v>
      </c>
      <c r="W29" s="5">
        <v>0</v>
      </c>
      <c r="X29" s="5">
        <v>0</v>
      </c>
      <c r="Y29" s="5">
        <v>0</v>
      </c>
      <c r="Z29" s="5">
        <v>0</v>
      </c>
      <c r="AA29" s="5">
        <v>0</v>
      </c>
      <c r="AB29" s="31">
        <v>0</v>
      </c>
      <c r="AC29" s="5">
        <v>0</v>
      </c>
      <c r="AD29" s="5">
        <v>0</v>
      </c>
      <c r="AE29" s="5">
        <v>0</v>
      </c>
      <c r="AF29" s="5">
        <v>0</v>
      </c>
      <c r="AG29" s="5">
        <v>2.5000428677873512E-2</v>
      </c>
      <c r="AH29" s="48">
        <v>457.00000000000017</v>
      </c>
      <c r="AI29" s="5">
        <v>5.2999978176457105</v>
      </c>
      <c r="AJ29" s="25">
        <v>6.9127612802201384</v>
      </c>
      <c r="AK29" s="25">
        <v>4.8000000000000007</v>
      </c>
      <c r="AL29" s="5">
        <v>4.4465725806451615E-3</v>
      </c>
      <c r="AM29" s="5">
        <v>0</v>
      </c>
      <c r="AN29" s="5">
        <v>0</v>
      </c>
      <c r="AO29" s="42">
        <v>0</v>
      </c>
      <c r="AP29" s="42">
        <v>0</v>
      </c>
      <c r="AQ29" s="42">
        <v>0</v>
      </c>
      <c r="AR29" s="3"/>
      <c r="AS29" s="42">
        <v>0</v>
      </c>
      <c r="AT29" s="42">
        <v>0</v>
      </c>
      <c r="AU29" s="7"/>
      <c r="AV29" s="7"/>
      <c r="AW29" s="7"/>
      <c r="AX29" s="7"/>
      <c r="AY29" s="7"/>
      <c r="AZ29" s="7"/>
      <c r="BA29" s="7"/>
      <c r="BC29" s="7"/>
      <c r="BD29" s="7"/>
      <c r="BE29" s="7"/>
      <c r="BF29" s="3"/>
      <c r="BG29" s="76"/>
      <c r="BH29" s="3"/>
      <c r="BI29" s="3"/>
    </row>
    <row r="30" spans="1:61">
      <c r="A30" s="6">
        <v>1855</v>
      </c>
      <c r="B30" s="97">
        <v>286.07562490609973</v>
      </c>
      <c r="C30" s="97">
        <v>812.70628498134329</v>
      </c>
      <c r="D30" s="97">
        <v>272.58544687124402</v>
      </c>
      <c r="E30" s="5">
        <v>0</v>
      </c>
      <c r="F30" s="5">
        <v>0</v>
      </c>
      <c r="G30" s="5">
        <v>2.3108592326943705E-4</v>
      </c>
      <c r="H30" s="5">
        <v>0</v>
      </c>
      <c r="I30" s="5">
        <v>0</v>
      </c>
      <c r="J30" s="5">
        <v>0</v>
      </c>
      <c r="K30" s="5">
        <v>4.1827238117874889E-6</v>
      </c>
      <c r="L30" s="5">
        <v>0</v>
      </c>
      <c r="M30" s="5">
        <v>0</v>
      </c>
      <c r="N30" s="5">
        <v>0</v>
      </c>
      <c r="O30" s="5">
        <v>0</v>
      </c>
      <c r="P30" s="5">
        <v>0</v>
      </c>
      <c r="Q30" s="5">
        <v>0</v>
      </c>
      <c r="R30" s="5">
        <v>2.2237457441301236E-5</v>
      </c>
      <c r="S30" s="5">
        <v>34.049999996841166</v>
      </c>
      <c r="T30" s="5">
        <v>5.200285956436691E-5</v>
      </c>
      <c r="U30" s="5">
        <v>0</v>
      </c>
      <c r="V30" s="5">
        <v>0</v>
      </c>
      <c r="W30" s="5">
        <v>0</v>
      </c>
      <c r="X30" s="5">
        <v>0</v>
      </c>
      <c r="Y30" s="5">
        <v>0</v>
      </c>
      <c r="Z30" s="5">
        <v>0</v>
      </c>
      <c r="AA30" s="5">
        <v>0</v>
      </c>
      <c r="AB30" s="31">
        <v>0</v>
      </c>
      <c r="AC30" s="5">
        <v>0</v>
      </c>
      <c r="AD30" s="5">
        <v>0</v>
      </c>
      <c r="AE30" s="5">
        <v>0</v>
      </c>
      <c r="AF30" s="5">
        <v>0</v>
      </c>
      <c r="AG30" s="5">
        <v>2.5000428677873512E-2</v>
      </c>
      <c r="AH30" s="48">
        <v>457.00000000000017</v>
      </c>
      <c r="AI30" s="5">
        <v>5.2999978176457105</v>
      </c>
      <c r="AJ30" s="25">
        <v>6.9127612802201384</v>
      </c>
      <c r="AK30" s="25">
        <v>4.8000000000000007</v>
      </c>
      <c r="AL30" s="5">
        <v>4.4465725806451615E-3</v>
      </c>
      <c r="AM30" s="5">
        <v>0</v>
      </c>
      <c r="AN30" s="5">
        <v>0</v>
      </c>
      <c r="AO30" s="42">
        <v>0</v>
      </c>
      <c r="AP30" s="42">
        <v>0</v>
      </c>
      <c r="AQ30" s="42">
        <v>0</v>
      </c>
      <c r="AR30" s="3"/>
      <c r="AS30" s="42">
        <v>0</v>
      </c>
      <c r="AT30" s="42">
        <v>0</v>
      </c>
      <c r="AU30" s="7"/>
      <c r="AV30" s="7"/>
      <c r="AW30" s="7"/>
      <c r="AX30" s="7"/>
      <c r="AY30" s="7"/>
      <c r="AZ30" s="7"/>
      <c r="BA30" s="7"/>
      <c r="BC30" s="7"/>
      <c r="BD30" s="7"/>
      <c r="BE30" s="7"/>
      <c r="BF30" s="3"/>
      <c r="BG30" s="76"/>
      <c r="BH30" s="3"/>
      <c r="BI30" s="3"/>
    </row>
    <row r="31" spans="1:61">
      <c r="A31" s="6">
        <v>1856</v>
      </c>
      <c r="B31" s="97">
        <v>286.17454969200725</v>
      </c>
      <c r="C31" s="97">
        <v>814.17524705573692</v>
      </c>
      <c r="D31" s="97">
        <v>272.70049498572718</v>
      </c>
      <c r="E31" s="5">
        <v>0</v>
      </c>
      <c r="F31" s="5">
        <v>0</v>
      </c>
      <c r="G31" s="5">
        <v>2.3362532901965061E-4</v>
      </c>
      <c r="H31" s="5">
        <v>0</v>
      </c>
      <c r="I31" s="5">
        <v>0</v>
      </c>
      <c r="J31" s="5">
        <v>0</v>
      </c>
      <c r="K31" s="5">
        <v>4.2286878097192191E-6</v>
      </c>
      <c r="L31" s="5">
        <v>0</v>
      </c>
      <c r="M31" s="5">
        <v>0</v>
      </c>
      <c r="N31" s="5">
        <v>0</v>
      </c>
      <c r="O31" s="5">
        <v>0</v>
      </c>
      <c r="P31" s="5">
        <v>0</v>
      </c>
      <c r="Q31" s="5">
        <v>0</v>
      </c>
      <c r="R31" s="5">
        <v>2.2484540301760133E-5</v>
      </c>
      <c r="S31" s="5">
        <v>34.049999996840974</v>
      </c>
      <c r="T31" s="5">
        <v>6.2549573877240298E-5</v>
      </c>
      <c r="U31" s="5">
        <v>0</v>
      </c>
      <c r="V31" s="5">
        <v>0</v>
      </c>
      <c r="W31" s="5">
        <v>0</v>
      </c>
      <c r="X31" s="5">
        <v>0</v>
      </c>
      <c r="Y31" s="5">
        <v>0</v>
      </c>
      <c r="Z31" s="5">
        <v>0</v>
      </c>
      <c r="AA31" s="5">
        <v>0</v>
      </c>
      <c r="AB31" s="31">
        <v>0</v>
      </c>
      <c r="AC31" s="5">
        <v>0</v>
      </c>
      <c r="AD31" s="5">
        <v>0</v>
      </c>
      <c r="AE31" s="5">
        <v>0</v>
      </c>
      <c r="AF31" s="5">
        <v>0</v>
      </c>
      <c r="AG31" s="5">
        <v>2.5000428677873512E-2</v>
      </c>
      <c r="AH31" s="48">
        <v>457.00000000000017</v>
      </c>
      <c r="AI31" s="5">
        <v>5.2999978176457105</v>
      </c>
      <c r="AJ31" s="25">
        <v>6.9127612802201384</v>
      </c>
      <c r="AK31" s="25">
        <v>4.8000000000000007</v>
      </c>
      <c r="AL31" s="5">
        <v>4.4465725806451615E-3</v>
      </c>
      <c r="AM31" s="5">
        <v>0</v>
      </c>
      <c r="AN31" s="5">
        <v>0</v>
      </c>
      <c r="AO31" s="42">
        <v>0</v>
      </c>
      <c r="AP31" s="42">
        <v>0</v>
      </c>
      <c r="AQ31" s="42">
        <v>0</v>
      </c>
      <c r="AR31" s="3"/>
      <c r="AS31" s="42">
        <v>0</v>
      </c>
      <c r="AT31" s="42">
        <v>0</v>
      </c>
      <c r="AU31" s="7"/>
      <c r="AV31" s="7"/>
      <c r="AW31" s="7"/>
      <c r="AX31" s="7"/>
      <c r="AY31" s="7"/>
      <c r="AZ31" s="7"/>
      <c r="BA31" s="7"/>
      <c r="BC31" s="7"/>
      <c r="BD31" s="7"/>
      <c r="BE31" s="7"/>
      <c r="BF31" s="3"/>
      <c r="BG31" s="76"/>
      <c r="BH31" s="3"/>
      <c r="BI31" s="3"/>
    </row>
    <row r="32" spans="1:61">
      <c r="A32" s="6">
        <v>1857</v>
      </c>
      <c r="B32" s="97">
        <v>286.32047154822715</v>
      </c>
      <c r="C32" s="97">
        <v>815.83610366138055</v>
      </c>
      <c r="D32" s="97">
        <v>272.80458728966346</v>
      </c>
      <c r="E32" s="5">
        <v>0</v>
      </c>
      <c r="F32" s="5">
        <v>0</v>
      </c>
      <c r="G32" s="5">
        <v>2.3616473476986417E-4</v>
      </c>
      <c r="H32" s="5">
        <v>0</v>
      </c>
      <c r="I32" s="5">
        <v>0</v>
      </c>
      <c r="J32" s="5">
        <v>0</v>
      </c>
      <c r="K32" s="5">
        <v>4.27465180765095E-6</v>
      </c>
      <c r="L32" s="5">
        <v>0</v>
      </c>
      <c r="M32" s="5">
        <v>0</v>
      </c>
      <c r="N32" s="5">
        <v>0</v>
      </c>
      <c r="O32" s="5">
        <v>0</v>
      </c>
      <c r="P32" s="5">
        <v>0</v>
      </c>
      <c r="Q32" s="5">
        <v>0</v>
      </c>
      <c r="R32" s="5">
        <v>2.2731623162219034E-5</v>
      </c>
      <c r="S32" s="5">
        <v>34.049999996840818</v>
      </c>
      <c r="T32" s="5">
        <v>7.3159696190113935E-5</v>
      </c>
      <c r="U32" s="5">
        <v>0</v>
      </c>
      <c r="V32" s="5">
        <v>0</v>
      </c>
      <c r="W32" s="5">
        <v>0</v>
      </c>
      <c r="X32" s="5">
        <v>0</v>
      </c>
      <c r="Y32" s="5">
        <v>0</v>
      </c>
      <c r="Z32" s="5">
        <v>0</v>
      </c>
      <c r="AA32" s="5">
        <v>0</v>
      </c>
      <c r="AB32" s="31">
        <v>0</v>
      </c>
      <c r="AC32" s="5">
        <v>0</v>
      </c>
      <c r="AD32" s="5">
        <v>0</v>
      </c>
      <c r="AE32" s="5">
        <v>0</v>
      </c>
      <c r="AF32" s="5">
        <v>0</v>
      </c>
      <c r="AG32" s="5">
        <v>2.5000428677873512E-2</v>
      </c>
      <c r="AH32" s="48">
        <v>457.00000000000017</v>
      </c>
      <c r="AI32" s="5">
        <v>5.2999978176457105</v>
      </c>
      <c r="AJ32" s="25">
        <v>6.9127612802201384</v>
      </c>
      <c r="AK32" s="25">
        <v>4.8000000000000007</v>
      </c>
      <c r="AL32" s="5">
        <v>4.4465725806451615E-3</v>
      </c>
      <c r="AM32" s="5">
        <v>0</v>
      </c>
      <c r="AN32" s="5">
        <v>0</v>
      </c>
      <c r="AO32" s="42">
        <v>0</v>
      </c>
      <c r="AP32" s="42">
        <v>0</v>
      </c>
      <c r="AQ32" s="42">
        <v>0</v>
      </c>
      <c r="AR32" s="3"/>
      <c r="AS32" s="42">
        <v>0</v>
      </c>
      <c r="AT32" s="42">
        <v>0</v>
      </c>
      <c r="AU32" s="7"/>
      <c r="AV32" s="7"/>
      <c r="AW32" s="7"/>
      <c r="AX32" s="7"/>
      <c r="AY32" s="7"/>
      <c r="AZ32" s="7"/>
      <c r="BA32" s="7"/>
      <c r="BC32" s="7"/>
      <c r="BD32" s="7"/>
      <c r="BE32" s="7"/>
      <c r="BF32" s="3"/>
      <c r="BG32" s="76"/>
      <c r="BH32" s="3"/>
      <c r="BI32" s="3"/>
    </row>
    <row r="33" spans="1:61">
      <c r="A33" s="6">
        <v>1858</v>
      </c>
      <c r="B33" s="97">
        <v>286.47637265249398</v>
      </c>
      <c r="C33" s="97">
        <v>817.74390850921179</v>
      </c>
      <c r="D33" s="97">
        <v>272.89265786508417</v>
      </c>
      <c r="E33" s="5">
        <v>0</v>
      </c>
      <c r="F33" s="5">
        <v>0</v>
      </c>
      <c r="G33" s="5">
        <v>2.3870414052007776E-4</v>
      </c>
      <c r="H33" s="5">
        <v>0</v>
      </c>
      <c r="I33" s="5">
        <v>0</v>
      </c>
      <c r="J33" s="5">
        <v>0</v>
      </c>
      <c r="K33" s="5">
        <v>4.320615805582681E-6</v>
      </c>
      <c r="L33" s="5">
        <v>0</v>
      </c>
      <c r="M33" s="5">
        <v>0</v>
      </c>
      <c r="N33" s="5">
        <v>0</v>
      </c>
      <c r="O33" s="5">
        <v>0</v>
      </c>
      <c r="P33" s="5">
        <v>0</v>
      </c>
      <c r="Q33" s="5">
        <v>0</v>
      </c>
      <c r="R33" s="5">
        <v>2.2978706022677939E-5</v>
      </c>
      <c r="S33" s="5">
        <v>34.049999996840619</v>
      </c>
      <c r="T33" s="5">
        <v>8.3839508502987691E-5</v>
      </c>
      <c r="U33" s="5">
        <v>0</v>
      </c>
      <c r="V33" s="5">
        <v>0</v>
      </c>
      <c r="W33" s="5">
        <v>0</v>
      </c>
      <c r="X33" s="5">
        <v>0</v>
      </c>
      <c r="Y33" s="5">
        <v>0</v>
      </c>
      <c r="Z33" s="5">
        <v>0</v>
      </c>
      <c r="AA33" s="5">
        <v>0</v>
      </c>
      <c r="AB33" s="31">
        <v>0</v>
      </c>
      <c r="AC33" s="5">
        <v>0</v>
      </c>
      <c r="AD33" s="5">
        <v>0</v>
      </c>
      <c r="AE33" s="5">
        <v>0</v>
      </c>
      <c r="AF33" s="5">
        <v>0</v>
      </c>
      <c r="AG33" s="5">
        <v>2.5000428677873512E-2</v>
      </c>
      <c r="AH33" s="48">
        <v>457.00000000000017</v>
      </c>
      <c r="AI33" s="5">
        <v>5.2999978176457105</v>
      </c>
      <c r="AJ33" s="25">
        <v>6.9127612802201384</v>
      </c>
      <c r="AK33" s="25">
        <v>4.8000000000000007</v>
      </c>
      <c r="AL33" s="5">
        <v>4.4465725806451615E-3</v>
      </c>
      <c r="AM33" s="5">
        <v>0</v>
      </c>
      <c r="AN33" s="5">
        <v>0</v>
      </c>
      <c r="AO33" s="42">
        <v>0</v>
      </c>
      <c r="AP33" s="42">
        <v>0</v>
      </c>
      <c r="AQ33" s="42">
        <v>0</v>
      </c>
      <c r="AR33" s="3"/>
      <c r="AS33" s="42">
        <v>0</v>
      </c>
      <c r="AT33" s="42">
        <v>0</v>
      </c>
      <c r="AU33" s="7"/>
      <c r="AV33" s="7"/>
      <c r="AW33" s="7"/>
      <c r="AX33" s="7"/>
      <c r="AY33" s="7"/>
      <c r="AZ33" s="7"/>
      <c r="BA33" s="7"/>
      <c r="BC33" s="7"/>
      <c r="BD33" s="7"/>
      <c r="BE33" s="7"/>
      <c r="BF33" s="3"/>
      <c r="BG33" s="76"/>
      <c r="BH33" s="3"/>
      <c r="BI33" s="3"/>
    </row>
    <row r="34" spans="1:61">
      <c r="A34" s="6">
        <v>1859</v>
      </c>
      <c r="B34" s="97">
        <v>286.64332112004206</v>
      </c>
      <c r="C34" s="97">
        <v>819.78971384532417</v>
      </c>
      <c r="D34" s="97">
        <v>273.03874235652046</v>
      </c>
      <c r="E34" s="5">
        <v>0</v>
      </c>
      <c r="F34" s="5">
        <v>0</v>
      </c>
      <c r="G34" s="5">
        <v>2.4124354627029138E-4</v>
      </c>
      <c r="H34" s="5">
        <v>0</v>
      </c>
      <c r="I34" s="5">
        <v>0</v>
      </c>
      <c r="J34" s="5">
        <v>0</v>
      </c>
      <c r="K34" s="5">
        <v>4.3665798035144119E-6</v>
      </c>
      <c r="L34" s="5">
        <v>0</v>
      </c>
      <c r="M34" s="5">
        <v>0</v>
      </c>
      <c r="N34" s="5">
        <v>0</v>
      </c>
      <c r="O34" s="5">
        <v>0</v>
      </c>
      <c r="P34" s="5">
        <v>0</v>
      </c>
      <c r="Q34" s="5">
        <v>0</v>
      </c>
      <c r="R34" s="5">
        <v>2.3225788883136847E-5</v>
      </c>
      <c r="S34" s="5">
        <v>34.049999996840441</v>
      </c>
      <c r="T34" s="5">
        <v>9.4595315815860874E-5</v>
      </c>
      <c r="U34" s="5">
        <v>0</v>
      </c>
      <c r="V34" s="5">
        <v>0</v>
      </c>
      <c r="W34" s="5">
        <v>0</v>
      </c>
      <c r="X34" s="5">
        <v>0</v>
      </c>
      <c r="Y34" s="5">
        <v>0</v>
      </c>
      <c r="Z34" s="5">
        <v>0</v>
      </c>
      <c r="AA34" s="5">
        <v>0</v>
      </c>
      <c r="AB34" s="31">
        <v>0</v>
      </c>
      <c r="AC34" s="5">
        <v>0</v>
      </c>
      <c r="AD34" s="5">
        <v>0</v>
      </c>
      <c r="AE34" s="5">
        <v>0</v>
      </c>
      <c r="AF34" s="5">
        <v>0</v>
      </c>
      <c r="AG34" s="5">
        <v>2.5000428677873512E-2</v>
      </c>
      <c r="AH34" s="48">
        <v>457.00000000000017</v>
      </c>
      <c r="AI34" s="5">
        <v>5.2999978176457105</v>
      </c>
      <c r="AJ34" s="25">
        <v>6.9127612802201384</v>
      </c>
      <c r="AK34" s="25">
        <v>4.8000000000000007</v>
      </c>
      <c r="AL34" s="5">
        <v>4.4465725806451615E-3</v>
      </c>
      <c r="AM34" s="5">
        <v>0</v>
      </c>
      <c r="AN34" s="5">
        <v>0</v>
      </c>
      <c r="AO34" s="42">
        <v>0</v>
      </c>
      <c r="AP34" s="42">
        <v>0</v>
      </c>
      <c r="AQ34" s="42">
        <v>0</v>
      </c>
      <c r="AR34" s="3"/>
      <c r="AS34" s="42">
        <v>0</v>
      </c>
      <c r="AT34" s="42">
        <v>0</v>
      </c>
      <c r="AU34" s="7"/>
      <c r="AV34" s="7"/>
      <c r="AW34" s="7"/>
      <c r="AX34" s="7"/>
      <c r="AY34" s="7"/>
      <c r="AZ34" s="7"/>
      <c r="BA34" s="7"/>
      <c r="BC34" s="7"/>
      <c r="BD34" s="7"/>
      <c r="BE34" s="7"/>
      <c r="BF34" s="3"/>
      <c r="BG34" s="76"/>
      <c r="BH34" s="3"/>
      <c r="BI34" s="3"/>
    </row>
    <row r="35" spans="1:61">
      <c r="A35" s="6">
        <v>1860</v>
      </c>
      <c r="B35" s="97">
        <v>286.82824444110577</v>
      </c>
      <c r="C35" s="97">
        <v>821.71064125174905</v>
      </c>
      <c r="D35" s="97">
        <v>273.20683002178487</v>
      </c>
      <c r="E35" s="5">
        <v>0</v>
      </c>
      <c r="F35" s="5">
        <v>0</v>
      </c>
      <c r="G35" s="5">
        <v>2.4378295202050494E-4</v>
      </c>
      <c r="H35" s="5">
        <v>0</v>
      </c>
      <c r="I35" s="5">
        <v>0</v>
      </c>
      <c r="J35" s="5">
        <v>0</v>
      </c>
      <c r="K35" s="5">
        <v>4.4125438014461429E-6</v>
      </c>
      <c r="L35" s="5">
        <v>0</v>
      </c>
      <c r="M35" s="5">
        <v>0</v>
      </c>
      <c r="N35" s="5">
        <v>0</v>
      </c>
      <c r="O35" s="5">
        <v>0</v>
      </c>
      <c r="P35" s="5">
        <v>0</v>
      </c>
      <c r="Q35" s="5">
        <v>0</v>
      </c>
      <c r="R35" s="5">
        <v>2.3472871743595744E-5</v>
      </c>
      <c r="S35" s="5">
        <v>34.049999996840278</v>
      </c>
      <c r="T35" s="5">
        <v>1.0543340312873428E-4</v>
      </c>
      <c r="U35" s="5">
        <v>0</v>
      </c>
      <c r="V35" s="5">
        <v>0</v>
      </c>
      <c r="W35" s="5">
        <v>0</v>
      </c>
      <c r="X35" s="5">
        <v>0</v>
      </c>
      <c r="Y35" s="5">
        <v>0</v>
      </c>
      <c r="Z35" s="5">
        <v>0</v>
      </c>
      <c r="AA35" s="5">
        <v>0</v>
      </c>
      <c r="AB35" s="31">
        <v>0</v>
      </c>
      <c r="AC35" s="5">
        <v>0</v>
      </c>
      <c r="AD35" s="5">
        <v>0</v>
      </c>
      <c r="AE35" s="5">
        <v>0</v>
      </c>
      <c r="AF35" s="5">
        <v>0</v>
      </c>
      <c r="AG35" s="5">
        <v>2.5000428677873512E-2</v>
      </c>
      <c r="AH35" s="48">
        <v>457.00000000000017</v>
      </c>
      <c r="AI35" s="5">
        <v>5.2999978176457105</v>
      </c>
      <c r="AJ35" s="25">
        <v>6.9127612802201384</v>
      </c>
      <c r="AK35" s="25">
        <v>4.8000000000000007</v>
      </c>
      <c r="AL35" s="5">
        <v>4.4465725806451615E-3</v>
      </c>
      <c r="AM35" s="5">
        <v>0</v>
      </c>
      <c r="AN35" s="5">
        <v>0</v>
      </c>
      <c r="AO35" s="42">
        <v>0</v>
      </c>
      <c r="AP35" s="42">
        <v>0</v>
      </c>
      <c r="AQ35" s="42">
        <v>0</v>
      </c>
      <c r="AR35" s="3"/>
      <c r="AS35" s="42">
        <v>0</v>
      </c>
      <c r="AT35" s="42">
        <v>0</v>
      </c>
      <c r="AU35" s="7"/>
      <c r="AV35" s="7"/>
      <c r="AW35" s="7"/>
      <c r="AX35" s="7"/>
      <c r="AY35" s="7"/>
      <c r="AZ35" s="7"/>
      <c r="BA35" s="7"/>
      <c r="BC35" s="7"/>
      <c r="BD35" s="7"/>
      <c r="BE35" s="7"/>
      <c r="BF35" s="3"/>
      <c r="BG35" s="76"/>
      <c r="BH35" s="3"/>
      <c r="BI35" s="3"/>
    </row>
    <row r="36" spans="1:61">
      <c r="A36" s="6">
        <v>1861</v>
      </c>
      <c r="B36" s="97">
        <v>287.01316776216947</v>
      </c>
      <c r="C36" s="97">
        <v>823.80252813083018</v>
      </c>
      <c r="D36" s="97">
        <v>273.39789742337734</v>
      </c>
      <c r="E36" s="5">
        <v>0</v>
      </c>
      <c r="F36" s="5">
        <v>0</v>
      </c>
      <c r="G36" s="5">
        <v>2.4632235777071859E-4</v>
      </c>
      <c r="H36" s="5">
        <v>0</v>
      </c>
      <c r="I36" s="5">
        <v>0</v>
      </c>
      <c r="J36" s="5">
        <v>0</v>
      </c>
      <c r="K36" s="5">
        <v>4.4585077993778739E-6</v>
      </c>
      <c r="L36" s="5">
        <v>0</v>
      </c>
      <c r="M36" s="5">
        <v>0</v>
      </c>
      <c r="N36" s="5">
        <v>0</v>
      </c>
      <c r="O36" s="5">
        <v>0</v>
      </c>
      <c r="P36" s="5">
        <v>0</v>
      </c>
      <c r="Q36" s="5">
        <v>0</v>
      </c>
      <c r="R36" s="5">
        <v>2.3719954604054649E-5</v>
      </c>
      <c r="S36" s="5">
        <v>34.049999996840093</v>
      </c>
      <c r="T36" s="5">
        <v>1.1636007544160741E-4</v>
      </c>
      <c r="U36" s="5">
        <v>0</v>
      </c>
      <c r="V36" s="5">
        <v>0</v>
      </c>
      <c r="W36" s="5">
        <v>0</v>
      </c>
      <c r="X36" s="5">
        <v>0</v>
      </c>
      <c r="Y36" s="5">
        <v>0</v>
      </c>
      <c r="Z36" s="5">
        <v>0</v>
      </c>
      <c r="AA36" s="5">
        <v>0</v>
      </c>
      <c r="AB36" s="31">
        <v>0</v>
      </c>
      <c r="AC36" s="5">
        <v>0</v>
      </c>
      <c r="AD36" s="5">
        <v>0</v>
      </c>
      <c r="AE36" s="5">
        <v>0</v>
      </c>
      <c r="AF36" s="5">
        <v>0</v>
      </c>
      <c r="AG36" s="5">
        <v>2.5000428677873512E-2</v>
      </c>
      <c r="AH36" s="48">
        <v>457.00000000000017</v>
      </c>
      <c r="AI36" s="5">
        <v>5.2999978176457105</v>
      </c>
      <c r="AJ36" s="25">
        <v>6.9127612802201384</v>
      </c>
      <c r="AK36" s="25">
        <v>4.8000000000000007</v>
      </c>
      <c r="AL36" s="5">
        <v>4.4465725806451615E-3</v>
      </c>
      <c r="AM36" s="5">
        <v>0</v>
      </c>
      <c r="AN36" s="5">
        <v>0</v>
      </c>
      <c r="AO36" s="42">
        <v>0</v>
      </c>
      <c r="AP36" s="42">
        <v>0</v>
      </c>
      <c r="AQ36" s="42">
        <v>0</v>
      </c>
      <c r="AR36" s="3"/>
      <c r="AS36" s="42">
        <v>0</v>
      </c>
      <c r="AT36" s="42">
        <v>0</v>
      </c>
      <c r="AU36" s="7"/>
      <c r="AV36" s="7"/>
      <c r="AW36" s="7"/>
      <c r="AX36" s="7"/>
      <c r="AY36" s="7"/>
      <c r="AZ36" s="7"/>
      <c r="BA36" s="7"/>
      <c r="BC36" s="7"/>
      <c r="BD36" s="7"/>
      <c r="BE36" s="7"/>
      <c r="BF36" s="3"/>
      <c r="BG36" s="76"/>
      <c r="BH36" s="3"/>
      <c r="BI36" s="3"/>
    </row>
    <row r="37" spans="1:61">
      <c r="A37" s="6">
        <v>1862</v>
      </c>
      <c r="B37" s="97">
        <v>287.17108302659256</v>
      </c>
      <c r="C37" s="97">
        <v>826.43738375991143</v>
      </c>
      <c r="D37" s="97">
        <v>273.58096921950118</v>
      </c>
      <c r="E37" s="5">
        <v>0</v>
      </c>
      <c r="F37" s="5">
        <v>0</v>
      </c>
      <c r="G37" s="5">
        <v>2.488617635209322E-4</v>
      </c>
      <c r="H37" s="5">
        <v>0</v>
      </c>
      <c r="I37" s="5">
        <v>0</v>
      </c>
      <c r="J37" s="5">
        <v>0</v>
      </c>
      <c r="K37" s="5">
        <v>4.504471797309604E-6</v>
      </c>
      <c r="L37" s="5">
        <v>0</v>
      </c>
      <c r="M37" s="5">
        <v>0</v>
      </c>
      <c r="N37" s="5">
        <v>0</v>
      </c>
      <c r="O37" s="5">
        <v>0</v>
      </c>
      <c r="P37" s="5">
        <v>0</v>
      </c>
      <c r="Q37" s="5">
        <v>0</v>
      </c>
      <c r="R37" s="5">
        <v>2.3967037464513553E-5</v>
      </c>
      <c r="S37" s="5">
        <v>34.050099996839919</v>
      </c>
      <c r="T37" s="5">
        <v>1.2738162275448058E-4</v>
      </c>
      <c r="U37" s="5">
        <v>0</v>
      </c>
      <c r="V37" s="5">
        <v>0</v>
      </c>
      <c r="W37" s="5">
        <v>0</v>
      </c>
      <c r="X37" s="5">
        <v>0</v>
      </c>
      <c r="Y37" s="5">
        <v>0</v>
      </c>
      <c r="Z37" s="5">
        <v>0</v>
      </c>
      <c r="AA37" s="5">
        <v>0</v>
      </c>
      <c r="AB37" s="31">
        <v>0</v>
      </c>
      <c r="AC37" s="5">
        <v>0</v>
      </c>
      <c r="AD37" s="5">
        <v>0</v>
      </c>
      <c r="AE37" s="5">
        <v>0</v>
      </c>
      <c r="AF37" s="5">
        <v>0</v>
      </c>
      <c r="AG37" s="5">
        <v>2.5000428677873512E-2</v>
      </c>
      <c r="AH37" s="48">
        <v>457.00000000000017</v>
      </c>
      <c r="AI37" s="5">
        <v>5.2999978176457105</v>
      </c>
      <c r="AJ37" s="25">
        <v>6.9127612802201384</v>
      </c>
      <c r="AK37" s="25">
        <v>4.8000000000000007</v>
      </c>
      <c r="AL37" s="5">
        <v>4.4465725806451615E-3</v>
      </c>
      <c r="AM37" s="5">
        <v>0</v>
      </c>
      <c r="AN37" s="5">
        <v>0</v>
      </c>
      <c r="AO37" s="42">
        <v>0</v>
      </c>
      <c r="AP37" s="42">
        <v>0</v>
      </c>
      <c r="AQ37" s="42">
        <v>0</v>
      </c>
      <c r="AR37" s="3"/>
      <c r="AS37" s="42">
        <v>0</v>
      </c>
      <c r="AT37" s="42">
        <v>0</v>
      </c>
      <c r="AU37" s="7"/>
      <c r="AV37" s="7"/>
      <c r="AW37" s="7"/>
      <c r="AX37" s="7"/>
      <c r="AY37" s="7"/>
      <c r="AZ37" s="7"/>
      <c r="BA37" s="7"/>
      <c r="BC37" s="7"/>
      <c r="BD37" s="7"/>
      <c r="BE37" s="7"/>
      <c r="BF37" s="3"/>
      <c r="BG37" s="76"/>
      <c r="BH37" s="3"/>
      <c r="BI37" s="3"/>
    </row>
    <row r="38" spans="1:61">
      <c r="A38" s="6">
        <v>1863</v>
      </c>
      <c r="B38" s="97">
        <v>287.33299609375001</v>
      </c>
      <c r="C38" s="97">
        <v>829.57925843196131</v>
      </c>
      <c r="D38" s="97">
        <v>273.74304492187503</v>
      </c>
      <c r="E38" s="5">
        <v>0</v>
      </c>
      <c r="F38" s="5">
        <v>0</v>
      </c>
      <c r="G38" s="5">
        <v>2.5140116927114577E-4</v>
      </c>
      <c r="H38" s="5">
        <v>0</v>
      </c>
      <c r="I38" s="5">
        <v>0</v>
      </c>
      <c r="J38" s="5">
        <v>0</v>
      </c>
      <c r="K38" s="5">
        <v>4.5504357952413341E-6</v>
      </c>
      <c r="L38" s="5">
        <v>0</v>
      </c>
      <c r="M38" s="5">
        <v>0</v>
      </c>
      <c r="N38" s="5">
        <v>0</v>
      </c>
      <c r="O38" s="5">
        <v>0</v>
      </c>
      <c r="P38" s="5">
        <v>0</v>
      </c>
      <c r="Q38" s="5">
        <v>0</v>
      </c>
      <c r="R38" s="5">
        <v>2.4214120324972458E-5</v>
      </c>
      <c r="S38" s="5">
        <v>34.050099996839748</v>
      </c>
      <c r="T38" s="5">
        <v>1.3850433506735189E-4</v>
      </c>
      <c r="U38" s="5">
        <v>0</v>
      </c>
      <c r="V38" s="5">
        <v>0</v>
      </c>
      <c r="W38" s="5">
        <v>0</v>
      </c>
      <c r="X38" s="5">
        <v>0</v>
      </c>
      <c r="Y38" s="5">
        <v>0</v>
      </c>
      <c r="Z38" s="5">
        <v>0</v>
      </c>
      <c r="AA38" s="5">
        <v>0</v>
      </c>
      <c r="AB38" s="31">
        <v>0</v>
      </c>
      <c r="AC38" s="5">
        <v>0</v>
      </c>
      <c r="AD38" s="5">
        <v>0</v>
      </c>
      <c r="AE38" s="5">
        <v>0</v>
      </c>
      <c r="AF38" s="5">
        <v>0</v>
      </c>
      <c r="AG38" s="5">
        <v>2.5000428677873512E-2</v>
      </c>
      <c r="AH38" s="48">
        <v>457.00000000000017</v>
      </c>
      <c r="AI38" s="5">
        <v>5.2999978176457105</v>
      </c>
      <c r="AJ38" s="25">
        <v>6.9127612802201384</v>
      </c>
      <c r="AK38" s="25">
        <v>4.8000000000000007</v>
      </c>
      <c r="AL38" s="5">
        <v>4.4465725806451615E-3</v>
      </c>
      <c r="AM38" s="5">
        <v>0</v>
      </c>
      <c r="AN38" s="5">
        <v>0</v>
      </c>
      <c r="AO38" s="42">
        <v>0</v>
      </c>
      <c r="AP38" s="42">
        <v>0</v>
      </c>
      <c r="AQ38" s="42">
        <v>0</v>
      </c>
      <c r="AR38" s="3"/>
      <c r="AS38" s="42">
        <v>0</v>
      </c>
      <c r="AT38" s="42">
        <v>0</v>
      </c>
      <c r="AU38" s="7"/>
      <c r="AV38" s="7"/>
      <c r="AW38" s="7"/>
      <c r="AX38" s="7"/>
      <c r="AY38" s="7"/>
      <c r="AZ38" s="7"/>
      <c r="BA38" s="7"/>
      <c r="BC38" s="7"/>
      <c r="BD38" s="7"/>
      <c r="BE38" s="7"/>
      <c r="BF38" s="3"/>
      <c r="BG38" s="76"/>
      <c r="BH38" s="3"/>
      <c r="BI38" s="3"/>
    </row>
    <row r="39" spans="1:61">
      <c r="A39" s="6">
        <v>1864</v>
      </c>
      <c r="B39" s="97">
        <v>287.49490916090747</v>
      </c>
      <c r="C39" s="97">
        <v>833.02203642432369</v>
      </c>
      <c r="D39" s="97">
        <v>273.89913917893631</v>
      </c>
      <c r="E39" s="5">
        <v>0</v>
      </c>
      <c r="F39" s="5">
        <v>0</v>
      </c>
      <c r="G39" s="5">
        <v>2.5394057502135938E-4</v>
      </c>
      <c r="H39" s="5">
        <v>0</v>
      </c>
      <c r="I39" s="5">
        <v>0</v>
      </c>
      <c r="J39" s="5">
        <v>0</v>
      </c>
      <c r="K39" s="5">
        <v>4.5963997931730651E-6</v>
      </c>
      <c r="L39" s="5">
        <v>0</v>
      </c>
      <c r="M39" s="5">
        <v>0</v>
      </c>
      <c r="N39" s="5">
        <v>0</v>
      </c>
      <c r="O39" s="5">
        <v>0</v>
      </c>
      <c r="P39" s="5">
        <v>0</v>
      </c>
      <c r="Q39" s="5">
        <v>0</v>
      </c>
      <c r="R39" s="5">
        <v>2.4461203185431355E-5</v>
      </c>
      <c r="S39" s="5">
        <v>34.050099996839585</v>
      </c>
      <c r="T39" s="5">
        <v>1.4973450238022572E-4</v>
      </c>
      <c r="U39" s="5">
        <v>0</v>
      </c>
      <c r="V39" s="5">
        <v>0</v>
      </c>
      <c r="W39" s="5">
        <v>0</v>
      </c>
      <c r="X39" s="5">
        <v>0</v>
      </c>
      <c r="Y39" s="5">
        <v>0</v>
      </c>
      <c r="Z39" s="5">
        <v>0</v>
      </c>
      <c r="AA39" s="5">
        <v>0</v>
      </c>
      <c r="AB39" s="31">
        <v>0</v>
      </c>
      <c r="AC39" s="5">
        <v>0</v>
      </c>
      <c r="AD39" s="5">
        <v>0</v>
      </c>
      <c r="AE39" s="5">
        <v>0</v>
      </c>
      <c r="AF39" s="5">
        <v>0</v>
      </c>
      <c r="AG39" s="5">
        <v>2.5000428677873512E-2</v>
      </c>
      <c r="AH39" s="48">
        <v>457.00000000000017</v>
      </c>
      <c r="AI39" s="5">
        <v>5.2999978176457105</v>
      </c>
      <c r="AJ39" s="25">
        <v>6.9127612802201384</v>
      </c>
      <c r="AK39" s="25">
        <v>4.8000000000000007</v>
      </c>
      <c r="AL39" s="5">
        <v>4.4465725806451615E-3</v>
      </c>
      <c r="AM39" s="5">
        <v>0</v>
      </c>
      <c r="AN39" s="5">
        <v>0</v>
      </c>
      <c r="AO39" s="42">
        <v>0</v>
      </c>
      <c r="AP39" s="42">
        <v>0</v>
      </c>
      <c r="AQ39" s="42">
        <v>0</v>
      </c>
      <c r="AR39" s="3"/>
      <c r="AS39" s="42">
        <v>0</v>
      </c>
      <c r="AT39" s="42">
        <v>0</v>
      </c>
      <c r="AU39" s="7"/>
      <c r="AV39" s="7"/>
      <c r="AW39" s="7"/>
      <c r="AX39" s="7"/>
      <c r="AY39" s="7"/>
      <c r="AZ39" s="7"/>
      <c r="BA39" s="7"/>
      <c r="BC39" s="7"/>
      <c r="BD39" s="7"/>
      <c r="BE39" s="7"/>
      <c r="BF39" s="3"/>
      <c r="BG39" s="76"/>
      <c r="BH39" s="3"/>
      <c r="BI39" s="3"/>
    </row>
    <row r="40" spans="1:61">
      <c r="A40" s="6">
        <v>1865</v>
      </c>
      <c r="B40" s="97">
        <v>287.65785982572118</v>
      </c>
      <c r="C40" s="97">
        <v>836.31698726824857</v>
      </c>
      <c r="D40" s="97">
        <v>274.06618924654447</v>
      </c>
      <c r="E40" s="5">
        <v>0</v>
      </c>
      <c r="F40" s="5">
        <v>0</v>
      </c>
      <c r="G40" s="5">
        <v>2.56479980771573E-4</v>
      </c>
      <c r="H40" s="5">
        <v>0</v>
      </c>
      <c r="I40" s="5">
        <v>0</v>
      </c>
      <c r="J40" s="5">
        <v>0</v>
      </c>
      <c r="K40" s="5">
        <v>4.642363791104796E-6</v>
      </c>
      <c r="L40" s="5">
        <v>0</v>
      </c>
      <c r="M40" s="5">
        <v>0</v>
      </c>
      <c r="N40" s="5">
        <v>0</v>
      </c>
      <c r="O40" s="5">
        <v>0</v>
      </c>
      <c r="P40" s="5">
        <v>0</v>
      </c>
      <c r="Q40" s="5">
        <v>0</v>
      </c>
      <c r="R40" s="5">
        <v>2.4708286045890257E-5</v>
      </c>
      <c r="S40" s="5">
        <v>34.050099996839407</v>
      </c>
      <c r="T40" s="5">
        <v>1.6107845969310104E-4</v>
      </c>
      <c r="U40" s="5">
        <v>0</v>
      </c>
      <c r="V40" s="5">
        <v>0</v>
      </c>
      <c r="W40" s="5">
        <v>0</v>
      </c>
      <c r="X40" s="5">
        <v>0</v>
      </c>
      <c r="Y40" s="5">
        <v>0</v>
      </c>
      <c r="Z40" s="5">
        <v>0</v>
      </c>
      <c r="AA40" s="5">
        <v>0</v>
      </c>
      <c r="AB40" s="31">
        <v>0</v>
      </c>
      <c r="AC40" s="5">
        <v>0</v>
      </c>
      <c r="AD40" s="5">
        <v>0</v>
      </c>
      <c r="AE40" s="5">
        <v>0</v>
      </c>
      <c r="AF40" s="5">
        <v>0</v>
      </c>
      <c r="AG40" s="5">
        <v>2.5000428677873512E-2</v>
      </c>
      <c r="AH40" s="48">
        <v>457.00000000000017</v>
      </c>
      <c r="AI40" s="5">
        <v>5.2999978176457105</v>
      </c>
      <c r="AJ40" s="25">
        <v>6.9127612802201384</v>
      </c>
      <c r="AK40" s="25">
        <v>4.8000000000000007</v>
      </c>
      <c r="AL40" s="5">
        <v>4.4465725806451615E-3</v>
      </c>
      <c r="AM40" s="5">
        <v>0</v>
      </c>
      <c r="AN40" s="5">
        <v>0</v>
      </c>
      <c r="AO40" s="42">
        <v>0</v>
      </c>
      <c r="AP40" s="42">
        <v>0</v>
      </c>
      <c r="AQ40" s="42">
        <v>0</v>
      </c>
      <c r="AR40" s="3"/>
      <c r="AS40" s="42">
        <v>0</v>
      </c>
      <c r="AT40" s="42">
        <v>0</v>
      </c>
      <c r="AU40" s="7"/>
      <c r="AV40" s="7"/>
      <c r="AW40" s="7"/>
      <c r="AX40" s="7"/>
      <c r="AY40" s="7"/>
      <c r="AZ40" s="7"/>
      <c r="BA40" s="7"/>
      <c r="BC40" s="7"/>
      <c r="BD40" s="7"/>
      <c r="BE40" s="7"/>
      <c r="BF40" s="3"/>
      <c r="BG40" s="76"/>
      <c r="BH40" s="3"/>
      <c r="BI40" s="3"/>
    </row>
    <row r="41" spans="1:61">
      <c r="A41" s="6">
        <v>1866</v>
      </c>
      <c r="B41" s="97">
        <v>287.81577509014426</v>
      </c>
      <c r="C41" s="97">
        <v>839.78979455748606</v>
      </c>
      <c r="D41" s="97">
        <v>274.24126543719956</v>
      </c>
      <c r="E41" s="5">
        <v>0</v>
      </c>
      <c r="F41" s="5">
        <v>0</v>
      </c>
      <c r="G41" s="5">
        <v>2.5901938652178656E-4</v>
      </c>
      <c r="H41" s="5">
        <v>0</v>
      </c>
      <c r="I41" s="5">
        <v>0</v>
      </c>
      <c r="J41" s="5">
        <v>0</v>
      </c>
      <c r="K41" s="5">
        <v>4.6883277890365262E-6</v>
      </c>
      <c r="L41" s="5">
        <v>0</v>
      </c>
      <c r="M41" s="5">
        <v>0</v>
      </c>
      <c r="N41" s="5">
        <v>0</v>
      </c>
      <c r="O41" s="5">
        <v>0</v>
      </c>
      <c r="P41" s="5">
        <v>0</v>
      </c>
      <c r="Q41" s="5">
        <v>0</v>
      </c>
      <c r="R41" s="5">
        <v>2.4955368906349161E-5</v>
      </c>
      <c r="S41" s="5">
        <v>34.050099996839229</v>
      </c>
      <c r="T41" s="5">
        <v>1.7254241700596953E-4</v>
      </c>
      <c r="U41" s="5">
        <v>0</v>
      </c>
      <c r="V41" s="5">
        <v>0</v>
      </c>
      <c r="W41" s="5">
        <v>0</v>
      </c>
      <c r="X41" s="5">
        <v>0</v>
      </c>
      <c r="Y41" s="5">
        <v>0</v>
      </c>
      <c r="Z41" s="5">
        <v>0</v>
      </c>
      <c r="AA41" s="5">
        <v>0</v>
      </c>
      <c r="AB41" s="31">
        <v>0</v>
      </c>
      <c r="AC41" s="5">
        <v>0</v>
      </c>
      <c r="AD41" s="5">
        <v>0</v>
      </c>
      <c r="AE41" s="5">
        <v>0</v>
      </c>
      <c r="AF41" s="5">
        <v>0</v>
      </c>
      <c r="AG41" s="5">
        <v>2.5000428677873512E-2</v>
      </c>
      <c r="AH41" s="48">
        <v>457.00000000000017</v>
      </c>
      <c r="AI41" s="5">
        <v>5.2999978176457105</v>
      </c>
      <c r="AJ41" s="25">
        <v>6.9127612802201384</v>
      </c>
      <c r="AK41" s="25">
        <v>4.8000000000000007</v>
      </c>
      <c r="AL41" s="5">
        <v>4.4465725806451615E-3</v>
      </c>
      <c r="AM41" s="5">
        <v>0</v>
      </c>
      <c r="AN41" s="5">
        <v>0</v>
      </c>
      <c r="AO41" s="42">
        <v>0</v>
      </c>
      <c r="AP41" s="42">
        <v>0</v>
      </c>
      <c r="AQ41" s="42">
        <v>0</v>
      </c>
      <c r="AR41" s="3"/>
      <c r="AS41" s="42">
        <v>0</v>
      </c>
      <c r="AT41" s="42">
        <v>0</v>
      </c>
      <c r="AU41" s="7"/>
      <c r="AV41" s="7"/>
      <c r="AW41" s="7"/>
      <c r="AX41" s="7"/>
      <c r="AY41" s="7"/>
      <c r="AZ41" s="7"/>
      <c r="BA41" s="7"/>
      <c r="BC41" s="7"/>
      <c r="BD41" s="7"/>
      <c r="BE41" s="7"/>
      <c r="BF41" s="3"/>
      <c r="BG41" s="76"/>
      <c r="BH41" s="3"/>
      <c r="BI41" s="3"/>
    </row>
    <row r="42" spans="1:61">
      <c r="A42" s="6">
        <v>1867</v>
      </c>
      <c r="B42" s="97">
        <v>287.98067887995791</v>
      </c>
      <c r="C42" s="97">
        <v>843.42757987406719</v>
      </c>
      <c r="D42" s="97">
        <v>274.41335090519834</v>
      </c>
      <c r="E42" s="5">
        <v>0</v>
      </c>
      <c r="F42" s="5">
        <v>0</v>
      </c>
      <c r="G42" s="5">
        <v>2.6155879227200013E-4</v>
      </c>
      <c r="H42" s="5">
        <v>0</v>
      </c>
      <c r="I42" s="5">
        <v>0</v>
      </c>
      <c r="J42" s="5">
        <v>0</v>
      </c>
      <c r="K42" s="5">
        <v>4.7342917869682563E-6</v>
      </c>
      <c r="L42" s="5">
        <v>0</v>
      </c>
      <c r="M42" s="5">
        <v>0</v>
      </c>
      <c r="N42" s="5">
        <v>0</v>
      </c>
      <c r="O42" s="5">
        <v>0</v>
      </c>
      <c r="P42" s="5">
        <v>0</v>
      </c>
      <c r="Q42" s="5">
        <v>0</v>
      </c>
      <c r="R42" s="5">
        <v>2.5202451766808062E-5</v>
      </c>
      <c r="S42" s="5">
        <v>34.050199996839062</v>
      </c>
      <c r="T42" s="5">
        <v>1.8413277431884929E-4</v>
      </c>
      <c r="U42" s="5">
        <v>0</v>
      </c>
      <c r="V42" s="5">
        <v>0</v>
      </c>
      <c r="W42" s="5">
        <v>0</v>
      </c>
      <c r="X42" s="5">
        <v>0</v>
      </c>
      <c r="Y42" s="5">
        <v>0</v>
      </c>
      <c r="Z42" s="5">
        <v>0</v>
      </c>
      <c r="AA42" s="5">
        <v>0</v>
      </c>
      <c r="AB42" s="31">
        <v>0</v>
      </c>
      <c r="AC42" s="5">
        <v>0</v>
      </c>
      <c r="AD42" s="5">
        <v>0</v>
      </c>
      <c r="AE42" s="5">
        <v>0</v>
      </c>
      <c r="AF42" s="5">
        <v>0</v>
      </c>
      <c r="AG42" s="5">
        <v>2.5000428677873512E-2</v>
      </c>
      <c r="AH42" s="48">
        <v>457.00000000000017</v>
      </c>
      <c r="AI42" s="5">
        <v>5.2999978176457105</v>
      </c>
      <c r="AJ42" s="25">
        <v>6.9127612802201384</v>
      </c>
      <c r="AK42" s="25">
        <v>4.8000000000000007</v>
      </c>
      <c r="AL42" s="5">
        <v>4.4465725806451615E-3</v>
      </c>
      <c r="AM42" s="5">
        <v>0</v>
      </c>
      <c r="AN42" s="5">
        <v>0</v>
      </c>
      <c r="AO42" s="42">
        <v>0</v>
      </c>
      <c r="AP42" s="42">
        <v>0</v>
      </c>
      <c r="AQ42" s="42">
        <v>0</v>
      </c>
      <c r="AR42" s="3"/>
      <c r="AS42" s="42">
        <v>0</v>
      </c>
      <c r="AT42" s="42">
        <v>0</v>
      </c>
      <c r="AU42" s="7"/>
      <c r="AV42" s="7"/>
      <c r="AW42" s="7"/>
      <c r="AX42" s="7"/>
      <c r="AY42" s="7"/>
      <c r="AZ42" s="7"/>
      <c r="BA42" s="7"/>
      <c r="BC42" s="7"/>
      <c r="BD42" s="7"/>
      <c r="BE42" s="7"/>
      <c r="BF42" s="3"/>
      <c r="BG42" s="76"/>
      <c r="BH42" s="3"/>
      <c r="BI42" s="3"/>
    </row>
    <row r="43" spans="1:61">
      <c r="A43" s="6">
        <v>1868</v>
      </c>
      <c r="B43" s="97">
        <v>288.12162637094349</v>
      </c>
      <c r="C43" s="97">
        <v>846.68645894064832</v>
      </c>
      <c r="D43" s="97">
        <v>274.59843686147843</v>
      </c>
      <c r="E43" s="5">
        <v>0</v>
      </c>
      <c r="F43" s="5">
        <v>0</v>
      </c>
      <c r="G43" s="5">
        <v>2.6409819802221374E-4</v>
      </c>
      <c r="H43" s="5">
        <v>0</v>
      </c>
      <c r="I43" s="5">
        <v>0</v>
      </c>
      <c r="J43" s="5">
        <v>0</v>
      </c>
      <c r="K43" s="5">
        <v>4.7802557848999872E-6</v>
      </c>
      <c r="L43" s="5">
        <v>0</v>
      </c>
      <c r="M43" s="5">
        <v>0</v>
      </c>
      <c r="N43" s="5">
        <v>0</v>
      </c>
      <c r="O43" s="5">
        <v>0</v>
      </c>
      <c r="P43" s="5">
        <v>0</v>
      </c>
      <c r="Q43" s="5">
        <v>0</v>
      </c>
      <c r="R43" s="5">
        <v>2.5449534627266967E-5</v>
      </c>
      <c r="S43" s="5">
        <v>34.050199996838884</v>
      </c>
      <c r="T43" s="5">
        <v>1.958557316317205E-4</v>
      </c>
      <c r="U43" s="5">
        <v>0</v>
      </c>
      <c r="V43" s="5">
        <v>0</v>
      </c>
      <c r="W43" s="5">
        <v>0</v>
      </c>
      <c r="X43" s="5">
        <v>0</v>
      </c>
      <c r="Y43" s="5">
        <v>0</v>
      </c>
      <c r="Z43" s="5">
        <v>0</v>
      </c>
      <c r="AA43" s="5">
        <v>0</v>
      </c>
      <c r="AB43" s="31">
        <v>0</v>
      </c>
      <c r="AC43" s="5">
        <v>0</v>
      </c>
      <c r="AD43" s="5">
        <v>0</v>
      </c>
      <c r="AE43" s="5">
        <v>0</v>
      </c>
      <c r="AF43" s="5">
        <v>0</v>
      </c>
      <c r="AG43" s="5">
        <v>2.5000428677873512E-2</v>
      </c>
      <c r="AH43" s="48">
        <v>457.00000000000017</v>
      </c>
      <c r="AI43" s="5">
        <v>5.2999978176457105</v>
      </c>
      <c r="AJ43" s="25">
        <v>6.9127612802201384</v>
      </c>
      <c r="AK43" s="25">
        <v>4.8000000000000007</v>
      </c>
      <c r="AL43" s="5">
        <v>4.4465725806451615E-3</v>
      </c>
      <c r="AM43" s="5">
        <v>0</v>
      </c>
      <c r="AN43" s="5">
        <v>0</v>
      </c>
      <c r="AO43" s="42">
        <v>0</v>
      </c>
      <c r="AP43" s="42">
        <v>0</v>
      </c>
      <c r="AQ43" s="42">
        <v>0</v>
      </c>
      <c r="AR43" s="3"/>
      <c r="AS43" s="42">
        <v>0</v>
      </c>
      <c r="AT43" s="42">
        <v>0</v>
      </c>
      <c r="AU43" s="7"/>
      <c r="AV43" s="7"/>
      <c r="AW43" s="7"/>
      <c r="AX43" s="7"/>
      <c r="AY43" s="7"/>
      <c r="AZ43" s="7"/>
      <c r="BA43" s="7"/>
      <c r="BC43" s="7"/>
      <c r="BD43" s="7"/>
      <c r="BE43" s="7"/>
      <c r="BF43" s="3"/>
      <c r="BG43" s="76"/>
      <c r="BH43" s="3"/>
      <c r="BI43" s="3"/>
    </row>
    <row r="44" spans="1:61">
      <c r="A44" s="6">
        <v>1869</v>
      </c>
      <c r="B44" s="97">
        <v>288.23254456505407</v>
      </c>
      <c r="C44" s="97">
        <v>849.5722300970732</v>
      </c>
      <c r="D44" s="97">
        <v>274.77549669471153</v>
      </c>
      <c r="E44" s="5">
        <v>0</v>
      </c>
      <c r="F44" s="5">
        <v>0</v>
      </c>
      <c r="G44" s="5">
        <v>2.6663760377242731E-4</v>
      </c>
      <c r="H44" s="5">
        <v>0</v>
      </c>
      <c r="I44" s="5">
        <v>0</v>
      </c>
      <c r="J44" s="5">
        <v>0</v>
      </c>
      <c r="K44" s="5">
        <v>4.8262197828317182E-6</v>
      </c>
      <c r="L44" s="5">
        <v>0</v>
      </c>
      <c r="M44" s="5">
        <v>0</v>
      </c>
      <c r="N44" s="5">
        <v>0</v>
      </c>
      <c r="O44" s="5">
        <v>0</v>
      </c>
      <c r="P44" s="5">
        <v>0</v>
      </c>
      <c r="Q44" s="5">
        <v>0</v>
      </c>
      <c r="R44" s="5">
        <v>2.5696617487725864E-5</v>
      </c>
      <c r="S44" s="5">
        <v>34.0501999968387</v>
      </c>
      <c r="T44" s="5">
        <v>2.0771763894460109E-4</v>
      </c>
      <c r="U44" s="5">
        <v>0</v>
      </c>
      <c r="V44" s="5">
        <v>0</v>
      </c>
      <c r="W44" s="5">
        <v>0</v>
      </c>
      <c r="X44" s="5">
        <v>0</v>
      </c>
      <c r="Y44" s="5">
        <v>0</v>
      </c>
      <c r="Z44" s="5">
        <v>0</v>
      </c>
      <c r="AA44" s="5">
        <v>0</v>
      </c>
      <c r="AB44" s="31">
        <v>0</v>
      </c>
      <c r="AC44" s="5">
        <v>0</v>
      </c>
      <c r="AD44" s="5">
        <v>0</v>
      </c>
      <c r="AE44" s="5">
        <v>0</v>
      </c>
      <c r="AF44" s="5">
        <v>0</v>
      </c>
      <c r="AG44" s="5">
        <v>2.5000428677873512E-2</v>
      </c>
      <c r="AH44" s="48">
        <v>457.00000000000017</v>
      </c>
      <c r="AI44" s="5">
        <v>5.2999978176457105</v>
      </c>
      <c r="AJ44" s="25">
        <v>6.9127612802201384</v>
      </c>
      <c r="AK44" s="25">
        <v>4.8000000000000007</v>
      </c>
      <c r="AL44" s="5">
        <v>4.4465725806451615E-3</v>
      </c>
      <c r="AM44" s="5">
        <v>0</v>
      </c>
      <c r="AN44" s="5">
        <v>0</v>
      </c>
      <c r="AO44" s="42">
        <v>0</v>
      </c>
      <c r="AP44" s="42">
        <v>0</v>
      </c>
      <c r="AQ44" s="42">
        <v>0</v>
      </c>
      <c r="AR44" s="3"/>
      <c r="AS44" s="42">
        <v>0</v>
      </c>
      <c r="AT44" s="42">
        <v>0</v>
      </c>
      <c r="AU44" s="7"/>
      <c r="AV44" s="7"/>
      <c r="AW44" s="7"/>
      <c r="AX44" s="7"/>
      <c r="AY44" s="7"/>
      <c r="AZ44" s="7"/>
      <c r="BA44" s="7"/>
      <c r="BC44" s="7"/>
      <c r="BD44" s="7"/>
      <c r="BE44" s="7"/>
      <c r="BF44" s="3"/>
      <c r="BG44" s="76"/>
      <c r="BH44" s="3"/>
      <c r="BI44" s="3"/>
    </row>
    <row r="45" spans="1:61">
      <c r="A45" s="6">
        <v>1870</v>
      </c>
      <c r="B45" s="97">
        <v>288.35347252478965</v>
      </c>
      <c r="C45" s="97">
        <v>851.88201248396683</v>
      </c>
      <c r="D45" s="97">
        <v>274.94160071739782</v>
      </c>
      <c r="E45" s="5">
        <v>0</v>
      </c>
      <c r="F45" s="5">
        <v>0</v>
      </c>
      <c r="G45" s="5">
        <v>2.6917700952264092E-4</v>
      </c>
      <c r="H45" s="5">
        <v>0</v>
      </c>
      <c r="I45" s="5">
        <v>0</v>
      </c>
      <c r="J45" s="5">
        <v>0</v>
      </c>
      <c r="K45" s="5">
        <v>4.8721837807634492E-6</v>
      </c>
      <c r="L45" s="5">
        <v>0</v>
      </c>
      <c r="M45" s="5">
        <v>0</v>
      </c>
      <c r="N45" s="5">
        <v>0</v>
      </c>
      <c r="O45" s="5">
        <v>0</v>
      </c>
      <c r="P45" s="5">
        <v>0</v>
      </c>
      <c r="Q45" s="5">
        <v>0</v>
      </c>
      <c r="R45" s="5">
        <v>2.5943700348184769E-5</v>
      </c>
      <c r="S45" s="5">
        <v>34.050199996838529</v>
      </c>
      <c r="T45" s="5">
        <v>2.197247962574732E-4</v>
      </c>
      <c r="U45" s="5">
        <v>0</v>
      </c>
      <c r="V45" s="5">
        <v>0</v>
      </c>
      <c r="W45" s="5">
        <v>0</v>
      </c>
      <c r="X45" s="5">
        <v>0</v>
      </c>
      <c r="Y45" s="5">
        <v>0</v>
      </c>
      <c r="Z45" s="5">
        <v>0</v>
      </c>
      <c r="AA45" s="5">
        <v>0</v>
      </c>
      <c r="AB45" s="31">
        <v>0</v>
      </c>
      <c r="AC45" s="5">
        <v>0</v>
      </c>
      <c r="AD45" s="5">
        <v>0</v>
      </c>
      <c r="AE45" s="5">
        <v>0</v>
      </c>
      <c r="AF45" s="5">
        <v>0</v>
      </c>
      <c r="AG45" s="5">
        <v>2.5000428677873512E-2</v>
      </c>
      <c r="AH45" s="48">
        <v>457.00000000000017</v>
      </c>
      <c r="AI45" s="5">
        <v>5.2999978176457105</v>
      </c>
      <c r="AJ45" s="25">
        <v>6.9127612802201384</v>
      </c>
      <c r="AK45" s="25">
        <v>4.8000000000000007</v>
      </c>
      <c r="AL45" s="5">
        <v>4.4465725806451615E-3</v>
      </c>
      <c r="AM45" s="5">
        <v>0</v>
      </c>
      <c r="AN45" s="5">
        <v>0</v>
      </c>
      <c r="AO45" s="42">
        <v>0</v>
      </c>
      <c r="AP45" s="42">
        <v>0</v>
      </c>
      <c r="AQ45" s="42">
        <v>0</v>
      </c>
      <c r="AR45" s="3"/>
      <c r="AS45" s="42">
        <v>0</v>
      </c>
      <c r="AT45" s="42">
        <v>0</v>
      </c>
      <c r="AU45" s="7"/>
      <c r="AV45" s="7"/>
      <c r="AW45" s="7"/>
      <c r="AX45" s="7"/>
      <c r="AY45" s="7"/>
      <c r="AZ45" s="7"/>
      <c r="BA45" s="7"/>
      <c r="BC45" s="7"/>
      <c r="BD45" s="7"/>
      <c r="BE45" s="7"/>
      <c r="BF45" s="3"/>
      <c r="BG45" s="76"/>
      <c r="BH45" s="3"/>
      <c r="BI45" s="3"/>
    </row>
    <row r="46" spans="1:61">
      <c r="A46" s="6">
        <v>1871</v>
      </c>
      <c r="B46" s="97">
        <v>288.48337265249398</v>
      </c>
      <c r="C46" s="97">
        <v>853.44490766382933</v>
      </c>
      <c r="D46" s="97">
        <v>275.13166103891228</v>
      </c>
      <c r="E46" s="5">
        <v>0</v>
      </c>
      <c r="F46" s="5">
        <v>0</v>
      </c>
      <c r="G46" s="5">
        <v>2.7171641527285454E-4</v>
      </c>
      <c r="H46" s="5">
        <v>0</v>
      </c>
      <c r="I46" s="5">
        <v>0</v>
      </c>
      <c r="J46" s="5">
        <v>0</v>
      </c>
      <c r="K46" s="5">
        <v>4.9181477786951801E-6</v>
      </c>
      <c r="L46" s="5">
        <v>0</v>
      </c>
      <c r="M46" s="5">
        <v>0</v>
      </c>
      <c r="N46" s="5">
        <v>0</v>
      </c>
      <c r="O46" s="5">
        <v>0</v>
      </c>
      <c r="P46" s="5">
        <v>0</v>
      </c>
      <c r="Q46" s="5">
        <v>0</v>
      </c>
      <c r="R46" s="5">
        <v>2.619078320864367E-5</v>
      </c>
      <c r="S46" s="5">
        <v>34.050299996838341</v>
      </c>
      <c r="T46" s="5">
        <v>2.318834535703476E-4</v>
      </c>
      <c r="U46" s="5">
        <v>0</v>
      </c>
      <c r="V46" s="5">
        <v>0</v>
      </c>
      <c r="W46" s="5">
        <v>0</v>
      </c>
      <c r="X46" s="5">
        <v>0</v>
      </c>
      <c r="Y46" s="5">
        <v>0</v>
      </c>
      <c r="Z46" s="5">
        <v>0</v>
      </c>
      <c r="AA46" s="5">
        <v>0</v>
      </c>
      <c r="AB46" s="31">
        <v>0</v>
      </c>
      <c r="AC46" s="5">
        <v>0</v>
      </c>
      <c r="AD46" s="5">
        <v>0</v>
      </c>
      <c r="AE46" s="5">
        <v>0</v>
      </c>
      <c r="AF46" s="5">
        <v>0</v>
      </c>
      <c r="AG46" s="5">
        <v>2.5000428677873512E-2</v>
      </c>
      <c r="AH46" s="48">
        <v>457.00000000000017</v>
      </c>
      <c r="AI46" s="5">
        <v>5.2999978176457105</v>
      </c>
      <c r="AJ46" s="25">
        <v>6.9127612802201384</v>
      </c>
      <c r="AK46" s="25">
        <v>4.8000000000000007</v>
      </c>
      <c r="AL46" s="5">
        <v>4.4465725806451615E-3</v>
      </c>
      <c r="AM46" s="5">
        <v>0</v>
      </c>
      <c r="AN46" s="5">
        <v>0</v>
      </c>
      <c r="AO46" s="42">
        <v>0</v>
      </c>
      <c r="AP46" s="42">
        <v>0</v>
      </c>
      <c r="AQ46" s="42">
        <v>0</v>
      </c>
      <c r="AR46" s="3"/>
      <c r="AS46" s="42">
        <v>0</v>
      </c>
      <c r="AT46" s="42">
        <v>0</v>
      </c>
      <c r="AU46" s="7"/>
      <c r="AV46" s="7"/>
      <c r="AW46" s="7"/>
      <c r="AX46" s="7"/>
      <c r="AY46" s="7"/>
      <c r="AZ46" s="7"/>
      <c r="BA46" s="7"/>
      <c r="BC46" s="7"/>
      <c r="BD46" s="7"/>
      <c r="BE46" s="7"/>
      <c r="BF46" s="3"/>
      <c r="BG46" s="76"/>
      <c r="BH46" s="3"/>
      <c r="BI46" s="3"/>
    </row>
    <row r="47" spans="1:61">
      <c r="A47" s="6">
        <v>1872</v>
      </c>
      <c r="B47" s="97">
        <v>288.6443091571515</v>
      </c>
      <c r="C47" s="97">
        <v>854.68968760931671</v>
      </c>
      <c r="D47" s="97">
        <v>275.31372575495794</v>
      </c>
      <c r="E47" s="5">
        <v>0</v>
      </c>
      <c r="F47" s="5">
        <v>0</v>
      </c>
      <c r="G47" s="5">
        <v>2.7425582102306816E-4</v>
      </c>
      <c r="H47" s="5">
        <v>0</v>
      </c>
      <c r="I47" s="5">
        <v>0</v>
      </c>
      <c r="J47" s="5">
        <v>0</v>
      </c>
      <c r="K47" s="5">
        <v>4.9641117766269094E-6</v>
      </c>
      <c r="L47" s="5">
        <v>0</v>
      </c>
      <c r="M47" s="5">
        <v>0</v>
      </c>
      <c r="N47" s="5">
        <v>0</v>
      </c>
      <c r="O47" s="5">
        <v>0</v>
      </c>
      <c r="P47" s="5">
        <v>0</v>
      </c>
      <c r="Q47" s="5">
        <v>0</v>
      </c>
      <c r="R47" s="5">
        <v>2.6437866069102578E-5</v>
      </c>
      <c r="S47" s="5">
        <v>34.050299996838177</v>
      </c>
      <c r="T47" s="5">
        <v>2.4419996088320168E-4</v>
      </c>
      <c r="U47" s="5">
        <v>0</v>
      </c>
      <c r="V47" s="5">
        <v>0</v>
      </c>
      <c r="W47" s="5">
        <v>0</v>
      </c>
      <c r="X47" s="5">
        <v>0</v>
      </c>
      <c r="Y47" s="5">
        <v>0</v>
      </c>
      <c r="Z47" s="5">
        <v>0</v>
      </c>
      <c r="AA47" s="5">
        <v>0</v>
      </c>
      <c r="AB47" s="31">
        <v>0</v>
      </c>
      <c r="AC47" s="5">
        <v>0</v>
      </c>
      <c r="AD47" s="5">
        <v>0</v>
      </c>
      <c r="AE47" s="5">
        <v>0</v>
      </c>
      <c r="AF47" s="5">
        <v>0</v>
      </c>
      <c r="AG47" s="5">
        <v>2.5000428677873512E-2</v>
      </c>
      <c r="AH47" s="48">
        <v>457.00000000000017</v>
      </c>
      <c r="AI47" s="5">
        <v>5.2999978176457105</v>
      </c>
      <c r="AJ47" s="25">
        <v>6.9127612802201384</v>
      </c>
      <c r="AK47" s="25">
        <v>4.8000000000000007</v>
      </c>
      <c r="AL47" s="5">
        <v>4.4465725806451615E-3</v>
      </c>
      <c r="AM47" s="5">
        <v>0</v>
      </c>
      <c r="AN47" s="5">
        <v>0</v>
      </c>
      <c r="AO47" s="42">
        <v>0</v>
      </c>
      <c r="AP47" s="42">
        <v>0</v>
      </c>
      <c r="AQ47" s="42">
        <v>0</v>
      </c>
      <c r="AR47" s="3"/>
      <c r="AS47" s="42">
        <v>0</v>
      </c>
      <c r="AT47" s="42">
        <v>0</v>
      </c>
      <c r="AU47" s="7"/>
      <c r="AV47" s="7"/>
      <c r="AW47" s="7"/>
      <c r="AX47" s="7"/>
      <c r="AY47" s="7"/>
      <c r="AZ47" s="7"/>
      <c r="BA47" s="7"/>
      <c r="BC47" s="7"/>
      <c r="BD47" s="7"/>
      <c r="BE47" s="7"/>
      <c r="BF47" s="3"/>
      <c r="BG47" s="76"/>
      <c r="BH47" s="3"/>
      <c r="BI47" s="3"/>
    </row>
    <row r="48" spans="1:61">
      <c r="A48" s="6">
        <v>1873</v>
      </c>
      <c r="B48" s="97">
        <v>288.83121612079327</v>
      </c>
      <c r="C48" s="97">
        <v>855.62978005480409</v>
      </c>
      <c r="D48" s="97">
        <v>275.49283026592542</v>
      </c>
      <c r="E48" s="5">
        <v>0</v>
      </c>
      <c r="F48" s="5">
        <v>0</v>
      </c>
      <c r="G48" s="5">
        <v>2.7679522677328167E-4</v>
      </c>
      <c r="H48" s="5">
        <v>0</v>
      </c>
      <c r="I48" s="5">
        <v>0</v>
      </c>
      <c r="J48" s="5">
        <v>0</v>
      </c>
      <c r="K48" s="5">
        <v>5.0100757745586404E-6</v>
      </c>
      <c r="L48" s="5">
        <v>0</v>
      </c>
      <c r="M48" s="5">
        <v>0</v>
      </c>
      <c r="N48" s="5">
        <v>0</v>
      </c>
      <c r="O48" s="5">
        <v>0</v>
      </c>
      <c r="P48" s="5">
        <v>0</v>
      </c>
      <c r="Q48" s="5">
        <v>0</v>
      </c>
      <c r="R48" s="5">
        <v>2.6684948929561482E-5</v>
      </c>
      <c r="S48" s="5">
        <v>34.050299996838</v>
      </c>
      <c r="T48" s="5">
        <v>2.5668056819609474E-4</v>
      </c>
      <c r="U48" s="5">
        <v>0</v>
      </c>
      <c r="V48" s="5">
        <v>0</v>
      </c>
      <c r="W48" s="5">
        <v>0</v>
      </c>
      <c r="X48" s="5">
        <v>0</v>
      </c>
      <c r="Y48" s="5">
        <v>0</v>
      </c>
      <c r="Z48" s="5">
        <v>0</v>
      </c>
      <c r="AA48" s="5">
        <v>0</v>
      </c>
      <c r="AB48" s="31">
        <v>0</v>
      </c>
      <c r="AC48" s="5">
        <v>0</v>
      </c>
      <c r="AD48" s="5">
        <v>0</v>
      </c>
      <c r="AE48" s="5">
        <v>0</v>
      </c>
      <c r="AF48" s="5">
        <v>0</v>
      </c>
      <c r="AG48" s="5">
        <v>2.5000428677873512E-2</v>
      </c>
      <c r="AH48" s="48">
        <v>457.00000000000017</v>
      </c>
      <c r="AI48" s="5">
        <v>5.2999978176457105</v>
      </c>
      <c r="AJ48" s="25">
        <v>6.9127612802201384</v>
      </c>
      <c r="AK48" s="25">
        <v>4.8000000000000007</v>
      </c>
      <c r="AL48" s="5">
        <v>4.4465725806451615E-3</v>
      </c>
      <c r="AM48" s="5">
        <v>0</v>
      </c>
      <c r="AN48" s="5">
        <v>0</v>
      </c>
      <c r="AO48" s="42">
        <v>0</v>
      </c>
      <c r="AP48" s="42">
        <v>0</v>
      </c>
      <c r="AQ48" s="42">
        <v>0</v>
      </c>
      <c r="AR48" s="3"/>
      <c r="AS48" s="42">
        <v>0</v>
      </c>
      <c r="AT48" s="42">
        <v>0</v>
      </c>
      <c r="AU48" s="7"/>
      <c r="AV48" s="7"/>
      <c r="AW48" s="7"/>
      <c r="AX48" s="7"/>
      <c r="AY48" s="7"/>
      <c r="AZ48" s="7"/>
      <c r="BA48" s="7"/>
      <c r="BC48" s="7"/>
      <c r="BD48" s="7"/>
      <c r="BE48" s="7"/>
      <c r="BF48" s="3"/>
      <c r="BG48" s="76"/>
      <c r="BH48" s="3"/>
      <c r="BI48" s="3"/>
    </row>
    <row r="49" spans="1:61">
      <c r="A49" s="6">
        <v>1874</v>
      </c>
      <c r="B49" s="97">
        <v>289.02315848482573</v>
      </c>
      <c r="C49" s="97">
        <v>857.28648626982272</v>
      </c>
      <c r="D49" s="97">
        <v>275.66589229642426</v>
      </c>
      <c r="E49" s="5">
        <v>0</v>
      </c>
      <c r="F49" s="5">
        <v>0</v>
      </c>
      <c r="G49" s="5">
        <v>2.7933463252349528E-4</v>
      </c>
      <c r="H49" s="5">
        <v>0</v>
      </c>
      <c r="I49" s="5">
        <v>0</v>
      </c>
      <c r="J49" s="5">
        <v>0</v>
      </c>
      <c r="K49" s="5">
        <v>5.0560397724903713E-6</v>
      </c>
      <c r="L49" s="5">
        <v>0</v>
      </c>
      <c r="M49" s="5">
        <v>0</v>
      </c>
      <c r="N49" s="5">
        <v>0</v>
      </c>
      <c r="O49" s="5">
        <v>0</v>
      </c>
      <c r="P49" s="5">
        <v>0</v>
      </c>
      <c r="Q49" s="5">
        <v>0</v>
      </c>
      <c r="R49" s="5">
        <v>2.693203179002038E-5</v>
      </c>
      <c r="S49" s="5">
        <v>34.050399996837854</v>
      </c>
      <c r="T49" s="5">
        <v>2.6933157550896989E-4</v>
      </c>
      <c r="U49" s="5">
        <v>0</v>
      </c>
      <c r="V49" s="5">
        <v>0</v>
      </c>
      <c r="W49" s="5">
        <v>0</v>
      </c>
      <c r="X49" s="5">
        <v>0</v>
      </c>
      <c r="Y49" s="5">
        <v>0</v>
      </c>
      <c r="Z49" s="5">
        <v>0</v>
      </c>
      <c r="AA49" s="5">
        <v>0</v>
      </c>
      <c r="AB49" s="31">
        <v>0</v>
      </c>
      <c r="AC49" s="5">
        <v>0</v>
      </c>
      <c r="AD49" s="5">
        <v>0</v>
      </c>
      <c r="AE49" s="5">
        <v>0</v>
      </c>
      <c r="AF49" s="5">
        <v>0</v>
      </c>
      <c r="AG49" s="5">
        <v>2.5000428677873512E-2</v>
      </c>
      <c r="AH49" s="48">
        <v>457.00000000000017</v>
      </c>
      <c r="AI49" s="5">
        <v>5.2999978176457105</v>
      </c>
      <c r="AJ49" s="25">
        <v>6.9127612802201384</v>
      </c>
      <c r="AK49" s="25">
        <v>4.8000000000000007</v>
      </c>
      <c r="AL49" s="5">
        <v>4.4465725806451615E-3</v>
      </c>
      <c r="AM49" s="5">
        <v>0</v>
      </c>
      <c r="AN49" s="5">
        <v>0</v>
      </c>
      <c r="AO49" s="42">
        <v>0</v>
      </c>
      <c r="AP49" s="42">
        <v>0</v>
      </c>
      <c r="AQ49" s="42">
        <v>0</v>
      </c>
      <c r="AR49" s="3"/>
      <c r="AS49" s="42">
        <v>0</v>
      </c>
      <c r="AT49" s="42">
        <v>0</v>
      </c>
      <c r="AU49" s="7"/>
      <c r="AV49" s="7"/>
      <c r="AW49" s="7"/>
      <c r="AX49" s="7"/>
      <c r="AY49" s="7"/>
      <c r="AZ49" s="7"/>
      <c r="BA49" s="7"/>
      <c r="BC49" s="7"/>
      <c r="BD49" s="7"/>
      <c r="BE49" s="7"/>
      <c r="BF49" s="3"/>
      <c r="BG49" s="76"/>
      <c r="BH49" s="3"/>
      <c r="BI49" s="3"/>
    </row>
    <row r="50" spans="1:61">
      <c r="A50" s="6">
        <v>1875</v>
      </c>
      <c r="B50" s="97">
        <v>289.24406203049881</v>
      </c>
      <c r="C50" s="97">
        <v>858.94032383249771</v>
      </c>
      <c r="D50" s="97">
        <v>275.84197556715748</v>
      </c>
      <c r="E50" s="5">
        <v>0</v>
      </c>
      <c r="F50" s="5">
        <v>0</v>
      </c>
      <c r="G50" s="5">
        <v>2.818740382737089E-4</v>
      </c>
      <c r="H50" s="5">
        <v>0</v>
      </c>
      <c r="I50" s="5">
        <v>0</v>
      </c>
      <c r="J50" s="5">
        <v>0</v>
      </c>
      <c r="K50" s="5">
        <v>5.1020037704221014E-6</v>
      </c>
      <c r="L50" s="5">
        <v>0</v>
      </c>
      <c r="M50" s="5">
        <v>0</v>
      </c>
      <c r="N50" s="5">
        <v>0</v>
      </c>
      <c r="O50" s="5">
        <v>0</v>
      </c>
      <c r="P50" s="5">
        <v>0</v>
      </c>
      <c r="Q50" s="5">
        <v>0</v>
      </c>
      <c r="R50" s="5">
        <v>2.7179114650479277E-5</v>
      </c>
      <c r="S50" s="5">
        <v>34.050399996837655</v>
      </c>
      <c r="T50" s="5">
        <v>2.8215928282183711E-4</v>
      </c>
      <c r="U50" s="5">
        <v>0</v>
      </c>
      <c r="V50" s="5">
        <v>0</v>
      </c>
      <c r="W50" s="5">
        <v>0</v>
      </c>
      <c r="X50" s="5">
        <v>0</v>
      </c>
      <c r="Y50" s="5">
        <v>0</v>
      </c>
      <c r="Z50" s="5">
        <v>0</v>
      </c>
      <c r="AA50" s="5">
        <v>0</v>
      </c>
      <c r="AB50" s="31">
        <v>0</v>
      </c>
      <c r="AC50" s="5">
        <v>0</v>
      </c>
      <c r="AD50" s="5">
        <v>0</v>
      </c>
      <c r="AE50" s="5">
        <v>0</v>
      </c>
      <c r="AF50" s="5">
        <v>0</v>
      </c>
      <c r="AG50" s="5">
        <v>2.5000428677873512E-2</v>
      </c>
      <c r="AH50" s="48">
        <v>457.00000000000017</v>
      </c>
      <c r="AI50" s="5">
        <v>5.2999978176457105</v>
      </c>
      <c r="AJ50" s="25">
        <v>6.9127612802201384</v>
      </c>
      <c r="AK50" s="25">
        <v>4.8000000000000007</v>
      </c>
      <c r="AL50" s="5">
        <v>4.4465725806451615E-3</v>
      </c>
      <c r="AM50" s="5">
        <v>0</v>
      </c>
      <c r="AN50" s="5">
        <v>0</v>
      </c>
      <c r="AO50" s="42">
        <v>0</v>
      </c>
      <c r="AP50" s="42">
        <v>0</v>
      </c>
      <c r="AQ50" s="42">
        <v>0</v>
      </c>
      <c r="AR50" s="3"/>
      <c r="AS50" s="42">
        <v>0</v>
      </c>
      <c r="AT50" s="42">
        <v>0</v>
      </c>
      <c r="AU50" s="7"/>
      <c r="AV50" s="7"/>
      <c r="AW50" s="7"/>
      <c r="AX50" s="7"/>
      <c r="AY50" s="7"/>
      <c r="AZ50" s="7"/>
      <c r="BA50" s="7"/>
      <c r="BC50" s="7"/>
      <c r="BD50" s="7"/>
      <c r="BE50" s="7"/>
      <c r="BF50" s="3"/>
      <c r="BG50" s="76"/>
      <c r="BH50" s="3"/>
      <c r="BI50" s="3"/>
    </row>
    <row r="51" spans="1:61">
      <c r="A51" s="6">
        <v>1876</v>
      </c>
      <c r="B51" s="97">
        <v>289.46398901367189</v>
      </c>
      <c r="C51" s="97">
        <v>860.33525026236009</v>
      </c>
      <c r="D51" s="97">
        <v>275.99904638671882</v>
      </c>
      <c r="E51" s="5">
        <v>0</v>
      </c>
      <c r="F51" s="5">
        <v>0</v>
      </c>
      <c r="G51" s="5">
        <v>2.8441344402392252E-4</v>
      </c>
      <c r="H51" s="5">
        <v>0</v>
      </c>
      <c r="I51" s="5">
        <v>0</v>
      </c>
      <c r="J51" s="5">
        <v>0</v>
      </c>
      <c r="K51" s="5">
        <v>5.1479677683538316E-6</v>
      </c>
      <c r="L51" s="5">
        <v>0</v>
      </c>
      <c r="M51" s="5">
        <v>0</v>
      </c>
      <c r="N51" s="5">
        <v>0</v>
      </c>
      <c r="O51" s="5">
        <v>0</v>
      </c>
      <c r="P51" s="5">
        <v>0</v>
      </c>
      <c r="Q51" s="5">
        <v>0</v>
      </c>
      <c r="R51" s="5">
        <v>2.7426197510938182E-5</v>
      </c>
      <c r="S51" s="5">
        <v>34.050499996837488</v>
      </c>
      <c r="T51" s="5">
        <v>2.9516999013469425E-4</v>
      </c>
      <c r="U51" s="5">
        <v>0</v>
      </c>
      <c r="V51" s="5">
        <v>0</v>
      </c>
      <c r="W51" s="5">
        <v>0</v>
      </c>
      <c r="X51" s="5">
        <v>0</v>
      </c>
      <c r="Y51" s="5">
        <v>0</v>
      </c>
      <c r="Z51" s="5">
        <v>0</v>
      </c>
      <c r="AA51" s="5">
        <v>0</v>
      </c>
      <c r="AB51" s="31">
        <v>0</v>
      </c>
      <c r="AC51" s="5">
        <v>0</v>
      </c>
      <c r="AD51" s="5">
        <v>0</v>
      </c>
      <c r="AE51" s="5">
        <v>0</v>
      </c>
      <c r="AF51" s="5">
        <v>0</v>
      </c>
      <c r="AG51" s="5">
        <v>2.5000428677873512E-2</v>
      </c>
      <c r="AH51" s="48">
        <v>457.00000000000017</v>
      </c>
      <c r="AI51" s="5">
        <v>5.2999978176457105</v>
      </c>
      <c r="AJ51" s="25">
        <v>6.9127612802201384</v>
      </c>
      <c r="AK51" s="25">
        <v>4.8000000000000007</v>
      </c>
      <c r="AL51" s="5">
        <v>4.4465725806451615E-3</v>
      </c>
      <c r="AM51" s="5">
        <v>0</v>
      </c>
      <c r="AN51" s="5">
        <v>0</v>
      </c>
      <c r="AO51" s="42">
        <v>0</v>
      </c>
      <c r="AP51" s="42">
        <v>0</v>
      </c>
      <c r="AQ51" s="42">
        <v>0</v>
      </c>
      <c r="AR51" s="3"/>
      <c r="AS51" s="42">
        <v>0</v>
      </c>
      <c r="AT51" s="42">
        <v>0</v>
      </c>
      <c r="AU51" s="7"/>
      <c r="AV51" s="7"/>
      <c r="AW51" s="7"/>
      <c r="AX51" s="7"/>
      <c r="AY51" s="7"/>
      <c r="AZ51" s="7"/>
      <c r="BA51" s="7"/>
      <c r="BC51" s="7"/>
      <c r="BD51" s="7"/>
      <c r="BE51" s="7"/>
      <c r="BF51" s="3"/>
      <c r="BG51" s="76"/>
      <c r="BH51" s="3"/>
      <c r="BI51" s="3"/>
    </row>
    <row r="52" spans="1:61">
      <c r="A52" s="6">
        <v>1877</v>
      </c>
      <c r="B52" s="97">
        <v>289.68693723707929</v>
      </c>
      <c r="C52" s="97">
        <v>861.86005950472247</v>
      </c>
      <c r="D52" s="97">
        <v>276.13512111253004</v>
      </c>
      <c r="E52" s="5">
        <v>0</v>
      </c>
      <c r="F52" s="5">
        <v>0</v>
      </c>
      <c r="G52" s="5">
        <v>2.8695284977413614E-4</v>
      </c>
      <c r="H52" s="5">
        <v>0</v>
      </c>
      <c r="I52" s="5">
        <v>0</v>
      </c>
      <c r="J52" s="5">
        <v>0</v>
      </c>
      <c r="K52" s="5">
        <v>5.1939317662855625E-6</v>
      </c>
      <c r="L52" s="5">
        <v>0</v>
      </c>
      <c r="M52" s="5">
        <v>0</v>
      </c>
      <c r="N52" s="5">
        <v>0</v>
      </c>
      <c r="O52" s="5">
        <v>0</v>
      </c>
      <c r="P52" s="5">
        <v>0</v>
      </c>
      <c r="Q52" s="5">
        <v>0</v>
      </c>
      <c r="R52" s="5">
        <v>2.7673280371397086E-5</v>
      </c>
      <c r="S52" s="5">
        <v>34.05049999683731</v>
      </c>
      <c r="T52" s="5">
        <v>3.0836999744759318E-4</v>
      </c>
      <c r="U52" s="5">
        <v>0</v>
      </c>
      <c r="V52" s="5">
        <v>0</v>
      </c>
      <c r="W52" s="5">
        <v>0</v>
      </c>
      <c r="X52" s="5">
        <v>0</v>
      </c>
      <c r="Y52" s="5">
        <v>0</v>
      </c>
      <c r="Z52" s="5">
        <v>0</v>
      </c>
      <c r="AA52" s="5">
        <v>0</v>
      </c>
      <c r="AB52" s="31">
        <v>0</v>
      </c>
      <c r="AC52" s="5">
        <v>0</v>
      </c>
      <c r="AD52" s="5">
        <v>0</v>
      </c>
      <c r="AE52" s="5">
        <v>0</v>
      </c>
      <c r="AF52" s="5">
        <v>0</v>
      </c>
      <c r="AG52" s="5">
        <v>2.5000428677873512E-2</v>
      </c>
      <c r="AH52" s="48">
        <v>457.00000000000017</v>
      </c>
      <c r="AI52" s="5">
        <v>5.2999978176457105</v>
      </c>
      <c r="AJ52" s="25">
        <v>6.9127612802201384</v>
      </c>
      <c r="AK52" s="25">
        <v>4.8000000000000007</v>
      </c>
      <c r="AL52" s="5">
        <v>4.4465725806451615E-3</v>
      </c>
      <c r="AM52" s="5">
        <v>0</v>
      </c>
      <c r="AN52" s="5">
        <v>0</v>
      </c>
      <c r="AO52" s="42">
        <v>0</v>
      </c>
      <c r="AP52" s="42">
        <v>0</v>
      </c>
      <c r="AQ52" s="42">
        <v>0</v>
      </c>
      <c r="AR52" s="3"/>
      <c r="AS52" s="42">
        <v>0</v>
      </c>
      <c r="AT52" s="42">
        <v>0</v>
      </c>
      <c r="AU52" s="7"/>
      <c r="AV52" s="7"/>
      <c r="AW52" s="7"/>
      <c r="AX52" s="7"/>
      <c r="AY52" s="7"/>
      <c r="AZ52" s="7"/>
      <c r="BA52" s="7"/>
      <c r="BC52" s="7"/>
      <c r="BD52" s="7"/>
      <c r="BE52" s="7"/>
      <c r="BF52" s="3"/>
      <c r="BG52" s="76"/>
      <c r="BH52" s="3"/>
      <c r="BI52" s="3"/>
    </row>
    <row r="53" spans="1:61">
      <c r="A53" s="6">
        <v>1878</v>
      </c>
      <c r="B53" s="97">
        <v>289.91885762845556</v>
      </c>
      <c r="C53" s="97">
        <v>863.62498105177235</v>
      </c>
      <c r="D53" s="97">
        <v>276.2801985238882</v>
      </c>
      <c r="E53" s="5">
        <v>0</v>
      </c>
      <c r="F53" s="5">
        <v>0</v>
      </c>
      <c r="G53" s="5">
        <v>2.894922555243497E-4</v>
      </c>
      <c r="H53" s="5">
        <v>0</v>
      </c>
      <c r="I53" s="5">
        <v>0</v>
      </c>
      <c r="J53" s="5">
        <v>0</v>
      </c>
      <c r="K53" s="5">
        <v>5.2398957642172935E-6</v>
      </c>
      <c r="L53" s="5">
        <v>0</v>
      </c>
      <c r="M53" s="5">
        <v>0</v>
      </c>
      <c r="N53" s="5">
        <v>0</v>
      </c>
      <c r="O53" s="5">
        <v>0</v>
      </c>
      <c r="P53" s="5">
        <v>0</v>
      </c>
      <c r="Q53" s="5">
        <v>0</v>
      </c>
      <c r="R53" s="5">
        <v>2.7920363231855991E-5</v>
      </c>
      <c r="S53" s="5">
        <v>34.050599996837136</v>
      </c>
      <c r="T53" s="5">
        <v>3.2176555476045432E-4</v>
      </c>
      <c r="U53" s="5">
        <v>0</v>
      </c>
      <c r="V53" s="5">
        <v>0</v>
      </c>
      <c r="W53" s="5">
        <v>0</v>
      </c>
      <c r="X53" s="5">
        <v>0</v>
      </c>
      <c r="Y53" s="5">
        <v>0</v>
      </c>
      <c r="Z53" s="5">
        <v>0</v>
      </c>
      <c r="AA53" s="5">
        <v>0</v>
      </c>
      <c r="AB53" s="31">
        <v>0</v>
      </c>
      <c r="AC53" s="5">
        <v>0</v>
      </c>
      <c r="AD53" s="5">
        <v>0</v>
      </c>
      <c r="AE53" s="5">
        <v>0</v>
      </c>
      <c r="AF53" s="5">
        <v>0</v>
      </c>
      <c r="AG53" s="5">
        <v>2.5000428677873512E-2</v>
      </c>
      <c r="AH53" s="48">
        <v>457.00000000000017</v>
      </c>
      <c r="AI53" s="5">
        <v>5.2999978176457105</v>
      </c>
      <c r="AJ53" s="25">
        <v>6.9127612802201384</v>
      </c>
      <c r="AK53" s="25">
        <v>4.8000000000000007</v>
      </c>
      <c r="AL53" s="5">
        <v>4.4465725806451615E-3</v>
      </c>
      <c r="AM53" s="5">
        <v>0</v>
      </c>
      <c r="AN53" s="5">
        <v>0</v>
      </c>
      <c r="AO53" s="42">
        <v>0</v>
      </c>
      <c r="AP53" s="42">
        <v>0</v>
      </c>
      <c r="AQ53" s="42">
        <v>0</v>
      </c>
      <c r="AR53" s="3"/>
      <c r="AS53" s="42">
        <v>0</v>
      </c>
      <c r="AT53" s="42">
        <v>0</v>
      </c>
      <c r="AU53" s="7"/>
      <c r="AV53" s="7"/>
      <c r="AW53" s="7"/>
      <c r="AX53" s="7"/>
      <c r="AY53" s="7"/>
      <c r="AZ53" s="7"/>
      <c r="BA53" s="7"/>
      <c r="BC53" s="7"/>
      <c r="BD53" s="7"/>
      <c r="BE53" s="7"/>
      <c r="BF53" s="3"/>
      <c r="BG53" s="76"/>
      <c r="BH53" s="3"/>
      <c r="BI53" s="3"/>
    </row>
    <row r="54" spans="1:61">
      <c r="A54" s="6">
        <v>1879</v>
      </c>
      <c r="B54" s="97">
        <v>290.1377775315504</v>
      </c>
      <c r="C54" s="97">
        <v>865.77381373163485</v>
      </c>
      <c r="D54" s="97">
        <v>276.41828740985579</v>
      </c>
      <c r="E54" s="5">
        <v>0</v>
      </c>
      <c r="F54" s="5">
        <v>0</v>
      </c>
      <c r="G54" s="5">
        <v>2.9203166127456326E-4</v>
      </c>
      <c r="H54" s="5">
        <v>0</v>
      </c>
      <c r="I54" s="5">
        <v>0</v>
      </c>
      <c r="J54" s="5">
        <v>0</v>
      </c>
      <c r="K54" s="5">
        <v>5.2858597621490253E-6</v>
      </c>
      <c r="L54" s="5">
        <v>0</v>
      </c>
      <c r="M54" s="5">
        <v>0</v>
      </c>
      <c r="N54" s="5">
        <v>0</v>
      </c>
      <c r="O54" s="5">
        <v>0</v>
      </c>
      <c r="P54" s="5">
        <v>0</v>
      </c>
      <c r="Q54" s="5">
        <v>0</v>
      </c>
      <c r="R54" s="5">
        <v>2.8167446092314892E-5</v>
      </c>
      <c r="S54" s="5">
        <v>34.050599996836958</v>
      </c>
      <c r="T54" s="5">
        <v>3.3536301207332263E-4</v>
      </c>
      <c r="U54" s="5">
        <v>0</v>
      </c>
      <c r="V54" s="5">
        <v>0</v>
      </c>
      <c r="W54" s="5">
        <v>0</v>
      </c>
      <c r="X54" s="5">
        <v>0</v>
      </c>
      <c r="Y54" s="5">
        <v>0</v>
      </c>
      <c r="Z54" s="5">
        <v>0</v>
      </c>
      <c r="AA54" s="5">
        <v>0</v>
      </c>
      <c r="AB54" s="31">
        <v>0</v>
      </c>
      <c r="AC54" s="5">
        <v>0</v>
      </c>
      <c r="AD54" s="5">
        <v>0</v>
      </c>
      <c r="AE54" s="5">
        <v>0</v>
      </c>
      <c r="AF54" s="5">
        <v>0</v>
      </c>
      <c r="AG54" s="5">
        <v>2.5000428677873512E-2</v>
      </c>
      <c r="AH54" s="48">
        <v>457.00000000000017</v>
      </c>
      <c r="AI54" s="5">
        <v>5.2999978176457105</v>
      </c>
      <c r="AJ54" s="25">
        <v>6.9127612802201384</v>
      </c>
      <c r="AK54" s="25">
        <v>4.8000000000000007</v>
      </c>
      <c r="AL54" s="5">
        <v>4.4465725806451615E-3</v>
      </c>
      <c r="AM54" s="5">
        <v>0</v>
      </c>
      <c r="AN54" s="5">
        <v>0</v>
      </c>
      <c r="AO54" s="42">
        <v>0</v>
      </c>
      <c r="AP54" s="42">
        <v>0</v>
      </c>
      <c r="AQ54" s="42">
        <v>0</v>
      </c>
      <c r="AR54" s="3"/>
      <c r="AS54" s="42">
        <v>0</v>
      </c>
      <c r="AT54" s="42">
        <v>0</v>
      </c>
      <c r="AU54" s="7"/>
      <c r="AV54" s="7"/>
      <c r="AW54" s="7"/>
      <c r="AX54" s="7"/>
      <c r="AY54" s="7"/>
      <c r="AZ54" s="7"/>
      <c r="BA54" s="7"/>
      <c r="BC54" s="7"/>
      <c r="BD54" s="7"/>
      <c r="BE54" s="7"/>
      <c r="BF54" s="3"/>
      <c r="BG54" s="76"/>
      <c r="BH54" s="3"/>
      <c r="BI54" s="3"/>
    </row>
    <row r="55" spans="1:61">
      <c r="A55" s="6">
        <v>1880</v>
      </c>
      <c r="B55" s="97">
        <v>290.37769352839541</v>
      </c>
      <c r="C55" s="97">
        <v>868.19162834509098</v>
      </c>
      <c r="D55" s="97">
        <v>276.55735285832333</v>
      </c>
      <c r="E55" s="5">
        <v>0</v>
      </c>
      <c r="F55" s="5">
        <v>0</v>
      </c>
      <c r="G55" s="5">
        <v>2.9457106702477682E-4</v>
      </c>
      <c r="H55" s="5">
        <v>0</v>
      </c>
      <c r="I55" s="5">
        <v>0</v>
      </c>
      <c r="J55" s="5">
        <v>0</v>
      </c>
      <c r="K55" s="5">
        <v>5.3318237600807554E-6</v>
      </c>
      <c r="L55" s="5">
        <v>0</v>
      </c>
      <c r="M55" s="5">
        <v>0</v>
      </c>
      <c r="N55" s="5">
        <v>0</v>
      </c>
      <c r="O55" s="5">
        <v>0</v>
      </c>
      <c r="P55" s="5">
        <v>0</v>
      </c>
      <c r="Q55" s="5">
        <v>0</v>
      </c>
      <c r="R55" s="5">
        <v>2.8414528952773796E-5</v>
      </c>
      <c r="S55" s="5">
        <v>34.050699996836777</v>
      </c>
      <c r="T55" s="5">
        <v>3.491686693861985E-4</v>
      </c>
      <c r="U55" s="5">
        <v>0</v>
      </c>
      <c r="V55" s="5">
        <v>0</v>
      </c>
      <c r="W55" s="5">
        <v>0</v>
      </c>
      <c r="X55" s="5">
        <v>0</v>
      </c>
      <c r="Y55" s="5">
        <v>0</v>
      </c>
      <c r="Z55" s="5">
        <v>0</v>
      </c>
      <c r="AA55" s="5">
        <v>0</v>
      </c>
      <c r="AB55" s="31">
        <v>0</v>
      </c>
      <c r="AC55" s="5">
        <v>0</v>
      </c>
      <c r="AD55" s="5">
        <v>0</v>
      </c>
      <c r="AE55" s="5">
        <v>0</v>
      </c>
      <c r="AF55" s="5">
        <v>0</v>
      </c>
      <c r="AG55" s="5">
        <v>2.5000428677873512E-2</v>
      </c>
      <c r="AH55" s="48">
        <v>457.00000000000017</v>
      </c>
      <c r="AI55" s="5">
        <v>5.2999978176457105</v>
      </c>
      <c r="AJ55" s="25">
        <v>6.9127612802201384</v>
      </c>
      <c r="AK55" s="25">
        <v>4.8000000000000007</v>
      </c>
      <c r="AL55" s="5">
        <v>4.4465725806451615E-3</v>
      </c>
      <c r="AM55" s="5">
        <v>0</v>
      </c>
      <c r="AN55" s="5">
        <v>0</v>
      </c>
      <c r="AO55" s="42">
        <v>0</v>
      </c>
      <c r="AP55" s="42">
        <v>0</v>
      </c>
      <c r="AQ55" s="42">
        <v>0</v>
      </c>
      <c r="AR55" s="3"/>
      <c r="AS55" s="42">
        <v>0</v>
      </c>
      <c r="AT55" s="42">
        <v>0</v>
      </c>
      <c r="AU55" s="7"/>
      <c r="AV55" s="7"/>
      <c r="AW55" s="7"/>
      <c r="AX55" s="7"/>
      <c r="AY55" s="7"/>
      <c r="AZ55" s="7"/>
      <c r="BA55" s="7"/>
      <c r="BC55" s="7"/>
      <c r="BD55" s="7"/>
      <c r="BE55" s="7"/>
      <c r="BF55" s="3"/>
      <c r="BG55" s="76"/>
      <c r="BH55" s="3"/>
      <c r="BI55" s="3"/>
    </row>
    <row r="56" spans="1:61">
      <c r="A56" s="6">
        <v>1881</v>
      </c>
      <c r="B56" s="97">
        <v>290.63561489633418</v>
      </c>
      <c r="C56" s="97">
        <v>870.48450399370336</v>
      </c>
      <c r="D56" s="97">
        <v>276.67343857046274</v>
      </c>
      <c r="E56" s="5">
        <v>0</v>
      </c>
      <c r="F56" s="5">
        <v>0</v>
      </c>
      <c r="G56" s="5">
        <v>2.9711047277499044E-4</v>
      </c>
      <c r="H56" s="5">
        <v>0</v>
      </c>
      <c r="I56" s="5">
        <v>0</v>
      </c>
      <c r="J56" s="5">
        <v>0</v>
      </c>
      <c r="K56" s="5">
        <v>5.3777877580124864E-6</v>
      </c>
      <c r="L56" s="5">
        <v>0</v>
      </c>
      <c r="M56" s="5">
        <v>0</v>
      </c>
      <c r="N56" s="5">
        <v>0</v>
      </c>
      <c r="O56" s="5">
        <v>0</v>
      </c>
      <c r="P56" s="5">
        <v>0</v>
      </c>
      <c r="Q56" s="5">
        <v>0</v>
      </c>
      <c r="R56" s="5">
        <v>2.8661611813232697E-5</v>
      </c>
      <c r="S56" s="5">
        <v>34.050699996836606</v>
      </c>
      <c r="T56" s="5">
        <v>3.6318877669907086E-4</v>
      </c>
      <c r="U56" s="5">
        <v>0</v>
      </c>
      <c r="V56" s="5">
        <v>0</v>
      </c>
      <c r="W56" s="5">
        <v>0</v>
      </c>
      <c r="X56" s="5">
        <v>0</v>
      </c>
      <c r="Y56" s="5">
        <v>0</v>
      </c>
      <c r="Z56" s="5">
        <v>0</v>
      </c>
      <c r="AA56" s="5">
        <v>0</v>
      </c>
      <c r="AB56" s="31">
        <v>0</v>
      </c>
      <c r="AC56" s="5">
        <v>0</v>
      </c>
      <c r="AD56" s="5">
        <v>0</v>
      </c>
      <c r="AE56" s="5">
        <v>0</v>
      </c>
      <c r="AF56" s="5">
        <v>0</v>
      </c>
      <c r="AG56" s="5">
        <v>2.5000428677873512E-2</v>
      </c>
      <c r="AH56" s="48">
        <v>457.00000000000017</v>
      </c>
      <c r="AI56" s="5">
        <v>5.2999978176457105</v>
      </c>
      <c r="AJ56" s="25">
        <v>6.9127612802201384</v>
      </c>
      <c r="AK56" s="25">
        <v>4.8000000000000007</v>
      </c>
      <c r="AL56" s="5">
        <v>4.4465725806451615E-3</v>
      </c>
      <c r="AM56" s="5">
        <v>0</v>
      </c>
      <c r="AN56" s="5">
        <v>0</v>
      </c>
      <c r="AO56" s="42">
        <v>0</v>
      </c>
      <c r="AP56" s="42">
        <v>0</v>
      </c>
      <c r="AQ56" s="42">
        <v>0</v>
      </c>
      <c r="AR56" s="3"/>
      <c r="AS56" s="42">
        <v>0</v>
      </c>
      <c r="AT56" s="42">
        <v>0</v>
      </c>
      <c r="AU56" s="7"/>
      <c r="AV56" s="7"/>
      <c r="AW56" s="7"/>
      <c r="AX56" s="7"/>
      <c r="AY56" s="7"/>
      <c r="AZ56" s="7"/>
      <c r="BA56" s="7"/>
      <c r="BC56" s="7"/>
      <c r="BD56" s="7"/>
      <c r="BE56" s="7"/>
      <c r="BF56" s="3"/>
      <c r="BG56" s="76"/>
      <c r="BH56" s="3"/>
      <c r="BI56" s="3"/>
    </row>
    <row r="57" spans="1:61">
      <c r="A57" s="6">
        <v>1882</v>
      </c>
      <c r="B57" s="97">
        <v>290.90855091271033</v>
      </c>
      <c r="C57" s="97">
        <v>872.75534595090949</v>
      </c>
      <c r="D57" s="97">
        <v>276.79251500525839</v>
      </c>
      <c r="E57" s="5">
        <v>0</v>
      </c>
      <c r="F57" s="5">
        <v>0</v>
      </c>
      <c r="G57" s="5">
        <v>2.9964987852520406E-4</v>
      </c>
      <c r="H57" s="5">
        <v>0</v>
      </c>
      <c r="I57" s="5">
        <v>0</v>
      </c>
      <c r="J57" s="5">
        <v>0</v>
      </c>
      <c r="K57" s="5">
        <v>5.4237517559442165E-6</v>
      </c>
      <c r="L57" s="5">
        <v>0</v>
      </c>
      <c r="M57" s="5">
        <v>0</v>
      </c>
      <c r="N57" s="5">
        <v>0</v>
      </c>
      <c r="O57" s="5">
        <v>0</v>
      </c>
      <c r="P57" s="5">
        <v>0</v>
      </c>
      <c r="Q57" s="5">
        <v>0</v>
      </c>
      <c r="R57" s="5">
        <v>2.8908694673691602E-5</v>
      </c>
      <c r="S57" s="5">
        <v>34.050799996836446</v>
      </c>
      <c r="T57" s="5">
        <v>3.7742963401194161E-4</v>
      </c>
      <c r="U57" s="5">
        <v>0</v>
      </c>
      <c r="V57" s="5">
        <v>0</v>
      </c>
      <c r="W57" s="5">
        <v>0</v>
      </c>
      <c r="X57" s="5">
        <v>0</v>
      </c>
      <c r="Y57" s="5">
        <v>0</v>
      </c>
      <c r="Z57" s="5">
        <v>0</v>
      </c>
      <c r="AA57" s="5">
        <v>0</v>
      </c>
      <c r="AB57" s="31">
        <v>0</v>
      </c>
      <c r="AC57" s="5">
        <v>0</v>
      </c>
      <c r="AD57" s="5">
        <v>0</v>
      </c>
      <c r="AE57" s="5">
        <v>0</v>
      </c>
      <c r="AF57" s="5">
        <v>0</v>
      </c>
      <c r="AG57" s="5">
        <v>2.5000428677873512E-2</v>
      </c>
      <c r="AH57" s="48">
        <v>457.00000000000017</v>
      </c>
      <c r="AI57" s="5">
        <v>5.2999978176457105</v>
      </c>
      <c r="AJ57" s="25">
        <v>6.9127612802201384</v>
      </c>
      <c r="AK57" s="25">
        <v>4.8000000000000007</v>
      </c>
      <c r="AL57" s="5">
        <v>4.4465725806451615E-3</v>
      </c>
      <c r="AM57" s="5">
        <v>0</v>
      </c>
      <c r="AN57" s="5">
        <v>0</v>
      </c>
      <c r="AO57" s="42">
        <v>0</v>
      </c>
      <c r="AP57" s="42">
        <v>0</v>
      </c>
      <c r="AQ57" s="42">
        <v>0</v>
      </c>
      <c r="AR57" s="3"/>
      <c r="AS57" s="42">
        <v>0</v>
      </c>
      <c r="AT57" s="42">
        <v>0</v>
      </c>
      <c r="AU57" s="7"/>
      <c r="AV57" s="7"/>
      <c r="AW57" s="7"/>
      <c r="AX57" s="7"/>
      <c r="AY57" s="7"/>
      <c r="AZ57" s="7"/>
      <c r="BA57" s="7"/>
      <c r="BC57" s="7"/>
      <c r="BD57" s="7"/>
      <c r="BE57" s="7"/>
      <c r="BF57" s="3"/>
      <c r="BG57" s="76"/>
      <c r="BH57" s="3"/>
      <c r="BI57" s="3"/>
    </row>
    <row r="58" spans="1:61">
      <c r="A58" s="6">
        <v>1883</v>
      </c>
      <c r="B58" s="97">
        <v>291.14346202674272</v>
      </c>
      <c r="C58" s="97">
        <v>875.11322404092812</v>
      </c>
      <c r="D58" s="97">
        <v>276.90457239708536</v>
      </c>
      <c r="E58" s="5">
        <v>0</v>
      </c>
      <c r="F58" s="5">
        <v>0</v>
      </c>
      <c r="G58" s="5">
        <v>3.0218928427541762E-4</v>
      </c>
      <c r="H58" s="5">
        <v>0</v>
      </c>
      <c r="I58" s="5">
        <v>0</v>
      </c>
      <c r="J58" s="5">
        <v>0</v>
      </c>
      <c r="K58" s="5">
        <v>5.4697157538759466E-6</v>
      </c>
      <c r="L58" s="5">
        <v>0</v>
      </c>
      <c r="M58" s="5">
        <v>0</v>
      </c>
      <c r="N58" s="5">
        <v>0</v>
      </c>
      <c r="O58" s="5">
        <v>0</v>
      </c>
      <c r="P58" s="5">
        <v>0</v>
      </c>
      <c r="Q58" s="5">
        <v>0</v>
      </c>
      <c r="R58" s="5">
        <v>2.9155777534150506E-5</v>
      </c>
      <c r="S58" s="5">
        <v>34.050899996836257</v>
      </c>
      <c r="T58" s="5">
        <v>3.9189749132482072E-4</v>
      </c>
      <c r="U58" s="5">
        <v>0</v>
      </c>
      <c r="V58" s="5">
        <v>0</v>
      </c>
      <c r="W58" s="5">
        <v>0</v>
      </c>
      <c r="X58" s="5">
        <v>0</v>
      </c>
      <c r="Y58" s="5">
        <v>0</v>
      </c>
      <c r="Z58" s="5">
        <v>0</v>
      </c>
      <c r="AA58" s="5">
        <v>0</v>
      </c>
      <c r="AB58" s="31">
        <v>0</v>
      </c>
      <c r="AC58" s="5">
        <v>0</v>
      </c>
      <c r="AD58" s="5">
        <v>0</v>
      </c>
      <c r="AE58" s="5">
        <v>0</v>
      </c>
      <c r="AF58" s="5">
        <v>0</v>
      </c>
      <c r="AG58" s="5">
        <v>2.5000428677873512E-2</v>
      </c>
      <c r="AH58" s="48">
        <v>457.00000000000017</v>
      </c>
      <c r="AI58" s="5">
        <v>5.2999978176457105</v>
      </c>
      <c r="AJ58" s="25">
        <v>6.9127612802201384</v>
      </c>
      <c r="AK58" s="25">
        <v>4.8000000000000007</v>
      </c>
      <c r="AL58" s="5">
        <v>4.4465725806451615E-3</v>
      </c>
      <c r="AM58" s="5">
        <v>0</v>
      </c>
      <c r="AN58" s="5">
        <v>0</v>
      </c>
      <c r="AO58" s="42">
        <v>0</v>
      </c>
      <c r="AP58" s="42">
        <v>0</v>
      </c>
      <c r="AQ58" s="42">
        <v>0</v>
      </c>
      <c r="AR58" s="3"/>
      <c r="AS58" s="42">
        <v>0</v>
      </c>
      <c r="AT58" s="42">
        <v>0</v>
      </c>
      <c r="AU58" s="7"/>
      <c r="AV58" s="7"/>
      <c r="AW58" s="7"/>
      <c r="AX58" s="7"/>
      <c r="AY58" s="7"/>
      <c r="AZ58" s="7"/>
      <c r="BA58" s="7"/>
      <c r="BC58" s="7"/>
      <c r="BD58" s="7"/>
      <c r="BE58" s="7"/>
      <c r="BF58" s="3"/>
      <c r="BG58" s="76"/>
      <c r="BH58" s="3"/>
      <c r="BI58" s="3"/>
    </row>
    <row r="59" spans="1:61">
      <c r="A59" s="6">
        <v>1884</v>
      </c>
      <c r="B59" s="97">
        <v>291.38337802358774</v>
      </c>
      <c r="C59" s="97">
        <v>877.66311873250936</v>
      </c>
      <c r="D59" s="97">
        <v>277.01565322641227</v>
      </c>
      <c r="E59" s="5">
        <v>0</v>
      </c>
      <c r="F59" s="5">
        <v>0</v>
      </c>
      <c r="G59" s="5">
        <v>3.0472869002563118E-4</v>
      </c>
      <c r="H59" s="5">
        <v>0</v>
      </c>
      <c r="I59" s="5">
        <v>0</v>
      </c>
      <c r="J59" s="5">
        <v>0</v>
      </c>
      <c r="K59" s="5">
        <v>5.5156797518076784E-6</v>
      </c>
      <c r="L59" s="5">
        <v>0</v>
      </c>
      <c r="M59" s="5">
        <v>0</v>
      </c>
      <c r="N59" s="5">
        <v>0</v>
      </c>
      <c r="O59" s="5">
        <v>0</v>
      </c>
      <c r="P59" s="5">
        <v>0</v>
      </c>
      <c r="Q59" s="5">
        <v>0</v>
      </c>
      <c r="R59" s="5">
        <v>2.9402860394609411E-5</v>
      </c>
      <c r="S59" s="5">
        <v>34.050999996836083</v>
      </c>
      <c r="T59" s="5">
        <v>4.0659874863771783E-4</v>
      </c>
      <c r="U59" s="5">
        <v>0</v>
      </c>
      <c r="V59" s="5">
        <v>0</v>
      </c>
      <c r="W59" s="5">
        <v>0</v>
      </c>
      <c r="X59" s="5">
        <v>0</v>
      </c>
      <c r="Y59" s="5">
        <v>0</v>
      </c>
      <c r="Z59" s="5">
        <v>0</v>
      </c>
      <c r="AA59" s="5">
        <v>0</v>
      </c>
      <c r="AB59" s="31">
        <v>0</v>
      </c>
      <c r="AC59" s="5">
        <v>0</v>
      </c>
      <c r="AD59" s="5">
        <v>0</v>
      </c>
      <c r="AE59" s="5">
        <v>0</v>
      </c>
      <c r="AF59" s="5">
        <v>0</v>
      </c>
      <c r="AG59" s="5">
        <v>2.5000428677873512E-2</v>
      </c>
      <c r="AH59" s="48">
        <v>457.00000000000017</v>
      </c>
      <c r="AI59" s="5">
        <v>5.2999978176457105</v>
      </c>
      <c r="AJ59" s="25">
        <v>6.9127612802201384</v>
      </c>
      <c r="AK59" s="25">
        <v>4.8000000000000007</v>
      </c>
      <c r="AL59" s="5">
        <v>4.4465725806451615E-3</v>
      </c>
      <c r="AM59" s="5">
        <v>0</v>
      </c>
      <c r="AN59" s="5">
        <v>0</v>
      </c>
      <c r="AO59" s="42">
        <v>0</v>
      </c>
      <c r="AP59" s="42">
        <v>0</v>
      </c>
      <c r="AQ59" s="42">
        <v>0</v>
      </c>
      <c r="AR59" s="3"/>
      <c r="AS59" s="42">
        <v>0</v>
      </c>
      <c r="AT59" s="42">
        <v>0</v>
      </c>
      <c r="AU59" s="7"/>
      <c r="AV59" s="7"/>
      <c r="AW59" s="7"/>
      <c r="AX59" s="7"/>
      <c r="AY59" s="7"/>
      <c r="AZ59" s="7"/>
      <c r="BA59" s="7"/>
      <c r="BC59" s="7"/>
      <c r="BD59" s="7"/>
      <c r="BE59" s="7"/>
      <c r="BF59" s="3"/>
      <c r="BG59" s="76"/>
      <c r="BH59" s="3"/>
      <c r="BI59" s="3"/>
    </row>
    <row r="60" spans="1:61">
      <c r="A60" s="6">
        <v>1885</v>
      </c>
      <c r="B60" s="97">
        <v>291.6593047626202</v>
      </c>
      <c r="C60" s="97">
        <v>880.54492260377799</v>
      </c>
      <c r="D60" s="97">
        <v>277.1227362530048</v>
      </c>
      <c r="E60" s="5">
        <v>0</v>
      </c>
      <c r="F60" s="5">
        <v>0</v>
      </c>
      <c r="G60" s="5">
        <v>3.0726809577584486E-4</v>
      </c>
      <c r="H60" s="5">
        <v>0</v>
      </c>
      <c r="I60" s="5">
        <v>0</v>
      </c>
      <c r="J60" s="5">
        <v>0</v>
      </c>
      <c r="K60" s="5">
        <v>5.5616437497394085E-6</v>
      </c>
      <c r="L60" s="5">
        <v>0</v>
      </c>
      <c r="M60" s="5">
        <v>0</v>
      </c>
      <c r="N60" s="5">
        <v>0</v>
      </c>
      <c r="O60" s="5">
        <v>0</v>
      </c>
      <c r="P60" s="5">
        <v>0</v>
      </c>
      <c r="Q60" s="5">
        <v>0</v>
      </c>
      <c r="R60" s="5">
        <v>2.9649943255068315E-5</v>
      </c>
      <c r="S60" s="5">
        <v>34.05099999683592</v>
      </c>
      <c r="T60" s="5">
        <v>4.2154000595053892E-4</v>
      </c>
      <c r="U60" s="5">
        <v>0</v>
      </c>
      <c r="V60" s="5">
        <v>0</v>
      </c>
      <c r="W60" s="5">
        <v>0</v>
      </c>
      <c r="X60" s="5">
        <v>0</v>
      </c>
      <c r="Y60" s="5">
        <v>0</v>
      </c>
      <c r="Z60" s="5">
        <v>0</v>
      </c>
      <c r="AA60" s="5">
        <v>0</v>
      </c>
      <c r="AB60" s="31">
        <v>0</v>
      </c>
      <c r="AC60" s="5">
        <v>0</v>
      </c>
      <c r="AD60" s="5">
        <v>0</v>
      </c>
      <c r="AE60" s="5">
        <v>0</v>
      </c>
      <c r="AF60" s="5">
        <v>0</v>
      </c>
      <c r="AG60" s="5">
        <v>2.5000428677873512E-2</v>
      </c>
      <c r="AH60" s="48">
        <v>457.00000000000017</v>
      </c>
      <c r="AI60" s="5">
        <v>5.2999978176457105</v>
      </c>
      <c r="AJ60" s="25">
        <v>6.9127612802201384</v>
      </c>
      <c r="AK60" s="25">
        <v>4.8000000000000007</v>
      </c>
      <c r="AL60" s="5">
        <v>4.4465725806451615E-3</v>
      </c>
      <c r="AM60" s="5">
        <v>0</v>
      </c>
      <c r="AN60" s="5">
        <v>0</v>
      </c>
      <c r="AO60" s="42">
        <v>0</v>
      </c>
      <c r="AP60" s="42">
        <v>0</v>
      </c>
      <c r="AQ60" s="42">
        <v>0</v>
      </c>
      <c r="AR60" s="3"/>
      <c r="AS60" s="42">
        <v>0</v>
      </c>
      <c r="AT60" s="42">
        <v>0</v>
      </c>
      <c r="AU60" s="7"/>
      <c r="AV60" s="7"/>
      <c r="AW60" s="7"/>
      <c r="AX60" s="7"/>
      <c r="AY60" s="7"/>
      <c r="AZ60" s="7"/>
      <c r="BA60" s="7"/>
      <c r="BC60" s="7"/>
      <c r="BD60" s="7"/>
      <c r="BE60" s="7"/>
      <c r="BF60" s="3"/>
      <c r="BG60" s="76"/>
      <c r="BH60" s="3"/>
      <c r="BI60" s="3"/>
    </row>
    <row r="61" spans="1:61">
      <c r="A61" s="6">
        <v>1886</v>
      </c>
      <c r="B61" s="97">
        <v>291.9532368727464</v>
      </c>
      <c r="C61" s="97">
        <v>883.36386026410912</v>
      </c>
      <c r="D61" s="97">
        <v>277.21980951397234</v>
      </c>
      <c r="E61" s="5">
        <v>0</v>
      </c>
      <c r="F61" s="5">
        <v>0</v>
      </c>
      <c r="G61" s="5">
        <v>3.0980750152605842E-4</v>
      </c>
      <c r="H61" s="5">
        <v>0</v>
      </c>
      <c r="I61" s="5">
        <v>0</v>
      </c>
      <c r="J61" s="5">
        <v>0</v>
      </c>
      <c r="K61" s="5">
        <v>5.6076077476711395E-6</v>
      </c>
      <c r="L61" s="5">
        <v>0</v>
      </c>
      <c r="M61" s="5">
        <v>0</v>
      </c>
      <c r="N61" s="5">
        <v>0</v>
      </c>
      <c r="O61" s="5">
        <v>0</v>
      </c>
      <c r="P61" s="5">
        <v>0</v>
      </c>
      <c r="Q61" s="5">
        <v>0</v>
      </c>
      <c r="R61" s="5">
        <v>2.9897026115527213E-5</v>
      </c>
      <c r="S61" s="5">
        <v>34.051099996835724</v>
      </c>
      <c r="T61" s="5">
        <v>4.3672676326344915E-4</v>
      </c>
      <c r="U61" s="5">
        <v>0</v>
      </c>
      <c r="V61" s="5">
        <v>0</v>
      </c>
      <c r="W61" s="5">
        <v>0</v>
      </c>
      <c r="X61" s="5">
        <v>0</v>
      </c>
      <c r="Y61" s="5">
        <v>0</v>
      </c>
      <c r="Z61" s="5">
        <v>0</v>
      </c>
      <c r="AA61" s="5">
        <v>0</v>
      </c>
      <c r="AB61" s="31">
        <v>0</v>
      </c>
      <c r="AC61" s="5">
        <v>0</v>
      </c>
      <c r="AD61" s="5">
        <v>0</v>
      </c>
      <c r="AE61" s="5">
        <v>0</v>
      </c>
      <c r="AF61" s="5">
        <v>0</v>
      </c>
      <c r="AG61" s="5">
        <v>2.5000428677873512E-2</v>
      </c>
      <c r="AH61" s="48">
        <v>457.00000000000017</v>
      </c>
      <c r="AI61" s="5">
        <v>5.2999978176457105</v>
      </c>
      <c r="AJ61" s="25">
        <v>6.9127612802201384</v>
      </c>
      <c r="AK61" s="25">
        <v>4.8000000000000007</v>
      </c>
      <c r="AL61" s="5">
        <v>4.4465725806451615E-3</v>
      </c>
      <c r="AM61" s="5">
        <v>0</v>
      </c>
      <c r="AN61" s="5">
        <v>0</v>
      </c>
      <c r="AO61" s="42">
        <v>0</v>
      </c>
      <c r="AP61" s="42">
        <v>0</v>
      </c>
      <c r="AQ61" s="42">
        <v>0</v>
      </c>
      <c r="AR61" s="3"/>
      <c r="AS61" s="42">
        <v>0</v>
      </c>
      <c r="AT61" s="42">
        <v>0</v>
      </c>
      <c r="AU61" s="7"/>
      <c r="AV61" s="7"/>
      <c r="AW61" s="7"/>
      <c r="AX61" s="7"/>
      <c r="AY61" s="7"/>
      <c r="AZ61" s="7"/>
      <c r="BA61" s="7"/>
      <c r="BC61" s="7"/>
      <c r="BD61" s="7"/>
      <c r="BE61" s="7"/>
      <c r="BF61" s="3"/>
      <c r="BG61" s="76"/>
      <c r="BH61" s="3"/>
      <c r="BI61" s="3"/>
    </row>
    <row r="62" spans="1:61">
      <c r="A62" s="6">
        <v>1887</v>
      </c>
      <c r="B62" s="97">
        <v>292.25815531099767</v>
      </c>
      <c r="C62" s="97">
        <v>886.46258308069025</v>
      </c>
      <c r="D62" s="97">
        <v>277.33690230618998</v>
      </c>
      <c r="E62" s="5">
        <v>0</v>
      </c>
      <c r="F62" s="5">
        <v>0</v>
      </c>
      <c r="G62" s="5">
        <v>3.1234690727627198E-4</v>
      </c>
      <c r="H62" s="5">
        <v>0</v>
      </c>
      <c r="I62" s="5">
        <v>0</v>
      </c>
      <c r="J62" s="5">
        <v>0</v>
      </c>
      <c r="K62" s="5">
        <v>5.6535717456028696E-6</v>
      </c>
      <c r="L62" s="5">
        <v>0</v>
      </c>
      <c r="M62" s="5">
        <v>0</v>
      </c>
      <c r="N62" s="5">
        <v>0</v>
      </c>
      <c r="O62" s="5">
        <v>0</v>
      </c>
      <c r="P62" s="5">
        <v>0</v>
      </c>
      <c r="Q62" s="5">
        <v>0</v>
      </c>
      <c r="R62" s="5">
        <v>3.0144108975986117E-5</v>
      </c>
      <c r="S62" s="5">
        <v>34.051199996835564</v>
      </c>
      <c r="T62" s="5">
        <v>4.5216602057634422E-4</v>
      </c>
      <c r="U62" s="5">
        <v>0</v>
      </c>
      <c r="V62" s="5">
        <v>0</v>
      </c>
      <c r="W62" s="5">
        <v>0</v>
      </c>
      <c r="X62" s="5">
        <v>0</v>
      </c>
      <c r="Y62" s="5">
        <v>0</v>
      </c>
      <c r="Z62" s="5">
        <v>0</v>
      </c>
      <c r="AA62" s="5">
        <v>0</v>
      </c>
      <c r="AB62" s="31">
        <v>0</v>
      </c>
      <c r="AC62" s="5">
        <v>0</v>
      </c>
      <c r="AD62" s="5">
        <v>0</v>
      </c>
      <c r="AE62" s="5">
        <v>0</v>
      </c>
      <c r="AF62" s="5">
        <v>0</v>
      </c>
      <c r="AG62" s="5">
        <v>2.5000428677873512E-2</v>
      </c>
      <c r="AH62" s="48">
        <v>457.00000000000017</v>
      </c>
      <c r="AI62" s="5">
        <v>5.2999978176457105</v>
      </c>
      <c r="AJ62" s="25">
        <v>6.9127612802201384</v>
      </c>
      <c r="AK62" s="25">
        <v>4.8000000000000007</v>
      </c>
      <c r="AL62" s="5">
        <v>4.4465725806451615E-3</v>
      </c>
      <c r="AM62" s="5">
        <v>0</v>
      </c>
      <c r="AN62" s="5">
        <v>0</v>
      </c>
      <c r="AO62" s="42">
        <v>0</v>
      </c>
      <c r="AP62" s="42">
        <v>0</v>
      </c>
      <c r="AQ62" s="42">
        <v>0</v>
      </c>
      <c r="AR62" s="3"/>
      <c r="AS62" s="42">
        <v>0</v>
      </c>
      <c r="AT62" s="42">
        <v>0</v>
      </c>
      <c r="AU62" s="7"/>
      <c r="AV62" s="7"/>
      <c r="AW62" s="7"/>
      <c r="AX62" s="7"/>
      <c r="AY62" s="7"/>
      <c r="AZ62" s="7"/>
      <c r="BA62" s="7"/>
      <c r="BC62" s="7"/>
      <c r="BD62" s="7"/>
      <c r="BE62" s="7"/>
      <c r="BF62" s="3"/>
      <c r="BG62" s="76"/>
      <c r="BH62" s="3"/>
      <c r="BI62" s="3"/>
    </row>
    <row r="63" spans="1:61">
      <c r="A63" s="6">
        <v>1888</v>
      </c>
      <c r="B63" s="97">
        <v>292.59807741135813</v>
      </c>
      <c r="C63" s="97">
        <v>889.46053685430275</v>
      </c>
      <c r="D63" s="97">
        <v>277.42897068434496</v>
      </c>
      <c r="E63" s="5">
        <v>0</v>
      </c>
      <c r="F63" s="5">
        <v>0</v>
      </c>
      <c r="G63" s="5">
        <v>3.148863130264856E-4</v>
      </c>
      <c r="H63" s="5">
        <v>0</v>
      </c>
      <c r="I63" s="5">
        <v>0</v>
      </c>
      <c r="J63" s="5">
        <v>0</v>
      </c>
      <c r="K63" s="5">
        <v>5.6995357435345997E-6</v>
      </c>
      <c r="L63" s="5">
        <v>0</v>
      </c>
      <c r="M63" s="5">
        <v>0</v>
      </c>
      <c r="N63" s="5">
        <v>0</v>
      </c>
      <c r="O63" s="5">
        <v>0</v>
      </c>
      <c r="P63" s="5">
        <v>0</v>
      </c>
      <c r="Q63" s="5">
        <v>0</v>
      </c>
      <c r="R63" s="5">
        <v>3.0391191836445008E-5</v>
      </c>
      <c r="S63" s="5">
        <v>34.051299996835411</v>
      </c>
      <c r="T63" s="5">
        <v>4.6786327788921376E-4</v>
      </c>
      <c r="U63" s="5">
        <v>0</v>
      </c>
      <c r="V63" s="5">
        <v>0</v>
      </c>
      <c r="W63" s="5">
        <v>0</v>
      </c>
      <c r="X63" s="5">
        <v>0</v>
      </c>
      <c r="Y63" s="5">
        <v>0</v>
      </c>
      <c r="Z63" s="5">
        <v>0</v>
      </c>
      <c r="AA63" s="5">
        <v>0</v>
      </c>
      <c r="AB63" s="31">
        <v>0</v>
      </c>
      <c r="AC63" s="5">
        <v>0</v>
      </c>
      <c r="AD63" s="5">
        <v>0</v>
      </c>
      <c r="AE63" s="5">
        <v>0</v>
      </c>
      <c r="AF63" s="5">
        <v>0</v>
      </c>
      <c r="AG63" s="5">
        <v>2.5000428677873512E-2</v>
      </c>
      <c r="AH63" s="48">
        <v>457.00000000000017</v>
      </c>
      <c r="AI63" s="5">
        <v>5.2999978176457105</v>
      </c>
      <c r="AJ63" s="25">
        <v>6.9127612802201384</v>
      </c>
      <c r="AK63" s="25">
        <v>4.8000000000000007</v>
      </c>
      <c r="AL63" s="5">
        <v>4.4465725806451615E-3</v>
      </c>
      <c r="AM63" s="5">
        <v>0</v>
      </c>
      <c r="AN63" s="5">
        <v>0</v>
      </c>
      <c r="AO63" s="42">
        <v>0</v>
      </c>
      <c r="AP63" s="42">
        <v>0</v>
      </c>
      <c r="AQ63" s="42">
        <v>0</v>
      </c>
      <c r="AR63" s="3"/>
      <c r="AS63" s="42">
        <v>0</v>
      </c>
      <c r="AT63" s="42">
        <v>0</v>
      </c>
      <c r="AU63" s="7"/>
      <c r="AV63" s="7"/>
      <c r="AW63" s="7"/>
      <c r="AX63" s="7"/>
      <c r="AY63" s="7"/>
      <c r="AZ63" s="7"/>
      <c r="BA63" s="7"/>
      <c r="BC63" s="7"/>
      <c r="BD63" s="7"/>
      <c r="BE63" s="7"/>
      <c r="BF63" s="3"/>
      <c r="BG63" s="76"/>
      <c r="BH63" s="3"/>
      <c r="BI63" s="3"/>
    </row>
    <row r="64" spans="1:61">
      <c r="A64" s="6">
        <v>1889</v>
      </c>
      <c r="B64" s="97">
        <v>292.9390065917969</v>
      </c>
      <c r="C64" s="97">
        <v>892.69536806932138</v>
      </c>
      <c r="D64" s="97">
        <v>277.54704003906249</v>
      </c>
      <c r="E64" s="5">
        <v>0</v>
      </c>
      <c r="F64" s="5">
        <v>0</v>
      </c>
      <c r="G64" s="5">
        <v>3.1742571877669922E-4</v>
      </c>
      <c r="H64" s="5">
        <v>0</v>
      </c>
      <c r="I64" s="5">
        <v>0</v>
      </c>
      <c r="J64" s="5">
        <v>0</v>
      </c>
      <c r="K64" s="5">
        <v>5.7454997414663307E-6</v>
      </c>
      <c r="L64" s="5">
        <v>0</v>
      </c>
      <c r="M64" s="5">
        <v>0</v>
      </c>
      <c r="N64" s="5">
        <v>0</v>
      </c>
      <c r="O64" s="5">
        <v>0</v>
      </c>
      <c r="P64" s="5">
        <v>0</v>
      </c>
      <c r="Q64" s="5">
        <v>0</v>
      </c>
      <c r="R64" s="5">
        <v>3.0638274696903916E-5</v>
      </c>
      <c r="S64" s="5">
        <v>34.051399996835208</v>
      </c>
      <c r="T64" s="5">
        <v>4.838260352020022E-4</v>
      </c>
      <c r="U64" s="5">
        <v>0</v>
      </c>
      <c r="V64" s="5">
        <v>0</v>
      </c>
      <c r="W64" s="5">
        <v>0</v>
      </c>
      <c r="X64" s="5">
        <v>0</v>
      </c>
      <c r="Y64" s="5">
        <v>0</v>
      </c>
      <c r="Z64" s="5">
        <v>0</v>
      </c>
      <c r="AA64" s="5">
        <v>0</v>
      </c>
      <c r="AB64" s="31">
        <v>0</v>
      </c>
      <c r="AC64" s="5">
        <v>0</v>
      </c>
      <c r="AD64" s="5">
        <v>0</v>
      </c>
      <c r="AE64" s="5">
        <v>0</v>
      </c>
      <c r="AF64" s="5">
        <v>0</v>
      </c>
      <c r="AG64" s="5">
        <v>2.5000428677873512E-2</v>
      </c>
      <c r="AH64" s="48">
        <v>457.00000000000017</v>
      </c>
      <c r="AI64" s="5">
        <v>5.2999978176457105</v>
      </c>
      <c r="AJ64" s="25">
        <v>6.9127612802201384</v>
      </c>
      <c r="AK64" s="25">
        <v>4.8000000000000007</v>
      </c>
      <c r="AL64" s="5">
        <v>4.4465725806451615E-3</v>
      </c>
      <c r="AM64" s="5">
        <v>0</v>
      </c>
      <c r="AN64" s="5">
        <v>0</v>
      </c>
      <c r="AO64" s="42">
        <v>0</v>
      </c>
      <c r="AP64" s="42">
        <v>0</v>
      </c>
      <c r="AQ64" s="42">
        <v>0</v>
      </c>
      <c r="AR64" s="3"/>
      <c r="AS64" s="42">
        <v>0</v>
      </c>
      <c r="AT64" s="42">
        <v>0</v>
      </c>
      <c r="AU64" s="7"/>
      <c r="AV64" s="7"/>
      <c r="AW64" s="7"/>
      <c r="AX64" s="7"/>
      <c r="AY64" s="7"/>
      <c r="AZ64" s="7"/>
      <c r="BA64" s="7"/>
      <c r="BC64" s="7"/>
      <c r="BD64" s="7"/>
      <c r="BE64" s="7"/>
      <c r="BF64" s="3"/>
      <c r="BG64" s="76"/>
      <c r="BH64" s="3"/>
      <c r="BI64" s="3"/>
    </row>
    <row r="65" spans="1:61">
      <c r="A65" s="6">
        <v>1890</v>
      </c>
      <c r="B65" s="97">
        <v>293.2749308894231</v>
      </c>
      <c r="C65" s="97">
        <v>895.92720856168376</v>
      </c>
      <c r="D65" s="97">
        <v>277.63611769456128</v>
      </c>
      <c r="E65" s="5">
        <v>0</v>
      </c>
      <c r="F65" s="5">
        <v>0</v>
      </c>
      <c r="G65" s="5">
        <v>3.1996512452691272E-4</v>
      </c>
      <c r="H65" s="5">
        <v>0</v>
      </c>
      <c r="I65" s="5">
        <v>0</v>
      </c>
      <c r="J65" s="5">
        <v>0</v>
      </c>
      <c r="K65" s="5">
        <v>5.7914637393980617E-6</v>
      </c>
      <c r="L65" s="5">
        <v>0</v>
      </c>
      <c r="M65" s="5">
        <v>0</v>
      </c>
      <c r="N65" s="5">
        <v>0</v>
      </c>
      <c r="O65" s="5">
        <v>0</v>
      </c>
      <c r="P65" s="5">
        <v>0</v>
      </c>
      <c r="Q65" s="5">
        <v>0</v>
      </c>
      <c r="R65" s="5">
        <v>3.0885357557362821E-5</v>
      </c>
      <c r="S65" s="5">
        <v>34.051499996835041</v>
      </c>
      <c r="T65" s="5">
        <v>5.0005929251497E-4</v>
      </c>
      <c r="U65" s="5">
        <v>0</v>
      </c>
      <c r="V65" s="5">
        <v>0</v>
      </c>
      <c r="W65" s="5">
        <v>0</v>
      </c>
      <c r="X65" s="5">
        <v>0</v>
      </c>
      <c r="Y65" s="5">
        <v>0</v>
      </c>
      <c r="Z65" s="5">
        <v>0</v>
      </c>
      <c r="AA65" s="5">
        <v>0</v>
      </c>
      <c r="AB65" s="31">
        <v>0</v>
      </c>
      <c r="AC65" s="5">
        <v>0</v>
      </c>
      <c r="AD65" s="5">
        <v>0</v>
      </c>
      <c r="AE65" s="5">
        <v>0</v>
      </c>
      <c r="AF65" s="5">
        <v>0</v>
      </c>
      <c r="AG65" s="5">
        <v>2.5000428677873512E-2</v>
      </c>
      <c r="AH65" s="48">
        <v>457.00000000000017</v>
      </c>
      <c r="AI65" s="5">
        <v>5.2999978176457105</v>
      </c>
      <c r="AJ65" s="25">
        <v>6.9127612802201384</v>
      </c>
      <c r="AK65" s="25">
        <v>4.8000000000000007</v>
      </c>
      <c r="AL65" s="5">
        <v>4.4465725806451615E-3</v>
      </c>
      <c r="AM65" s="5">
        <v>0</v>
      </c>
      <c r="AN65" s="5">
        <v>0</v>
      </c>
      <c r="AO65" s="42">
        <v>0</v>
      </c>
      <c r="AP65" s="42">
        <v>0</v>
      </c>
      <c r="AQ65" s="42">
        <v>0</v>
      </c>
      <c r="AR65" s="3"/>
      <c r="AS65" s="42">
        <v>0</v>
      </c>
      <c r="AT65" s="42">
        <v>0</v>
      </c>
      <c r="AU65" s="7"/>
      <c r="AV65" s="7"/>
      <c r="AW65" s="7"/>
      <c r="AX65" s="7"/>
      <c r="AY65" s="7"/>
      <c r="AZ65" s="7"/>
      <c r="BA65" s="7"/>
      <c r="BC65" s="7"/>
      <c r="BD65" s="7"/>
      <c r="BE65" s="7"/>
      <c r="BF65" s="3"/>
      <c r="BG65" s="76"/>
      <c r="BH65" s="3"/>
      <c r="BI65" s="3"/>
    </row>
    <row r="66" spans="1:61">
      <c r="A66" s="6">
        <v>1891</v>
      </c>
      <c r="B66" s="97">
        <v>293.6238556753305</v>
      </c>
      <c r="C66" s="97">
        <v>899.21514036263989</v>
      </c>
      <c r="D66" s="97">
        <v>277.71719974459137</v>
      </c>
      <c r="E66" s="5">
        <v>0</v>
      </c>
      <c r="F66" s="5">
        <v>0</v>
      </c>
      <c r="G66" s="5">
        <v>3.225045302771264E-4</v>
      </c>
      <c r="H66" s="5">
        <v>0</v>
      </c>
      <c r="I66" s="5">
        <v>0</v>
      </c>
      <c r="J66" s="5">
        <v>0</v>
      </c>
      <c r="K66" s="5">
        <v>5.8374277373297926E-6</v>
      </c>
      <c r="L66" s="5">
        <v>0</v>
      </c>
      <c r="M66" s="5">
        <v>0</v>
      </c>
      <c r="N66" s="5">
        <v>0</v>
      </c>
      <c r="O66" s="5">
        <v>0</v>
      </c>
      <c r="P66" s="5">
        <v>0</v>
      </c>
      <c r="Q66" s="5">
        <v>0</v>
      </c>
      <c r="R66" s="5">
        <v>3.1132440417821725E-5</v>
      </c>
      <c r="S66" s="5">
        <v>34.051599996834874</v>
      </c>
      <c r="T66" s="5">
        <v>5.1657054982784856E-4</v>
      </c>
      <c r="U66" s="5">
        <v>3.2806525700066088E-8</v>
      </c>
      <c r="V66" s="5">
        <v>0</v>
      </c>
      <c r="W66" s="5">
        <v>0</v>
      </c>
      <c r="X66" s="5">
        <v>0</v>
      </c>
      <c r="Y66" s="5">
        <v>0</v>
      </c>
      <c r="Z66" s="5">
        <v>0</v>
      </c>
      <c r="AA66" s="5">
        <v>0</v>
      </c>
      <c r="AB66" s="31">
        <v>0</v>
      </c>
      <c r="AC66" s="5">
        <v>0</v>
      </c>
      <c r="AD66" s="5">
        <v>0</v>
      </c>
      <c r="AE66" s="5">
        <v>0</v>
      </c>
      <c r="AF66" s="5">
        <v>0</v>
      </c>
      <c r="AG66" s="5">
        <v>2.5000428677873512E-2</v>
      </c>
      <c r="AH66" s="48">
        <v>457.00000000000017</v>
      </c>
      <c r="AI66" s="5">
        <v>5.2999978176457105</v>
      </c>
      <c r="AJ66" s="25">
        <v>6.9127612802201384</v>
      </c>
      <c r="AK66" s="25">
        <v>4.8000000000000007</v>
      </c>
      <c r="AL66" s="5">
        <v>4.4465725806451615E-3</v>
      </c>
      <c r="AM66" s="5">
        <v>0</v>
      </c>
      <c r="AN66" s="5">
        <v>0</v>
      </c>
      <c r="AO66" s="42">
        <v>0</v>
      </c>
      <c r="AP66" s="42">
        <v>0</v>
      </c>
      <c r="AQ66" s="42">
        <v>0</v>
      </c>
      <c r="AR66" s="3"/>
      <c r="AS66" s="42">
        <v>0</v>
      </c>
      <c r="AT66" s="42">
        <v>0</v>
      </c>
      <c r="AU66" s="7"/>
      <c r="AV66" s="7"/>
      <c r="AW66" s="7"/>
      <c r="AX66" s="7"/>
      <c r="AY66" s="7"/>
      <c r="AZ66" s="7"/>
      <c r="BA66" s="7"/>
      <c r="BC66" s="7"/>
      <c r="BD66" s="7"/>
      <c r="BE66" s="7"/>
      <c r="BF66" s="3"/>
      <c r="BG66" s="76"/>
      <c r="BH66" s="3"/>
      <c r="BI66" s="3"/>
    </row>
    <row r="67" spans="1:61">
      <c r="A67" s="6">
        <v>1892</v>
      </c>
      <c r="B67" s="97">
        <v>293.96576141826921</v>
      </c>
      <c r="C67" s="97">
        <v>903.08791103078363</v>
      </c>
      <c r="D67" s="97">
        <v>277.8192778883714</v>
      </c>
      <c r="E67" s="5">
        <v>0</v>
      </c>
      <c r="F67" s="5">
        <v>0</v>
      </c>
      <c r="G67" s="5">
        <v>3.2504393602734007E-4</v>
      </c>
      <c r="H67" s="5">
        <v>0</v>
      </c>
      <c r="I67" s="5">
        <v>0</v>
      </c>
      <c r="J67" s="5">
        <v>0</v>
      </c>
      <c r="K67" s="5">
        <v>5.8833917352615227E-6</v>
      </c>
      <c r="L67" s="5">
        <v>0</v>
      </c>
      <c r="M67" s="5">
        <v>0</v>
      </c>
      <c r="N67" s="5">
        <v>0</v>
      </c>
      <c r="O67" s="5">
        <v>0</v>
      </c>
      <c r="P67" s="5">
        <v>0</v>
      </c>
      <c r="Q67" s="5">
        <v>0</v>
      </c>
      <c r="R67" s="5">
        <v>3.137952327828063E-5</v>
      </c>
      <c r="S67" s="5">
        <v>34.051699996834671</v>
      </c>
      <c r="T67" s="5">
        <v>5.3336530714073781E-4</v>
      </c>
      <c r="U67" s="5">
        <v>3.048190000000654E-7</v>
      </c>
      <c r="V67" s="5">
        <v>0</v>
      </c>
      <c r="W67" s="5">
        <v>0</v>
      </c>
      <c r="X67" s="5">
        <v>0</v>
      </c>
      <c r="Y67" s="5">
        <v>0</v>
      </c>
      <c r="Z67" s="5">
        <v>0</v>
      </c>
      <c r="AA67" s="5">
        <v>0</v>
      </c>
      <c r="AB67" s="31">
        <v>0</v>
      </c>
      <c r="AC67" s="5">
        <v>0</v>
      </c>
      <c r="AD67" s="5">
        <v>0</v>
      </c>
      <c r="AE67" s="5">
        <v>0</v>
      </c>
      <c r="AF67" s="5">
        <v>0</v>
      </c>
      <c r="AG67" s="5">
        <v>2.5000428677873512E-2</v>
      </c>
      <c r="AH67" s="48">
        <v>457.00000000000017</v>
      </c>
      <c r="AI67" s="5">
        <v>5.2999978176457105</v>
      </c>
      <c r="AJ67" s="25">
        <v>6.9127612802201384</v>
      </c>
      <c r="AK67" s="25">
        <v>4.8000000000000007</v>
      </c>
      <c r="AL67" s="5">
        <v>4.4465725806451615E-3</v>
      </c>
      <c r="AM67" s="5">
        <v>0</v>
      </c>
      <c r="AN67" s="5">
        <v>0</v>
      </c>
      <c r="AO67" s="42">
        <v>0</v>
      </c>
      <c r="AP67" s="42">
        <v>0</v>
      </c>
      <c r="AQ67" s="42">
        <v>0</v>
      </c>
      <c r="AR67" s="3"/>
      <c r="AS67" s="42">
        <v>0</v>
      </c>
      <c r="AT67" s="42">
        <v>0</v>
      </c>
      <c r="AU67" s="7"/>
      <c r="AV67" s="7"/>
      <c r="AW67" s="7"/>
      <c r="AX67" s="7"/>
      <c r="AY67" s="7"/>
      <c r="AZ67" s="7"/>
      <c r="BA67" s="7"/>
      <c r="BC67" s="7"/>
      <c r="BD67" s="7"/>
      <c r="BE67" s="7"/>
      <c r="BF67" s="3"/>
      <c r="BG67" s="76"/>
      <c r="BH67" s="3"/>
      <c r="BI67" s="3"/>
    </row>
    <row r="68" spans="1:61">
      <c r="A68" s="6">
        <v>1893</v>
      </c>
      <c r="B68" s="97">
        <v>294.2666820537861</v>
      </c>
      <c r="C68" s="97">
        <v>906.83269097627101</v>
      </c>
      <c r="D68" s="97">
        <v>277.93835432316706</v>
      </c>
      <c r="E68" s="5">
        <v>0</v>
      </c>
      <c r="F68" s="5">
        <v>0</v>
      </c>
      <c r="G68" s="5">
        <v>3.2758334177755358E-4</v>
      </c>
      <c r="H68" s="5">
        <v>0</v>
      </c>
      <c r="I68" s="5">
        <v>0</v>
      </c>
      <c r="J68" s="5">
        <v>0</v>
      </c>
      <c r="K68" s="5">
        <v>5.929355733193252E-6</v>
      </c>
      <c r="L68" s="5">
        <v>0</v>
      </c>
      <c r="M68" s="5">
        <v>0</v>
      </c>
      <c r="N68" s="5">
        <v>0</v>
      </c>
      <c r="O68" s="5">
        <v>0</v>
      </c>
      <c r="P68" s="5">
        <v>0</v>
      </c>
      <c r="Q68" s="5">
        <v>0</v>
      </c>
      <c r="R68" s="5">
        <v>3.1626606138739534E-5</v>
      </c>
      <c r="S68" s="5">
        <v>34.051799996834511</v>
      </c>
      <c r="T68" s="5">
        <v>5.5045006445355379E-4</v>
      </c>
      <c r="U68" s="5">
        <v>6.922830000000004E-7</v>
      </c>
      <c r="V68" s="5">
        <v>0</v>
      </c>
      <c r="W68" s="5">
        <v>0</v>
      </c>
      <c r="X68" s="5">
        <v>0</v>
      </c>
      <c r="Y68" s="5">
        <v>0</v>
      </c>
      <c r="Z68" s="5">
        <v>0</v>
      </c>
      <c r="AA68" s="5">
        <v>0</v>
      </c>
      <c r="AB68" s="31">
        <v>0</v>
      </c>
      <c r="AC68" s="5">
        <v>0</v>
      </c>
      <c r="AD68" s="5">
        <v>0</v>
      </c>
      <c r="AE68" s="5">
        <v>0</v>
      </c>
      <c r="AF68" s="5">
        <v>0</v>
      </c>
      <c r="AG68" s="5">
        <v>2.5000428677873512E-2</v>
      </c>
      <c r="AH68" s="48">
        <v>457.00000000000017</v>
      </c>
      <c r="AI68" s="5">
        <v>5.2999978176457105</v>
      </c>
      <c r="AJ68" s="25">
        <v>6.9127612802201384</v>
      </c>
      <c r="AK68" s="25">
        <v>4.8000000000000007</v>
      </c>
      <c r="AL68" s="5">
        <v>4.4465725806451615E-3</v>
      </c>
      <c r="AM68" s="5">
        <v>0</v>
      </c>
      <c r="AN68" s="5">
        <v>0</v>
      </c>
      <c r="AO68" s="42">
        <v>0</v>
      </c>
      <c r="AP68" s="42">
        <v>0</v>
      </c>
      <c r="AQ68" s="42">
        <v>0</v>
      </c>
      <c r="AR68" s="3"/>
      <c r="AS68" s="42">
        <v>0</v>
      </c>
      <c r="AT68" s="42">
        <v>0</v>
      </c>
      <c r="AU68" s="7"/>
      <c r="AV68" s="7"/>
      <c r="AW68" s="7"/>
      <c r="AX68" s="7"/>
      <c r="AY68" s="7"/>
      <c r="AZ68" s="7"/>
      <c r="BA68" s="7"/>
      <c r="BC68" s="7"/>
      <c r="BD68" s="7"/>
      <c r="BE68" s="7"/>
      <c r="BF68" s="3"/>
      <c r="BG68" s="76"/>
      <c r="BH68" s="3"/>
      <c r="BI68" s="3"/>
    </row>
    <row r="69" spans="1:61">
      <c r="A69" s="6">
        <v>1894</v>
      </c>
      <c r="B69" s="97">
        <v>294.57160049203725</v>
      </c>
      <c r="C69" s="97">
        <v>910.04158224988339</v>
      </c>
      <c r="D69" s="97">
        <v>278.08044101186897</v>
      </c>
      <c r="E69" s="5">
        <v>0</v>
      </c>
      <c r="F69" s="5">
        <v>0</v>
      </c>
      <c r="G69" s="5">
        <v>3.3012274752776725E-4</v>
      </c>
      <c r="H69" s="5">
        <v>0</v>
      </c>
      <c r="I69" s="5">
        <v>0</v>
      </c>
      <c r="J69" s="5">
        <v>0</v>
      </c>
      <c r="K69" s="5">
        <v>5.9753197311249847E-6</v>
      </c>
      <c r="L69" s="5">
        <v>0</v>
      </c>
      <c r="M69" s="5">
        <v>0</v>
      </c>
      <c r="N69" s="5">
        <v>0</v>
      </c>
      <c r="O69" s="5">
        <v>0</v>
      </c>
      <c r="P69" s="5">
        <v>0</v>
      </c>
      <c r="Q69" s="5">
        <v>0</v>
      </c>
      <c r="R69" s="5">
        <v>3.1873688999198425E-5</v>
      </c>
      <c r="S69" s="5">
        <v>34.051899996834351</v>
      </c>
      <c r="T69" s="5">
        <v>5.6783082176645086E-4</v>
      </c>
      <c r="U69" s="5">
        <v>1.2421700000000235E-6</v>
      </c>
      <c r="V69" s="5">
        <v>0</v>
      </c>
      <c r="W69" s="5">
        <v>0</v>
      </c>
      <c r="X69" s="5">
        <v>0</v>
      </c>
      <c r="Y69" s="5">
        <v>0</v>
      </c>
      <c r="Z69" s="5">
        <v>0</v>
      </c>
      <c r="AA69" s="5">
        <v>0</v>
      </c>
      <c r="AB69" s="31">
        <v>0</v>
      </c>
      <c r="AC69" s="5">
        <v>0</v>
      </c>
      <c r="AD69" s="5">
        <v>0</v>
      </c>
      <c r="AE69" s="5">
        <v>0</v>
      </c>
      <c r="AF69" s="5">
        <v>0</v>
      </c>
      <c r="AG69" s="5">
        <v>2.5000428677873512E-2</v>
      </c>
      <c r="AH69" s="48">
        <v>457.00000000000017</v>
      </c>
      <c r="AI69" s="5">
        <v>5.2999978176457105</v>
      </c>
      <c r="AJ69" s="25">
        <v>6.9127612802201384</v>
      </c>
      <c r="AK69" s="25">
        <v>4.8000000000000007</v>
      </c>
      <c r="AL69" s="5">
        <v>4.4465725806451615E-3</v>
      </c>
      <c r="AM69" s="5">
        <v>0</v>
      </c>
      <c r="AN69" s="5">
        <v>0</v>
      </c>
      <c r="AO69" s="42">
        <v>0</v>
      </c>
      <c r="AP69" s="42">
        <v>0</v>
      </c>
      <c r="AQ69" s="42">
        <v>0</v>
      </c>
      <c r="AR69" s="3"/>
      <c r="AS69" s="42">
        <v>0</v>
      </c>
      <c r="AT69" s="42">
        <v>0</v>
      </c>
      <c r="AU69" s="7"/>
      <c r="AV69" s="7"/>
      <c r="AW69" s="7"/>
      <c r="AX69" s="7"/>
      <c r="AY69" s="7"/>
      <c r="AZ69" s="7"/>
      <c r="BA69" s="7"/>
      <c r="BC69" s="7"/>
      <c r="BD69" s="7"/>
      <c r="BE69" s="7"/>
      <c r="BF69" s="3"/>
      <c r="BG69" s="76"/>
      <c r="BH69" s="3"/>
      <c r="BI69" s="3"/>
    </row>
    <row r="70" spans="1:61">
      <c r="A70" s="6">
        <v>1895</v>
      </c>
      <c r="B70" s="97">
        <v>294.85054847130408</v>
      </c>
      <c r="C70" s="97">
        <v>912.79423573052702</v>
      </c>
      <c r="D70" s="97">
        <v>278.22951622596156</v>
      </c>
      <c r="E70" s="5">
        <v>0</v>
      </c>
      <c r="F70" s="5">
        <v>0</v>
      </c>
      <c r="G70" s="5">
        <v>3.3266215327798081E-4</v>
      </c>
      <c r="H70" s="5">
        <v>0</v>
      </c>
      <c r="I70" s="5">
        <v>0</v>
      </c>
      <c r="J70" s="5">
        <v>0</v>
      </c>
      <c r="K70" s="5">
        <v>6.0212837290567148E-6</v>
      </c>
      <c r="L70" s="5">
        <v>0</v>
      </c>
      <c r="M70" s="5">
        <v>0</v>
      </c>
      <c r="N70" s="5">
        <v>0</v>
      </c>
      <c r="O70" s="5">
        <v>0</v>
      </c>
      <c r="P70" s="5">
        <v>0</v>
      </c>
      <c r="Q70" s="5">
        <v>0</v>
      </c>
      <c r="R70" s="5">
        <v>3.2120771859657336E-5</v>
      </c>
      <c r="S70" s="5">
        <v>34.052099996834166</v>
      </c>
      <c r="T70" s="5">
        <v>5.8551457907923083E-4</v>
      </c>
      <c r="U70" s="5">
        <v>1.9587900000000452E-6</v>
      </c>
      <c r="V70" s="5">
        <v>0</v>
      </c>
      <c r="W70" s="5">
        <v>0</v>
      </c>
      <c r="X70" s="5">
        <v>0</v>
      </c>
      <c r="Y70" s="5">
        <v>0</v>
      </c>
      <c r="Z70" s="5">
        <v>0</v>
      </c>
      <c r="AA70" s="5">
        <v>0</v>
      </c>
      <c r="AB70" s="31">
        <v>0</v>
      </c>
      <c r="AC70" s="5">
        <v>0</v>
      </c>
      <c r="AD70" s="5">
        <v>0</v>
      </c>
      <c r="AE70" s="5">
        <v>0</v>
      </c>
      <c r="AF70" s="5">
        <v>0</v>
      </c>
      <c r="AG70" s="5">
        <v>2.5000428677873512E-2</v>
      </c>
      <c r="AH70" s="48">
        <v>457.00000000000017</v>
      </c>
      <c r="AI70" s="5">
        <v>5.2999978176457105</v>
      </c>
      <c r="AJ70" s="25">
        <v>6.9127612802201384</v>
      </c>
      <c r="AK70" s="25">
        <v>4.8000000000000007</v>
      </c>
      <c r="AL70" s="5">
        <v>4.4465725806451615E-3</v>
      </c>
      <c r="AM70" s="5">
        <v>0</v>
      </c>
      <c r="AN70" s="5">
        <v>0</v>
      </c>
      <c r="AO70" s="42">
        <v>0</v>
      </c>
      <c r="AP70" s="42">
        <v>0</v>
      </c>
      <c r="AQ70" s="42">
        <v>0</v>
      </c>
      <c r="AR70" s="3"/>
      <c r="AS70" s="42">
        <v>0</v>
      </c>
      <c r="AT70" s="42">
        <v>0</v>
      </c>
      <c r="AU70" s="7"/>
      <c r="AV70" s="7"/>
      <c r="AW70" s="7"/>
      <c r="AX70" s="7"/>
      <c r="AY70" s="7"/>
      <c r="AZ70" s="7"/>
      <c r="BA70" s="7"/>
      <c r="BC70" s="7"/>
      <c r="BD70" s="7"/>
      <c r="BE70" s="7"/>
      <c r="BF70" s="3"/>
      <c r="BG70" s="76"/>
      <c r="BH70" s="3"/>
      <c r="BI70" s="3"/>
    </row>
    <row r="71" spans="1:61">
      <c r="A71" s="6">
        <v>1896</v>
      </c>
      <c r="B71" s="97">
        <v>295.12745177283654</v>
      </c>
      <c r="C71" s="97">
        <v>914.34419145726451</v>
      </c>
      <c r="D71" s="97">
        <v>278.34459485802284</v>
      </c>
      <c r="E71" s="5">
        <v>0</v>
      </c>
      <c r="F71" s="5">
        <v>0</v>
      </c>
      <c r="G71" s="5">
        <v>3.3520155902819437E-4</v>
      </c>
      <c r="H71" s="5">
        <v>0</v>
      </c>
      <c r="I71" s="5">
        <v>0</v>
      </c>
      <c r="J71" s="5">
        <v>0</v>
      </c>
      <c r="K71" s="5">
        <v>6.0672477269884458E-6</v>
      </c>
      <c r="L71" s="5">
        <v>0</v>
      </c>
      <c r="M71" s="5">
        <v>0</v>
      </c>
      <c r="N71" s="5">
        <v>0</v>
      </c>
      <c r="O71" s="5">
        <v>0</v>
      </c>
      <c r="P71" s="5">
        <v>0</v>
      </c>
      <c r="Q71" s="5">
        <v>0</v>
      </c>
      <c r="R71" s="5">
        <v>3.2367854720116227E-5</v>
      </c>
      <c r="S71" s="5">
        <v>34.052199996833984</v>
      </c>
      <c r="T71" s="5">
        <v>6.0350683639218226E-4</v>
      </c>
      <c r="U71" s="5">
        <v>2.8464100000015359E-6</v>
      </c>
      <c r="V71" s="5">
        <v>0</v>
      </c>
      <c r="W71" s="5">
        <v>0</v>
      </c>
      <c r="X71" s="5">
        <v>0</v>
      </c>
      <c r="Y71" s="5">
        <v>0</v>
      </c>
      <c r="Z71" s="5">
        <v>0</v>
      </c>
      <c r="AA71" s="5">
        <v>0</v>
      </c>
      <c r="AB71" s="31">
        <v>0</v>
      </c>
      <c r="AC71" s="5">
        <v>0</v>
      </c>
      <c r="AD71" s="5">
        <v>0</v>
      </c>
      <c r="AE71" s="5">
        <v>0</v>
      </c>
      <c r="AF71" s="5">
        <v>0</v>
      </c>
      <c r="AG71" s="5">
        <v>2.5000428677873512E-2</v>
      </c>
      <c r="AH71" s="48">
        <v>457.00000000000017</v>
      </c>
      <c r="AI71" s="5">
        <v>5.2999978176457105</v>
      </c>
      <c r="AJ71" s="25">
        <v>6.9127612802201384</v>
      </c>
      <c r="AK71" s="25">
        <v>4.8000000000000007</v>
      </c>
      <c r="AL71" s="5">
        <v>4.4465725806451615E-3</v>
      </c>
      <c r="AM71" s="5">
        <v>0</v>
      </c>
      <c r="AN71" s="5">
        <v>0</v>
      </c>
      <c r="AO71" s="42">
        <v>0</v>
      </c>
      <c r="AP71" s="42">
        <v>0</v>
      </c>
      <c r="AQ71" s="42">
        <v>0</v>
      </c>
      <c r="AR71" s="3"/>
      <c r="AS71" s="42">
        <v>0</v>
      </c>
      <c r="AT71" s="42">
        <v>0</v>
      </c>
      <c r="AU71" s="7"/>
      <c r="AV71" s="7"/>
      <c r="AW71" s="7"/>
      <c r="AX71" s="7"/>
      <c r="AY71" s="7"/>
      <c r="AZ71" s="7"/>
      <c r="BA71" s="7"/>
      <c r="BC71" s="7"/>
      <c r="BD71" s="7"/>
      <c r="BE71" s="7"/>
      <c r="BF71" s="3"/>
      <c r="BG71" s="76"/>
      <c r="BH71" s="3"/>
      <c r="BI71" s="3"/>
    </row>
    <row r="72" spans="1:61">
      <c r="A72" s="6">
        <v>1897</v>
      </c>
      <c r="B72" s="97">
        <v>295.39938070913462</v>
      </c>
      <c r="C72" s="97">
        <v>915.85227706681439</v>
      </c>
      <c r="D72" s="97">
        <v>278.4636712928185</v>
      </c>
      <c r="E72" s="5">
        <v>0</v>
      </c>
      <c r="F72" s="5">
        <v>0</v>
      </c>
      <c r="G72" s="5">
        <v>3.3774096477840799E-4</v>
      </c>
      <c r="H72" s="5">
        <v>0</v>
      </c>
      <c r="I72" s="5">
        <v>0</v>
      </c>
      <c r="J72" s="5">
        <v>0</v>
      </c>
      <c r="K72" s="5">
        <v>6.1132117249201759E-6</v>
      </c>
      <c r="L72" s="5">
        <v>0</v>
      </c>
      <c r="M72" s="5">
        <v>0</v>
      </c>
      <c r="N72" s="5">
        <v>0</v>
      </c>
      <c r="O72" s="5">
        <v>0</v>
      </c>
      <c r="P72" s="5">
        <v>0</v>
      </c>
      <c r="Q72" s="5">
        <v>0</v>
      </c>
      <c r="R72" s="5">
        <v>3.2614937580575138E-5</v>
      </c>
      <c r="S72" s="5">
        <v>34.052299996833817</v>
      </c>
      <c r="T72" s="5">
        <v>6.2181459370500925E-4</v>
      </c>
      <c r="U72" s="5">
        <v>3.9093400000005085E-6</v>
      </c>
      <c r="V72" s="5">
        <v>0</v>
      </c>
      <c r="W72" s="5">
        <v>0</v>
      </c>
      <c r="X72" s="5">
        <v>0</v>
      </c>
      <c r="Y72" s="5">
        <v>0</v>
      </c>
      <c r="Z72" s="5">
        <v>0</v>
      </c>
      <c r="AA72" s="5">
        <v>0</v>
      </c>
      <c r="AB72" s="31">
        <v>0</v>
      </c>
      <c r="AC72" s="5">
        <v>0</v>
      </c>
      <c r="AD72" s="5">
        <v>0</v>
      </c>
      <c r="AE72" s="5">
        <v>0</v>
      </c>
      <c r="AF72" s="5">
        <v>0</v>
      </c>
      <c r="AG72" s="5">
        <v>2.5000428677873512E-2</v>
      </c>
      <c r="AH72" s="48">
        <v>457.00000000000017</v>
      </c>
      <c r="AI72" s="5">
        <v>5.2999978176457105</v>
      </c>
      <c r="AJ72" s="25">
        <v>6.9127612802201384</v>
      </c>
      <c r="AK72" s="25">
        <v>4.8000000000000007</v>
      </c>
      <c r="AL72" s="5">
        <v>4.4465725806451615E-3</v>
      </c>
      <c r="AM72" s="5">
        <v>0</v>
      </c>
      <c r="AN72" s="5">
        <v>0</v>
      </c>
      <c r="AO72" s="42">
        <v>0</v>
      </c>
      <c r="AP72" s="42">
        <v>0</v>
      </c>
      <c r="AQ72" s="42">
        <v>0</v>
      </c>
      <c r="AR72" s="3"/>
      <c r="AS72" s="42">
        <v>0</v>
      </c>
      <c r="AT72" s="42">
        <v>0</v>
      </c>
      <c r="AU72" s="7"/>
      <c r="AV72" s="7"/>
      <c r="AW72" s="7"/>
      <c r="AX72" s="7"/>
      <c r="AY72" s="7"/>
      <c r="AZ72" s="7"/>
      <c r="BA72" s="7"/>
      <c r="BC72" s="7"/>
      <c r="BD72" s="7"/>
      <c r="BE72" s="7"/>
      <c r="BF72" s="3"/>
      <c r="BG72" s="76"/>
      <c r="BH72" s="3"/>
      <c r="BI72" s="3"/>
    </row>
    <row r="73" spans="1:61">
      <c r="A73" s="6">
        <v>1898</v>
      </c>
      <c r="B73" s="97">
        <v>295.69831770207333</v>
      </c>
      <c r="C73" s="97">
        <v>918.60004773495803</v>
      </c>
      <c r="D73" s="97">
        <v>278.58274772761416</v>
      </c>
      <c r="E73" s="5">
        <v>0</v>
      </c>
      <c r="F73" s="5">
        <v>0</v>
      </c>
      <c r="G73" s="5">
        <v>3.4028037052862155E-4</v>
      </c>
      <c r="H73" s="5">
        <v>0</v>
      </c>
      <c r="I73" s="5">
        <v>0</v>
      </c>
      <c r="J73" s="5">
        <v>0</v>
      </c>
      <c r="K73" s="5">
        <v>6.159175722851906E-6</v>
      </c>
      <c r="L73" s="5">
        <v>0</v>
      </c>
      <c r="M73" s="5">
        <v>0</v>
      </c>
      <c r="N73" s="5">
        <v>0</v>
      </c>
      <c r="O73" s="5">
        <v>0</v>
      </c>
      <c r="P73" s="5">
        <v>0</v>
      </c>
      <c r="Q73" s="5">
        <v>0</v>
      </c>
      <c r="R73" s="5">
        <v>3.2862020441034043E-5</v>
      </c>
      <c r="S73" s="5">
        <v>34.052499996833625</v>
      </c>
      <c r="T73" s="5">
        <v>6.4044385101786044E-4</v>
      </c>
      <c r="U73" s="5">
        <v>5.151869999999647E-6</v>
      </c>
      <c r="V73" s="5">
        <v>0</v>
      </c>
      <c r="W73" s="5">
        <v>0</v>
      </c>
      <c r="X73" s="5">
        <v>0</v>
      </c>
      <c r="Y73" s="5">
        <v>0</v>
      </c>
      <c r="Z73" s="5">
        <v>0</v>
      </c>
      <c r="AA73" s="5">
        <v>0</v>
      </c>
      <c r="AB73" s="31">
        <v>0</v>
      </c>
      <c r="AC73" s="5">
        <v>0</v>
      </c>
      <c r="AD73" s="5">
        <v>0</v>
      </c>
      <c r="AE73" s="5">
        <v>0</v>
      </c>
      <c r="AF73" s="5">
        <v>0</v>
      </c>
      <c r="AG73" s="5">
        <v>2.5000428677873512E-2</v>
      </c>
      <c r="AH73" s="48">
        <v>457.00000000000017</v>
      </c>
      <c r="AI73" s="5">
        <v>5.2999978176457105</v>
      </c>
      <c r="AJ73" s="25">
        <v>6.9127612802201384</v>
      </c>
      <c r="AK73" s="25">
        <v>4.8000000000000007</v>
      </c>
      <c r="AL73" s="5">
        <v>4.4465725806451615E-3</v>
      </c>
      <c r="AM73" s="5">
        <v>0</v>
      </c>
      <c r="AN73" s="5">
        <v>0</v>
      </c>
      <c r="AO73" s="42">
        <v>0</v>
      </c>
      <c r="AP73" s="42">
        <v>0</v>
      </c>
      <c r="AQ73" s="42">
        <v>0</v>
      </c>
      <c r="AR73" s="3"/>
      <c r="AS73" s="42">
        <v>0</v>
      </c>
      <c r="AT73" s="42">
        <v>0</v>
      </c>
      <c r="AU73" s="7"/>
      <c r="AV73" s="7"/>
      <c r="AW73" s="7"/>
      <c r="AX73" s="7"/>
      <c r="AY73" s="7"/>
      <c r="AZ73" s="7"/>
      <c r="BA73" s="7"/>
      <c r="BC73" s="7"/>
      <c r="BD73" s="7"/>
      <c r="BE73" s="7"/>
      <c r="BF73" s="3"/>
      <c r="BG73" s="76"/>
      <c r="BH73" s="3"/>
      <c r="BI73" s="3"/>
    </row>
    <row r="74" spans="1:61">
      <c r="A74" s="6">
        <v>1899</v>
      </c>
      <c r="B74" s="97">
        <v>296.03521856219959</v>
      </c>
      <c r="C74" s="97">
        <v>921.86887553200791</v>
      </c>
      <c r="D74" s="97">
        <v>278.73481366436306</v>
      </c>
      <c r="E74" s="5">
        <v>0</v>
      </c>
      <c r="F74" s="5">
        <v>0</v>
      </c>
      <c r="G74" s="5">
        <v>3.4281977627883512E-4</v>
      </c>
      <c r="H74" s="5">
        <v>0</v>
      </c>
      <c r="I74" s="5">
        <v>0</v>
      </c>
      <c r="J74" s="5">
        <v>0</v>
      </c>
      <c r="K74" s="5">
        <v>6.205139720783637E-6</v>
      </c>
      <c r="L74" s="5">
        <v>0</v>
      </c>
      <c r="M74" s="5">
        <v>0</v>
      </c>
      <c r="N74" s="5">
        <v>0</v>
      </c>
      <c r="O74" s="5">
        <v>0</v>
      </c>
      <c r="P74" s="5">
        <v>0</v>
      </c>
      <c r="Q74" s="5">
        <v>0</v>
      </c>
      <c r="R74" s="5">
        <v>3.3109103301492941E-5</v>
      </c>
      <c r="S74" s="5">
        <v>34.052599996833465</v>
      </c>
      <c r="T74" s="5">
        <v>6.5940060833079414E-4</v>
      </c>
      <c r="U74" s="5">
        <v>6.5783000000028886E-6</v>
      </c>
      <c r="V74" s="5">
        <v>0</v>
      </c>
      <c r="W74" s="5">
        <v>0</v>
      </c>
      <c r="X74" s="5">
        <v>0</v>
      </c>
      <c r="Y74" s="5">
        <v>0</v>
      </c>
      <c r="Z74" s="5">
        <v>0</v>
      </c>
      <c r="AA74" s="5">
        <v>0</v>
      </c>
      <c r="AB74" s="31">
        <v>0</v>
      </c>
      <c r="AC74" s="5">
        <v>0</v>
      </c>
      <c r="AD74" s="5">
        <v>0</v>
      </c>
      <c r="AE74" s="5">
        <v>0</v>
      </c>
      <c r="AF74" s="5">
        <v>0</v>
      </c>
      <c r="AG74" s="5">
        <v>2.5000428677873512E-2</v>
      </c>
      <c r="AH74" s="48">
        <v>457.00000000000017</v>
      </c>
      <c r="AI74" s="5">
        <v>5.2999978176457105</v>
      </c>
      <c r="AJ74" s="25">
        <v>6.9127612802201384</v>
      </c>
      <c r="AK74" s="25">
        <v>4.8000000000000007</v>
      </c>
      <c r="AL74" s="5">
        <v>4.4465725806451615E-3</v>
      </c>
      <c r="AM74" s="5">
        <v>0</v>
      </c>
      <c r="AN74" s="5">
        <v>0</v>
      </c>
      <c r="AO74" s="42">
        <v>0</v>
      </c>
      <c r="AP74" s="42">
        <v>0</v>
      </c>
      <c r="AQ74" s="42">
        <v>0</v>
      </c>
      <c r="AR74" s="3"/>
      <c r="AS74" s="42">
        <v>0</v>
      </c>
      <c r="AT74" s="42">
        <v>0</v>
      </c>
      <c r="AU74" s="7"/>
      <c r="AV74" s="7"/>
      <c r="AW74" s="7"/>
      <c r="AX74" s="7"/>
      <c r="AY74" s="7"/>
      <c r="AZ74" s="7"/>
      <c r="BA74" s="7"/>
      <c r="BC74" s="7"/>
      <c r="BD74" s="7"/>
      <c r="BE74" s="7"/>
      <c r="BF74" s="3"/>
      <c r="BG74" s="76"/>
      <c r="BH74" s="3"/>
      <c r="BI74" s="3"/>
    </row>
    <row r="75" spans="1:61">
      <c r="A75" s="6">
        <v>1900</v>
      </c>
      <c r="B75" s="97">
        <v>296.40114163912267</v>
      </c>
      <c r="C75" s="97">
        <v>925.14466133687029</v>
      </c>
      <c r="D75" s="97">
        <v>278.88788668118997</v>
      </c>
      <c r="E75" s="5">
        <v>0</v>
      </c>
      <c r="F75" s="5">
        <v>0</v>
      </c>
      <c r="G75" s="5">
        <v>3.4535918202904884E-4</v>
      </c>
      <c r="H75" s="5">
        <v>0</v>
      </c>
      <c r="I75" s="5">
        <v>0</v>
      </c>
      <c r="J75" s="5">
        <v>0</v>
      </c>
      <c r="K75" s="5">
        <v>6.2511037187153679E-6</v>
      </c>
      <c r="L75" s="5">
        <v>0</v>
      </c>
      <c r="M75" s="5">
        <v>0</v>
      </c>
      <c r="N75" s="5">
        <v>0</v>
      </c>
      <c r="O75" s="5">
        <v>0</v>
      </c>
      <c r="P75" s="5">
        <v>0</v>
      </c>
      <c r="Q75" s="5">
        <v>0</v>
      </c>
      <c r="R75" s="5">
        <v>3.3356186161951845E-5</v>
      </c>
      <c r="S75" s="5">
        <v>34.052799996833294</v>
      </c>
      <c r="T75" s="5">
        <v>6.7869186564372026E-4</v>
      </c>
      <c r="U75" s="5">
        <v>8.1929100000039707E-6</v>
      </c>
      <c r="V75" s="5">
        <v>0</v>
      </c>
      <c r="W75" s="5">
        <v>0</v>
      </c>
      <c r="X75" s="5">
        <v>0</v>
      </c>
      <c r="Y75" s="5">
        <v>0</v>
      </c>
      <c r="Z75" s="5">
        <v>0</v>
      </c>
      <c r="AA75" s="5">
        <v>0</v>
      </c>
      <c r="AB75" s="31">
        <v>0</v>
      </c>
      <c r="AC75" s="5">
        <v>0</v>
      </c>
      <c r="AD75" s="5">
        <v>0</v>
      </c>
      <c r="AE75" s="5">
        <v>0</v>
      </c>
      <c r="AF75" s="5">
        <v>0</v>
      </c>
      <c r="AG75" s="5">
        <v>2.500037682723694E-2</v>
      </c>
      <c r="AH75" s="48">
        <v>456.99999999999847</v>
      </c>
      <c r="AI75" s="5">
        <v>5.2999978176464682</v>
      </c>
      <c r="AJ75" s="25">
        <v>6.9127612802200353</v>
      </c>
      <c r="AK75" s="25">
        <v>4.7999999996807814</v>
      </c>
      <c r="AL75" s="5">
        <v>4.4465699997991723E-3</v>
      </c>
      <c r="AM75" s="5">
        <v>0</v>
      </c>
      <c r="AN75" s="5">
        <v>0</v>
      </c>
      <c r="AO75" s="42">
        <v>0</v>
      </c>
      <c r="AP75" s="42">
        <v>0</v>
      </c>
      <c r="AQ75" s="42">
        <v>0</v>
      </c>
      <c r="AR75" s="3"/>
      <c r="AS75" s="42">
        <v>0</v>
      </c>
      <c r="AT75" s="42">
        <v>0</v>
      </c>
      <c r="AU75" s="7"/>
      <c r="AV75" s="7"/>
      <c r="AW75" s="7"/>
      <c r="AX75" s="7"/>
      <c r="AY75" s="7"/>
      <c r="AZ75" s="7"/>
      <c r="BA75" s="7"/>
      <c r="BC75" s="7"/>
      <c r="BD75" s="7"/>
      <c r="BE75" s="7"/>
      <c r="BF75" s="3"/>
      <c r="BG75" s="76"/>
      <c r="BH75" s="3"/>
      <c r="BI75" s="3"/>
    </row>
    <row r="76" spans="1:61">
      <c r="A76" s="6">
        <v>1901</v>
      </c>
      <c r="B76" s="97">
        <v>296.72406544846757</v>
      </c>
      <c r="C76" s="97">
        <v>928.39774206360778</v>
      </c>
      <c r="D76" s="97">
        <v>279.05396018629807</v>
      </c>
      <c r="E76" s="5">
        <v>0</v>
      </c>
      <c r="F76" s="5">
        <v>0</v>
      </c>
      <c r="G76" s="5">
        <v>3.478985877792623E-4</v>
      </c>
      <c r="H76" s="5">
        <v>0</v>
      </c>
      <c r="I76" s="5">
        <v>0</v>
      </c>
      <c r="J76" s="5">
        <v>0</v>
      </c>
      <c r="K76" s="5">
        <v>6.2970677166470972E-6</v>
      </c>
      <c r="L76" s="5">
        <v>0</v>
      </c>
      <c r="M76" s="5">
        <v>0</v>
      </c>
      <c r="N76" s="5">
        <v>0</v>
      </c>
      <c r="O76" s="5">
        <v>0</v>
      </c>
      <c r="P76" s="5">
        <v>0</v>
      </c>
      <c r="Q76" s="5">
        <v>0</v>
      </c>
      <c r="R76" s="5">
        <v>3.3603269022410756E-5</v>
      </c>
      <c r="S76" s="5">
        <v>34.052899996833027</v>
      </c>
      <c r="T76" s="5">
        <v>7.0114790940439353E-4</v>
      </c>
      <c r="U76" s="5">
        <v>9.9999999999997264E-6</v>
      </c>
      <c r="V76" s="5">
        <v>0</v>
      </c>
      <c r="W76" s="5">
        <v>0</v>
      </c>
      <c r="X76" s="5">
        <v>0</v>
      </c>
      <c r="Y76" s="5">
        <v>0</v>
      </c>
      <c r="Z76" s="5">
        <v>0</v>
      </c>
      <c r="AA76" s="5">
        <v>0</v>
      </c>
      <c r="AB76" s="31">
        <v>0</v>
      </c>
      <c r="AC76" s="5">
        <v>0</v>
      </c>
      <c r="AD76" s="5">
        <v>0</v>
      </c>
      <c r="AE76" s="5">
        <v>0</v>
      </c>
      <c r="AF76" s="5">
        <v>0</v>
      </c>
      <c r="AG76" s="5">
        <v>2.5000494476904497E-2</v>
      </c>
      <c r="AH76" s="48">
        <v>456.99999999999778</v>
      </c>
      <c r="AI76" s="5">
        <v>5.2999978176447167</v>
      </c>
      <c r="AJ76" s="25">
        <v>6.9127612802198017</v>
      </c>
      <c r="AK76" s="25">
        <v>4.8000000004115932</v>
      </c>
      <c r="AL76" s="5">
        <v>4.4465699992931275E-3</v>
      </c>
      <c r="AM76" s="5">
        <v>0</v>
      </c>
      <c r="AN76" s="5">
        <v>0</v>
      </c>
      <c r="AO76" s="42">
        <v>0</v>
      </c>
      <c r="AP76" s="42">
        <v>0</v>
      </c>
      <c r="AQ76" s="42">
        <v>0</v>
      </c>
      <c r="AR76" s="3"/>
      <c r="AS76" s="42">
        <v>0</v>
      </c>
      <c r="AT76" s="42">
        <v>0</v>
      </c>
      <c r="AU76" s="7"/>
      <c r="AV76" s="7"/>
      <c r="AW76" s="7"/>
      <c r="AX76" s="7"/>
      <c r="AY76" s="7"/>
      <c r="AZ76" s="7"/>
      <c r="BA76" s="7"/>
      <c r="BC76" s="7"/>
      <c r="BD76" s="7"/>
      <c r="BE76" s="7"/>
      <c r="BF76" s="3"/>
      <c r="BG76" s="76"/>
      <c r="BH76" s="3"/>
      <c r="BI76" s="3"/>
    </row>
    <row r="77" spans="1:61">
      <c r="A77" s="6">
        <v>1902</v>
      </c>
      <c r="B77" s="97">
        <v>297.03301220703122</v>
      </c>
      <c r="C77" s="97">
        <v>932.33337894268891</v>
      </c>
      <c r="D77" s="97">
        <v>279.30905346679685</v>
      </c>
      <c r="E77" s="5">
        <v>0</v>
      </c>
      <c r="F77" s="5">
        <v>0</v>
      </c>
      <c r="G77" s="5">
        <v>3.5043799352947602E-4</v>
      </c>
      <c r="H77" s="5">
        <v>0</v>
      </c>
      <c r="I77" s="5">
        <v>0</v>
      </c>
      <c r="J77" s="5">
        <v>0</v>
      </c>
      <c r="K77" s="5">
        <v>6.3430317145788298E-6</v>
      </c>
      <c r="L77" s="5">
        <v>0</v>
      </c>
      <c r="M77" s="5">
        <v>0</v>
      </c>
      <c r="N77" s="5">
        <v>0</v>
      </c>
      <c r="O77" s="5">
        <v>0</v>
      </c>
      <c r="P77" s="5">
        <v>0</v>
      </c>
      <c r="Q77" s="5">
        <v>0</v>
      </c>
      <c r="R77" s="5">
        <v>3.3850351882869647E-5</v>
      </c>
      <c r="S77" s="5">
        <v>34.055299996832382</v>
      </c>
      <c r="T77" s="5">
        <v>8.8488100129525049E-4</v>
      </c>
      <c r="U77" s="5">
        <v>1.4999999999993377E-5</v>
      </c>
      <c r="V77" s="5">
        <v>0</v>
      </c>
      <c r="W77" s="5">
        <v>0</v>
      </c>
      <c r="X77" s="5">
        <v>0</v>
      </c>
      <c r="Y77" s="5">
        <v>0</v>
      </c>
      <c r="Z77" s="5">
        <v>0</v>
      </c>
      <c r="AA77" s="5">
        <v>0</v>
      </c>
      <c r="AB77" s="31">
        <v>0</v>
      </c>
      <c r="AC77" s="5">
        <v>0</v>
      </c>
      <c r="AD77" s="5">
        <v>0</v>
      </c>
      <c r="AE77" s="5">
        <v>0</v>
      </c>
      <c r="AF77" s="5">
        <v>0</v>
      </c>
      <c r="AG77" s="5">
        <v>2.5000343983229312E-2</v>
      </c>
      <c r="AH77" s="48">
        <v>456.99999999999972</v>
      </c>
      <c r="AI77" s="5">
        <v>5.299997817647033</v>
      </c>
      <c r="AJ77" s="25">
        <v>6.9127612802201215</v>
      </c>
      <c r="AK77" s="25">
        <v>4.799999999461372</v>
      </c>
      <c r="AL77" s="5">
        <v>4.4465699998966386E-3</v>
      </c>
      <c r="AM77" s="5">
        <v>0</v>
      </c>
      <c r="AN77" s="5">
        <v>0</v>
      </c>
      <c r="AO77" s="42">
        <v>0</v>
      </c>
      <c r="AP77" s="42">
        <v>0</v>
      </c>
      <c r="AQ77" s="42">
        <v>0</v>
      </c>
      <c r="AR77" s="3"/>
      <c r="AS77" s="42">
        <v>0</v>
      </c>
      <c r="AT77" s="42">
        <v>0</v>
      </c>
      <c r="AU77" s="7"/>
      <c r="AV77" s="7"/>
      <c r="AW77" s="7"/>
      <c r="AX77" s="7"/>
      <c r="AY77" s="7"/>
      <c r="AZ77" s="7"/>
      <c r="BA77" s="7"/>
      <c r="BC77" s="7"/>
      <c r="BD77" s="7"/>
      <c r="BE77" s="7"/>
      <c r="BF77" s="3"/>
      <c r="BG77" s="76"/>
      <c r="BH77" s="3"/>
      <c r="BI77" s="3"/>
    </row>
    <row r="78" spans="1:61">
      <c r="A78" s="6">
        <v>1903</v>
      </c>
      <c r="B78" s="97">
        <v>297.35291477614186</v>
      </c>
      <c r="C78" s="97">
        <v>936.39053681786379</v>
      </c>
      <c r="D78" s="97">
        <v>279.61111330003007</v>
      </c>
      <c r="E78" s="5">
        <v>0</v>
      </c>
      <c r="F78" s="5">
        <v>0</v>
      </c>
      <c r="G78" s="5">
        <v>3.5297739927968953E-4</v>
      </c>
      <c r="H78" s="5">
        <v>0</v>
      </c>
      <c r="I78" s="5">
        <v>0</v>
      </c>
      <c r="J78" s="5">
        <v>0</v>
      </c>
      <c r="K78" s="5">
        <v>6.3889957125105583E-6</v>
      </c>
      <c r="L78" s="5">
        <v>0</v>
      </c>
      <c r="M78" s="5">
        <v>0</v>
      </c>
      <c r="N78" s="5">
        <v>0</v>
      </c>
      <c r="O78" s="5">
        <v>0</v>
      </c>
      <c r="P78" s="5">
        <v>0</v>
      </c>
      <c r="Q78" s="5">
        <v>0</v>
      </c>
      <c r="R78" s="5">
        <v>3.4097434743328558E-5</v>
      </c>
      <c r="S78" s="5">
        <v>34.057999996831661</v>
      </c>
      <c r="T78" s="5">
        <v>1.1166411784158852E-3</v>
      </c>
      <c r="U78" s="5">
        <v>2.4999999999995204E-5</v>
      </c>
      <c r="V78" s="5">
        <v>0</v>
      </c>
      <c r="W78" s="5">
        <v>0</v>
      </c>
      <c r="X78" s="5">
        <v>0</v>
      </c>
      <c r="Y78" s="5">
        <v>0</v>
      </c>
      <c r="Z78" s="5">
        <v>0</v>
      </c>
      <c r="AA78" s="5">
        <v>0</v>
      </c>
      <c r="AB78" s="31">
        <v>0</v>
      </c>
      <c r="AC78" s="5">
        <v>0</v>
      </c>
      <c r="AD78" s="5">
        <v>0</v>
      </c>
      <c r="AE78" s="5">
        <v>0</v>
      </c>
      <c r="AF78" s="5">
        <v>0</v>
      </c>
      <c r="AG78" s="5">
        <v>2.5000539250091228E-2</v>
      </c>
      <c r="AH78" s="48">
        <v>457</v>
      </c>
      <c r="AI78" s="5">
        <v>5.2999978176439226</v>
      </c>
      <c r="AJ78" s="25">
        <v>6.9127612802201597</v>
      </c>
      <c r="AK78" s="25">
        <v>4.8000000007154089</v>
      </c>
      <c r="AL78" s="5">
        <v>4.4465699999999379E-3</v>
      </c>
      <c r="AM78" s="5">
        <v>0</v>
      </c>
      <c r="AN78" s="5">
        <v>0</v>
      </c>
      <c r="AO78" s="42">
        <v>0</v>
      </c>
      <c r="AP78" s="42">
        <v>0</v>
      </c>
      <c r="AQ78" s="42">
        <v>0</v>
      </c>
      <c r="AR78" s="3"/>
      <c r="AS78" s="42">
        <v>0</v>
      </c>
      <c r="AT78" s="42">
        <v>0</v>
      </c>
      <c r="AU78" s="7"/>
      <c r="AV78" s="7"/>
      <c r="AW78" s="7"/>
      <c r="AX78" s="7"/>
      <c r="AY78" s="7"/>
      <c r="AZ78" s="7"/>
      <c r="BA78" s="7"/>
      <c r="BC78" s="7"/>
      <c r="BD78" s="7"/>
      <c r="BE78" s="7"/>
      <c r="BF78" s="3"/>
      <c r="BG78" s="76"/>
      <c r="BH78" s="3"/>
      <c r="BI78" s="3"/>
    </row>
    <row r="79" spans="1:61">
      <c r="A79" s="6">
        <v>1904</v>
      </c>
      <c r="B79" s="97">
        <v>297.64385616361176</v>
      </c>
      <c r="C79" s="97">
        <v>941.72619811100742</v>
      </c>
      <c r="D79" s="97">
        <v>279.89419119966948</v>
      </c>
      <c r="E79" s="5">
        <v>0</v>
      </c>
      <c r="F79" s="5">
        <v>0</v>
      </c>
      <c r="G79" s="5">
        <v>3.5551680502990315E-4</v>
      </c>
      <c r="H79" s="5">
        <v>0</v>
      </c>
      <c r="I79" s="5">
        <v>0</v>
      </c>
      <c r="J79" s="5">
        <v>0</v>
      </c>
      <c r="K79" s="5">
        <v>6.4349597104422909E-6</v>
      </c>
      <c r="L79" s="5">
        <v>0</v>
      </c>
      <c r="M79" s="5">
        <v>0</v>
      </c>
      <c r="N79" s="5">
        <v>0</v>
      </c>
      <c r="O79" s="5">
        <v>0</v>
      </c>
      <c r="P79" s="5">
        <v>0</v>
      </c>
      <c r="Q79" s="5">
        <v>0</v>
      </c>
      <c r="R79" s="5">
        <v>3.4344517603787456E-5</v>
      </c>
      <c r="S79" s="5">
        <v>34.06079999683093</v>
      </c>
      <c r="T79" s="5">
        <v>1.3829462109654364E-3</v>
      </c>
      <c r="U79" s="5">
        <v>3.5000000000009856E-5</v>
      </c>
      <c r="V79" s="5">
        <v>0</v>
      </c>
      <c r="W79" s="5">
        <v>0</v>
      </c>
      <c r="X79" s="5">
        <v>0</v>
      </c>
      <c r="Y79" s="5">
        <v>0</v>
      </c>
      <c r="Z79" s="5">
        <v>0</v>
      </c>
      <c r="AA79" s="5">
        <v>0</v>
      </c>
      <c r="AB79" s="31">
        <v>0</v>
      </c>
      <c r="AC79" s="5">
        <v>0</v>
      </c>
      <c r="AD79" s="5">
        <v>0</v>
      </c>
      <c r="AE79" s="5">
        <v>0</v>
      </c>
      <c r="AF79" s="5">
        <v>0</v>
      </c>
      <c r="AG79" s="5">
        <v>2.5000282267802099E-2</v>
      </c>
      <c r="AH79" s="48">
        <v>457.00000000000006</v>
      </c>
      <c r="AI79" s="5">
        <v>5.2999978176481699</v>
      </c>
      <c r="AJ79" s="25">
        <v>6.9127612802201126</v>
      </c>
      <c r="AK79" s="25">
        <v>4.7999999990355837</v>
      </c>
      <c r="AL79" s="5">
        <v>4.4465700000000568E-3</v>
      </c>
      <c r="AM79" s="5">
        <v>0</v>
      </c>
      <c r="AN79" s="5">
        <v>0</v>
      </c>
      <c r="AO79" s="42">
        <v>0</v>
      </c>
      <c r="AP79" s="42">
        <v>0</v>
      </c>
      <c r="AQ79" s="42">
        <v>0</v>
      </c>
      <c r="AR79" s="3"/>
      <c r="AS79" s="42">
        <v>0</v>
      </c>
      <c r="AT79" s="42">
        <v>0</v>
      </c>
      <c r="AU79" s="7"/>
      <c r="AV79" s="7"/>
      <c r="AW79" s="7"/>
      <c r="AX79" s="7"/>
      <c r="AY79" s="7"/>
      <c r="AZ79" s="7"/>
      <c r="BA79" s="7"/>
      <c r="BC79" s="7"/>
      <c r="BD79" s="7"/>
      <c r="BE79" s="7"/>
      <c r="BF79" s="3"/>
      <c r="BG79" s="76"/>
      <c r="BH79" s="3"/>
      <c r="BI79" s="3"/>
    </row>
    <row r="80" spans="1:61">
      <c r="A80" s="6">
        <v>1905</v>
      </c>
      <c r="B80" s="97">
        <v>297.96977069561302</v>
      </c>
      <c r="C80" s="97">
        <v>947.06008938461991</v>
      </c>
      <c r="D80" s="97">
        <v>280.17427837665264</v>
      </c>
      <c r="E80" s="5">
        <v>0</v>
      </c>
      <c r="F80" s="5">
        <v>0</v>
      </c>
      <c r="G80" s="5">
        <v>3.5805621078011666E-4</v>
      </c>
      <c r="H80" s="5">
        <v>0</v>
      </c>
      <c r="I80" s="5">
        <v>0</v>
      </c>
      <c r="J80" s="5">
        <v>0</v>
      </c>
      <c r="K80" s="5">
        <v>6.4809237083740227E-6</v>
      </c>
      <c r="L80" s="5">
        <v>0</v>
      </c>
      <c r="M80" s="5">
        <v>0</v>
      </c>
      <c r="N80" s="5">
        <v>0</v>
      </c>
      <c r="O80" s="5">
        <v>0</v>
      </c>
      <c r="P80" s="5">
        <v>0</v>
      </c>
      <c r="Q80" s="5">
        <v>0</v>
      </c>
      <c r="R80" s="5">
        <v>3.4591600464246361E-5</v>
      </c>
      <c r="S80" s="5">
        <v>34.064199996830204</v>
      </c>
      <c r="T80" s="5">
        <v>1.7163676861376039E-3</v>
      </c>
      <c r="U80" s="5">
        <v>5.0000000000031709E-5</v>
      </c>
      <c r="V80" s="5">
        <v>0</v>
      </c>
      <c r="W80" s="5">
        <v>0</v>
      </c>
      <c r="X80" s="5">
        <v>0</v>
      </c>
      <c r="Y80" s="5">
        <v>0</v>
      </c>
      <c r="Z80" s="5">
        <v>0</v>
      </c>
      <c r="AA80" s="5">
        <v>0</v>
      </c>
      <c r="AB80" s="31">
        <v>0</v>
      </c>
      <c r="AC80" s="5">
        <v>0</v>
      </c>
      <c r="AD80" s="5">
        <v>0</v>
      </c>
      <c r="AE80" s="5">
        <v>0</v>
      </c>
      <c r="AF80" s="5">
        <v>0</v>
      </c>
      <c r="AG80" s="5">
        <v>2.5000625289656908E-2</v>
      </c>
      <c r="AH80" s="48">
        <v>457.00000000000028</v>
      </c>
      <c r="AI80" s="5">
        <v>5.2999978176422866</v>
      </c>
      <c r="AJ80" s="25">
        <v>6.9127612802201766</v>
      </c>
      <c r="AK80" s="25">
        <v>4.8000000000954319</v>
      </c>
      <c r="AL80" s="5">
        <v>4.446569999999918E-3</v>
      </c>
      <c r="AM80" s="5">
        <v>0</v>
      </c>
      <c r="AN80" s="5">
        <v>0</v>
      </c>
      <c r="AO80" s="42">
        <v>0</v>
      </c>
      <c r="AP80" s="42">
        <v>0</v>
      </c>
      <c r="AQ80" s="42">
        <v>0</v>
      </c>
      <c r="AR80" s="3"/>
      <c r="AS80" s="42">
        <v>0</v>
      </c>
      <c r="AT80" s="42">
        <v>0</v>
      </c>
      <c r="AU80" s="7"/>
      <c r="AV80" s="7"/>
      <c r="AW80" s="7"/>
      <c r="AX80" s="7"/>
      <c r="AY80" s="7"/>
      <c r="AZ80" s="7"/>
      <c r="BA80" s="7"/>
      <c r="BC80" s="7"/>
      <c r="BD80" s="7"/>
      <c r="BE80" s="7"/>
      <c r="BF80" s="3"/>
      <c r="BG80" s="76"/>
      <c r="BH80" s="3"/>
      <c r="BI80" s="3"/>
    </row>
    <row r="81" spans="1:61">
      <c r="A81" s="6">
        <v>1906</v>
      </c>
      <c r="B81" s="97">
        <v>298.3336796123798</v>
      </c>
      <c r="C81" s="97">
        <v>952.71404901760729</v>
      </c>
      <c r="D81" s="97">
        <v>280.45634919621386</v>
      </c>
      <c r="E81" s="5">
        <v>0</v>
      </c>
      <c r="F81" s="5">
        <v>0</v>
      </c>
      <c r="G81" s="5">
        <v>3.6059561653033027E-4</v>
      </c>
      <c r="H81" s="5">
        <v>0</v>
      </c>
      <c r="I81" s="5">
        <v>0</v>
      </c>
      <c r="J81" s="5">
        <v>0</v>
      </c>
      <c r="K81" s="5">
        <v>6.5268877063057503E-6</v>
      </c>
      <c r="L81" s="5">
        <v>0</v>
      </c>
      <c r="M81" s="5">
        <v>0</v>
      </c>
      <c r="N81" s="5">
        <v>0</v>
      </c>
      <c r="O81" s="5">
        <v>0</v>
      </c>
      <c r="P81" s="5">
        <v>0</v>
      </c>
      <c r="Q81" s="5">
        <v>0</v>
      </c>
      <c r="R81" s="5">
        <v>3.4838683324705265E-5</v>
      </c>
      <c r="S81" s="5">
        <v>34.068699996829501</v>
      </c>
      <c r="T81" s="5">
        <v>2.1963609396787515E-3</v>
      </c>
      <c r="U81" s="5">
        <v>6.0000000000017511E-5</v>
      </c>
      <c r="V81" s="5">
        <v>0</v>
      </c>
      <c r="W81" s="5">
        <v>0</v>
      </c>
      <c r="X81" s="5">
        <v>0</v>
      </c>
      <c r="Y81" s="5">
        <v>0</v>
      </c>
      <c r="Z81" s="5">
        <v>0</v>
      </c>
      <c r="AA81" s="5">
        <v>0</v>
      </c>
      <c r="AB81" s="31">
        <v>0</v>
      </c>
      <c r="AC81" s="5">
        <v>0</v>
      </c>
      <c r="AD81" s="5">
        <v>0</v>
      </c>
      <c r="AE81" s="5">
        <v>0</v>
      </c>
      <c r="AF81" s="5">
        <v>0</v>
      </c>
      <c r="AG81" s="5">
        <v>2.5000160928337303E-2</v>
      </c>
      <c r="AH81" s="48">
        <v>457</v>
      </c>
      <c r="AI81" s="5">
        <v>5.2999978176505591</v>
      </c>
      <c r="AJ81" s="25">
        <v>6.912761280220086</v>
      </c>
      <c r="AK81" s="25">
        <v>4.799999988145343</v>
      </c>
      <c r="AL81" s="5">
        <v>4.4465700000001227E-3</v>
      </c>
      <c r="AM81" s="5">
        <v>0</v>
      </c>
      <c r="AN81" s="5">
        <v>0</v>
      </c>
      <c r="AO81" s="42">
        <v>0</v>
      </c>
      <c r="AP81" s="42">
        <v>0</v>
      </c>
      <c r="AQ81" s="42">
        <v>0</v>
      </c>
      <c r="AR81" s="3"/>
      <c r="AS81" s="42">
        <v>0</v>
      </c>
      <c r="AT81" s="42">
        <v>0</v>
      </c>
      <c r="AU81" s="7"/>
      <c r="AV81" s="7"/>
      <c r="AW81" s="7"/>
      <c r="AX81" s="7"/>
      <c r="AY81" s="7"/>
      <c r="AZ81" s="7"/>
      <c r="BA81" s="7"/>
      <c r="BC81" s="7"/>
      <c r="BD81" s="7"/>
      <c r="BE81" s="7"/>
      <c r="BF81" s="3"/>
      <c r="BG81" s="76"/>
      <c r="BH81" s="3"/>
      <c r="BI81" s="3"/>
    </row>
    <row r="82" spans="1:61">
      <c r="A82" s="6">
        <v>1907</v>
      </c>
      <c r="B82" s="97">
        <v>298.76060732797475</v>
      </c>
      <c r="C82" s="97">
        <v>958.78262046700092</v>
      </c>
      <c r="D82" s="97">
        <v>280.75941610952526</v>
      </c>
      <c r="E82" s="5">
        <v>0</v>
      </c>
      <c r="F82" s="5">
        <v>0</v>
      </c>
      <c r="G82" s="5">
        <v>3.63135022280544E-4</v>
      </c>
      <c r="H82" s="5">
        <v>0</v>
      </c>
      <c r="I82" s="5">
        <v>0</v>
      </c>
      <c r="J82" s="5">
        <v>0</v>
      </c>
      <c r="K82" s="5">
        <v>6.572851704237483E-6</v>
      </c>
      <c r="L82" s="5">
        <v>0</v>
      </c>
      <c r="M82" s="5">
        <v>0</v>
      </c>
      <c r="N82" s="5">
        <v>0</v>
      </c>
      <c r="O82" s="5">
        <v>0</v>
      </c>
      <c r="P82" s="5">
        <v>0</v>
      </c>
      <c r="Q82" s="5">
        <v>0</v>
      </c>
      <c r="R82" s="5">
        <v>3.5085766185164156E-5</v>
      </c>
      <c r="S82" s="5">
        <v>34.074699996828762</v>
      </c>
      <c r="T82" s="5">
        <v>2.8726063668017515E-3</v>
      </c>
      <c r="U82" s="5">
        <v>8.499999999999056E-5</v>
      </c>
      <c r="V82" s="5">
        <v>0</v>
      </c>
      <c r="W82" s="5">
        <v>0</v>
      </c>
      <c r="X82" s="5">
        <v>0</v>
      </c>
      <c r="Y82" s="5">
        <v>0</v>
      </c>
      <c r="Z82" s="5">
        <v>0</v>
      </c>
      <c r="AA82" s="5">
        <v>0</v>
      </c>
      <c r="AB82" s="31">
        <v>0</v>
      </c>
      <c r="AC82" s="5">
        <v>0</v>
      </c>
      <c r="AD82" s="5">
        <v>0</v>
      </c>
      <c r="AE82" s="5">
        <v>0</v>
      </c>
      <c r="AF82" s="5">
        <v>0</v>
      </c>
      <c r="AG82" s="5">
        <v>2.5000798306433439E-2</v>
      </c>
      <c r="AH82" s="48">
        <v>457.00000000000017</v>
      </c>
      <c r="AI82" s="5">
        <v>5.2999978176387552</v>
      </c>
      <c r="AJ82" s="25">
        <v>6.9127612802202139</v>
      </c>
      <c r="AK82" s="25">
        <v>4.7999999812374341</v>
      </c>
      <c r="AL82" s="5">
        <v>4.4465699999998174E-3</v>
      </c>
      <c r="AM82" s="5">
        <v>0</v>
      </c>
      <c r="AN82" s="5">
        <v>0</v>
      </c>
      <c r="AO82" s="42">
        <v>0</v>
      </c>
      <c r="AP82" s="42">
        <v>0</v>
      </c>
      <c r="AQ82" s="42">
        <v>0</v>
      </c>
      <c r="AR82" s="3"/>
      <c r="AS82" s="42">
        <v>0</v>
      </c>
      <c r="AT82" s="42">
        <v>0</v>
      </c>
      <c r="AU82" s="7"/>
      <c r="AV82" s="7"/>
      <c r="AW82" s="7"/>
      <c r="AX82" s="7"/>
      <c r="AY82" s="7"/>
      <c r="AZ82" s="7"/>
      <c r="BA82" s="7"/>
      <c r="BC82" s="7"/>
      <c r="BD82" s="7"/>
      <c r="BE82" s="7"/>
      <c r="BF82" s="3"/>
      <c r="BG82" s="76"/>
      <c r="BH82" s="3"/>
      <c r="BI82" s="3"/>
    </row>
    <row r="83" spans="1:61">
      <c r="A83" s="6">
        <v>1908</v>
      </c>
      <c r="B83" s="97">
        <v>299.17154383263227</v>
      </c>
      <c r="C83" s="97">
        <v>963.71667043201955</v>
      </c>
      <c r="D83" s="97">
        <v>281.10151500525842</v>
      </c>
      <c r="E83" s="5">
        <v>0</v>
      </c>
      <c r="F83" s="5">
        <v>0</v>
      </c>
      <c r="G83" s="5">
        <v>3.6567442803075745E-4</v>
      </c>
      <c r="H83" s="5">
        <v>0</v>
      </c>
      <c r="I83" s="5">
        <v>0</v>
      </c>
      <c r="J83" s="5">
        <v>0</v>
      </c>
      <c r="K83" s="5">
        <v>6.6188157021692122E-6</v>
      </c>
      <c r="L83" s="5">
        <v>0</v>
      </c>
      <c r="M83" s="5">
        <v>0</v>
      </c>
      <c r="N83" s="5">
        <v>0</v>
      </c>
      <c r="O83" s="5">
        <v>0</v>
      </c>
      <c r="P83" s="5">
        <v>0</v>
      </c>
      <c r="Q83" s="5">
        <v>0</v>
      </c>
      <c r="R83" s="5">
        <v>3.5332849045623067E-5</v>
      </c>
      <c r="S83" s="5">
        <v>34.082399996828023</v>
      </c>
      <c r="T83" s="5">
        <v>3.7649905538575013E-3</v>
      </c>
      <c r="U83" s="5">
        <v>1.0999999999997794E-4</v>
      </c>
      <c r="V83" s="5">
        <v>0</v>
      </c>
      <c r="W83" s="5">
        <v>0</v>
      </c>
      <c r="X83" s="5">
        <v>0</v>
      </c>
      <c r="Y83" s="5">
        <v>0</v>
      </c>
      <c r="Z83" s="5">
        <v>0</v>
      </c>
      <c r="AA83" s="5">
        <v>0</v>
      </c>
      <c r="AB83" s="31">
        <v>0</v>
      </c>
      <c r="AC83" s="5">
        <v>0</v>
      </c>
      <c r="AD83" s="5">
        <v>0</v>
      </c>
      <c r="AE83" s="5">
        <v>0</v>
      </c>
      <c r="AF83" s="5">
        <v>0</v>
      </c>
      <c r="AG83" s="5">
        <v>2.4999913572626344E-2</v>
      </c>
      <c r="AH83" s="48">
        <v>456.99999999999994</v>
      </c>
      <c r="AI83" s="5">
        <v>5.2999978176558464</v>
      </c>
      <c r="AJ83" s="25">
        <v>6.9127612802200309</v>
      </c>
      <c r="AK83" s="25">
        <v>4.7999999637905804</v>
      </c>
      <c r="AL83" s="5">
        <v>4.4465700000002762E-3</v>
      </c>
      <c r="AM83" s="5">
        <v>0</v>
      </c>
      <c r="AN83" s="5">
        <v>0</v>
      </c>
      <c r="AO83" s="42">
        <v>0</v>
      </c>
      <c r="AP83" s="42">
        <v>0</v>
      </c>
      <c r="AQ83" s="42">
        <v>0</v>
      </c>
      <c r="AR83" s="3"/>
      <c r="AS83" s="42">
        <v>0</v>
      </c>
      <c r="AT83" s="42">
        <v>0</v>
      </c>
      <c r="AU83" s="7"/>
      <c r="AV83" s="7"/>
      <c r="AW83" s="7"/>
      <c r="AX83" s="7"/>
      <c r="AY83" s="7"/>
      <c r="AZ83" s="7"/>
      <c r="BA83" s="7"/>
      <c r="BC83" s="7"/>
      <c r="BD83" s="7"/>
      <c r="BE83" s="7"/>
      <c r="BF83" s="3"/>
      <c r="BG83" s="76"/>
      <c r="BH83" s="3"/>
      <c r="BI83" s="3"/>
    </row>
    <row r="84" spans="1:61">
      <c r="A84" s="6">
        <v>1909</v>
      </c>
      <c r="B84" s="97">
        <v>299.58046617713342</v>
      </c>
      <c r="C84" s="97">
        <v>969.03457049469455</v>
      </c>
      <c r="D84" s="97">
        <v>281.44758118614783</v>
      </c>
      <c r="E84" s="5">
        <v>0</v>
      </c>
      <c r="F84" s="5">
        <v>0</v>
      </c>
      <c r="G84" s="5">
        <v>3.6821383378097112E-4</v>
      </c>
      <c r="H84" s="5">
        <v>0</v>
      </c>
      <c r="I84" s="5">
        <v>0</v>
      </c>
      <c r="J84" s="5">
        <v>0</v>
      </c>
      <c r="K84" s="5">
        <v>6.6647797001009432E-6</v>
      </c>
      <c r="L84" s="5">
        <v>0</v>
      </c>
      <c r="M84" s="5">
        <v>0</v>
      </c>
      <c r="N84" s="5">
        <v>0</v>
      </c>
      <c r="O84" s="5">
        <v>0</v>
      </c>
      <c r="P84" s="5">
        <v>0</v>
      </c>
      <c r="Q84" s="5">
        <v>0</v>
      </c>
      <c r="R84" s="5">
        <v>3.5579931906081972E-5</v>
      </c>
      <c r="S84" s="5">
        <v>34.087399996827308</v>
      </c>
      <c r="T84" s="5">
        <v>4.3349900566914358E-3</v>
      </c>
      <c r="U84" s="5">
        <v>1.2499999999998778E-4</v>
      </c>
      <c r="V84" s="5">
        <v>0</v>
      </c>
      <c r="W84" s="5">
        <v>0</v>
      </c>
      <c r="X84" s="5">
        <v>0</v>
      </c>
      <c r="Y84" s="5">
        <v>0</v>
      </c>
      <c r="Z84" s="5">
        <v>0</v>
      </c>
      <c r="AA84" s="5">
        <v>0</v>
      </c>
      <c r="AB84" s="31">
        <v>0</v>
      </c>
      <c r="AC84" s="5">
        <v>0</v>
      </c>
      <c r="AD84" s="5">
        <v>0</v>
      </c>
      <c r="AE84" s="5">
        <v>0</v>
      </c>
      <c r="AF84" s="5">
        <v>0</v>
      </c>
      <c r="AG84" s="5">
        <v>2.507337770320996E-2</v>
      </c>
      <c r="AH84" s="48">
        <v>457.0000000000004</v>
      </c>
      <c r="AI84" s="5">
        <v>5.2999978176307208</v>
      </c>
      <c r="AJ84" s="25">
        <v>6.9127612802202982</v>
      </c>
      <c r="AK84" s="25">
        <v>4.7999999613728788</v>
      </c>
      <c r="AL84" s="5">
        <v>4.4465699999995745E-3</v>
      </c>
      <c r="AM84" s="5">
        <v>0</v>
      </c>
      <c r="AN84" s="5">
        <v>0</v>
      </c>
      <c r="AO84" s="42">
        <v>0</v>
      </c>
      <c r="AP84" s="42">
        <v>0</v>
      </c>
      <c r="AQ84" s="42">
        <v>0</v>
      </c>
      <c r="AR84" s="3"/>
      <c r="AS84" s="42">
        <v>0</v>
      </c>
      <c r="AT84" s="42">
        <v>0</v>
      </c>
      <c r="AU84" s="7"/>
      <c r="AV84" s="7"/>
      <c r="AW84" s="7"/>
      <c r="AX84" s="7"/>
      <c r="AY84" s="7"/>
      <c r="AZ84" s="7"/>
      <c r="BA84" s="7"/>
      <c r="BC84" s="7"/>
      <c r="BD84" s="7"/>
      <c r="BE84" s="7"/>
      <c r="BF84" s="3"/>
      <c r="BG84" s="76"/>
      <c r="BH84" s="3"/>
      <c r="BI84" s="3"/>
    </row>
    <row r="85" spans="1:61">
      <c r="A85" s="6">
        <v>1910</v>
      </c>
      <c r="B85" s="97">
        <v>300.01236825796275</v>
      </c>
      <c r="C85" s="97">
        <v>974.42815415111943</v>
      </c>
      <c r="D85" s="97">
        <v>281.81867178109974</v>
      </c>
      <c r="E85" s="5">
        <v>0</v>
      </c>
      <c r="F85" s="5">
        <v>0</v>
      </c>
      <c r="G85" s="5">
        <v>3.7075323953118469E-4</v>
      </c>
      <c r="H85" s="5">
        <v>0</v>
      </c>
      <c r="I85" s="5">
        <v>0</v>
      </c>
      <c r="J85" s="5">
        <v>0</v>
      </c>
      <c r="K85" s="5">
        <v>6.7107436980326759E-6</v>
      </c>
      <c r="L85" s="5">
        <v>0</v>
      </c>
      <c r="M85" s="5">
        <v>0</v>
      </c>
      <c r="N85" s="5">
        <v>0</v>
      </c>
      <c r="O85" s="5">
        <v>0</v>
      </c>
      <c r="P85" s="5">
        <v>0</v>
      </c>
      <c r="Q85" s="5">
        <v>0</v>
      </c>
      <c r="R85" s="5">
        <v>3.5827014766540876E-5</v>
      </c>
      <c r="S85" s="5">
        <v>34.098299996826498</v>
      </c>
      <c r="T85" s="5">
        <v>5.609989533360356E-3</v>
      </c>
      <c r="U85" s="5">
        <v>1.6000000000004262E-4</v>
      </c>
      <c r="V85" s="5">
        <v>0</v>
      </c>
      <c r="W85" s="5">
        <v>0</v>
      </c>
      <c r="X85" s="5">
        <v>0</v>
      </c>
      <c r="Y85" s="5">
        <v>0</v>
      </c>
      <c r="Z85" s="5">
        <v>0</v>
      </c>
      <c r="AA85" s="5">
        <v>0</v>
      </c>
      <c r="AB85" s="31">
        <v>0</v>
      </c>
      <c r="AC85" s="5">
        <v>0</v>
      </c>
      <c r="AD85" s="5">
        <v>0</v>
      </c>
      <c r="AE85" s="5">
        <v>0</v>
      </c>
      <c r="AF85" s="5">
        <v>0</v>
      </c>
      <c r="AG85" s="5">
        <v>2.5329281630263437E-2</v>
      </c>
      <c r="AH85" s="48">
        <v>456.99999999999983</v>
      </c>
      <c r="AI85" s="5">
        <v>5.2999978176682179</v>
      </c>
      <c r="AJ85" s="25">
        <v>6.912761280219903</v>
      </c>
      <c r="AK85" s="25">
        <v>4.7999999369351807</v>
      </c>
      <c r="AL85" s="5">
        <v>4.4465700000006639E-3</v>
      </c>
      <c r="AM85" s="5">
        <v>0</v>
      </c>
      <c r="AN85" s="5">
        <v>0</v>
      </c>
      <c r="AO85" s="42">
        <v>0</v>
      </c>
      <c r="AP85" s="42">
        <v>0</v>
      </c>
      <c r="AQ85" s="42">
        <v>0</v>
      </c>
      <c r="AR85" s="3"/>
      <c r="AS85" s="42">
        <v>0</v>
      </c>
      <c r="AT85" s="42">
        <v>0</v>
      </c>
      <c r="AU85" s="7"/>
      <c r="AV85" s="7"/>
      <c r="AW85" s="7"/>
      <c r="AX85" s="7"/>
      <c r="AY85" s="7"/>
      <c r="AZ85" s="7"/>
      <c r="BA85" s="7"/>
      <c r="BC85" s="7"/>
      <c r="BD85" s="7"/>
      <c r="BE85" s="7"/>
      <c r="BF85" s="3"/>
      <c r="BG85" s="76"/>
      <c r="BH85" s="3"/>
      <c r="BI85" s="3"/>
    </row>
    <row r="86" spans="1:61">
      <c r="A86" s="6">
        <v>1911</v>
      </c>
      <c r="B86" s="97">
        <v>300.45528718449521</v>
      </c>
      <c r="C86" s="97">
        <v>979.11122755363806</v>
      </c>
      <c r="D86" s="97">
        <v>282.2327311260517</v>
      </c>
      <c r="E86" s="5">
        <v>0</v>
      </c>
      <c r="F86" s="5">
        <v>0</v>
      </c>
      <c r="G86" s="5">
        <v>3.7329264528139825E-4</v>
      </c>
      <c r="H86" s="5">
        <v>0</v>
      </c>
      <c r="I86" s="5">
        <v>0</v>
      </c>
      <c r="J86" s="5">
        <v>0</v>
      </c>
      <c r="K86" s="5">
        <v>6.7567076959644051E-6</v>
      </c>
      <c r="L86" s="5">
        <v>0</v>
      </c>
      <c r="M86" s="5">
        <v>0</v>
      </c>
      <c r="N86" s="5">
        <v>0</v>
      </c>
      <c r="O86" s="5">
        <v>0</v>
      </c>
      <c r="P86" s="5">
        <v>0</v>
      </c>
      <c r="Q86" s="5">
        <v>0</v>
      </c>
      <c r="R86" s="5">
        <v>3.6074097626999774E-5</v>
      </c>
      <c r="S86" s="5">
        <v>34.11459999682495</v>
      </c>
      <c r="T86" s="5">
        <v>7.4999889824810357E-3</v>
      </c>
      <c r="U86" s="5">
        <v>2.0999999999999863E-4</v>
      </c>
      <c r="V86" s="5">
        <v>0</v>
      </c>
      <c r="W86" s="5">
        <v>0</v>
      </c>
      <c r="X86" s="5">
        <v>0</v>
      </c>
      <c r="Y86" s="5">
        <v>0</v>
      </c>
      <c r="Z86" s="5">
        <v>0</v>
      </c>
      <c r="AA86" s="5">
        <v>0</v>
      </c>
      <c r="AB86" s="31">
        <v>0</v>
      </c>
      <c r="AC86" s="5">
        <v>0</v>
      </c>
      <c r="AD86" s="5">
        <v>0</v>
      </c>
      <c r="AE86" s="5">
        <v>0</v>
      </c>
      <c r="AF86" s="5">
        <v>0</v>
      </c>
      <c r="AG86" s="5">
        <v>8.124723412768288E-2</v>
      </c>
      <c r="AH86" s="48">
        <v>457.00000000000028</v>
      </c>
      <c r="AI86" s="5">
        <v>5.2999978176114171</v>
      </c>
      <c r="AJ86" s="25">
        <v>6.9127612802204936</v>
      </c>
      <c r="AK86" s="25">
        <v>4.7999999450316775</v>
      </c>
      <c r="AL86" s="5">
        <v>4.4465699999989578E-3</v>
      </c>
      <c r="AM86" s="5">
        <v>0</v>
      </c>
      <c r="AN86" s="5">
        <v>0</v>
      </c>
      <c r="AO86" s="42">
        <v>0</v>
      </c>
      <c r="AP86" s="42">
        <v>0</v>
      </c>
      <c r="AQ86" s="42">
        <v>0</v>
      </c>
      <c r="AR86" s="3"/>
      <c r="AS86" s="42">
        <v>0</v>
      </c>
      <c r="AT86" s="42">
        <v>0</v>
      </c>
      <c r="AU86" s="7"/>
      <c r="AV86" s="7"/>
      <c r="AW86" s="7"/>
      <c r="AX86" s="7"/>
      <c r="AY86" s="7"/>
      <c r="AZ86" s="7"/>
      <c r="BA86" s="7"/>
      <c r="BC86" s="7"/>
      <c r="BD86" s="7"/>
      <c r="BE86" s="7"/>
      <c r="BF86" s="3"/>
      <c r="BG86" s="76"/>
      <c r="BH86" s="3"/>
      <c r="BI86" s="3"/>
    </row>
    <row r="87" spans="1:61">
      <c r="A87" s="6">
        <v>1912</v>
      </c>
      <c r="B87" s="97">
        <v>300.97022759540266</v>
      </c>
      <c r="C87" s="97">
        <v>983.25658122959419</v>
      </c>
      <c r="D87" s="97">
        <v>282.53781219951924</v>
      </c>
      <c r="E87" s="5">
        <v>0</v>
      </c>
      <c r="F87" s="5">
        <v>0</v>
      </c>
      <c r="G87" s="5">
        <v>3.7583205103161181E-4</v>
      </c>
      <c r="H87" s="5">
        <v>0</v>
      </c>
      <c r="I87" s="5">
        <v>0</v>
      </c>
      <c r="J87" s="5">
        <v>0</v>
      </c>
      <c r="K87" s="5">
        <v>6.8026716938961361E-6</v>
      </c>
      <c r="L87" s="5">
        <v>0</v>
      </c>
      <c r="M87" s="5">
        <v>0</v>
      </c>
      <c r="N87" s="5">
        <v>0</v>
      </c>
      <c r="O87" s="5">
        <v>0</v>
      </c>
      <c r="P87" s="5">
        <v>0</v>
      </c>
      <c r="Q87" s="5">
        <v>0</v>
      </c>
      <c r="R87" s="5">
        <v>3.6321180487458678E-5</v>
      </c>
      <c r="S87" s="5">
        <v>34.129799996823358</v>
      </c>
      <c r="T87" s="5">
        <v>9.2599884026152643E-3</v>
      </c>
      <c r="U87" s="5">
        <v>2.6499999999998595E-4</v>
      </c>
      <c r="V87" s="5">
        <v>0</v>
      </c>
      <c r="W87" s="5">
        <v>0</v>
      </c>
      <c r="X87" s="5">
        <v>0</v>
      </c>
      <c r="Y87" s="5">
        <v>0</v>
      </c>
      <c r="Z87" s="5">
        <v>0</v>
      </c>
      <c r="AA87" s="5">
        <v>0</v>
      </c>
      <c r="AB87" s="31">
        <v>0</v>
      </c>
      <c r="AC87" s="5">
        <v>0</v>
      </c>
      <c r="AD87" s="5">
        <v>0</v>
      </c>
      <c r="AE87" s="5">
        <v>0</v>
      </c>
      <c r="AF87" s="5">
        <v>0</v>
      </c>
      <c r="AG87" s="5">
        <v>0.10000008918502472</v>
      </c>
      <c r="AH87" s="48">
        <v>456.9999999999996</v>
      </c>
      <c r="AI87" s="5">
        <v>5.2999978176987517</v>
      </c>
      <c r="AJ87" s="25">
        <v>6.9127612802195983</v>
      </c>
      <c r="AK87" s="25">
        <v>4.7999999031777696</v>
      </c>
      <c r="AL87" s="5">
        <v>4.4465700000016631E-3</v>
      </c>
      <c r="AM87" s="5">
        <v>0</v>
      </c>
      <c r="AN87" s="5">
        <v>0</v>
      </c>
      <c r="AO87" s="42">
        <v>0</v>
      </c>
      <c r="AP87" s="42">
        <v>0</v>
      </c>
      <c r="AQ87" s="42">
        <v>0</v>
      </c>
      <c r="AR87" s="3"/>
      <c r="AS87" s="42">
        <v>0</v>
      </c>
      <c r="AT87" s="42">
        <v>0</v>
      </c>
      <c r="AU87" s="7"/>
      <c r="AV87" s="7"/>
      <c r="AW87" s="7"/>
      <c r="AX87" s="7"/>
      <c r="AY87" s="7"/>
      <c r="AZ87" s="7"/>
      <c r="BA87" s="7"/>
      <c r="BC87" s="7"/>
      <c r="BD87" s="7"/>
      <c r="BE87" s="7"/>
      <c r="BF87" s="3"/>
      <c r="BG87" s="76"/>
      <c r="BH87" s="3"/>
      <c r="BI87" s="3"/>
    </row>
    <row r="88" spans="1:61">
      <c r="A88" s="6">
        <v>1913</v>
      </c>
      <c r="B88" s="97">
        <v>301.51815750826324</v>
      </c>
      <c r="C88" s="97">
        <v>985.89790658523782</v>
      </c>
      <c r="D88" s="97">
        <v>282.88787618314302</v>
      </c>
      <c r="E88" s="5">
        <v>0</v>
      </c>
      <c r="F88" s="5">
        <v>0</v>
      </c>
      <c r="G88" s="5">
        <v>3.7837145678182543E-4</v>
      </c>
      <c r="H88" s="5">
        <v>0</v>
      </c>
      <c r="I88" s="5">
        <v>0</v>
      </c>
      <c r="J88" s="5">
        <v>0</v>
      </c>
      <c r="K88" s="5">
        <v>6.8486356918278645E-6</v>
      </c>
      <c r="L88" s="5">
        <v>0</v>
      </c>
      <c r="M88" s="5">
        <v>0</v>
      </c>
      <c r="N88" s="5">
        <v>0</v>
      </c>
      <c r="O88" s="5">
        <v>0</v>
      </c>
      <c r="P88" s="5">
        <v>0</v>
      </c>
      <c r="Q88" s="5">
        <v>0</v>
      </c>
      <c r="R88" s="5">
        <v>3.6568263347917583E-5</v>
      </c>
      <c r="S88" s="5">
        <v>34.149799996821805</v>
      </c>
      <c r="T88" s="5">
        <v>1.1569987792230681E-2</v>
      </c>
      <c r="U88" s="5">
        <v>3.3000000000000493E-4</v>
      </c>
      <c r="V88" s="5">
        <v>0</v>
      </c>
      <c r="W88" s="5">
        <v>0</v>
      </c>
      <c r="X88" s="5">
        <v>0</v>
      </c>
      <c r="Y88" s="5">
        <v>0</v>
      </c>
      <c r="Z88" s="5">
        <v>0</v>
      </c>
      <c r="AA88" s="5">
        <v>0</v>
      </c>
      <c r="AB88" s="31">
        <v>0</v>
      </c>
      <c r="AC88" s="5">
        <v>0</v>
      </c>
      <c r="AD88" s="5">
        <v>0</v>
      </c>
      <c r="AE88" s="5">
        <v>0</v>
      </c>
      <c r="AF88" s="5">
        <v>0</v>
      </c>
      <c r="AG88" s="5">
        <v>0.11666701654003349</v>
      </c>
      <c r="AH88" s="48">
        <v>457.00000000000108</v>
      </c>
      <c r="AI88" s="5">
        <v>5.2999978175624536</v>
      </c>
      <c r="AJ88" s="25">
        <v>6.9127612802209795</v>
      </c>
      <c r="AK88" s="25">
        <v>4.7999999369106998</v>
      </c>
      <c r="AL88" s="5">
        <v>4.4465699999972838E-3</v>
      </c>
      <c r="AM88" s="5">
        <v>0</v>
      </c>
      <c r="AN88" s="5">
        <v>0</v>
      </c>
      <c r="AO88" s="42">
        <v>0</v>
      </c>
      <c r="AP88" s="42">
        <v>0</v>
      </c>
      <c r="AQ88" s="42">
        <v>0</v>
      </c>
      <c r="AR88" s="3"/>
      <c r="AS88" s="42">
        <v>0</v>
      </c>
      <c r="AT88" s="42">
        <v>0</v>
      </c>
      <c r="AU88" s="7"/>
      <c r="AV88" s="7"/>
      <c r="AW88" s="7"/>
      <c r="AX88" s="7"/>
      <c r="AY88" s="7"/>
      <c r="AZ88" s="7"/>
      <c r="BA88" s="7"/>
      <c r="BC88" s="7"/>
      <c r="BD88" s="7"/>
      <c r="BE88" s="7"/>
      <c r="BF88" s="3"/>
      <c r="BG88" s="76"/>
      <c r="BH88" s="3"/>
      <c r="BI88" s="3"/>
    </row>
    <row r="89" spans="1:61">
      <c r="A89" s="6">
        <v>1914</v>
      </c>
      <c r="B89" s="97">
        <v>302.01805275315508</v>
      </c>
      <c r="C89" s="97">
        <v>988.27134864010031</v>
      </c>
      <c r="D89" s="97">
        <v>283.24895701246993</v>
      </c>
      <c r="E89" s="5">
        <v>0</v>
      </c>
      <c r="F89" s="5">
        <v>0</v>
      </c>
      <c r="G89" s="5">
        <v>3.8091086253203905E-4</v>
      </c>
      <c r="H89" s="5">
        <v>0</v>
      </c>
      <c r="I89" s="5">
        <v>0</v>
      </c>
      <c r="J89" s="5">
        <v>0</v>
      </c>
      <c r="K89" s="5">
        <v>6.8945996897595972E-6</v>
      </c>
      <c r="L89" s="5">
        <v>0</v>
      </c>
      <c r="M89" s="5">
        <v>0</v>
      </c>
      <c r="N89" s="5">
        <v>0</v>
      </c>
      <c r="O89" s="5">
        <v>0</v>
      </c>
      <c r="P89" s="5">
        <v>0</v>
      </c>
      <c r="Q89" s="5">
        <v>0</v>
      </c>
      <c r="R89" s="5">
        <v>3.6815346208376487E-5</v>
      </c>
      <c r="S89" s="5">
        <v>34.171499996820195</v>
      </c>
      <c r="T89" s="5">
        <v>1.4084987149716852E-2</v>
      </c>
      <c r="U89" s="5">
        <v>3.9999999999996158E-4</v>
      </c>
      <c r="V89" s="5">
        <v>0</v>
      </c>
      <c r="W89" s="5">
        <v>0</v>
      </c>
      <c r="X89" s="5">
        <v>0</v>
      </c>
      <c r="Y89" s="5">
        <v>0</v>
      </c>
      <c r="Z89" s="5">
        <v>0</v>
      </c>
      <c r="AA89" s="5">
        <v>0</v>
      </c>
      <c r="AB89" s="31">
        <v>0</v>
      </c>
      <c r="AC89" s="5">
        <v>0</v>
      </c>
      <c r="AD89" s="5">
        <v>0</v>
      </c>
      <c r="AE89" s="5">
        <v>0</v>
      </c>
      <c r="AF89" s="5">
        <v>0</v>
      </c>
      <c r="AG89" s="5">
        <v>0.19333053809140374</v>
      </c>
      <c r="AH89" s="48">
        <v>456.99999999999892</v>
      </c>
      <c r="AI89" s="5">
        <v>5.2999978177783653</v>
      </c>
      <c r="AJ89" s="25">
        <v>6.9127612802188141</v>
      </c>
      <c r="AK89" s="25">
        <v>4.7999998534087664</v>
      </c>
      <c r="AL89" s="5">
        <v>4.4465700000044387E-3</v>
      </c>
      <c r="AM89" s="5">
        <v>0</v>
      </c>
      <c r="AN89" s="5">
        <v>0</v>
      </c>
      <c r="AO89" s="42">
        <v>0</v>
      </c>
      <c r="AP89" s="42">
        <v>0</v>
      </c>
      <c r="AQ89" s="42">
        <v>0</v>
      </c>
      <c r="AR89" s="3"/>
      <c r="AS89" s="42">
        <v>0</v>
      </c>
      <c r="AT89" s="42">
        <v>0</v>
      </c>
      <c r="AU89" s="7"/>
      <c r="AV89" s="7"/>
      <c r="AW89" s="7"/>
      <c r="AX89" s="7"/>
      <c r="AY89" s="7"/>
      <c r="AZ89" s="7"/>
      <c r="BA89" s="7"/>
      <c r="BC89" s="7"/>
      <c r="BD89" s="7"/>
      <c r="BE89" s="7"/>
      <c r="BF89" s="3"/>
      <c r="BG89" s="76"/>
      <c r="BH89" s="3"/>
      <c r="BI89" s="3"/>
    </row>
    <row r="90" spans="1:61">
      <c r="A90" s="6">
        <v>1915</v>
      </c>
      <c r="B90" s="97">
        <v>302.52698120117185</v>
      </c>
      <c r="C90" s="97">
        <v>991.12635807777519</v>
      </c>
      <c r="D90" s="97">
        <v>283.58705810546883</v>
      </c>
      <c r="E90" s="5">
        <v>0</v>
      </c>
      <c r="F90" s="5">
        <v>0</v>
      </c>
      <c r="G90" s="5">
        <v>3.8345026828225272E-4</v>
      </c>
      <c r="H90" s="5">
        <v>0</v>
      </c>
      <c r="I90" s="5">
        <v>0</v>
      </c>
      <c r="J90" s="5">
        <v>0</v>
      </c>
      <c r="K90" s="5">
        <v>6.940563687691329E-6</v>
      </c>
      <c r="L90" s="5">
        <v>0</v>
      </c>
      <c r="M90" s="5">
        <v>0</v>
      </c>
      <c r="N90" s="5">
        <v>0</v>
      </c>
      <c r="O90" s="5">
        <v>0</v>
      </c>
      <c r="P90" s="5">
        <v>0</v>
      </c>
      <c r="Q90" s="5">
        <v>0</v>
      </c>
      <c r="R90" s="5">
        <v>3.7062429068835385E-5</v>
      </c>
      <c r="S90" s="5">
        <v>34.193999996818555</v>
      </c>
      <c r="T90" s="5">
        <v>1.6684986473382672E-2</v>
      </c>
      <c r="U90" s="5">
        <v>4.7499999999998786E-4</v>
      </c>
      <c r="V90" s="5">
        <v>0</v>
      </c>
      <c r="W90" s="5">
        <v>0</v>
      </c>
      <c r="X90" s="5">
        <v>0</v>
      </c>
      <c r="Y90" s="5">
        <v>0</v>
      </c>
      <c r="Z90" s="5">
        <v>0</v>
      </c>
      <c r="AA90" s="5">
        <v>0</v>
      </c>
      <c r="AB90" s="31">
        <v>0</v>
      </c>
      <c r="AC90" s="5">
        <v>0</v>
      </c>
      <c r="AD90" s="5">
        <v>0</v>
      </c>
      <c r="AE90" s="5">
        <v>0</v>
      </c>
      <c r="AF90" s="5">
        <v>0</v>
      </c>
      <c r="AG90" s="5">
        <v>0.31655970661961558</v>
      </c>
      <c r="AH90" s="48">
        <v>457.00000000000199</v>
      </c>
      <c r="AI90" s="5">
        <v>5.2999978174311844</v>
      </c>
      <c r="AJ90" s="25">
        <v>6.9127612802222584</v>
      </c>
      <c r="AK90" s="25">
        <v>4.7999999528597739</v>
      </c>
      <c r="AL90" s="5">
        <v>4.446569999992607E-3</v>
      </c>
      <c r="AM90" s="5">
        <v>0</v>
      </c>
      <c r="AN90" s="5">
        <v>0</v>
      </c>
      <c r="AO90" s="42">
        <v>0</v>
      </c>
      <c r="AP90" s="42">
        <v>0</v>
      </c>
      <c r="AQ90" s="42">
        <v>0</v>
      </c>
      <c r="AR90" s="3"/>
      <c r="AS90" s="42">
        <v>0</v>
      </c>
      <c r="AT90" s="42">
        <v>0</v>
      </c>
      <c r="AU90" s="7"/>
      <c r="AV90" s="7"/>
      <c r="AW90" s="7"/>
      <c r="AX90" s="7"/>
      <c r="AY90" s="7"/>
      <c r="AZ90" s="7"/>
      <c r="BA90" s="7"/>
      <c r="BC90" s="7"/>
      <c r="BD90" s="7"/>
      <c r="BE90" s="7"/>
      <c r="BF90" s="3"/>
      <c r="BG90" s="76"/>
      <c r="BH90" s="3"/>
      <c r="BI90" s="3"/>
    </row>
    <row r="91" spans="1:61">
      <c r="A91" s="6">
        <v>1916</v>
      </c>
      <c r="B91" s="97">
        <v>303.06590842848556</v>
      </c>
      <c r="C91" s="97">
        <v>998.12400667560632</v>
      </c>
      <c r="D91" s="97">
        <v>283.85911915940505</v>
      </c>
      <c r="E91" s="5">
        <v>0</v>
      </c>
      <c r="F91" s="5">
        <v>0</v>
      </c>
      <c r="G91" s="5">
        <v>3.8598967403246628E-4</v>
      </c>
      <c r="H91" s="5">
        <v>0</v>
      </c>
      <c r="I91" s="5">
        <v>0</v>
      </c>
      <c r="J91" s="5">
        <v>0</v>
      </c>
      <c r="K91" s="5">
        <v>6.9865276856230583E-6</v>
      </c>
      <c r="L91" s="5">
        <v>0</v>
      </c>
      <c r="M91" s="5">
        <v>0</v>
      </c>
      <c r="N91" s="5">
        <v>0</v>
      </c>
      <c r="O91" s="5">
        <v>0</v>
      </c>
      <c r="P91" s="5">
        <v>0</v>
      </c>
      <c r="Q91" s="5">
        <v>0</v>
      </c>
      <c r="R91" s="5">
        <v>3.7309511929294296E-5</v>
      </c>
      <c r="S91" s="5">
        <v>34.219799996816903</v>
      </c>
      <c r="T91" s="5">
        <v>1.9669985761451157E-2</v>
      </c>
      <c r="U91" s="5">
        <v>5.5999999999997447E-4</v>
      </c>
      <c r="V91" s="5">
        <v>0</v>
      </c>
      <c r="W91" s="5">
        <v>0</v>
      </c>
      <c r="X91" s="5">
        <v>0</v>
      </c>
      <c r="Y91" s="5">
        <v>0</v>
      </c>
      <c r="Z91" s="5">
        <v>0</v>
      </c>
      <c r="AA91" s="5">
        <v>0</v>
      </c>
      <c r="AB91" s="31">
        <v>0</v>
      </c>
      <c r="AC91" s="5">
        <v>0</v>
      </c>
      <c r="AD91" s="5">
        <v>0</v>
      </c>
      <c r="AE91" s="5">
        <v>0</v>
      </c>
      <c r="AF91" s="5">
        <v>0</v>
      </c>
      <c r="AG91" s="5">
        <v>0.52065247972831818</v>
      </c>
      <c r="AH91" s="48">
        <v>456.99999999999704</v>
      </c>
      <c r="AI91" s="5">
        <v>5.2999978179978475</v>
      </c>
      <c r="AJ91" s="25">
        <v>6.9127612802166967</v>
      </c>
      <c r="AK91" s="25">
        <v>4.7999997609447096</v>
      </c>
      <c r="AL91" s="5">
        <v>4.4465700000124861E-3</v>
      </c>
      <c r="AM91" s="5">
        <v>0</v>
      </c>
      <c r="AN91" s="5">
        <v>0</v>
      </c>
      <c r="AO91" s="42">
        <v>0</v>
      </c>
      <c r="AP91" s="42">
        <v>0</v>
      </c>
      <c r="AQ91" s="42">
        <v>0</v>
      </c>
      <c r="AR91" s="3"/>
      <c r="AS91" s="42">
        <v>0</v>
      </c>
      <c r="AT91" s="42">
        <v>0</v>
      </c>
      <c r="AU91" s="7"/>
      <c r="AV91" s="7"/>
      <c r="AW91" s="7"/>
      <c r="AX91" s="7"/>
      <c r="AY91" s="7"/>
      <c r="AZ91" s="7"/>
      <c r="BA91" s="7"/>
      <c r="BC91" s="7"/>
      <c r="BD91" s="7"/>
      <c r="BE91" s="7"/>
      <c r="BF91" s="3"/>
      <c r="BG91" s="76"/>
      <c r="BH91" s="3"/>
      <c r="BI91" s="3"/>
    </row>
    <row r="92" spans="1:61">
      <c r="A92" s="6">
        <v>1917</v>
      </c>
      <c r="B92" s="97">
        <v>303.58283248197114</v>
      </c>
      <c r="C92" s="97">
        <v>1003.245556640625</v>
      </c>
      <c r="D92" s="97">
        <v>284.16920511568503</v>
      </c>
      <c r="E92" s="5">
        <v>0</v>
      </c>
      <c r="F92" s="5">
        <v>0</v>
      </c>
      <c r="G92" s="5">
        <v>3.8852907978267985E-4</v>
      </c>
      <c r="H92" s="5">
        <v>0</v>
      </c>
      <c r="I92" s="5">
        <v>0</v>
      </c>
      <c r="J92" s="5">
        <v>0</v>
      </c>
      <c r="K92" s="5">
        <v>7.0324916835547892E-6</v>
      </c>
      <c r="L92" s="5">
        <v>0</v>
      </c>
      <c r="M92" s="5">
        <v>0</v>
      </c>
      <c r="N92" s="5">
        <v>0</v>
      </c>
      <c r="O92" s="5">
        <v>0</v>
      </c>
      <c r="P92" s="5">
        <v>0</v>
      </c>
      <c r="Q92" s="5">
        <v>0</v>
      </c>
      <c r="R92" s="5">
        <v>3.7556594789753187E-5</v>
      </c>
      <c r="S92" s="5">
        <v>34.256399996815283</v>
      </c>
      <c r="T92" s="5">
        <v>2.3924985012054298E-2</v>
      </c>
      <c r="U92" s="5">
        <v>6.8000000000025039E-4</v>
      </c>
      <c r="V92" s="5">
        <v>0</v>
      </c>
      <c r="W92" s="5">
        <v>0</v>
      </c>
      <c r="X92" s="5">
        <v>0</v>
      </c>
      <c r="Y92" s="5">
        <v>0</v>
      </c>
      <c r="Z92" s="5">
        <v>0</v>
      </c>
      <c r="AA92" s="5">
        <v>0</v>
      </c>
      <c r="AB92" s="31">
        <v>0</v>
      </c>
      <c r="AC92" s="5">
        <v>0</v>
      </c>
      <c r="AD92" s="5">
        <v>0</v>
      </c>
      <c r="AE92" s="5">
        <v>0</v>
      </c>
      <c r="AF92" s="5">
        <v>0</v>
      </c>
      <c r="AG92" s="5">
        <v>0.75634064058431882</v>
      </c>
      <c r="AH92" s="48">
        <v>457.00000000000506</v>
      </c>
      <c r="AI92" s="5">
        <v>5.2999978170590145</v>
      </c>
      <c r="AJ92" s="25">
        <v>6.9127612802258156</v>
      </c>
      <c r="AK92" s="25">
        <v>4.8000000392255338</v>
      </c>
      <c r="AL92" s="5">
        <v>4.4465699999785523E-3</v>
      </c>
      <c r="AM92" s="5">
        <v>0</v>
      </c>
      <c r="AN92" s="5">
        <v>0</v>
      </c>
      <c r="AO92" s="42">
        <v>0</v>
      </c>
      <c r="AP92" s="42">
        <v>0</v>
      </c>
      <c r="AQ92" s="42">
        <v>0</v>
      </c>
      <c r="AR92" s="3"/>
      <c r="AS92" s="42">
        <v>0</v>
      </c>
      <c r="AT92" s="42">
        <v>0</v>
      </c>
      <c r="AU92" s="7"/>
      <c r="AV92" s="7"/>
      <c r="AW92" s="7"/>
      <c r="AX92" s="7"/>
      <c r="AY92" s="7"/>
      <c r="AZ92" s="7"/>
      <c r="BA92" s="7"/>
      <c r="BC92" s="7"/>
      <c r="BD92" s="7"/>
      <c r="BE92" s="7"/>
      <c r="BF92" s="3"/>
      <c r="BG92" s="76"/>
      <c r="BH92" s="3"/>
      <c r="BI92" s="3"/>
    </row>
    <row r="93" spans="1:61">
      <c r="A93" s="6">
        <v>1918</v>
      </c>
      <c r="B93" s="97">
        <v>304.01174384014422</v>
      </c>
      <c r="C93" s="97">
        <v>1009.8102828751747</v>
      </c>
      <c r="D93" s="97">
        <v>284.36628448016825</v>
      </c>
      <c r="E93" s="5">
        <v>0</v>
      </c>
      <c r="F93" s="5">
        <v>0</v>
      </c>
      <c r="G93" s="5">
        <v>3.9106848553289341E-4</v>
      </c>
      <c r="H93" s="5">
        <v>0</v>
      </c>
      <c r="I93" s="5">
        <v>0</v>
      </c>
      <c r="J93" s="5">
        <v>0</v>
      </c>
      <c r="K93" s="5">
        <v>7.0784556814865185E-6</v>
      </c>
      <c r="L93" s="5">
        <v>0</v>
      </c>
      <c r="M93" s="5">
        <v>0</v>
      </c>
      <c r="N93" s="5">
        <v>0</v>
      </c>
      <c r="O93" s="5">
        <v>0</v>
      </c>
      <c r="P93" s="5">
        <v>0</v>
      </c>
      <c r="Q93" s="5">
        <v>0</v>
      </c>
      <c r="R93" s="5">
        <v>3.7803677650212091E-5</v>
      </c>
      <c r="S93" s="5">
        <v>34.297499996813777</v>
      </c>
      <c r="T93" s="5">
        <v>2.8689984223224826E-2</v>
      </c>
      <c r="U93" s="5">
        <v>8.1500000000018092E-4</v>
      </c>
      <c r="V93" s="5">
        <v>0</v>
      </c>
      <c r="W93" s="5">
        <v>0</v>
      </c>
      <c r="X93" s="5">
        <v>0</v>
      </c>
      <c r="Y93" s="5">
        <v>0</v>
      </c>
      <c r="Z93" s="5">
        <v>0</v>
      </c>
      <c r="AA93" s="5">
        <v>0</v>
      </c>
      <c r="AB93" s="31">
        <v>0</v>
      </c>
      <c r="AC93" s="5">
        <v>0</v>
      </c>
      <c r="AD93" s="5">
        <v>0</v>
      </c>
      <c r="AE93" s="5">
        <v>0</v>
      </c>
      <c r="AF93" s="5">
        <v>0</v>
      </c>
      <c r="AG93" s="5">
        <v>0.92767372853143482</v>
      </c>
      <c r="AH93" s="48">
        <v>456.99999999999136</v>
      </c>
      <c r="AI93" s="5">
        <v>5.2999978186379062</v>
      </c>
      <c r="AJ93" s="25">
        <v>6.9127612802106384</v>
      </c>
      <c r="AK93" s="25">
        <v>4.7999995457271813</v>
      </c>
      <c r="AL93" s="5">
        <v>4.446569999886219E-3</v>
      </c>
      <c r="AM93" s="5">
        <v>0</v>
      </c>
      <c r="AN93" s="5">
        <v>0</v>
      </c>
      <c r="AO93" s="42">
        <v>0</v>
      </c>
      <c r="AP93" s="42">
        <v>0</v>
      </c>
      <c r="AQ93" s="42">
        <v>0</v>
      </c>
      <c r="AR93" s="3"/>
      <c r="AS93" s="42">
        <v>0</v>
      </c>
      <c r="AT93" s="42">
        <v>0</v>
      </c>
      <c r="AU93" s="7"/>
      <c r="AV93" s="7"/>
      <c r="AW93" s="7"/>
      <c r="AX93" s="7"/>
      <c r="AY93" s="7"/>
      <c r="AZ93" s="7"/>
      <c r="BA93" s="7"/>
      <c r="BC93" s="7"/>
      <c r="BD93" s="7"/>
      <c r="BE93" s="7"/>
      <c r="BF93" s="3"/>
      <c r="BG93" s="76"/>
      <c r="BH93" s="3"/>
      <c r="BI93" s="3"/>
    </row>
    <row r="94" spans="1:61">
      <c r="A94" s="6">
        <v>1919</v>
      </c>
      <c r="B94" s="97">
        <v>304.36768766902043</v>
      </c>
      <c r="C94" s="97">
        <v>1017.3150725862873</v>
      </c>
      <c r="D94" s="97">
        <v>284.41935139347959</v>
      </c>
      <c r="E94" s="5">
        <v>0</v>
      </c>
      <c r="F94" s="5">
        <v>0</v>
      </c>
      <c r="G94" s="5">
        <v>3.9360789128310703E-4</v>
      </c>
      <c r="H94" s="5">
        <v>0</v>
      </c>
      <c r="I94" s="5">
        <v>0</v>
      </c>
      <c r="J94" s="5">
        <v>0</v>
      </c>
      <c r="K94" s="5">
        <v>7.1244196794182503E-6</v>
      </c>
      <c r="L94" s="5">
        <v>0</v>
      </c>
      <c r="M94" s="5">
        <v>0</v>
      </c>
      <c r="N94" s="5">
        <v>0</v>
      </c>
      <c r="O94" s="5">
        <v>0</v>
      </c>
      <c r="P94" s="5">
        <v>0</v>
      </c>
      <c r="Q94" s="5">
        <v>0</v>
      </c>
      <c r="R94" s="5">
        <v>3.8050760510670996E-5</v>
      </c>
      <c r="S94" s="5">
        <v>34.338699996812224</v>
      </c>
      <c r="T94" s="5">
        <v>3.343498339287896E-2</v>
      </c>
      <c r="U94" s="5">
        <v>9.5000000000018214E-4</v>
      </c>
      <c r="V94" s="5">
        <v>0</v>
      </c>
      <c r="W94" s="5">
        <v>0</v>
      </c>
      <c r="X94" s="5">
        <v>0</v>
      </c>
      <c r="Y94" s="5">
        <v>0</v>
      </c>
      <c r="Z94" s="5">
        <v>0</v>
      </c>
      <c r="AA94" s="5">
        <v>0</v>
      </c>
      <c r="AB94" s="31">
        <v>0</v>
      </c>
      <c r="AC94" s="5">
        <v>0</v>
      </c>
      <c r="AD94" s="5">
        <v>0</v>
      </c>
      <c r="AE94" s="5">
        <v>0</v>
      </c>
      <c r="AF94" s="5">
        <v>0</v>
      </c>
      <c r="AG94" s="5">
        <v>1.0843643504177933</v>
      </c>
      <c r="AH94" s="48">
        <v>457.00000000001461</v>
      </c>
      <c r="AI94" s="5">
        <v>5.2999978159425201</v>
      </c>
      <c r="AJ94" s="25">
        <v>6.9127612802362846</v>
      </c>
      <c r="AK94" s="25">
        <v>4.8000003231021253</v>
      </c>
      <c r="AL94" s="5">
        <v>4.4465699996332781E-3</v>
      </c>
      <c r="AM94" s="5">
        <v>0</v>
      </c>
      <c r="AN94" s="5">
        <v>0</v>
      </c>
      <c r="AO94" s="42">
        <v>0</v>
      </c>
      <c r="AP94" s="42">
        <v>0</v>
      </c>
      <c r="AQ94" s="42">
        <v>0</v>
      </c>
      <c r="AR94" s="3"/>
      <c r="AS94" s="42">
        <v>0</v>
      </c>
      <c r="AT94" s="42">
        <v>0</v>
      </c>
      <c r="AU94" s="7"/>
      <c r="AV94" s="7"/>
      <c r="AW94" s="7"/>
      <c r="AX94" s="7"/>
      <c r="AY94" s="7"/>
      <c r="AZ94" s="7"/>
      <c r="BA94" s="7"/>
      <c r="BC94" s="7"/>
      <c r="BD94" s="7"/>
      <c r="BE94" s="7"/>
      <c r="BF94" s="3"/>
      <c r="BG94" s="76"/>
      <c r="BH94" s="3"/>
      <c r="BI94" s="3"/>
    </row>
    <row r="95" spans="1:61">
      <c r="A95" s="6">
        <v>1920</v>
      </c>
      <c r="B95" s="97">
        <v>304.79061758188101</v>
      </c>
      <c r="C95" s="97">
        <v>1024.7598647388061</v>
      </c>
      <c r="D95" s="97">
        <v>284.504431246244</v>
      </c>
      <c r="E95" s="5">
        <v>0</v>
      </c>
      <c r="F95" s="5">
        <v>0</v>
      </c>
      <c r="G95" s="5">
        <v>3.9614729703332053E-4</v>
      </c>
      <c r="H95" s="5">
        <v>0</v>
      </c>
      <c r="I95" s="5">
        <v>0</v>
      </c>
      <c r="J95" s="5">
        <v>0</v>
      </c>
      <c r="K95" s="5">
        <v>7.1703836773499821E-6</v>
      </c>
      <c r="L95" s="5">
        <v>0</v>
      </c>
      <c r="M95" s="5">
        <v>0</v>
      </c>
      <c r="N95" s="5">
        <v>0</v>
      </c>
      <c r="O95" s="5">
        <v>0</v>
      </c>
      <c r="P95" s="5">
        <v>0</v>
      </c>
      <c r="Q95" s="5">
        <v>0</v>
      </c>
      <c r="R95" s="5">
        <v>3.8297843371129894E-5</v>
      </c>
      <c r="S95" s="5">
        <v>34.375799996810763</v>
      </c>
      <c r="T95" s="5">
        <v>3.7704982518804303E-2</v>
      </c>
      <c r="U95" s="5">
        <v>1.0700000000003734E-3</v>
      </c>
      <c r="V95" s="5">
        <v>0</v>
      </c>
      <c r="W95" s="5">
        <v>0</v>
      </c>
      <c r="X95" s="5">
        <v>0</v>
      </c>
      <c r="Y95" s="5">
        <v>0</v>
      </c>
      <c r="Z95" s="5">
        <v>0</v>
      </c>
      <c r="AA95" s="5">
        <v>0</v>
      </c>
      <c r="AB95" s="31">
        <v>0</v>
      </c>
      <c r="AC95" s="5">
        <v>0</v>
      </c>
      <c r="AD95" s="5">
        <v>0</v>
      </c>
      <c r="AE95" s="5">
        <v>0</v>
      </c>
      <c r="AF95" s="5">
        <v>0</v>
      </c>
      <c r="AG95" s="5">
        <v>1.1760377264188935</v>
      </c>
      <c r="AH95" s="48">
        <v>456.99999999997453</v>
      </c>
      <c r="AI95" s="5">
        <v>5.2999978206133944</v>
      </c>
      <c r="AJ95" s="25">
        <v>6.9127612801922815</v>
      </c>
      <c r="AK95" s="25">
        <v>4.7999992868174646</v>
      </c>
      <c r="AL95" s="5">
        <v>4.4465700000602066E-3</v>
      </c>
      <c r="AM95" s="5">
        <v>0</v>
      </c>
      <c r="AN95" s="5">
        <v>0</v>
      </c>
      <c r="AO95" s="42">
        <v>0</v>
      </c>
      <c r="AP95" s="42">
        <v>0</v>
      </c>
      <c r="AQ95" s="42">
        <v>0</v>
      </c>
      <c r="AR95" s="3"/>
      <c r="AS95" s="42">
        <v>0</v>
      </c>
      <c r="AT95" s="42">
        <v>0</v>
      </c>
      <c r="AU95" s="7"/>
      <c r="AV95" s="7"/>
      <c r="AW95" s="7"/>
      <c r="AX95" s="7"/>
      <c r="AY95" s="7"/>
      <c r="AZ95" s="7"/>
      <c r="BA95" s="7"/>
      <c r="BC95" s="7"/>
      <c r="BD95" s="7"/>
      <c r="BE95" s="7"/>
      <c r="BF95" s="3"/>
      <c r="BG95" s="76"/>
      <c r="BH95" s="3"/>
      <c r="BI95" s="3"/>
    </row>
    <row r="96" spans="1:61">
      <c r="A96" s="6">
        <v>1921</v>
      </c>
      <c r="B96" s="97">
        <v>305.13551404747597</v>
      </c>
      <c r="C96" s="97">
        <v>1031.8947203678867</v>
      </c>
      <c r="D96" s="97">
        <v>284.62152403846153</v>
      </c>
      <c r="E96" s="5">
        <v>0</v>
      </c>
      <c r="F96" s="5">
        <v>0</v>
      </c>
      <c r="G96" s="5">
        <v>3.9868670278353415E-4</v>
      </c>
      <c r="H96" s="5">
        <v>0</v>
      </c>
      <c r="I96" s="5">
        <v>0</v>
      </c>
      <c r="J96" s="5">
        <v>0</v>
      </c>
      <c r="K96" s="5">
        <v>7.2163476752817114E-6</v>
      </c>
      <c r="L96" s="5">
        <v>0</v>
      </c>
      <c r="M96" s="5">
        <v>0</v>
      </c>
      <c r="N96" s="5">
        <v>0</v>
      </c>
      <c r="O96" s="5">
        <v>0</v>
      </c>
      <c r="P96" s="5">
        <v>0</v>
      </c>
      <c r="Q96" s="5">
        <v>0</v>
      </c>
      <c r="R96" s="5">
        <v>3.8544926231588798E-5</v>
      </c>
      <c r="S96" s="5">
        <v>34.414699959674927</v>
      </c>
      <c r="T96" s="5">
        <v>4.2184981598733011E-2</v>
      </c>
      <c r="U96" s="5">
        <v>1.1999999999996165E-3</v>
      </c>
      <c r="V96" s="5">
        <v>0</v>
      </c>
      <c r="W96" s="5">
        <v>0</v>
      </c>
      <c r="X96" s="5">
        <v>0</v>
      </c>
      <c r="Y96" s="5">
        <v>0</v>
      </c>
      <c r="Z96" s="5">
        <v>0</v>
      </c>
      <c r="AA96" s="5">
        <v>0</v>
      </c>
      <c r="AB96" s="31">
        <v>0</v>
      </c>
      <c r="AC96" s="5">
        <v>0</v>
      </c>
      <c r="AD96" s="5">
        <v>0</v>
      </c>
      <c r="AE96" s="5">
        <v>0</v>
      </c>
      <c r="AF96" s="5">
        <v>0</v>
      </c>
      <c r="AG96" s="5">
        <v>1.2416695208016746</v>
      </c>
      <c r="AH96" s="48">
        <v>457.00000000004474</v>
      </c>
      <c r="AI96" s="5">
        <v>5.2999978123968647</v>
      </c>
      <c r="AJ96" s="25">
        <v>6.9127612802689287</v>
      </c>
      <c r="AK96" s="25">
        <v>4.8035255261917804</v>
      </c>
      <c r="AL96" s="5">
        <v>4.4465699997870206E-3</v>
      </c>
      <c r="AM96" s="5">
        <v>0</v>
      </c>
      <c r="AN96" s="5">
        <v>0</v>
      </c>
      <c r="AO96" s="42">
        <v>0</v>
      </c>
      <c r="AP96" s="42">
        <v>0</v>
      </c>
      <c r="AQ96" s="42">
        <v>0</v>
      </c>
      <c r="AR96" s="3"/>
      <c r="AS96" s="42">
        <v>0</v>
      </c>
      <c r="AT96" s="42">
        <v>0</v>
      </c>
      <c r="AU96" s="7"/>
      <c r="AV96" s="7"/>
      <c r="AW96" s="7"/>
      <c r="AX96" s="7"/>
      <c r="AY96" s="7"/>
      <c r="AZ96" s="7"/>
      <c r="BA96" s="7"/>
      <c r="BC96" s="7"/>
      <c r="BD96" s="7"/>
      <c r="BE96" s="7"/>
      <c r="BF96" s="3"/>
      <c r="BG96" s="76"/>
      <c r="BH96" s="3"/>
      <c r="BI96" s="3"/>
    </row>
    <row r="97" spans="1:61">
      <c r="A97" s="6">
        <v>1922</v>
      </c>
      <c r="B97" s="97">
        <v>305.47143834510217</v>
      </c>
      <c r="C97" s="97">
        <v>1038.7994734579054</v>
      </c>
      <c r="D97" s="97">
        <v>284.75958240685094</v>
      </c>
      <c r="E97" s="5">
        <v>0</v>
      </c>
      <c r="F97" s="5">
        <v>0</v>
      </c>
      <c r="G97" s="5">
        <v>4.0122610853374771E-4</v>
      </c>
      <c r="H97" s="5">
        <v>0</v>
      </c>
      <c r="I97" s="5">
        <v>0</v>
      </c>
      <c r="J97" s="5">
        <v>0</v>
      </c>
      <c r="K97" s="5">
        <v>7.2623116732134424E-6</v>
      </c>
      <c r="L97" s="5">
        <v>0</v>
      </c>
      <c r="M97" s="5">
        <v>0</v>
      </c>
      <c r="N97" s="5">
        <v>0</v>
      </c>
      <c r="O97" s="5">
        <v>0</v>
      </c>
      <c r="P97" s="5">
        <v>0</v>
      </c>
      <c r="Q97" s="5">
        <v>0</v>
      </c>
      <c r="R97" s="5">
        <v>3.8792009092047696E-5</v>
      </c>
      <c r="S97" s="5">
        <v>34.43009972996753</v>
      </c>
      <c r="T97" s="5">
        <v>4.3894980630247125E-2</v>
      </c>
      <c r="U97" s="5">
        <v>1.2499999999997069E-3</v>
      </c>
      <c r="V97" s="5">
        <v>0</v>
      </c>
      <c r="W97" s="5">
        <v>0</v>
      </c>
      <c r="X97" s="5">
        <v>0</v>
      </c>
      <c r="Y97" s="5">
        <v>0</v>
      </c>
      <c r="Z97" s="5">
        <v>0</v>
      </c>
      <c r="AA97" s="5">
        <v>0</v>
      </c>
      <c r="AB97" s="30">
        <v>1E-3</v>
      </c>
      <c r="AC97" s="5">
        <v>0</v>
      </c>
      <c r="AD97" s="5">
        <v>0</v>
      </c>
      <c r="AE97" s="5">
        <v>0</v>
      </c>
      <c r="AF97" s="5">
        <v>0</v>
      </c>
      <c r="AG97" s="5">
        <v>1.3888855176328183</v>
      </c>
      <c r="AH97" s="48">
        <v>456.99999999992002</v>
      </c>
      <c r="AI97" s="5">
        <v>5.2999978270691006</v>
      </c>
      <c r="AJ97" s="25">
        <v>6.9127612801333944</v>
      </c>
      <c r="AK97" s="25">
        <v>4.8134094673723524</v>
      </c>
      <c r="AL97" s="5">
        <v>4.446570000391511E-3</v>
      </c>
      <c r="AM97" s="5">
        <v>0</v>
      </c>
      <c r="AN97" s="5">
        <v>0</v>
      </c>
      <c r="AO97" s="42">
        <v>0</v>
      </c>
      <c r="AP97" s="42">
        <v>0</v>
      </c>
      <c r="AQ97" s="42">
        <v>0</v>
      </c>
      <c r="AR97" s="3"/>
      <c r="AS97" s="42">
        <v>0</v>
      </c>
      <c r="AT97" s="42">
        <v>0</v>
      </c>
      <c r="AU97" s="7"/>
      <c r="AV97" s="7"/>
      <c r="AW97" s="7"/>
      <c r="AX97" s="7"/>
      <c r="AY97" s="7"/>
      <c r="AZ97" s="7"/>
      <c r="BA97" s="7"/>
      <c r="BC97" s="7"/>
      <c r="BD97" s="7"/>
      <c r="BE97" s="7"/>
      <c r="BF97" s="3"/>
      <c r="BG97" s="76"/>
      <c r="BH97" s="3"/>
      <c r="BI97" s="3"/>
    </row>
    <row r="98" spans="1:61">
      <c r="A98" s="6">
        <v>1923</v>
      </c>
      <c r="B98" s="97">
        <v>305.78838070913463</v>
      </c>
      <c r="C98" s="97">
        <v>1044.834231430737</v>
      </c>
      <c r="D98" s="97">
        <v>285.0636564002404</v>
      </c>
      <c r="E98" s="5">
        <v>0</v>
      </c>
      <c r="F98" s="5">
        <v>0</v>
      </c>
      <c r="G98" s="5">
        <v>4.0376551428396133E-4</v>
      </c>
      <c r="H98" s="5">
        <v>0</v>
      </c>
      <c r="I98" s="5">
        <v>0</v>
      </c>
      <c r="J98" s="5">
        <v>0</v>
      </c>
      <c r="K98" s="5">
        <v>7.3082756711451708E-6</v>
      </c>
      <c r="L98" s="5">
        <v>0</v>
      </c>
      <c r="M98" s="5">
        <v>0</v>
      </c>
      <c r="N98" s="5">
        <v>0</v>
      </c>
      <c r="O98" s="5">
        <v>0</v>
      </c>
      <c r="P98" s="5">
        <v>0</v>
      </c>
      <c r="Q98" s="5">
        <v>0</v>
      </c>
      <c r="R98" s="5">
        <v>3.90390919525066E-5</v>
      </c>
      <c r="S98" s="5">
        <v>34.457199649163201</v>
      </c>
      <c r="T98" s="5">
        <v>4.7004979610781712E-2</v>
      </c>
      <c r="U98" s="5">
        <v>1.335000000000285E-3</v>
      </c>
      <c r="V98" s="5">
        <v>0</v>
      </c>
      <c r="W98" s="5">
        <v>0</v>
      </c>
      <c r="X98" s="5">
        <v>0</v>
      </c>
      <c r="Y98" s="5">
        <v>0</v>
      </c>
      <c r="Z98" s="5">
        <v>0</v>
      </c>
      <c r="AA98" s="5">
        <v>0</v>
      </c>
      <c r="AB98" s="30">
        <v>1E-3</v>
      </c>
      <c r="AC98" s="5">
        <v>0</v>
      </c>
      <c r="AD98" s="5">
        <v>0</v>
      </c>
      <c r="AE98" s="5">
        <v>0</v>
      </c>
      <c r="AF98" s="5">
        <v>0</v>
      </c>
      <c r="AG98" s="5">
        <v>1.6249916011262584</v>
      </c>
      <c r="AH98" s="48">
        <v>457.00000000014444</v>
      </c>
      <c r="AI98" s="5">
        <v>5.2999978004724495</v>
      </c>
      <c r="AJ98" s="25">
        <v>6.9127612803767127</v>
      </c>
      <c r="AK98" s="25">
        <v>4.8285843774769965</v>
      </c>
      <c r="AL98" s="5">
        <v>4.4465699992689246E-3</v>
      </c>
      <c r="AM98" s="5">
        <v>0</v>
      </c>
      <c r="AN98" s="5">
        <v>0</v>
      </c>
      <c r="AO98" s="42">
        <v>0</v>
      </c>
      <c r="AP98" s="42">
        <v>0</v>
      </c>
      <c r="AQ98" s="42">
        <v>0</v>
      </c>
      <c r="AR98" s="3"/>
      <c r="AS98" s="42">
        <v>0</v>
      </c>
      <c r="AT98" s="42">
        <v>0</v>
      </c>
      <c r="AU98" s="7"/>
      <c r="AV98" s="7"/>
      <c r="AW98" s="7"/>
      <c r="AX98" s="7"/>
      <c r="AY98" s="7"/>
      <c r="AZ98" s="7"/>
      <c r="BA98" s="7"/>
      <c r="BC98" s="7"/>
      <c r="BD98" s="7"/>
      <c r="BE98" s="7"/>
      <c r="BF98" s="3"/>
      <c r="BG98" s="76"/>
      <c r="BH98" s="3"/>
      <c r="BI98" s="3"/>
    </row>
    <row r="99" spans="1:61">
      <c r="A99" s="6">
        <v>1924</v>
      </c>
      <c r="B99" s="97">
        <v>306.13828205754209</v>
      </c>
      <c r="C99" s="97">
        <v>1049.1590284660685</v>
      </c>
      <c r="D99" s="97">
        <v>285.20873381159851</v>
      </c>
      <c r="E99" s="5">
        <v>0</v>
      </c>
      <c r="F99" s="5">
        <v>0</v>
      </c>
      <c r="G99" s="5">
        <v>4.06304920034175E-4</v>
      </c>
      <c r="H99" s="5">
        <v>0</v>
      </c>
      <c r="I99" s="5">
        <v>0</v>
      </c>
      <c r="J99" s="5">
        <v>0</v>
      </c>
      <c r="K99" s="5">
        <v>7.3542396690769034E-6</v>
      </c>
      <c r="L99" s="5">
        <v>0</v>
      </c>
      <c r="M99" s="5">
        <v>0</v>
      </c>
      <c r="N99" s="5">
        <v>0</v>
      </c>
      <c r="O99" s="5">
        <v>0</v>
      </c>
      <c r="P99" s="5">
        <v>0</v>
      </c>
      <c r="Q99" s="5">
        <v>0</v>
      </c>
      <c r="R99" s="5">
        <v>3.9286174812965505E-5</v>
      </c>
      <c r="S99" s="5">
        <v>34.505699625923292</v>
      </c>
      <c r="T99" s="5">
        <v>5.2589978537670001E-2</v>
      </c>
      <c r="U99" s="5">
        <v>1.4950000000002175E-3</v>
      </c>
      <c r="V99" s="5">
        <v>0</v>
      </c>
      <c r="W99" s="5">
        <v>0</v>
      </c>
      <c r="X99" s="5">
        <v>0</v>
      </c>
      <c r="Y99" s="5">
        <v>0</v>
      </c>
      <c r="Z99" s="5">
        <v>0</v>
      </c>
      <c r="AA99" s="5">
        <v>0</v>
      </c>
      <c r="AB99" s="30">
        <v>2E-3</v>
      </c>
      <c r="AC99" s="5">
        <v>0</v>
      </c>
      <c r="AD99" s="5">
        <v>0</v>
      </c>
      <c r="AE99" s="5">
        <v>0</v>
      </c>
      <c r="AF99" s="5">
        <v>0</v>
      </c>
      <c r="AG99" s="5">
        <v>1.8459543423582172</v>
      </c>
      <c r="AH99" s="48">
        <v>456.99999999973448</v>
      </c>
      <c r="AI99" s="5">
        <v>5.2999978494151563</v>
      </c>
      <c r="AJ99" s="25">
        <v>6.912761279933239</v>
      </c>
      <c r="AK99" s="25">
        <v>4.8479690488746066</v>
      </c>
      <c r="AL99" s="5">
        <v>4.4465700013850461E-3</v>
      </c>
      <c r="AM99" s="5">
        <v>0</v>
      </c>
      <c r="AN99" s="5">
        <v>0</v>
      </c>
      <c r="AO99" s="42">
        <v>0</v>
      </c>
      <c r="AP99" s="42">
        <v>0</v>
      </c>
      <c r="AQ99" s="42">
        <v>0</v>
      </c>
      <c r="AR99" s="3"/>
      <c r="AS99" s="42">
        <v>0</v>
      </c>
      <c r="AT99" s="42">
        <v>0</v>
      </c>
      <c r="AU99" s="7"/>
      <c r="AV99" s="7"/>
      <c r="AW99" s="7"/>
      <c r="AX99" s="7"/>
      <c r="AY99" s="7"/>
      <c r="AZ99" s="7"/>
      <c r="BA99" s="7"/>
      <c r="BC99" s="7"/>
      <c r="BD99" s="7"/>
      <c r="BE99" s="7"/>
      <c r="BF99" s="3"/>
      <c r="BG99" s="76"/>
      <c r="BH99" s="3"/>
      <c r="BI99" s="3"/>
    </row>
    <row r="100" spans="1:61">
      <c r="A100" s="6">
        <v>1925</v>
      </c>
      <c r="B100" s="97">
        <v>306.31221905048079</v>
      </c>
      <c r="C100" s="97">
        <v>1051.8738401498372</v>
      </c>
      <c r="D100" s="97">
        <v>285.26280780498803</v>
      </c>
      <c r="E100" s="5">
        <v>0</v>
      </c>
      <c r="F100" s="5">
        <v>0</v>
      </c>
      <c r="G100" s="5">
        <v>4.0884432578438862E-4</v>
      </c>
      <c r="H100" s="5">
        <v>0</v>
      </c>
      <c r="I100" s="5">
        <v>0</v>
      </c>
      <c r="J100" s="5">
        <v>0</v>
      </c>
      <c r="K100" s="5">
        <v>7.4002036670086336E-6</v>
      </c>
      <c r="L100" s="5">
        <v>0</v>
      </c>
      <c r="M100" s="5">
        <v>0</v>
      </c>
      <c r="N100" s="5">
        <v>0</v>
      </c>
      <c r="O100" s="5">
        <v>0</v>
      </c>
      <c r="P100" s="5">
        <v>0</v>
      </c>
      <c r="Q100" s="5">
        <v>0</v>
      </c>
      <c r="R100" s="5">
        <v>3.9533257673424416E-5</v>
      </c>
      <c r="S100" s="5">
        <v>34.560599606397012</v>
      </c>
      <c r="T100" s="5">
        <v>5.8854977408088982E-2</v>
      </c>
      <c r="U100" s="5">
        <v>1.6749999999999693E-3</v>
      </c>
      <c r="V100" s="5">
        <v>0</v>
      </c>
      <c r="W100" s="5">
        <v>0</v>
      </c>
      <c r="X100" s="5">
        <v>0</v>
      </c>
      <c r="Y100" s="5">
        <v>0</v>
      </c>
      <c r="Z100" s="5">
        <v>0</v>
      </c>
      <c r="AA100" s="5">
        <v>0</v>
      </c>
      <c r="AB100" s="30">
        <v>3.0000000000000001E-3</v>
      </c>
      <c r="AC100" s="5">
        <v>0</v>
      </c>
      <c r="AD100" s="5">
        <v>0</v>
      </c>
      <c r="AE100" s="5">
        <v>0</v>
      </c>
      <c r="AF100" s="5">
        <v>0</v>
      </c>
      <c r="AG100" s="5">
        <v>2.1164215057369051</v>
      </c>
      <c r="AH100" s="48">
        <v>457.00000000049528</v>
      </c>
      <c r="AI100" s="5">
        <v>5.2999977579851567</v>
      </c>
      <c r="AJ100" s="25">
        <v>6.9127612807538439</v>
      </c>
      <c r="AK100" s="25">
        <v>4.870499849724462</v>
      </c>
      <c r="AL100" s="5">
        <v>4.4465699973373794E-3</v>
      </c>
      <c r="AM100" s="5">
        <v>0</v>
      </c>
      <c r="AN100" s="5">
        <v>0</v>
      </c>
      <c r="AO100" s="42">
        <v>0</v>
      </c>
      <c r="AP100" s="42">
        <v>0</v>
      </c>
      <c r="AQ100" s="42">
        <v>0</v>
      </c>
      <c r="AR100" s="3"/>
      <c r="AS100" s="42">
        <v>0</v>
      </c>
      <c r="AT100" s="42">
        <v>0</v>
      </c>
      <c r="AU100" s="7"/>
      <c r="AV100" s="7"/>
      <c r="AW100" s="7"/>
      <c r="AX100" s="7"/>
      <c r="AY100" s="7"/>
      <c r="AZ100" s="7"/>
      <c r="BA100" s="7"/>
      <c r="BC100" s="7"/>
      <c r="BD100" s="7"/>
      <c r="BE100" s="7"/>
      <c r="BF100" s="3"/>
      <c r="BG100" s="76"/>
      <c r="BH100" s="3"/>
      <c r="BI100" s="3"/>
    </row>
    <row r="101" spans="1:61">
      <c r="A101" s="6">
        <v>1926</v>
      </c>
      <c r="B101" s="97">
        <v>306.44413333834137</v>
      </c>
      <c r="C101" s="97">
        <v>1053.3187543726679</v>
      </c>
      <c r="D101" s="97">
        <v>285.30989327298676</v>
      </c>
      <c r="E101" s="5">
        <v>0</v>
      </c>
      <c r="F101" s="5">
        <v>0</v>
      </c>
      <c r="G101" s="5">
        <v>4.1138373153460218E-4</v>
      </c>
      <c r="H101" s="5">
        <v>0</v>
      </c>
      <c r="I101" s="5">
        <v>0</v>
      </c>
      <c r="J101" s="5">
        <v>0</v>
      </c>
      <c r="K101" s="5">
        <v>7.4461676649403645E-6</v>
      </c>
      <c r="L101" s="5">
        <v>0</v>
      </c>
      <c r="M101" s="5">
        <v>0</v>
      </c>
      <c r="N101" s="5">
        <v>0</v>
      </c>
      <c r="O101" s="5">
        <v>0</v>
      </c>
      <c r="P101" s="5">
        <v>0</v>
      </c>
      <c r="Q101" s="5">
        <v>0</v>
      </c>
      <c r="R101" s="5">
        <v>3.9780340533883314E-5</v>
      </c>
      <c r="S101" s="5">
        <v>34.616199585842203</v>
      </c>
      <c r="T101" s="5">
        <v>6.5164976218996931E-2</v>
      </c>
      <c r="U101" s="5">
        <v>1.8550000000003175E-3</v>
      </c>
      <c r="V101" s="5">
        <v>0</v>
      </c>
      <c r="W101" s="5">
        <v>0</v>
      </c>
      <c r="X101" s="5">
        <v>0</v>
      </c>
      <c r="Y101" s="5">
        <v>0</v>
      </c>
      <c r="Z101" s="5">
        <v>0</v>
      </c>
      <c r="AA101" s="5">
        <v>0</v>
      </c>
      <c r="AB101" s="30">
        <v>5.0000000000000001E-3</v>
      </c>
      <c r="AC101" s="5">
        <v>0</v>
      </c>
      <c r="AD101" s="5">
        <v>0</v>
      </c>
      <c r="AE101" s="5">
        <v>0</v>
      </c>
      <c r="AF101" s="5">
        <v>0</v>
      </c>
      <c r="AG101" s="5">
        <v>2.4603672734685205</v>
      </c>
      <c r="AH101" s="48">
        <v>456.99999999906157</v>
      </c>
      <c r="AI101" s="5">
        <v>5.2999979313808137</v>
      </c>
      <c r="AJ101" s="25">
        <v>6.9127612792121766</v>
      </c>
      <c r="AK101" s="25">
        <v>4.895096523616985</v>
      </c>
      <c r="AL101" s="5">
        <v>4.4465700051942413E-3</v>
      </c>
      <c r="AM101" s="5">
        <v>0</v>
      </c>
      <c r="AN101" s="5">
        <v>0</v>
      </c>
      <c r="AO101" s="42">
        <v>0</v>
      </c>
      <c r="AP101" s="42">
        <v>0</v>
      </c>
      <c r="AQ101" s="42">
        <v>0</v>
      </c>
      <c r="AR101" s="3"/>
      <c r="AS101" s="42">
        <v>0</v>
      </c>
      <c r="AT101" s="42">
        <v>0</v>
      </c>
      <c r="AU101" s="7"/>
      <c r="AV101" s="7"/>
      <c r="AW101" s="7"/>
      <c r="AX101" s="7"/>
      <c r="AY101" s="7"/>
      <c r="AZ101" s="7"/>
      <c r="BA101" s="7"/>
      <c r="BC101" s="7"/>
      <c r="BD101" s="7"/>
      <c r="BE101" s="7"/>
      <c r="BF101" s="3"/>
      <c r="BG101" s="76"/>
      <c r="BH101" s="3"/>
      <c r="BI101" s="3"/>
    </row>
    <row r="102" spans="1:61">
      <c r="A102" s="6">
        <v>1927</v>
      </c>
      <c r="B102" s="97">
        <v>306.65804835862377</v>
      </c>
      <c r="C102" s="97">
        <v>1055.4940152751865</v>
      </c>
      <c r="D102" s="97">
        <v>285.36497434645429</v>
      </c>
      <c r="E102" s="5">
        <v>0</v>
      </c>
      <c r="F102" s="5">
        <v>0</v>
      </c>
      <c r="G102" s="5">
        <v>4.1392313728481575E-4</v>
      </c>
      <c r="H102" s="5">
        <v>0</v>
      </c>
      <c r="I102" s="5">
        <v>0</v>
      </c>
      <c r="J102" s="5">
        <v>0</v>
      </c>
      <c r="K102" s="5">
        <v>7.4921316628720972E-6</v>
      </c>
      <c r="L102" s="5">
        <v>0</v>
      </c>
      <c r="M102" s="5">
        <v>0</v>
      </c>
      <c r="N102" s="5">
        <v>0</v>
      </c>
      <c r="O102" s="5">
        <v>0</v>
      </c>
      <c r="P102" s="5">
        <v>0</v>
      </c>
      <c r="Q102" s="5">
        <v>0</v>
      </c>
      <c r="R102" s="5">
        <v>4.0027423394342211E-5</v>
      </c>
      <c r="S102" s="5">
        <v>34.676799564205545</v>
      </c>
      <c r="T102" s="5">
        <v>7.201997496736047E-2</v>
      </c>
      <c r="U102" s="5">
        <v>2.050000000000662E-3</v>
      </c>
      <c r="V102" s="5">
        <v>0</v>
      </c>
      <c r="W102" s="5">
        <v>0</v>
      </c>
      <c r="X102" s="5">
        <v>0</v>
      </c>
      <c r="Y102" s="5">
        <v>0</v>
      </c>
      <c r="Z102" s="5">
        <v>0</v>
      </c>
      <c r="AA102" s="5">
        <v>0</v>
      </c>
      <c r="AB102" s="30">
        <v>6.0000000000000001E-3</v>
      </c>
      <c r="AC102" s="5">
        <v>0</v>
      </c>
      <c r="AD102" s="5">
        <v>0</v>
      </c>
      <c r="AE102" s="5">
        <v>0</v>
      </c>
      <c r="AF102" s="5">
        <v>0</v>
      </c>
      <c r="AG102" s="5">
        <v>2.6942857269697371</v>
      </c>
      <c r="AH102" s="48">
        <v>457.00000000180427</v>
      </c>
      <c r="AI102" s="5">
        <v>5.2999975975479758</v>
      </c>
      <c r="AJ102" s="25">
        <v>6.9127612821528475</v>
      </c>
      <c r="AK102" s="25">
        <v>4.9206874760884176</v>
      </c>
      <c r="AL102" s="5">
        <v>4.4465699897169109E-3</v>
      </c>
      <c r="AM102" s="5">
        <v>0</v>
      </c>
      <c r="AN102" s="5">
        <v>0</v>
      </c>
      <c r="AO102" s="42">
        <v>0</v>
      </c>
      <c r="AP102" s="42">
        <v>0</v>
      </c>
      <c r="AQ102" s="42">
        <v>0</v>
      </c>
      <c r="AR102" s="3"/>
      <c r="AS102" s="42">
        <v>0</v>
      </c>
      <c r="AT102" s="42">
        <v>0</v>
      </c>
      <c r="AU102" s="7"/>
      <c r="AV102" s="7"/>
      <c r="AW102" s="7"/>
      <c r="AX102" s="7"/>
      <c r="AY102" s="7"/>
      <c r="AZ102" s="7"/>
      <c r="BA102" s="7"/>
      <c r="BC102" s="7"/>
      <c r="BD102" s="7"/>
      <c r="BE102" s="7"/>
      <c r="BF102" s="3"/>
      <c r="BG102" s="76"/>
      <c r="BH102" s="3"/>
      <c r="BI102" s="3"/>
    </row>
    <row r="103" spans="1:61">
      <c r="A103" s="6">
        <v>1928</v>
      </c>
      <c r="B103" s="97">
        <v>306.80097949218748</v>
      </c>
      <c r="C103" s="97">
        <v>1060.3687390683301</v>
      </c>
      <c r="D103" s="97">
        <v>285.46503833007813</v>
      </c>
      <c r="E103" s="5">
        <v>0</v>
      </c>
      <c r="F103" s="5">
        <v>0</v>
      </c>
      <c r="G103" s="5">
        <v>4.1646254303502947E-4</v>
      </c>
      <c r="H103" s="5">
        <v>0</v>
      </c>
      <c r="I103" s="5">
        <v>0</v>
      </c>
      <c r="J103" s="5">
        <v>0</v>
      </c>
      <c r="K103" s="5">
        <v>7.5380956608038239E-6</v>
      </c>
      <c r="L103" s="5">
        <v>0</v>
      </c>
      <c r="M103" s="5">
        <v>0</v>
      </c>
      <c r="N103" s="5">
        <v>0</v>
      </c>
      <c r="O103" s="5">
        <v>0</v>
      </c>
      <c r="P103" s="5">
        <v>0</v>
      </c>
      <c r="Q103" s="5">
        <v>0</v>
      </c>
      <c r="R103" s="5">
        <v>4.0274506254801122E-5</v>
      </c>
      <c r="S103" s="5">
        <v>34.74499954143112</v>
      </c>
      <c r="T103" s="5">
        <v>7.9704973649895913E-2</v>
      </c>
      <c r="U103" s="5">
        <v>2.2699999999997128E-3</v>
      </c>
      <c r="V103" s="5">
        <v>0</v>
      </c>
      <c r="W103" s="5">
        <v>0</v>
      </c>
      <c r="X103" s="5">
        <v>0</v>
      </c>
      <c r="Y103" s="5">
        <v>0</v>
      </c>
      <c r="Z103" s="5">
        <v>0</v>
      </c>
      <c r="AA103" s="5">
        <v>0</v>
      </c>
      <c r="AB103" s="30">
        <v>8.0000000000000002E-3</v>
      </c>
      <c r="AC103" s="5">
        <v>0</v>
      </c>
      <c r="AD103" s="5">
        <v>0</v>
      </c>
      <c r="AE103" s="5">
        <v>0</v>
      </c>
      <c r="AF103" s="5">
        <v>0</v>
      </c>
      <c r="AG103" s="5">
        <v>3.0264905397631932</v>
      </c>
      <c r="AH103" s="48">
        <v>456.99999999647679</v>
      </c>
      <c r="AI103" s="5">
        <v>5.2999982495959221</v>
      </c>
      <c r="AJ103" s="25">
        <v>6.912761276457613</v>
      </c>
      <c r="AK103" s="25">
        <v>4.9461999299672534</v>
      </c>
      <c r="AL103" s="5">
        <v>4.4465700206603237E-3</v>
      </c>
      <c r="AM103" s="5">
        <v>0</v>
      </c>
      <c r="AN103" s="5">
        <v>0</v>
      </c>
      <c r="AO103" s="42">
        <v>0</v>
      </c>
      <c r="AP103" s="42">
        <v>0</v>
      </c>
      <c r="AQ103" s="42">
        <v>0</v>
      </c>
      <c r="AR103" s="3"/>
      <c r="AS103" s="42">
        <v>0</v>
      </c>
      <c r="AT103" s="42">
        <v>0</v>
      </c>
      <c r="AU103" s="7"/>
      <c r="AV103" s="7"/>
      <c r="AW103" s="7"/>
      <c r="AX103" s="7"/>
      <c r="AY103" s="7"/>
      <c r="AZ103" s="7"/>
      <c r="BA103" s="7"/>
      <c r="BC103" s="7"/>
      <c r="BD103" s="7"/>
      <c r="BE103" s="7"/>
      <c r="BF103" s="3"/>
      <c r="BG103" s="76"/>
      <c r="BH103" s="3"/>
      <c r="BI103" s="3"/>
    </row>
    <row r="104" spans="1:61">
      <c r="A104" s="6">
        <v>1929</v>
      </c>
      <c r="B104" s="97">
        <v>306.95791819411056</v>
      </c>
      <c r="C104" s="97">
        <v>1066.393609345849</v>
      </c>
      <c r="D104" s="97">
        <v>285.53012916917072</v>
      </c>
      <c r="E104" s="5">
        <v>0</v>
      </c>
      <c r="F104" s="5">
        <v>8.3877520630365801E-4</v>
      </c>
      <c r="G104" s="5">
        <v>4.1900194878524293E-4</v>
      </c>
      <c r="H104" s="5">
        <v>0</v>
      </c>
      <c r="I104" s="5">
        <v>0</v>
      </c>
      <c r="J104" s="5">
        <v>0</v>
      </c>
      <c r="K104" s="5">
        <v>7.5840596587355566E-6</v>
      </c>
      <c r="L104" s="5">
        <v>0</v>
      </c>
      <c r="M104" s="5">
        <v>0</v>
      </c>
      <c r="N104" s="5">
        <v>0</v>
      </c>
      <c r="O104" s="5">
        <v>0</v>
      </c>
      <c r="P104" s="5">
        <v>0</v>
      </c>
      <c r="Q104" s="5">
        <v>0</v>
      </c>
      <c r="R104" s="5">
        <v>4.0521589115260027E-5</v>
      </c>
      <c r="S104" s="5">
        <v>34.825199517457243</v>
      </c>
      <c r="T104" s="5">
        <v>8.8704972263044968E-2</v>
      </c>
      <c r="U104" s="5">
        <v>2.5300000000008029E-3</v>
      </c>
      <c r="V104" s="5">
        <v>0</v>
      </c>
      <c r="W104" s="5">
        <v>0</v>
      </c>
      <c r="X104" s="5">
        <v>0</v>
      </c>
      <c r="Y104" s="5">
        <v>0</v>
      </c>
      <c r="Z104" s="5">
        <v>0</v>
      </c>
      <c r="AA104" s="5">
        <v>0</v>
      </c>
      <c r="AB104" s="30">
        <v>8.9999999999999993E-3</v>
      </c>
      <c r="AC104" s="5">
        <v>0</v>
      </c>
      <c r="AD104" s="5">
        <v>0</v>
      </c>
      <c r="AE104" s="5">
        <v>0</v>
      </c>
      <c r="AF104" s="5">
        <v>0</v>
      </c>
      <c r="AG104" s="5">
        <v>3.517713635233386</v>
      </c>
      <c r="AH104" s="48">
        <v>457.00000000698486</v>
      </c>
      <c r="AI104" s="5">
        <v>5.2999969718853874</v>
      </c>
      <c r="AJ104" s="25">
        <v>6.9127612876570703</v>
      </c>
      <c r="AK104" s="25">
        <v>4.9705713463326315</v>
      </c>
      <c r="AL104" s="5">
        <v>4.4465699578713396E-3</v>
      </c>
      <c r="AM104" s="5">
        <v>0</v>
      </c>
      <c r="AN104" s="5">
        <v>0</v>
      </c>
      <c r="AO104" s="42">
        <v>0</v>
      </c>
      <c r="AP104" s="42">
        <v>0</v>
      </c>
      <c r="AQ104" s="42">
        <v>0</v>
      </c>
      <c r="AR104" s="3"/>
      <c r="AS104" s="42">
        <v>0</v>
      </c>
      <c r="AT104" s="42">
        <v>0</v>
      </c>
      <c r="AU104" s="7"/>
      <c r="AV104" s="7"/>
      <c r="AW104" s="7"/>
      <c r="AX104" s="7"/>
      <c r="AY104" s="7"/>
      <c r="AZ104" s="7"/>
      <c r="BA104" s="7"/>
      <c r="BC104" s="7"/>
      <c r="BD104" s="7"/>
      <c r="BE104" s="7"/>
      <c r="BF104" s="3"/>
      <c r="BG104" s="76"/>
      <c r="BH104" s="3"/>
      <c r="BI104" s="3"/>
    </row>
    <row r="105" spans="1:61">
      <c r="A105" s="6">
        <v>1930</v>
      </c>
      <c r="B105" s="97">
        <v>307.07384127103364</v>
      </c>
      <c r="C105" s="97">
        <v>1072.3781964202426</v>
      </c>
      <c r="D105" s="97">
        <v>285.58420316256002</v>
      </c>
      <c r="E105" s="5">
        <v>0</v>
      </c>
      <c r="F105" s="5">
        <v>5.1086764666553796E-3</v>
      </c>
      <c r="G105" s="5">
        <v>4.2154135453545665E-4</v>
      </c>
      <c r="H105" s="5">
        <v>0</v>
      </c>
      <c r="I105" s="5">
        <v>0</v>
      </c>
      <c r="J105" s="5">
        <v>0</v>
      </c>
      <c r="K105" s="5">
        <v>7.6300236566672892E-6</v>
      </c>
      <c r="L105" s="5">
        <v>0</v>
      </c>
      <c r="M105" s="5">
        <v>0</v>
      </c>
      <c r="N105" s="5">
        <v>0</v>
      </c>
      <c r="O105" s="5">
        <v>0</v>
      </c>
      <c r="P105" s="5">
        <v>0</v>
      </c>
      <c r="Q105" s="5">
        <v>0</v>
      </c>
      <c r="R105" s="5">
        <v>4.0768671975718918E-5</v>
      </c>
      <c r="S105" s="5">
        <v>34.909299492222296</v>
      </c>
      <c r="T105" s="5">
        <v>9.8079970803260086E-2</v>
      </c>
      <c r="U105" s="5">
        <v>2.8050000000006069E-3</v>
      </c>
      <c r="V105" s="5">
        <v>0</v>
      </c>
      <c r="W105" s="5">
        <v>0</v>
      </c>
      <c r="X105" s="5">
        <v>0</v>
      </c>
      <c r="Y105" s="5">
        <v>1.31499734585744E-3</v>
      </c>
      <c r="Z105" s="5">
        <v>0</v>
      </c>
      <c r="AA105" s="5">
        <v>0</v>
      </c>
      <c r="AB105" s="31">
        <v>1.0999999999999999E-2</v>
      </c>
      <c r="AC105" s="5">
        <v>0</v>
      </c>
      <c r="AD105" s="5">
        <v>0</v>
      </c>
      <c r="AE105" s="5">
        <v>0</v>
      </c>
      <c r="AF105" s="5">
        <v>0</v>
      </c>
      <c r="AG105" s="5">
        <v>4.063463935736138</v>
      </c>
      <c r="AH105" s="48">
        <v>456.99999998593967</v>
      </c>
      <c r="AI105" s="5">
        <v>5.2999990246682023</v>
      </c>
      <c r="AJ105" s="25">
        <v>6.9127612652948818</v>
      </c>
      <c r="AK105" s="25">
        <v>4.9927111849018644</v>
      </c>
      <c r="AL105" s="5">
        <v>4.4465700871947024E-3</v>
      </c>
      <c r="AM105" s="5">
        <v>0</v>
      </c>
      <c r="AN105" s="5">
        <v>0</v>
      </c>
      <c r="AO105" s="42">
        <v>0</v>
      </c>
      <c r="AP105" s="42">
        <v>0</v>
      </c>
      <c r="AQ105" s="42">
        <v>0</v>
      </c>
      <c r="AR105" s="3"/>
      <c r="AS105" s="42">
        <v>0</v>
      </c>
      <c r="AT105" s="42">
        <v>0</v>
      </c>
      <c r="AU105" s="7"/>
      <c r="AV105" s="7"/>
      <c r="AW105" s="7"/>
      <c r="AX105" s="7"/>
      <c r="AY105" s="7"/>
      <c r="AZ105" s="7"/>
      <c r="BA105" s="7"/>
      <c r="BC105" s="7"/>
      <c r="BD105" s="7"/>
      <c r="BE105" s="7"/>
      <c r="BF105" s="3"/>
      <c r="BG105" s="76"/>
      <c r="BH105" s="3"/>
      <c r="BI105" s="3"/>
    </row>
    <row r="106" spans="1:61">
      <c r="A106" s="6">
        <v>1931</v>
      </c>
      <c r="B106" s="97">
        <v>307.2667601975661</v>
      </c>
      <c r="C106" s="97">
        <v>1077.2331448227612</v>
      </c>
      <c r="D106" s="97">
        <v>285.77728472430891</v>
      </c>
      <c r="E106" s="5">
        <v>0</v>
      </c>
      <c r="F106" s="5">
        <v>1.3775627697389539E-3</v>
      </c>
      <c r="G106" s="5">
        <v>4.2408076028567016E-4</v>
      </c>
      <c r="H106" s="5">
        <v>0</v>
      </c>
      <c r="I106" s="5">
        <v>0</v>
      </c>
      <c r="J106" s="5">
        <v>0</v>
      </c>
      <c r="K106" s="5">
        <v>7.6759876545990168E-6</v>
      </c>
      <c r="L106" s="5">
        <v>0</v>
      </c>
      <c r="M106" s="5">
        <v>0</v>
      </c>
      <c r="N106" s="5">
        <v>0</v>
      </c>
      <c r="O106" s="5">
        <v>0</v>
      </c>
      <c r="P106" s="5">
        <v>0</v>
      </c>
      <c r="Q106" s="5">
        <v>0</v>
      </c>
      <c r="R106" s="5">
        <v>4.1015754836177836E-5</v>
      </c>
      <c r="S106" s="5">
        <v>34.986599465657825</v>
      </c>
      <c r="T106" s="5">
        <v>0.10662496926657682</v>
      </c>
      <c r="U106" s="5">
        <v>3.0500000000005727E-3</v>
      </c>
      <c r="V106" s="5">
        <v>0</v>
      </c>
      <c r="W106" s="5">
        <v>0</v>
      </c>
      <c r="X106" s="5">
        <v>0</v>
      </c>
      <c r="Y106" s="5">
        <v>2.115156791600151E-2</v>
      </c>
      <c r="Z106" s="5">
        <v>0</v>
      </c>
      <c r="AA106" s="5">
        <v>0</v>
      </c>
      <c r="AB106" s="31">
        <v>1.2999999999999999E-2</v>
      </c>
      <c r="AC106" s="5">
        <v>0</v>
      </c>
      <c r="AD106" s="5">
        <v>0</v>
      </c>
      <c r="AE106" s="5">
        <v>0</v>
      </c>
      <c r="AF106" s="5">
        <v>0</v>
      </c>
      <c r="AG106" s="5">
        <v>4.7029780997212116</v>
      </c>
      <c r="AH106" s="48">
        <v>457.00000002874032</v>
      </c>
      <c r="AI106" s="5">
        <v>5.306650862098599</v>
      </c>
      <c r="AJ106" s="25">
        <v>6.9127613106342167</v>
      </c>
      <c r="AK106" s="25">
        <v>5.0142630836855098</v>
      </c>
      <c r="AL106" s="5">
        <v>4.4465698168261051E-3</v>
      </c>
      <c r="AM106" s="5">
        <v>0</v>
      </c>
      <c r="AN106" s="5">
        <v>0</v>
      </c>
      <c r="AO106" s="42">
        <v>0</v>
      </c>
      <c r="AP106" s="42">
        <v>0</v>
      </c>
      <c r="AQ106" s="42">
        <v>0</v>
      </c>
      <c r="AR106" s="3"/>
      <c r="AS106" s="42">
        <v>0</v>
      </c>
      <c r="AT106" s="42">
        <v>0</v>
      </c>
      <c r="AU106" s="7"/>
      <c r="AV106" s="7"/>
      <c r="AW106" s="7"/>
      <c r="AX106" s="7"/>
      <c r="AY106" s="7"/>
      <c r="AZ106" s="7"/>
      <c r="BA106" s="7"/>
      <c r="BC106" s="7"/>
      <c r="BD106" s="7"/>
      <c r="BE106" s="7"/>
      <c r="BF106" s="3"/>
      <c r="BG106" s="76"/>
      <c r="BH106" s="3"/>
      <c r="BI106" s="3"/>
    </row>
    <row r="107" spans="1:61">
      <c r="A107" s="6">
        <v>1932</v>
      </c>
      <c r="B107" s="97">
        <v>307.52867936823918</v>
      </c>
      <c r="C107" s="97">
        <v>1081.7079662721549</v>
      </c>
      <c r="D107" s="97">
        <v>285.8823535907452</v>
      </c>
      <c r="E107" s="5">
        <v>0</v>
      </c>
      <c r="F107" s="5">
        <v>6.6166439311121346E-4</v>
      </c>
      <c r="G107" s="5">
        <v>4.2662016603588378E-4</v>
      </c>
      <c r="H107" s="5">
        <v>0</v>
      </c>
      <c r="I107" s="5">
        <v>0</v>
      </c>
      <c r="J107" s="5">
        <v>0</v>
      </c>
      <c r="K107" s="5">
        <v>7.7219516525307495E-6</v>
      </c>
      <c r="L107" s="5">
        <v>0</v>
      </c>
      <c r="M107" s="5">
        <v>0</v>
      </c>
      <c r="N107" s="5">
        <v>0</v>
      </c>
      <c r="O107" s="5">
        <v>0</v>
      </c>
      <c r="P107" s="5">
        <v>0</v>
      </c>
      <c r="Q107" s="5">
        <v>0</v>
      </c>
      <c r="R107" s="5">
        <v>4.126283769663672E-5</v>
      </c>
      <c r="S107" s="5">
        <v>35.042799437694775</v>
      </c>
      <c r="T107" s="5">
        <v>0.11274996764896604</v>
      </c>
      <c r="U107" s="5">
        <v>3.2300000000016725E-3</v>
      </c>
      <c r="V107" s="5">
        <v>0</v>
      </c>
      <c r="W107" s="5">
        <v>0</v>
      </c>
      <c r="X107" s="5">
        <v>0</v>
      </c>
      <c r="Y107" s="5">
        <v>7.4997452443377757E-2</v>
      </c>
      <c r="Z107" s="5">
        <v>0</v>
      </c>
      <c r="AA107" s="5">
        <v>0</v>
      </c>
      <c r="AB107" s="31">
        <v>1.4999999999999999E-2</v>
      </c>
      <c r="AC107" s="5">
        <v>0</v>
      </c>
      <c r="AD107" s="5">
        <v>0</v>
      </c>
      <c r="AE107" s="5">
        <v>0</v>
      </c>
      <c r="AF107" s="5">
        <v>0</v>
      </c>
      <c r="AG107" s="5">
        <v>5.2942133903431214</v>
      </c>
      <c r="AH107" s="48">
        <v>456.99999994034715</v>
      </c>
      <c r="AI107" s="5">
        <v>5.3383053363399773</v>
      </c>
      <c r="AJ107" s="25">
        <v>6.9127612172891757</v>
      </c>
      <c r="AK107" s="25">
        <v>5.036628813300549</v>
      </c>
      <c r="AL107" s="5">
        <v>4.4465703906074808E-3</v>
      </c>
      <c r="AM107" s="5">
        <v>0</v>
      </c>
      <c r="AN107" s="5">
        <v>0</v>
      </c>
      <c r="AO107" s="42">
        <v>0</v>
      </c>
      <c r="AP107" s="42">
        <v>0</v>
      </c>
      <c r="AQ107" s="42">
        <v>0</v>
      </c>
      <c r="AR107" s="3"/>
      <c r="AS107" s="42">
        <v>0</v>
      </c>
      <c r="AT107" s="42">
        <v>0</v>
      </c>
      <c r="AU107" s="7"/>
      <c r="AV107" s="7"/>
      <c r="AW107" s="7"/>
      <c r="AX107" s="7"/>
      <c r="AY107" s="7"/>
      <c r="AZ107" s="7"/>
      <c r="BA107" s="7"/>
      <c r="BC107" s="7"/>
      <c r="BD107" s="7"/>
      <c r="BE107" s="7"/>
      <c r="BF107" s="3"/>
      <c r="BG107" s="76"/>
      <c r="BH107" s="3"/>
      <c r="BI107" s="3"/>
    </row>
    <row r="108" spans="1:61">
      <c r="A108" s="6">
        <v>1933</v>
      </c>
      <c r="B108" s="97">
        <v>307.82859292367789</v>
      </c>
      <c r="C108" s="97">
        <v>1086.2928951434235</v>
      </c>
      <c r="D108" s="97">
        <v>286.03841733022841</v>
      </c>
      <c r="E108" s="5">
        <v>0</v>
      </c>
      <c r="F108" s="5">
        <v>7.1920103841922303E-4</v>
      </c>
      <c r="G108" s="5">
        <v>4.2915957178609734E-4</v>
      </c>
      <c r="H108" s="5">
        <v>0</v>
      </c>
      <c r="I108" s="5">
        <v>0</v>
      </c>
      <c r="J108" s="5">
        <v>0</v>
      </c>
      <c r="K108" s="5">
        <v>7.767915650462477E-6</v>
      </c>
      <c r="L108" s="5">
        <v>0</v>
      </c>
      <c r="M108" s="5">
        <v>0</v>
      </c>
      <c r="N108" s="5">
        <v>0</v>
      </c>
      <c r="O108" s="5">
        <v>0</v>
      </c>
      <c r="P108" s="5">
        <v>0</v>
      </c>
      <c r="Q108" s="5">
        <v>0</v>
      </c>
      <c r="R108" s="5">
        <v>4.1509920557095624E-5</v>
      </c>
      <c r="S108" s="5">
        <v>35.076699408261256</v>
      </c>
      <c r="T108" s="5">
        <v>0.11636996594636462</v>
      </c>
      <c r="U108" s="5">
        <v>3.3399999999982107E-3</v>
      </c>
      <c r="V108" s="5">
        <v>0</v>
      </c>
      <c r="W108" s="5">
        <v>0</v>
      </c>
      <c r="X108" s="5">
        <v>0</v>
      </c>
      <c r="Y108" s="5">
        <v>0.12499795268760699</v>
      </c>
      <c r="Z108" s="5">
        <v>0</v>
      </c>
      <c r="AA108" s="5">
        <v>0</v>
      </c>
      <c r="AB108" s="31">
        <v>1.7000000000000001E-2</v>
      </c>
      <c r="AC108" s="5">
        <v>0</v>
      </c>
      <c r="AD108" s="5">
        <v>0</v>
      </c>
      <c r="AE108" s="5">
        <v>0</v>
      </c>
      <c r="AF108" s="5">
        <v>0</v>
      </c>
      <c r="AG108" s="5">
        <v>5.9374207669392076</v>
      </c>
      <c r="AH108" s="48">
        <v>457.00000012572804</v>
      </c>
      <c r="AI108" s="5">
        <v>5.3799785298789091</v>
      </c>
      <c r="AJ108" s="25">
        <v>6.9127614124418777</v>
      </c>
      <c r="AK108" s="25">
        <v>5.0600593392070587</v>
      </c>
      <c r="AL108" s="5">
        <v>4.4465691544543582E-3</v>
      </c>
      <c r="AM108" s="5">
        <v>0</v>
      </c>
      <c r="AN108" s="5">
        <v>0</v>
      </c>
      <c r="AO108" s="42">
        <v>0</v>
      </c>
      <c r="AP108" s="42">
        <v>0</v>
      </c>
      <c r="AQ108" s="42">
        <v>0</v>
      </c>
      <c r="AR108" s="3"/>
      <c r="AS108" s="42">
        <v>0</v>
      </c>
      <c r="AT108" s="42">
        <v>0</v>
      </c>
      <c r="AU108" s="7"/>
      <c r="AV108" s="7"/>
      <c r="AW108" s="7"/>
      <c r="AX108" s="7"/>
      <c r="AY108" s="7"/>
      <c r="AZ108" s="7"/>
      <c r="BA108" s="7"/>
      <c r="BC108" s="7"/>
      <c r="BD108" s="7"/>
      <c r="BE108" s="7"/>
      <c r="BF108" s="3"/>
      <c r="BG108" s="76"/>
      <c r="BH108" s="3"/>
      <c r="BI108" s="3"/>
    </row>
    <row r="109" spans="1:61">
      <c r="A109" s="6">
        <v>1934</v>
      </c>
      <c r="B109" s="97">
        <v>308.20251160606966</v>
      </c>
      <c r="C109" s="97">
        <v>1091.5277263584421</v>
      </c>
      <c r="D109" s="97">
        <v>286.14150255408651</v>
      </c>
      <c r="E109" s="5">
        <v>0</v>
      </c>
      <c r="F109" s="5">
        <v>7.8174094246193776E-4</v>
      </c>
      <c r="G109" s="5">
        <v>4.316989775363109E-4</v>
      </c>
      <c r="H109" s="5">
        <v>0</v>
      </c>
      <c r="I109" s="5">
        <v>0</v>
      </c>
      <c r="J109" s="5">
        <v>0</v>
      </c>
      <c r="K109" s="5">
        <v>7.8138796483942097E-6</v>
      </c>
      <c r="L109" s="5">
        <v>0</v>
      </c>
      <c r="M109" s="5">
        <v>0</v>
      </c>
      <c r="N109" s="5">
        <v>0</v>
      </c>
      <c r="O109" s="5">
        <v>0</v>
      </c>
      <c r="P109" s="5">
        <v>0</v>
      </c>
      <c r="Q109" s="5">
        <v>0</v>
      </c>
      <c r="R109" s="5">
        <v>4.1757003417554536E-5</v>
      </c>
      <c r="S109" s="5">
        <v>35.11159937727728</v>
      </c>
      <c r="T109" s="5">
        <v>0.12012996415396886</v>
      </c>
      <c r="U109" s="5">
        <v>3.4499999999996096E-3</v>
      </c>
      <c r="V109" s="5">
        <v>0</v>
      </c>
      <c r="W109" s="5">
        <v>0</v>
      </c>
      <c r="X109" s="5">
        <v>0</v>
      </c>
      <c r="Y109" s="5">
        <v>0.17499789499794574</v>
      </c>
      <c r="Z109" s="5">
        <v>0</v>
      </c>
      <c r="AA109" s="5">
        <v>0</v>
      </c>
      <c r="AB109" s="31">
        <v>0.02</v>
      </c>
      <c r="AC109" s="5">
        <v>7.6176150007908503E-4</v>
      </c>
      <c r="AD109" s="5">
        <v>0</v>
      </c>
      <c r="AE109" s="5">
        <v>0</v>
      </c>
      <c r="AF109" s="5">
        <v>0</v>
      </c>
      <c r="AG109" s="5">
        <v>6.6797985401027988</v>
      </c>
      <c r="AH109" s="48">
        <v>456.9999997309053</v>
      </c>
      <c r="AI109" s="5">
        <v>5.4199787177104994</v>
      </c>
      <c r="AJ109" s="25">
        <v>6.9127609981204285</v>
      </c>
      <c r="AK109" s="25">
        <v>5.0841775203502335</v>
      </c>
      <c r="AL109" s="5">
        <v>4.4465718581190123E-3</v>
      </c>
      <c r="AM109" s="5">
        <v>0</v>
      </c>
      <c r="AN109" s="5">
        <v>0</v>
      </c>
      <c r="AO109" s="42">
        <v>0</v>
      </c>
      <c r="AP109" s="42">
        <v>0</v>
      </c>
      <c r="AQ109" s="42">
        <v>0</v>
      </c>
      <c r="AR109" s="3"/>
      <c r="AS109" s="42">
        <v>0</v>
      </c>
      <c r="AT109" s="42">
        <v>0</v>
      </c>
      <c r="AU109" s="7"/>
      <c r="AV109" s="7"/>
      <c r="AW109" s="7"/>
      <c r="AX109" s="7"/>
      <c r="AY109" s="7"/>
      <c r="AZ109" s="7"/>
      <c r="BA109" s="7"/>
      <c r="BC109" s="7"/>
      <c r="BD109" s="7"/>
      <c r="BE109" s="7"/>
      <c r="BF109" s="3"/>
      <c r="BG109" s="76"/>
      <c r="BH109" s="3"/>
      <c r="BI109" s="3"/>
    </row>
    <row r="110" spans="1:61">
      <c r="A110" s="6">
        <v>1935</v>
      </c>
      <c r="B110" s="97">
        <v>308.63545128455536</v>
      </c>
      <c r="C110" s="97">
        <v>1096.8423915578358</v>
      </c>
      <c r="D110" s="97">
        <v>286.26857459435098</v>
      </c>
      <c r="E110" s="5">
        <v>0</v>
      </c>
      <c r="F110" s="5">
        <v>8.497191719464255E-4</v>
      </c>
      <c r="G110" s="5">
        <v>4.3423838328652447E-4</v>
      </c>
      <c r="H110" s="5">
        <v>0</v>
      </c>
      <c r="I110" s="5">
        <v>0</v>
      </c>
      <c r="J110" s="5">
        <v>0</v>
      </c>
      <c r="K110" s="5">
        <v>7.859843646325944E-6</v>
      </c>
      <c r="L110" s="5">
        <v>0</v>
      </c>
      <c r="M110" s="5">
        <v>0</v>
      </c>
      <c r="N110" s="5">
        <v>0</v>
      </c>
      <c r="O110" s="5">
        <v>0</v>
      </c>
      <c r="P110" s="5">
        <v>0</v>
      </c>
      <c r="Q110" s="5">
        <v>0</v>
      </c>
      <c r="R110" s="5">
        <v>4.2004086278013433E-5</v>
      </c>
      <c r="S110" s="5">
        <v>35.157899344663768</v>
      </c>
      <c r="T110" s="5">
        <v>0.12510996226738982</v>
      </c>
      <c r="U110" s="5">
        <v>3.6000000000012407E-3</v>
      </c>
      <c r="V110" s="5">
        <v>0</v>
      </c>
      <c r="W110" s="5">
        <v>0</v>
      </c>
      <c r="X110" s="5">
        <v>0</v>
      </c>
      <c r="Y110" s="5">
        <v>0.2249979053175771</v>
      </c>
      <c r="Z110" s="5">
        <v>0</v>
      </c>
      <c r="AA110" s="5">
        <v>0</v>
      </c>
      <c r="AB110" s="31">
        <v>2.1999999999999999E-2</v>
      </c>
      <c r="AC110" s="5">
        <v>1.9080033270370677E-2</v>
      </c>
      <c r="AD110" s="5">
        <v>0</v>
      </c>
      <c r="AE110" s="5">
        <v>0</v>
      </c>
      <c r="AF110" s="5">
        <v>0</v>
      </c>
      <c r="AG110" s="5">
        <v>7.5958231959891345</v>
      </c>
      <c r="AH110" s="48">
        <v>457.00000058488007</v>
      </c>
      <c r="AI110" s="5">
        <v>5.4599793888218509</v>
      </c>
      <c r="AJ110" s="25">
        <v>6.9127618914128517</v>
      </c>
      <c r="AK110" s="25">
        <v>5.109822652963528</v>
      </c>
      <c r="AL110" s="5">
        <v>4.446565854573082E-3</v>
      </c>
      <c r="AM110" s="5">
        <v>0</v>
      </c>
      <c r="AN110" s="5">
        <v>0</v>
      </c>
      <c r="AO110" s="42">
        <v>0</v>
      </c>
      <c r="AP110" s="42">
        <v>0</v>
      </c>
      <c r="AQ110" s="42">
        <v>0</v>
      </c>
      <c r="AR110" s="3"/>
      <c r="AS110" s="42">
        <v>0</v>
      </c>
      <c r="AT110" s="42">
        <v>0</v>
      </c>
      <c r="AU110" s="7"/>
      <c r="AV110" s="7"/>
      <c r="AW110" s="7"/>
      <c r="AX110" s="7"/>
      <c r="AY110" s="7"/>
      <c r="AZ110" s="7"/>
      <c r="BA110" s="7"/>
      <c r="BC110" s="7"/>
      <c r="BD110" s="7"/>
      <c r="BE110" s="7"/>
      <c r="BF110" s="3"/>
      <c r="BG110" s="76"/>
      <c r="BH110" s="3"/>
      <c r="BI110" s="3"/>
    </row>
    <row r="111" spans="1:61">
      <c r="A111" s="6">
        <v>1936</v>
      </c>
      <c r="B111" s="97">
        <v>309.41137802358776</v>
      </c>
      <c r="C111" s="97">
        <v>1101.5974864447294</v>
      </c>
      <c r="D111" s="97">
        <v>286.43565517953726</v>
      </c>
      <c r="E111" s="5">
        <v>0</v>
      </c>
      <c r="F111" s="5">
        <v>9.236086352511565E-4</v>
      </c>
      <c r="G111" s="5">
        <v>4.3677778903673819E-4</v>
      </c>
      <c r="H111" s="5">
        <v>0</v>
      </c>
      <c r="I111" s="5">
        <v>0</v>
      </c>
      <c r="J111" s="5">
        <v>0</v>
      </c>
      <c r="K111" s="5">
        <v>7.9058076442576699E-6</v>
      </c>
      <c r="L111" s="5">
        <v>0</v>
      </c>
      <c r="M111" s="5">
        <v>0</v>
      </c>
      <c r="N111" s="5">
        <v>0</v>
      </c>
      <c r="O111" s="5">
        <v>0</v>
      </c>
      <c r="P111" s="5">
        <v>0</v>
      </c>
      <c r="Q111" s="5">
        <v>0</v>
      </c>
      <c r="R111" s="5">
        <v>4.2251169138472345E-5</v>
      </c>
      <c r="S111" s="5">
        <v>35.233599310332671</v>
      </c>
      <c r="T111" s="5">
        <v>0.13321496028142635</v>
      </c>
      <c r="U111" s="5">
        <v>3.8450000000019827E-3</v>
      </c>
      <c r="V111" s="5">
        <v>0</v>
      </c>
      <c r="W111" s="5">
        <v>0</v>
      </c>
      <c r="X111" s="5">
        <v>0</v>
      </c>
      <c r="Y111" s="5">
        <v>0.27499790803726093</v>
      </c>
      <c r="Z111" s="5">
        <v>0</v>
      </c>
      <c r="AA111" s="5">
        <v>0</v>
      </c>
      <c r="AB111" s="31">
        <v>2.4E-2</v>
      </c>
      <c r="AC111" s="5">
        <v>7.9322330611804284E-2</v>
      </c>
      <c r="AD111" s="5">
        <v>0</v>
      </c>
      <c r="AE111" s="5">
        <v>0</v>
      </c>
      <c r="AF111" s="5">
        <v>0</v>
      </c>
      <c r="AG111" s="5">
        <v>8.7613721255546135</v>
      </c>
      <c r="AH111" s="48">
        <v>456.99999870897977</v>
      </c>
      <c r="AI111" s="5">
        <v>5.4999799618050256</v>
      </c>
      <c r="AJ111" s="25">
        <v>6.9127599354592917</v>
      </c>
      <c r="AK111" s="25">
        <v>5.1364051105956463</v>
      </c>
      <c r="AL111" s="5">
        <v>4.4465793895494951E-3</v>
      </c>
      <c r="AM111" s="5">
        <v>0</v>
      </c>
      <c r="AN111" s="5">
        <v>0</v>
      </c>
      <c r="AO111" s="42">
        <v>0</v>
      </c>
      <c r="AP111" s="42">
        <v>0</v>
      </c>
      <c r="AQ111" s="42">
        <v>0</v>
      </c>
      <c r="AR111" s="3"/>
      <c r="AS111" s="42">
        <v>0</v>
      </c>
      <c r="AT111" s="42">
        <v>0</v>
      </c>
      <c r="AU111" s="7"/>
      <c r="AV111" s="7"/>
      <c r="AW111" s="7"/>
      <c r="AX111" s="7"/>
      <c r="AY111" s="7"/>
      <c r="AZ111" s="7"/>
      <c r="BA111" s="7"/>
      <c r="BC111" s="7"/>
      <c r="BD111" s="7"/>
      <c r="BE111" s="7"/>
      <c r="BF111" s="3"/>
      <c r="BG111" s="76"/>
      <c r="BH111" s="3"/>
      <c r="BI111" s="3"/>
    </row>
    <row r="112" spans="1:61">
      <c r="A112" s="6">
        <v>1937</v>
      </c>
      <c r="B112" s="97">
        <v>310.15428474308891</v>
      </c>
      <c r="C112" s="97">
        <v>1106.0919612144353</v>
      </c>
      <c r="D112" s="97">
        <v>286.6467421123798</v>
      </c>
      <c r="E112" s="5">
        <v>0</v>
      </c>
      <c r="F112" s="5">
        <v>1.0039232081899335E-3</v>
      </c>
      <c r="G112" s="5">
        <v>4.3931719478695175E-4</v>
      </c>
      <c r="H112" s="5">
        <v>0</v>
      </c>
      <c r="I112" s="5">
        <v>0</v>
      </c>
      <c r="J112" s="5">
        <v>0</v>
      </c>
      <c r="K112" s="5">
        <v>7.9517716421894026E-6</v>
      </c>
      <c r="L112" s="5">
        <v>0</v>
      </c>
      <c r="M112" s="5">
        <v>0</v>
      </c>
      <c r="N112" s="5">
        <v>0</v>
      </c>
      <c r="O112" s="5">
        <v>0</v>
      </c>
      <c r="P112" s="5">
        <v>0</v>
      </c>
      <c r="Q112" s="5">
        <v>0</v>
      </c>
      <c r="R112" s="5">
        <v>4.2498251998931236E-5</v>
      </c>
      <c r="S112" s="5">
        <v>35.336399274196019</v>
      </c>
      <c r="T112" s="5">
        <v>0.14407995819103619</v>
      </c>
      <c r="U112" s="5">
        <v>4.1750000000012333E-3</v>
      </c>
      <c r="V112" s="5">
        <v>0</v>
      </c>
      <c r="W112" s="5">
        <v>0</v>
      </c>
      <c r="X112" s="5">
        <v>0</v>
      </c>
      <c r="Y112" s="5">
        <v>0.32499791046277604</v>
      </c>
      <c r="Z112" s="5">
        <v>0</v>
      </c>
      <c r="AA112" s="5">
        <v>0</v>
      </c>
      <c r="AB112" s="31">
        <v>2.5999999999999999E-2</v>
      </c>
      <c r="AC112" s="5">
        <v>0.14000452418003181</v>
      </c>
      <c r="AD112" s="5">
        <v>0</v>
      </c>
      <c r="AE112" s="5">
        <v>0</v>
      </c>
      <c r="AF112" s="5">
        <v>0</v>
      </c>
      <c r="AG112" s="5">
        <v>10.024959603644945</v>
      </c>
      <c r="AH112" s="48">
        <v>457.00000289414544</v>
      </c>
      <c r="AI112" s="5">
        <v>5.5399805600545298</v>
      </c>
      <c r="AJ112" s="25">
        <v>6.9127642850396924</v>
      </c>
      <c r="AK112" s="25">
        <v>5.1641705860667884</v>
      </c>
      <c r="AL112" s="5">
        <v>4.4465484055515175E-3</v>
      </c>
      <c r="AM112" s="5">
        <v>0</v>
      </c>
      <c r="AN112" s="5">
        <v>0</v>
      </c>
      <c r="AO112" s="42">
        <v>0</v>
      </c>
      <c r="AP112" s="42">
        <v>0</v>
      </c>
      <c r="AQ112" s="42">
        <v>0</v>
      </c>
      <c r="AR112" s="3"/>
      <c r="AS112" s="42">
        <v>0</v>
      </c>
      <c r="AT112" s="42">
        <v>0</v>
      </c>
      <c r="AU112" s="7"/>
      <c r="AV112" s="7"/>
      <c r="AW112" s="7"/>
      <c r="AX112" s="7"/>
      <c r="AY112" s="7"/>
      <c r="AZ112" s="7"/>
      <c r="BA112" s="7"/>
      <c r="BC112" s="7"/>
      <c r="BD112" s="7"/>
      <c r="BE112" s="7"/>
      <c r="BF112" s="3"/>
      <c r="BG112" s="76"/>
      <c r="BH112" s="3"/>
      <c r="BI112" s="3"/>
    </row>
    <row r="113" spans="1:61">
      <c r="A113" s="6">
        <v>1938</v>
      </c>
      <c r="B113" s="97">
        <v>310.67520659930892</v>
      </c>
      <c r="C113" s="97">
        <v>1110.4076029763298</v>
      </c>
      <c r="D113" s="97">
        <v>286.89380926983171</v>
      </c>
      <c r="E113" s="5">
        <v>0</v>
      </c>
      <c r="F113" s="5">
        <v>1.0912219322979696E-3</v>
      </c>
      <c r="G113" s="5">
        <v>4.4185660053716532E-4</v>
      </c>
      <c r="H113" s="5">
        <v>0</v>
      </c>
      <c r="I113" s="5">
        <v>0</v>
      </c>
      <c r="J113" s="5">
        <v>0</v>
      </c>
      <c r="K113" s="5">
        <v>7.9977356401211319E-6</v>
      </c>
      <c r="L113" s="5">
        <v>0</v>
      </c>
      <c r="M113" s="5">
        <v>0</v>
      </c>
      <c r="N113" s="5">
        <v>0</v>
      </c>
      <c r="O113" s="5">
        <v>0</v>
      </c>
      <c r="P113" s="5">
        <v>0</v>
      </c>
      <c r="Q113" s="5">
        <v>0</v>
      </c>
      <c r="R113" s="5">
        <v>4.2745334859390147E-5</v>
      </c>
      <c r="S113" s="5">
        <v>35.469799236156</v>
      </c>
      <c r="T113" s="5">
        <v>0.15803995599052137</v>
      </c>
      <c r="U113" s="5">
        <v>4.6050000000011065E-3</v>
      </c>
      <c r="V113" s="5">
        <v>0</v>
      </c>
      <c r="W113" s="5">
        <v>0</v>
      </c>
      <c r="X113" s="5">
        <v>0</v>
      </c>
      <c r="Y113" s="5">
        <v>0.37499791451161818</v>
      </c>
      <c r="Z113" s="5">
        <v>0</v>
      </c>
      <c r="AA113" s="5">
        <v>0</v>
      </c>
      <c r="AB113" s="31">
        <v>2.8000000000000001E-2</v>
      </c>
      <c r="AC113" s="5">
        <v>0.20000430559659951</v>
      </c>
      <c r="AD113" s="5">
        <v>0</v>
      </c>
      <c r="AE113" s="5">
        <v>0</v>
      </c>
      <c r="AF113" s="5">
        <v>0</v>
      </c>
      <c r="AG113" s="5">
        <v>11.266163161790937</v>
      </c>
      <c r="AH113" s="48">
        <v>456.9999934105893</v>
      </c>
      <c r="AI113" s="5">
        <v>5.5799811516966331</v>
      </c>
      <c r="AJ113" s="25">
        <v>6.9127544617843268</v>
      </c>
      <c r="AK113" s="25">
        <v>5.1933518528480764</v>
      </c>
      <c r="AL113" s="5">
        <v>4.4466204796957875E-3</v>
      </c>
      <c r="AM113" s="5">
        <v>0</v>
      </c>
      <c r="AN113" s="5">
        <v>0</v>
      </c>
      <c r="AO113" s="42">
        <v>0</v>
      </c>
      <c r="AP113" s="42">
        <v>0</v>
      </c>
      <c r="AQ113" s="42">
        <v>0</v>
      </c>
      <c r="AR113" s="3"/>
      <c r="AS113" s="42">
        <v>0</v>
      </c>
      <c r="AT113" s="42">
        <v>0</v>
      </c>
      <c r="AU113" s="7"/>
      <c r="AV113" s="7"/>
      <c r="AW113" s="7"/>
      <c r="AX113" s="7"/>
      <c r="AY113" s="7"/>
      <c r="AZ113" s="7"/>
      <c r="BA113" s="7"/>
      <c r="BC113" s="7"/>
      <c r="BD113" s="7"/>
      <c r="BE113" s="7"/>
      <c r="BF113" s="3"/>
      <c r="BG113" s="76"/>
      <c r="BH113" s="3"/>
      <c r="BI113" s="3"/>
    </row>
    <row r="114" spans="1:61">
      <c r="A114" s="6">
        <v>1939</v>
      </c>
      <c r="B114" s="97">
        <v>311.22313651216945</v>
      </c>
      <c r="C114" s="97">
        <v>1116.6913843866605</v>
      </c>
      <c r="D114" s="97">
        <v>287.09690059720555</v>
      </c>
      <c r="E114" s="5">
        <v>0</v>
      </c>
      <c r="F114" s="5">
        <v>1.1861117397994404E-3</v>
      </c>
      <c r="G114" s="5">
        <v>4.4439600628737888E-4</v>
      </c>
      <c r="H114" s="5">
        <v>0</v>
      </c>
      <c r="I114" s="5">
        <v>0</v>
      </c>
      <c r="J114" s="5">
        <v>0</v>
      </c>
      <c r="K114" s="5">
        <v>8.0436996380528645E-6</v>
      </c>
      <c r="L114" s="5">
        <v>0</v>
      </c>
      <c r="M114" s="5">
        <v>0</v>
      </c>
      <c r="N114" s="5">
        <v>0</v>
      </c>
      <c r="O114" s="5">
        <v>0</v>
      </c>
      <c r="P114" s="5">
        <v>0</v>
      </c>
      <c r="Q114" s="5">
        <v>0</v>
      </c>
      <c r="R114" s="5">
        <v>4.2992417719849031E-5</v>
      </c>
      <c r="S114" s="5">
        <v>35.621499196114229</v>
      </c>
      <c r="T114" s="5">
        <v>0.17368995367417739</v>
      </c>
      <c r="U114" s="5">
        <v>5.0950000000019495E-3</v>
      </c>
      <c r="V114" s="5">
        <v>0</v>
      </c>
      <c r="W114" s="5">
        <v>0</v>
      </c>
      <c r="X114" s="5">
        <v>0</v>
      </c>
      <c r="Y114" s="5">
        <v>0.42499791635636153</v>
      </c>
      <c r="Z114" s="5">
        <v>4.4377172031254364E-4</v>
      </c>
      <c r="AA114" s="5">
        <v>0</v>
      </c>
      <c r="AB114" s="31">
        <v>0.03</v>
      </c>
      <c r="AC114" s="5">
        <v>0.26000453713337646</v>
      </c>
      <c r="AD114" s="5">
        <v>0</v>
      </c>
      <c r="AE114" s="5">
        <v>0</v>
      </c>
      <c r="AF114" s="5">
        <v>0</v>
      </c>
      <c r="AG114" s="5">
        <v>12.575761909157771</v>
      </c>
      <c r="AH114" s="48">
        <v>457.00001523844907</v>
      </c>
      <c r="AI114" s="5">
        <v>5.6199817451056084</v>
      </c>
      <c r="AJ114" s="25">
        <v>6.9127769676570212</v>
      </c>
      <c r="AK114" s="25">
        <v>5.2241326104645482</v>
      </c>
      <c r="AL114" s="5">
        <v>4.4464476696312811E-3</v>
      </c>
      <c r="AM114" s="5">
        <v>0</v>
      </c>
      <c r="AN114" s="5">
        <v>0</v>
      </c>
      <c r="AO114" s="42">
        <v>0</v>
      </c>
      <c r="AP114" s="42">
        <v>0</v>
      </c>
      <c r="AQ114" s="42">
        <v>0</v>
      </c>
      <c r="AR114" s="3"/>
      <c r="AS114" s="42">
        <v>0</v>
      </c>
      <c r="AT114" s="42">
        <v>0</v>
      </c>
      <c r="AU114" s="7"/>
      <c r="AV114" s="7"/>
      <c r="AW114" s="7"/>
      <c r="AX114" s="7"/>
      <c r="AY114" s="7"/>
      <c r="AZ114" s="7"/>
      <c r="BA114" s="7"/>
      <c r="BC114" s="7"/>
      <c r="BD114" s="7"/>
      <c r="BE114" s="7"/>
      <c r="BF114" s="3"/>
      <c r="BG114" s="76"/>
      <c r="BH114" s="3"/>
      <c r="BI114" s="3"/>
    </row>
    <row r="115" spans="1:61">
      <c r="A115" s="6">
        <v>1940</v>
      </c>
      <c r="B115" s="97">
        <v>311.72004103440503</v>
      </c>
      <c r="C115" s="97">
        <v>1119.9068064219912</v>
      </c>
      <c r="D115" s="97">
        <v>287.33597214918871</v>
      </c>
      <c r="E115" s="5">
        <v>0</v>
      </c>
      <c r="F115" s="5">
        <v>1.2892556240319643E-3</v>
      </c>
      <c r="G115" s="5">
        <v>4.4693541203759244E-4</v>
      </c>
      <c r="H115" s="5">
        <v>0</v>
      </c>
      <c r="I115" s="5">
        <v>0</v>
      </c>
      <c r="J115" s="5">
        <v>0</v>
      </c>
      <c r="K115" s="5">
        <v>8.0896636359845972E-6</v>
      </c>
      <c r="L115" s="5">
        <v>0</v>
      </c>
      <c r="M115" s="5">
        <v>0</v>
      </c>
      <c r="N115" s="5">
        <v>0</v>
      </c>
      <c r="O115" s="5">
        <v>0</v>
      </c>
      <c r="P115" s="5">
        <v>0</v>
      </c>
      <c r="Q115" s="5">
        <v>0</v>
      </c>
      <c r="R115" s="5">
        <v>4.3239500580307949E-5</v>
      </c>
      <c r="S115" s="5">
        <v>35.804999153965078</v>
      </c>
      <c r="T115" s="5">
        <v>0.19239995123595924</v>
      </c>
      <c r="U115" s="5">
        <v>5.6899999999998098E-3</v>
      </c>
      <c r="V115" s="5">
        <v>0</v>
      </c>
      <c r="W115" s="5">
        <v>0</v>
      </c>
      <c r="X115" s="5">
        <v>0</v>
      </c>
      <c r="Y115" s="5">
        <v>0.47499792104179805</v>
      </c>
      <c r="Z115" s="5">
        <v>9.2259119148428975E-3</v>
      </c>
      <c r="AA115" s="5">
        <v>0</v>
      </c>
      <c r="AB115" s="31">
        <v>3.2000000000000001E-2</v>
      </c>
      <c r="AC115" s="5">
        <v>0.32000424637137076</v>
      </c>
      <c r="AD115" s="5">
        <v>0</v>
      </c>
      <c r="AE115" s="5">
        <v>0</v>
      </c>
      <c r="AF115" s="5">
        <v>0</v>
      </c>
      <c r="AG115" s="5">
        <v>14.090854736848227</v>
      </c>
      <c r="AH115" s="48">
        <v>456.99996418669093</v>
      </c>
      <c r="AI115" s="5">
        <v>5.659982337971968</v>
      </c>
      <c r="AJ115" s="25">
        <v>6.9127260901424883</v>
      </c>
      <c r="AK115" s="25">
        <v>5.2565697451829552</v>
      </c>
      <c r="AL115" s="5">
        <v>4.4469936142717461E-3</v>
      </c>
      <c r="AM115" s="5">
        <v>0</v>
      </c>
      <c r="AN115" s="5">
        <v>0</v>
      </c>
      <c r="AO115" s="42">
        <v>0</v>
      </c>
      <c r="AP115" s="42">
        <v>0</v>
      </c>
      <c r="AQ115" s="42">
        <v>0</v>
      </c>
      <c r="AR115" s="3"/>
      <c r="AS115" s="42">
        <v>0</v>
      </c>
      <c r="AT115" s="42">
        <v>0</v>
      </c>
      <c r="AU115" s="7"/>
      <c r="AV115" s="7"/>
      <c r="AW115" s="7"/>
      <c r="AX115" s="7"/>
      <c r="AY115" s="7"/>
      <c r="AZ115" s="7"/>
      <c r="BA115" s="7"/>
      <c r="BC115" s="7"/>
      <c r="BD115" s="7"/>
      <c r="BE115" s="7"/>
      <c r="BF115" s="3"/>
      <c r="BG115" s="76"/>
      <c r="BH115" s="3"/>
      <c r="BI115" s="3"/>
    </row>
    <row r="116" spans="1:61">
      <c r="A116" s="6">
        <v>1941</v>
      </c>
      <c r="B116" s="97">
        <v>312.16497412109379</v>
      </c>
      <c r="C116" s="97">
        <v>1123.0318964260728</v>
      </c>
      <c r="D116" s="97">
        <v>287.58804418945311</v>
      </c>
      <c r="E116" s="5">
        <v>0</v>
      </c>
      <c r="F116" s="5">
        <v>1.4013840643824545E-3</v>
      </c>
      <c r="G116" s="5">
        <v>4.4947481778780606E-4</v>
      </c>
      <c r="H116" s="5">
        <v>0</v>
      </c>
      <c r="I116" s="5">
        <v>0</v>
      </c>
      <c r="J116" s="5">
        <v>0</v>
      </c>
      <c r="K116" s="5">
        <v>8.1356276339163231E-6</v>
      </c>
      <c r="L116" s="5">
        <v>0</v>
      </c>
      <c r="M116" s="5">
        <v>0</v>
      </c>
      <c r="N116" s="5">
        <v>0</v>
      </c>
      <c r="O116" s="5">
        <v>0</v>
      </c>
      <c r="P116" s="5">
        <v>0</v>
      </c>
      <c r="Q116" s="5">
        <v>0</v>
      </c>
      <c r="R116" s="5">
        <v>4.3486583440766853E-5</v>
      </c>
      <c r="S116" s="5">
        <v>35.991299109597001</v>
      </c>
      <c r="T116" s="5">
        <v>0.21106994931020359</v>
      </c>
      <c r="U116" s="5">
        <v>6.2900000000018384E-3</v>
      </c>
      <c r="V116" s="5">
        <v>0</v>
      </c>
      <c r="W116" s="5">
        <v>0</v>
      </c>
      <c r="X116" s="5">
        <v>0</v>
      </c>
      <c r="Y116" s="5">
        <v>0.52499792201383644</v>
      </c>
      <c r="Z116" s="5">
        <v>4.8158331414830037E-2</v>
      </c>
      <c r="AA116" s="5">
        <v>0</v>
      </c>
      <c r="AB116" s="31">
        <v>3.3000000000000002E-2</v>
      </c>
      <c r="AC116" s="5">
        <v>0.38000460100015726</v>
      </c>
      <c r="AD116" s="5">
        <v>0</v>
      </c>
      <c r="AE116" s="5">
        <v>0</v>
      </c>
      <c r="AF116" s="5">
        <v>0</v>
      </c>
      <c r="AG116" s="5">
        <v>15.872149166508507</v>
      </c>
      <c r="AH116" s="48">
        <v>457.00008643703904</v>
      </c>
      <c r="AI116" s="5">
        <v>5.6999829311664492</v>
      </c>
      <c r="AJ116" s="25">
        <v>6.9231585170065708</v>
      </c>
      <c r="AK116" s="25">
        <v>5.290311207500384</v>
      </c>
      <c r="AL116" s="5">
        <v>1.2151915856564383E-2</v>
      </c>
      <c r="AM116" s="5">
        <v>0</v>
      </c>
      <c r="AN116" s="5">
        <v>0</v>
      </c>
      <c r="AO116" s="42">
        <v>0</v>
      </c>
      <c r="AP116" s="42">
        <v>0</v>
      </c>
      <c r="AQ116" s="42">
        <v>0</v>
      </c>
      <c r="AR116" s="3"/>
      <c r="AS116" s="42">
        <v>0</v>
      </c>
      <c r="AT116" s="42">
        <v>0</v>
      </c>
      <c r="AU116" s="7"/>
      <c r="AV116" s="7"/>
      <c r="AW116" s="7"/>
      <c r="AX116" s="7"/>
      <c r="AY116" s="7"/>
      <c r="AZ116" s="7"/>
      <c r="BA116" s="7"/>
      <c r="BC116" s="7"/>
      <c r="BD116" s="7"/>
      <c r="BE116" s="7"/>
      <c r="BF116" s="3"/>
      <c r="BG116" s="76"/>
      <c r="BH116" s="3"/>
      <c r="BI116" s="3"/>
    </row>
    <row r="117" spans="1:61">
      <c r="A117" s="6">
        <v>1942</v>
      </c>
      <c r="B117" s="97">
        <v>312.51688962965744</v>
      </c>
      <c r="C117" s="97">
        <v>1127.9864542035914</v>
      </c>
      <c r="D117" s="97">
        <v>287.8691384465144</v>
      </c>
      <c r="E117" s="5">
        <v>0</v>
      </c>
      <c r="F117" s="5">
        <v>1.5232670601041153E-3</v>
      </c>
      <c r="G117" s="5">
        <v>4.5201422353801962E-4</v>
      </c>
      <c r="H117" s="5">
        <v>0</v>
      </c>
      <c r="I117" s="5">
        <v>0</v>
      </c>
      <c r="J117" s="5">
        <v>0</v>
      </c>
      <c r="K117" s="5">
        <v>8.1815916318480557E-6</v>
      </c>
      <c r="L117" s="5">
        <v>0</v>
      </c>
      <c r="M117" s="5">
        <v>0</v>
      </c>
      <c r="N117" s="5">
        <v>0</v>
      </c>
      <c r="O117" s="5">
        <v>0</v>
      </c>
      <c r="P117" s="5">
        <v>0</v>
      </c>
      <c r="Q117" s="5">
        <v>0</v>
      </c>
      <c r="R117" s="5">
        <v>4.3733666301225758E-5</v>
      </c>
      <c r="S117" s="5">
        <v>36.238899062893914</v>
      </c>
      <c r="T117" s="5">
        <v>0.23562495106182535</v>
      </c>
      <c r="U117" s="5">
        <v>7.0999999999992553E-3</v>
      </c>
      <c r="V117" s="5">
        <v>0</v>
      </c>
      <c r="W117" s="5">
        <v>0</v>
      </c>
      <c r="X117" s="5">
        <v>0</v>
      </c>
      <c r="Y117" s="5">
        <v>0.57499792794465243</v>
      </c>
      <c r="Z117" s="5">
        <v>0.11260084712231211</v>
      </c>
      <c r="AA117" s="5">
        <v>0</v>
      </c>
      <c r="AB117" s="31">
        <v>3.5000000000000003E-2</v>
      </c>
      <c r="AC117" s="5">
        <v>0.44000413527659615</v>
      </c>
      <c r="AD117" s="5">
        <v>0</v>
      </c>
      <c r="AE117" s="5">
        <v>0</v>
      </c>
      <c r="AF117" s="5">
        <v>0</v>
      </c>
      <c r="AG117" s="5">
        <v>18.120430346585746</v>
      </c>
      <c r="AH117" s="48">
        <v>456.99974056992374</v>
      </c>
      <c r="AI117" s="5">
        <v>5.7399835238265027</v>
      </c>
      <c r="AJ117" s="25">
        <v>6.9544295552920987</v>
      </c>
      <c r="AK117" s="25">
        <v>5.3258834226219998</v>
      </c>
      <c r="AL117" s="5">
        <v>1.8664849919473172E-2</v>
      </c>
      <c r="AM117" s="5">
        <v>0</v>
      </c>
      <c r="AN117" s="5">
        <v>0</v>
      </c>
      <c r="AO117" s="42">
        <v>0</v>
      </c>
      <c r="AP117" s="42">
        <v>0</v>
      </c>
      <c r="AQ117" s="42">
        <v>0</v>
      </c>
      <c r="AR117" s="3"/>
      <c r="AS117" s="42">
        <v>0</v>
      </c>
      <c r="AT117" s="42">
        <v>0</v>
      </c>
      <c r="AU117" s="7"/>
      <c r="AV117" s="7"/>
      <c r="AW117" s="7"/>
      <c r="AX117" s="7"/>
      <c r="AY117" s="7"/>
      <c r="AZ117" s="7"/>
      <c r="BA117" s="7"/>
      <c r="BC117" s="7"/>
      <c r="BD117" s="7"/>
      <c r="BE117" s="7"/>
      <c r="BF117" s="3"/>
      <c r="BG117" s="76"/>
      <c r="BH117" s="3"/>
      <c r="BI117" s="3"/>
    </row>
    <row r="118" spans="1:61">
      <c r="A118" s="6">
        <v>1943</v>
      </c>
      <c r="B118" s="97">
        <v>312.72583028470552</v>
      </c>
      <c r="C118" s="97">
        <v>1132.461275652985</v>
      </c>
      <c r="D118" s="97">
        <v>288.51919022310699</v>
      </c>
      <c r="E118" s="5">
        <v>0</v>
      </c>
      <c r="F118" s="5">
        <v>1.6557506162213273E-3</v>
      </c>
      <c r="G118" s="5">
        <v>4.5455362928823324E-4</v>
      </c>
      <c r="H118" s="5">
        <v>0</v>
      </c>
      <c r="I118" s="5">
        <v>0</v>
      </c>
      <c r="J118" s="5">
        <v>0</v>
      </c>
      <c r="K118" s="5">
        <v>8.2275556297797833E-6</v>
      </c>
      <c r="L118" s="5">
        <v>0</v>
      </c>
      <c r="M118" s="5">
        <v>0</v>
      </c>
      <c r="N118" s="5">
        <v>0</v>
      </c>
      <c r="O118" s="5">
        <v>0</v>
      </c>
      <c r="P118" s="5">
        <v>0</v>
      </c>
      <c r="Q118" s="5">
        <v>0</v>
      </c>
      <c r="R118" s="5">
        <v>4.3980749161684649E-5</v>
      </c>
      <c r="S118" s="5">
        <v>36.561099013731813</v>
      </c>
      <c r="T118" s="5">
        <v>0.26703995310544654</v>
      </c>
      <c r="U118" s="5">
        <v>8.1600000000020077E-3</v>
      </c>
      <c r="V118" s="5">
        <v>0</v>
      </c>
      <c r="W118" s="5">
        <v>0</v>
      </c>
      <c r="X118" s="5">
        <v>0</v>
      </c>
      <c r="Y118" s="5">
        <v>0.62499792710695301</v>
      </c>
      <c r="Z118" s="5">
        <v>0.20245546282968085</v>
      </c>
      <c r="AA118" s="5">
        <v>0</v>
      </c>
      <c r="AB118" s="31">
        <v>3.5999999999999997E-2</v>
      </c>
      <c r="AC118" s="5">
        <v>0.50000473819491253</v>
      </c>
      <c r="AD118" s="5">
        <v>0</v>
      </c>
      <c r="AE118" s="5">
        <v>0</v>
      </c>
      <c r="AF118" s="5">
        <v>0</v>
      </c>
      <c r="AG118" s="5">
        <v>20.794118899533316</v>
      </c>
      <c r="AH118" s="48">
        <v>457.93200068883124</v>
      </c>
      <c r="AI118" s="5">
        <v>5.7799841177283078</v>
      </c>
      <c r="AJ118" s="25">
        <v>7.0058448083846203</v>
      </c>
      <c r="AK118" s="25">
        <v>5.3634715622770592</v>
      </c>
      <c r="AL118" s="5">
        <v>2.3900681692603638E-2</v>
      </c>
      <c r="AM118" s="5">
        <v>0</v>
      </c>
      <c r="AN118" s="5">
        <v>0</v>
      </c>
      <c r="AO118" s="42">
        <v>0</v>
      </c>
      <c r="AP118" s="42">
        <v>0</v>
      </c>
      <c r="AQ118" s="42">
        <v>0</v>
      </c>
      <c r="AR118" s="3"/>
      <c r="AS118" s="42">
        <v>0</v>
      </c>
      <c r="AT118" s="42">
        <v>0</v>
      </c>
      <c r="AU118" s="7"/>
      <c r="AV118" s="7"/>
      <c r="AW118" s="7"/>
      <c r="AX118" s="7"/>
      <c r="AY118" s="7"/>
      <c r="AZ118" s="7"/>
      <c r="BA118" s="7"/>
      <c r="BC118" s="7"/>
      <c r="BD118" s="7"/>
      <c r="BE118" s="7"/>
      <c r="BF118" s="3"/>
      <c r="BG118" s="76"/>
      <c r="BH118" s="3"/>
      <c r="BI118" s="3"/>
    </row>
    <row r="119" spans="1:61">
      <c r="A119" s="6">
        <v>1944</v>
      </c>
      <c r="B119" s="97">
        <v>312.73973309795673</v>
      </c>
      <c r="C119" s="97">
        <v>1136.0759896805037</v>
      </c>
      <c r="D119" s="97">
        <v>288.74529180438697</v>
      </c>
      <c r="E119" s="5">
        <v>0</v>
      </c>
      <c r="F119" s="5">
        <v>1.7997567323342187E-3</v>
      </c>
      <c r="G119" s="5">
        <v>4.570930350384468E-4</v>
      </c>
      <c r="H119" s="5">
        <v>0</v>
      </c>
      <c r="I119" s="5">
        <v>0</v>
      </c>
      <c r="J119" s="5">
        <v>0</v>
      </c>
      <c r="K119" s="5">
        <v>8.2735196277115159E-6</v>
      </c>
      <c r="L119" s="5">
        <v>0</v>
      </c>
      <c r="M119" s="5">
        <v>0</v>
      </c>
      <c r="N119" s="5">
        <v>0</v>
      </c>
      <c r="O119" s="5">
        <v>0</v>
      </c>
      <c r="P119" s="5">
        <v>0</v>
      </c>
      <c r="Q119" s="5">
        <v>0</v>
      </c>
      <c r="R119" s="5">
        <v>4.4227832022143567E-5</v>
      </c>
      <c r="S119" s="5">
        <v>36.992798961984541</v>
      </c>
      <c r="T119" s="5">
        <v>0.30831495487013827</v>
      </c>
      <c r="U119" s="5">
        <v>9.5949999999994234E-3</v>
      </c>
      <c r="V119" s="5">
        <v>0</v>
      </c>
      <c r="W119" s="5">
        <v>1.9433657071022199E-2</v>
      </c>
      <c r="X119" s="5">
        <v>0</v>
      </c>
      <c r="Y119" s="5">
        <v>0.67499793571217204</v>
      </c>
      <c r="Z119" s="5">
        <v>0.31764707853729218</v>
      </c>
      <c r="AA119" s="5">
        <v>0</v>
      </c>
      <c r="AB119" s="31">
        <v>3.6999999999999998E-2</v>
      </c>
      <c r="AC119" s="5">
        <v>0.56000391508842862</v>
      </c>
      <c r="AD119" s="5">
        <v>0</v>
      </c>
      <c r="AE119" s="5">
        <v>0</v>
      </c>
      <c r="AF119" s="5">
        <v>0</v>
      </c>
      <c r="AG119" s="5">
        <v>23.864783221930367</v>
      </c>
      <c r="AH119" s="48">
        <v>460.74250381742075</v>
      </c>
      <c r="AI119" s="5">
        <v>5.8199847085554488</v>
      </c>
      <c r="AJ119" s="25">
        <v>7.0765773305130475</v>
      </c>
      <c r="AK119" s="25">
        <v>5.4030758809419792</v>
      </c>
      <c r="AL119" s="5">
        <v>2.7877628335927093E-2</v>
      </c>
      <c r="AM119" s="5">
        <v>0</v>
      </c>
      <c r="AN119" s="5">
        <v>0</v>
      </c>
      <c r="AO119" s="42">
        <v>0</v>
      </c>
      <c r="AP119" s="42">
        <v>0</v>
      </c>
      <c r="AQ119" s="42">
        <v>0</v>
      </c>
      <c r="AR119" s="3"/>
      <c r="AS119" s="42">
        <v>0</v>
      </c>
      <c r="AT119" s="42">
        <v>0</v>
      </c>
      <c r="AU119" s="7"/>
      <c r="AV119" s="7"/>
      <c r="AW119" s="7"/>
      <c r="AX119" s="7"/>
      <c r="AY119" s="7"/>
      <c r="AZ119" s="7"/>
      <c r="BA119" s="7"/>
      <c r="BC119" s="7"/>
      <c r="BD119" s="7"/>
      <c r="BE119" s="7"/>
      <c r="BF119" s="3"/>
      <c r="BG119" s="76"/>
      <c r="BH119" s="3"/>
      <c r="BI119" s="3"/>
    </row>
    <row r="120" spans="1:61">
      <c r="A120" s="6">
        <v>1945</v>
      </c>
      <c r="B120" s="97">
        <v>312.70267155573919</v>
      </c>
      <c r="C120" s="97">
        <v>1139.1311333955223</v>
      </c>
      <c r="D120" s="97">
        <v>288.97935847355768</v>
      </c>
      <c r="E120" s="5">
        <v>0</v>
      </c>
      <c r="F120" s="5">
        <v>1.9562874889504497E-3</v>
      </c>
      <c r="G120" s="5">
        <v>4.5963244078866058E-4</v>
      </c>
      <c r="H120" s="5">
        <v>0</v>
      </c>
      <c r="I120" s="5">
        <v>0</v>
      </c>
      <c r="J120" s="5">
        <v>0</v>
      </c>
      <c r="K120" s="5">
        <v>8.3194836256432486E-6</v>
      </c>
      <c r="L120" s="5">
        <v>0</v>
      </c>
      <c r="M120" s="5">
        <v>0</v>
      </c>
      <c r="N120" s="5">
        <v>0</v>
      </c>
      <c r="O120" s="5">
        <v>0</v>
      </c>
      <c r="P120" s="5">
        <v>0</v>
      </c>
      <c r="Q120" s="5">
        <v>0</v>
      </c>
      <c r="R120" s="5">
        <v>4.4474914882602471E-5</v>
      </c>
      <c r="S120" s="5">
        <v>37.297698907509684</v>
      </c>
      <c r="T120" s="5">
        <v>0.33637995637238283</v>
      </c>
      <c r="U120" s="5">
        <v>1.0604999999994017E-2</v>
      </c>
      <c r="V120" s="5">
        <v>0</v>
      </c>
      <c r="W120" s="5">
        <v>0.42150021638045371</v>
      </c>
      <c r="X120" s="5">
        <v>4.8441448913433341E-3</v>
      </c>
      <c r="Y120" s="5">
        <v>0.72499793085174724</v>
      </c>
      <c r="Z120" s="5">
        <v>0.45805569424466847</v>
      </c>
      <c r="AA120" s="5">
        <v>0</v>
      </c>
      <c r="AB120" s="31">
        <v>3.7999999999999999E-2</v>
      </c>
      <c r="AC120" s="5">
        <v>0.62000504113103128</v>
      </c>
      <c r="AD120" s="5">
        <v>0</v>
      </c>
      <c r="AE120" s="5">
        <v>0</v>
      </c>
      <c r="AF120" s="5">
        <v>0</v>
      </c>
      <c r="AG120" s="5">
        <v>25.904248499117855</v>
      </c>
      <c r="AH120" s="48">
        <v>463.24369668357025</v>
      </c>
      <c r="AI120" s="5">
        <v>5.859985307157177</v>
      </c>
      <c r="AJ120" s="25">
        <v>7.1658423122410637</v>
      </c>
      <c r="AK120" s="25">
        <v>5.4446160446250582</v>
      </c>
      <c r="AL120" s="5">
        <v>3.1010341997867386E-2</v>
      </c>
      <c r="AM120" s="5">
        <v>0</v>
      </c>
      <c r="AN120" s="5">
        <v>0</v>
      </c>
      <c r="AO120" s="42">
        <v>0</v>
      </c>
      <c r="AP120" s="42">
        <v>0</v>
      </c>
      <c r="AQ120" s="42">
        <v>0</v>
      </c>
      <c r="AR120" s="3"/>
      <c r="AS120" s="42">
        <v>0</v>
      </c>
      <c r="AT120" s="42">
        <v>0</v>
      </c>
      <c r="AU120" s="7"/>
      <c r="AV120" s="7"/>
      <c r="AW120" s="7"/>
      <c r="AX120" s="7"/>
      <c r="AY120" s="7"/>
      <c r="AZ120" s="7"/>
      <c r="BA120" s="7"/>
      <c r="BC120" s="7"/>
      <c r="BD120" s="7"/>
      <c r="BE120" s="7"/>
      <c r="BF120" s="3"/>
      <c r="BG120" s="76"/>
      <c r="BH120" s="3"/>
      <c r="BI120" s="3"/>
    </row>
    <row r="121" spans="1:61">
      <c r="A121" s="6">
        <v>1946</v>
      </c>
      <c r="B121" s="97">
        <v>312.69859951547477</v>
      </c>
      <c r="C121" s="97">
        <v>1143.4761941027291</v>
      </c>
      <c r="D121" s="97">
        <v>289.18641708608772</v>
      </c>
      <c r="E121" s="5">
        <v>0</v>
      </c>
      <c r="F121" s="5">
        <v>2.1264323133189855E-3</v>
      </c>
      <c r="G121" s="5">
        <v>4.6217184653887404E-4</v>
      </c>
      <c r="H121" s="5">
        <v>0</v>
      </c>
      <c r="I121" s="5">
        <v>0</v>
      </c>
      <c r="J121" s="5">
        <v>0</v>
      </c>
      <c r="K121" s="5">
        <v>8.3654476235749762E-6</v>
      </c>
      <c r="L121" s="5">
        <v>0</v>
      </c>
      <c r="M121" s="5">
        <v>0</v>
      </c>
      <c r="N121" s="5">
        <v>0</v>
      </c>
      <c r="O121" s="5">
        <v>0</v>
      </c>
      <c r="P121" s="5">
        <v>0</v>
      </c>
      <c r="Q121" s="5">
        <v>0</v>
      </c>
      <c r="R121" s="5">
        <v>4.4721997743061376E-5</v>
      </c>
      <c r="S121" s="5">
        <v>37.391698850170229</v>
      </c>
      <c r="T121" s="5">
        <v>0.3442649576127515</v>
      </c>
      <c r="U121" s="5">
        <v>1.0915000000001876E-2</v>
      </c>
      <c r="V121" s="5">
        <v>0</v>
      </c>
      <c r="W121" s="5">
        <v>1.6357106676033348</v>
      </c>
      <c r="X121" s="5">
        <v>8.3372289313309908E-2</v>
      </c>
      <c r="Y121" s="5">
        <v>0.77499794561783719</v>
      </c>
      <c r="Z121" s="5">
        <v>0.62355430995192052</v>
      </c>
      <c r="AA121" s="5">
        <v>0</v>
      </c>
      <c r="AB121" s="31">
        <v>3.9E-2</v>
      </c>
      <c r="AC121" s="5">
        <v>0.68000343841117461</v>
      </c>
      <c r="AD121" s="5">
        <v>0</v>
      </c>
      <c r="AE121" s="5">
        <v>0</v>
      </c>
      <c r="AF121" s="5">
        <v>0</v>
      </c>
      <c r="AG121" s="5">
        <v>27.504756711000592</v>
      </c>
      <c r="AH121" s="48">
        <v>465.7432891672135</v>
      </c>
      <c r="AI121" s="5">
        <v>5.8999858857742735</v>
      </c>
      <c r="AJ121" s="25">
        <v>7.2728489327437735</v>
      </c>
      <c r="AK121" s="25">
        <v>5.4886111469729508</v>
      </c>
      <c r="AL121" s="5">
        <v>3.22916978008711E-2</v>
      </c>
      <c r="AM121" s="5">
        <v>0</v>
      </c>
      <c r="AN121" s="5">
        <v>0</v>
      </c>
      <c r="AO121" s="42">
        <v>0</v>
      </c>
      <c r="AP121" s="42">
        <v>0</v>
      </c>
      <c r="AQ121" s="42">
        <v>0</v>
      </c>
      <c r="AR121" s="3"/>
      <c r="AS121" s="42">
        <v>0</v>
      </c>
      <c r="AT121" s="42">
        <v>0</v>
      </c>
      <c r="AU121" s="7"/>
      <c r="AV121" s="7"/>
      <c r="AW121" s="7"/>
      <c r="AX121" s="7"/>
      <c r="AY121" s="7"/>
      <c r="AZ121" s="7"/>
      <c r="BA121" s="7"/>
      <c r="BC121" s="7"/>
      <c r="BD121" s="7"/>
      <c r="BE121" s="7"/>
      <c r="BF121" s="3"/>
      <c r="BG121" s="76"/>
      <c r="BH121" s="3"/>
      <c r="BI121" s="3"/>
    </row>
    <row r="122" spans="1:61">
      <c r="A122" s="6">
        <v>1947</v>
      </c>
      <c r="B122" s="97">
        <v>312.78550037560098</v>
      </c>
      <c r="C122" s="97">
        <v>1149.4607811771218</v>
      </c>
      <c r="D122" s="97">
        <v>289.27750890174275</v>
      </c>
      <c r="E122" s="5">
        <v>0</v>
      </c>
      <c r="F122" s="5">
        <v>2.3113752004821513E-3</v>
      </c>
      <c r="G122" s="5">
        <v>4.6471125228908765E-4</v>
      </c>
      <c r="H122" s="5">
        <v>0</v>
      </c>
      <c r="I122" s="5">
        <v>0</v>
      </c>
      <c r="J122" s="5">
        <v>0</v>
      </c>
      <c r="K122" s="5">
        <v>8.4114116215067088E-6</v>
      </c>
      <c r="L122" s="5">
        <v>0</v>
      </c>
      <c r="M122" s="5">
        <v>0</v>
      </c>
      <c r="N122" s="5">
        <v>0</v>
      </c>
      <c r="O122" s="5">
        <v>0</v>
      </c>
      <c r="P122" s="5">
        <v>0</v>
      </c>
      <c r="Q122" s="5">
        <v>0</v>
      </c>
      <c r="R122" s="5">
        <v>4.4969080603520267E-5</v>
      </c>
      <c r="S122" s="5">
        <v>37.50009878981438</v>
      </c>
      <c r="T122" s="5">
        <v>0.35365495859113577</v>
      </c>
      <c r="U122" s="5">
        <v>1.1285000000000526E-2</v>
      </c>
      <c r="V122" s="5">
        <v>0</v>
      </c>
      <c r="W122" s="5">
        <v>2.8350140248961382</v>
      </c>
      <c r="X122" s="5">
        <v>0.30001104344557666</v>
      </c>
      <c r="Y122" s="5">
        <v>0.82499793114851794</v>
      </c>
      <c r="Z122" s="5">
        <v>0.81401192565943292</v>
      </c>
      <c r="AA122" s="5">
        <v>0</v>
      </c>
      <c r="AB122" s="31">
        <v>3.9E-2</v>
      </c>
      <c r="AC122" s="5">
        <v>0.74000574857509049</v>
      </c>
      <c r="AD122" s="5">
        <v>0</v>
      </c>
      <c r="AE122" s="5">
        <v>0</v>
      </c>
      <c r="AF122" s="5">
        <v>0</v>
      </c>
      <c r="AG122" s="5">
        <v>29.078561067546602</v>
      </c>
      <c r="AH122" s="48">
        <v>468.2434297243401</v>
      </c>
      <c r="AI122" s="5">
        <v>5.9399865165883448</v>
      </c>
      <c r="AJ122" s="25">
        <v>7.3968032494359655</v>
      </c>
      <c r="AK122" s="25">
        <v>5.5350068022615071</v>
      </c>
      <c r="AL122" s="5">
        <v>3.2812486784421106E-2</v>
      </c>
      <c r="AM122" s="5">
        <v>0</v>
      </c>
      <c r="AN122" s="5">
        <v>0</v>
      </c>
      <c r="AO122" s="42">
        <v>0</v>
      </c>
      <c r="AP122" s="42">
        <v>0</v>
      </c>
      <c r="AQ122" s="42">
        <v>0</v>
      </c>
      <c r="AR122" s="3"/>
      <c r="AS122" s="42">
        <v>0</v>
      </c>
      <c r="AT122" s="42">
        <v>0</v>
      </c>
      <c r="AU122" s="7"/>
      <c r="AV122" s="7"/>
      <c r="AW122" s="7"/>
      <c r="AX122" s="7"/>
      <c r="AY122" s="7"/>
      <c r="AZ122" s="7"/>
      <c r="BA122" s="7"/>
      <c r="BC122" s="7"/>
      <c r="BD122" s="7"/>
      <c r="BE122" s="7"/>
      <c r="BF122" s="3"/>
      <c r="BG122" s="76"/>
      <c r="BH122" s="3"/>
      <c r="BI122" s="3"/>
    </row>
    <row r="123" spans="1:61">
      <c r="A123" s="6">
        <v>1948</v>
      </c>
      <c r="B123" s="97">
        <v>312.81142711463343</v>
      </c>
      <c r="C123" s="97">
        <v>1155.4555000874534</v>
      </c>
      <c r="D123" s="97">
        <v>289.32959925255409</v>
      </c>
      <c r="E123" s="5">
        <v>0</v>
      </c>
      <c r="F123" s="5">
        <v>2.5124030538706461E-3</v>
      </c>
      <c r="G123" s="5">
        <v>4.6725065803930116E-4</v>
      </c>
      <c r="H123" s="5">
        <v>0</v>
      </c>
      <c r="I123" s="5">
        <v>0</v>
      </c>
      <c r="J123" s="5">
        <v>0</v>
      </c>
      <c r="K123" s="5">
        <v>8.4573756194384381E-6</v>
      </c>
      <c r="L123" s="5">
        <v>0</v>
      </c>
      <c r="M123" s="5">
        <v>0</v>
      </c>
      <c r="N123" s="5">
        <v>0</v>
      </c>
      <c r="O123" s="5">
        <v>0</v>
      </c>
      <c r="P123" s="5">
        <v>0</v>
      </c>
      <c r="Q123" s="5">
        <v>0</v>
      </c>
      <c r="R123" s="5">
        <v>4.5216163463979171E-5</v>
      </c>
      <c r="S123" s="5">
        <v>37.670498726279867</v>
      </c>
      <c r="T123" s="5">
        <v>0.36831495930716757</v>
      </c>
      <c r="U123" s="5">
        <v>1.1869999999995778E-2</v>
      </c>
      <c r="V123" s="5">
        <v>0</v>
      </c>
      <c r="W123" s="5">
        <v>4.0250142617577458</v>
      </c>
      <c r="X123" s="5">
        <v>0.50001300918775893</v>
      </c>
      <c r="Y123" s="5">
        <v>0.87499796117074291</v>
      </c>
      <c r="Z123" s="5">
        <v>1.0316545413673504</v>
      </c>
      <c r="AA123" s="5">
        <v>0</v>
      </c>
      <c r="AB123" s="31">
        <v>3.9E-2</v>
      </c>
      <c r="AC123" s="5">
        <v>0.80000230772914038</v>
      </c>
      <c r="AD123" s="5">
        <v>0</v>
      </c>
      <c r="AE123" s="5">
        <v>0</v>
      </c>
      <c r="AF123" s="5">
        <v>0</v>
      </c>
      <c r="AG123" s="5">
        <v>31.041143196098091</v>
      </c>
      <c r="AH123" s="48">
        <v>470.74337886749618</v>
      </c>
      <c r="AI123" s="5">
        <v>5.9799870088745086</v>
      </c>
      <c r="AJ123" s="25">
        <v>7.5369175301656162</v>
      </c>
      <c r="AK123" s="25">
        <v>5.5837621726398936</v>
      </c>
      <c r="AL123" s="5">
        <v>3.2833277533528646E-2</v>
      </c>
      <c r="AM123" s="5">
        <v>0</v>
      </c>
      <c r="AN123" s="5">
        <v>0</v>
      </c>
      <c r="AO123" s="42">
        <v>0</v>
      </c>
      <c r="AP123" s="42">
        <v>0</v>
      </c>
      <c r="AQ123" s="42">
        <v>0</v>
      </c>
      <c r="AR123" s="3"/>
      <c r="AS123" s="42">
        <v>0</v>
      </c>
      <c r="AT123" s="42">
        <v>0</v>
      </c>
      <c r="AU123" s="7"/>
      <c r="AV123" s="7"/>
      <c r="AW123" s="7"/>
      <c r="AX123" s="7"/>
      <c r="AY123" s="7"/>
      <c r="AZ123" s="7"/>
      <c r="BA123" s="7"/>
      <c r="BC123" s="7"/>
      <c r="BD123" s="7"/>
      <c r="BE123" s="7"/>
      <c r="BF123" s="3"/>
      <c r="BG123" s="76"/>
      <c r="BH123" s="3"/>
      <c r="BI123" s="3"/>
    </row>
    <row r="124" spans="1:61">
      <c r="A124" s="6">
        <v>1949</v>
      </c>
      <c r="B124" s="97">
        <v>312.91334262319714</v>
      </c>
      <c r="C124" s="97">
        <v>1160.180199466535</v>
      </c>
      <c r="D124" s="97">
        <v>289.378668363131</v>
      </c>
      <c r="E124" s="5">
        <v>0</v>
      </c>
      <c r="F124" s="5">
        <v>2.7309151006597878E-3</v>
      </c>
      <c r="G124" s="5">
        <v>4.6979006378951483E-4</v>
      </c>
      <c r="H124" s="5">
        <v>0</v>
      </c>
      <c r="I124" s="5">
        <v>0</v>
      </c>
      <c r="J124" s="5">
        <v>0</v>
      </c>
      <c r="K124" s="5">
        <v>8.5033396173701708E-6</v>
      </c>
      <c r="L124" s="5">
        <v>0</v>
      </c>
      <c r="M124" s="5">
        <v>0</v>
      </c>
      <c r="N124" s="5">
        <v>0</v>
      </c>
      <c r="O124" s="5">
        <v>0</v>
      </c>
      <c r="P124" s="5">
        <v>0</v>
      </c>
      <c r="Q124" s="5">
        <v>2.7477408876619858E-4</v>
      </c>
      <c r="R124" s="5">
        <v>4.5463246324438069E-5</v>
      </c>
      <c r="S124" s="5">
        <v>37.855198659400891</v>
      </c>
      <c r="T124" s="5">
        <v>0.38362495976089694</v>
      </c>
      <c r="U124" s="5">
        <v>1.2514999999996309E-2</v>
      </c>
      <c r="V124" s="5">
        <v>0</v>
      </c>
      <c r="W124" s="5">
        <v>5.2150130005135829</v>
      </c>
      <c r="X124" s="5">
        <v>0.7000119717268064</v>
      </c>
      <c r="Y124" s="5">
        <v>0.92499792225959343</v>
      </c>
      <c r="Z124" s="5">
        <v>1.2518172525248137</v>
      </c>
      <c r="AA124" s="5">
        <v>0</v>
      </c>
      <c r="AB124" s="31">
        <v>3.9E-2</v>
      </c>
      <c r="AC124" s="5">
        <v>0.86000760803631415</v>
      </c>
      <c r="AD124" s="5">
        <v>0</v>
      </c>
      <c r="AE124" s="5">
        <v>0</v>
      </c>
      <c r="AF124" s="5">
        <v>0</v>
      </c>
      <c r="AG124" s="5">
        <v>33.192336696044364</v>
      </c>
      <c r="AH124" s="48">
        <v>473.24340186466014</v>
      </c>
      <c r="AI124" s="5">
        <v>6.0199878859425491</v>
      </c>
      <c r="AJ124" s="25">
        <v>7.6923893084047021</v>
      </c>
      <c r="AK124" s="25">
        <v>5.6353485184197414</v>
      </c>
      <c r="AL124" s="5">
        <v>3.2095154385140684E-2</v>
      </c>
      <c r="AM124" s="5">
        <v>0</v>
      </c>
      <c r="AN124" s="5">
        <v>0</v>
      </c>
      <c r="AO124" s="42">
        <v>0</v>
      </c>
      <c r="AP124" s="42">
        <v>0</v>
      </c>
      <c r="AQ124" s="42">
        <v>0</v>
      </c>
      <c r="AR124" s="3"/>
      <c r="AS124" s="42">
        <v>0</v>
      </c>
      <c r="AT124" s="42">
        <v>0</v>
      </c>
      <c r="AU124" s="7"/>
      <c r="AV124" s="7"/>
      <c r="AW124" s="7"/>
      <c r="AX124" s="7"/>
      <c r="AY124" s="7"/>
      <c r="AZ124" s="7"/>
      <c r="BA124" s="7"/>
      <c r="BC124" s="7"/>
      <c r="BD124" s="7"/>
      <c r="BE124" s="7"/>
      <c r="BF124" s="3"/>
      <c r="BG124" s="76"/>
      <c r="BH124" s="3"/>
      <c r="BI124" s="3"/>
    </row>
    <row r="125" spans="1:61">
      <c r="A125" s="6">
        <v>1950</v>
      </c>
      <c r="B125" s="97">
        <v>313.09329157902653</v>
      </c>
      <c r="C125" s="97">
        <v>1163.6556312674907</v>
      </c>
      <c r="D125" s="97">
        <v>289.52673649714541</v>
      </c>
      <c r="E125" s="5">
        <v>0</v>
      </c>
      <c r="F125" s="5">
        <v>3.054187561569078E-3</v>
      </c>
      <c r="G125" s="5">
        <v>4.723294695397284E-4</v>
      </c>
      <c r="H125" s="5">
        <v>0</v>
      </c>
      <c r="I125" s="5">
        <v>0</v>
      </c>
      <c r="J125" s="5">
        <v>0</v>
      </c>
      <c r="K125" s="5">
        <v>8.5493036153019034E-6</v>
      </c>
      <c r="L125" s="5">
        <v>0</v>
      </c>
      <c r="M125" s="5">
        <v>0</v>
      </c>
      <c r="N125" s="5">
        <v>0</v>
      </c>
      <c r="O125" s="5">
        <v>0</v>
      </c>
      <c r="P125" s="5">
        <v>0</v>
      </c>
      <c r="Q125" s="5">
        <v>1.9235044724344576E-3</v>
      </c>
      <c r="R125" s="5">
        <v>4.5710329184896966E-5</v>
      </c>
      <c r="S125" s="5">
        <v>38.023898589003217</v>
      </c>
      <c r="T125" s="5">
        <v>0.39696995995257517</v>
      </c>
      <c r="U125" s="5">
        <v>1.3104999999996524E-2</v>
      </c>
      <c r="V125" s="5">
        <v>0</v>
      </c>
      <c r="W125" s="5">
        <v>6.3822571803637409</v>
      </c>
      <c r="X125" s="5">
        <v>0.89388184491717348</v>
      </c>
      <c r="Y125" s="5">
        <v>0.97499798642345425</v>
      </c>
      <c r="Z125" s="5">
        <v>1.4824664355895569</v>
      </c>
      <c r="AA125" s="5">
        <v>0</v>
      </c>
      <c r="AB125" s="31">
        <v>3.9E-2</v>
      </c>
      <c r="AC125" s="5">
        <v>0.92750059145258756</v>
      </c>
      <c r="AD125" s="5">
        <v>0</v>
      </c>
      <c r="AE125" s="5">
        <v>0</v>
      </c>
      <c r="AF125" s="5">
        <v>0</v>
      </c>
      <c r="AG125" s="5">
        <v>35.499832591596366</v>
      </c>
      <c r="AH125" s="48">
        <v>475.73146353414592</v>
      </c>
      <c r="AI125" s="5">
        <v>6.0599877959934831</v>
      </c>
      <c r="AJ125" s="25">
        <v>7.8624384247351431</v>
      </c>
      <c r="AK125" s="25">
        <v>5.6897515079786256</v>
      </c>
      <c r="AL125" s="5">
        <v>3.030576716037418E-2</v>
      </c>
      <c r="AM125" s="5">
        <v>0</v>
      </c>
      <c r="AN125" s="5">
        <v>0</v>
      </c>
      <c r="AO125" s="42">
        <v>0</v>
      </c>
      <c r="AP125" s="42">
        <v>0</v>
      </c>
      <c r="AQ125" s="42">
        <v>0</v>
      </c>
      <c r="AR125" s="3"/>
      <c r="AS125" s="42">
        <v>0</v>
      </c>
      <c r="AT125" s="42">
        <v>0</v>
      </c>
      <c r="AU125" s="7"/>
      <c r="AV125" s="7"/>
      <c r="AW125" s="7"/>
      <c r="AX125" s="7"/>
      <c r="AY125" s="7"/>
      <c r="AZ125" s="7"/>
      <c r="BA125" s="7"/>
      <c r="BC125" s="7"/>
      <c r="BD125" s="7"/>
      <c r="BE125" s="7"/>
      <c r="BF125" s="3"/>
      <c r="BG125" s="76"/>
      <c r="BH125" s="3"/>
      <c r="BI125" s="3"/>
    </row>
    <row r="126" spans="1:61">
      <c r="A126" s="6">
        <v>1951</v>
      </c>
      <c r="B126" s="97">
        <v>313.27720782001194</v>
      </c>
      <c r="C126" s="97">
        <v>1168.6499839668843</v>
      </c>
      <c r="D126" s="97">
        <v>289.65481561748805</v>
      </c>
      <c r="E126" s="5">
        <v>0</v>
      </c>
      <c r="F126" s="5">
        <v>6.8851353018458267E-3</v>
      </c>
      <c r="G126" s="5">
        <v>4.7486887528994207E-4</v>
      </c>
      <c r="H126" s="5">
        <v>0</v>
      </c>
      <c r="I126" s="5">
        <v>0</v>
      </c>
      <c r="J126" s="5">
        <v>0</v>
      </c>
      <c r="K126" s="5">
        <v>8.5952676132336293E-6</v>
      </c>
      <c r="L126" s="5">
        <v>0</v>
      </c>
      <c r="M126" s="5">
        <v>0</v>
      </c>
      <c r="N126" s="5">
        <v>0</v>
      </c>
      <c r="O126" s="5">
        <v>0</v>
      </c>
      <c r="P126" s="5">
        <v>0</v>
      </c>
      <c r="Q126" s="5">
        <v>5.4668603739372731E-3</v>
      </c>
      <c r="R126" s="5">
        <v>4.5957412045355884E-5</v>
      </c>
      <c r="S126" s="5">
        <v>38.204298514905297</v>
      </c>
      <c r="T126" s="5">
        <v>0.41064495988219513</v>
      </c>
      <c r="U126" s="5">
        <v>1.3744999999996566E-2</v>
      </c>
      <c r="V126" s="5">
        <v>0</v>
      </c>
      <c r="W126" s="5">
        <v>7.7753531887132041</v>
      </c>
      <c r="X126" s="5">
        <v>1.1468555319519556</v>
      </c>
      <c r="Y126" s="5">
        <v>1.0244279802027965</v>
      </c>
      <c r="Z126" s="5">
        <v>1.7349158712999226</v>
      </c>
      <c r="AA126" s="5">
        <v>0</v>
      </c>
      <c r="AB126" s="31">
        <v>3.9E-2</v>
      </c>
      <c r="AC126" s="5">
        <v>0.93499770325522036</v>
      </c>
      <c r="AD126" s="5">
        <v>0</v>
      </c>
      <c r="AE126" s="5">
        <v>0</v>
      </c>
      <c r="AF126" s="5">
        <v>0</v>
      </c>
      <c r="AG126" s="5">
        <v>37.580825774938404</v>
      </c>
      <c r="AH126" s="48">
        <v>478.31164263155665</v>
      </c>
      <c r="AI126" s="5">
        <v>6.0999905385928885</v>
      </c>
      <c r="AJ126" s="25">
        <v>8.0462627896114345</v>
      </c>
      <c r="AK126" s="25">
        <v>5.7468181013463298</v>
      </c>
      <c r="AL126" s="5">
        <v>2.8203127220273055E-2</v>
      </c>
      <c r="AM126" s="5">
        <v>0</v>
      </c>
      <c r="AN126" s="5">
        <v>0</v>
      </c>
      <c r="AO126" s="42">
        <v>0</v>
      </c>
      <c r="AP126" s="42">
        <v>0</v>
      </c>
      <c r="AQ126" s="42">
        <v>0</v>
      </c>
      <c r="AR126" s="3"/>
      <c r="AS126" s="42">
        <v>0</v>
      </c>
      <c r="AT126" s="42">
        <v>0</v>
      </c>
      <c r="AU126" s="7"/>
      <c r="AV126" s="7"/>
      <c r="AW126" s="7"/>
      <c r="AX126" s="7"/>
      <c r="AY126" s="7"/>
      <c r="AZ126" s="7"/>
      <c r="BA126" s="7"/>
      <c r="BC126" s="7"/>
      <c r="BD126" s="7"/>
      <c r="BE126" s="7"/>
      <c r="BF126" s="3"/>
      <c r="BG126" s="76"/>
      <c r="BH126" s="3"/>
      <c r="BI126" s="3"/>
    </row>
    <row r="127" spans="1:61">
      <c r="A127" s="6">
        <v>1952</v>
      </c>
      <c r="B127" s="97">
        <v>313.59613382662263</v>
      </c>
      <c r="C127" s="97">
        <v>1174.1556892053409</v>
      </c>
      <c r="D127" s="97">
        <v>289.82690108548678</v>
      </c>
      <c r="E127" s="5">
        <v>0</v>
      </c>
      <c r="F127" s="5">
        <v>2.0875123901776215E-2</v>
      </c>
      <c r="G127" s="5">
        <v>4.7740828104015569E-4</v>
      </c>
      <c r="H127" s="5">
        <v>0</v>
      </c>
      <c r="I127" s="5">
        <v>0</v>
      </c>
      <c r="J127" s="5">
        <v>0</v>
      </c>
      <c r="K127" s="5">
        <v>8.641231611165362E-6</v>
      </c>
      <c r="L127" s="5">
        <v>0</v>
      </c>
      <c r="M127" s="5">
        <v>0</v>
      </c>
      <c r="N127" s="5">
        <v>0</v>
      </c>
      <c r="O127" s="5">
        <v>0</v>
      </c>
      <c r="P127" s="5">
        <v>0</v>
      </c>
      <c r="Q127" s="5">
        <v>1.4999347984736412E-2</v>
      </c>
      <c r="R127" s="5">
        <v>4.6204494905814782E-5</v>
      </c>
      <c r="S127" s="5">
        <v>38.406998436906882</v>
      </c>
      <c r="T127" s="5">
        <v>0.42523995954943167</v>
      </c>
      <c r="U127" s="5">
        <v>1.446499999999591E-2</v>
      </c>
      <c r="V127" s="5">
        <v>0</v>
      </c>
      <c r="W127" s="5">
        <v>9.4444004341257592</v>
      </c>
      <c r="X127" s="5">
        <v>1.5540266565232148</v>
      </c>
      <c r="Y127" s="5">
        <v>1.0793176962198507</v>
      </c>
      <c r="Z127" s="5">
        <v>1.9843038425135531</v>
      </c>
      <c r="AA127" s="5">
        <v>0</v>
      </c>
      <c r="AB127" s="31">
        <v>3.9E-2</v>
      </c>
      <c r="AC127" s="5">
        <v>0.92000025951294895</v>
      </c>
      <c r="AD127" s="5">
        <v>0</v>
      </c>
      <c r="AE127" s="5">
        <v>0</v>
      </c>
      <c r="AF127" s="5">
        <v>0</v>
      </c>
      <c r="AG127" s="5">
        <v>38.706895249886266</v>
      </c>
      <c r="AH127" s="48">
        <v>481.16064158807029</v>
      </c>
      <c r="AI127" s="5">
        <v>6.139426121363905</v>
      </c>
      <c r="AJ127" s="25">
        <v>8.2430669302237884</v>
      </c>
      <c r="AK127" s="25">
        <v>5.8077780618643544</v>
      </c>
      <c r="AL127" s="5">
        <v>2.6776750961668861E-2</v>
      </c>
      <c r="AM127" s="5">
        <v>0</v>
      </c>
      <c r="AN127" s="5">
        <v>0</v>
      </c>
      <c r="AO127" s="42">
        <v>0</v>
      </c>
      <c r="AP127" s="42">
        <v>0</v>
      </c>
      <c r="AQ127" s="42">
        <v>0</v>
      </c>
      <c r="AR127" s="3"/>
      <c r="AS127" s="42">
        <v>0</v>
      </c>
      <c r="AT127" s="42">
        <v>0</v>
      </c>
      <c r="AU127" s="7"/>
      <c r="AV127" s="7"/>
      <c r="AW127" s="7"/>
      <c r="AX127" s="7"/>
      <c r="AY127" s="7"/>
      <c r="AZ127" s="7"/>
      <c r="BA127" s="7"/>
      <c r="BC127" s="7"/>
      <c r="BD127" s="7"/>
      <c r="BE127" s="7"/>
      <c r="BF127" s="3"/>
      <c r="BG127" s="76"/>
      <c r="BH127" s="3"/>
      <c r="BI127" s="3"/>
    </row>
    <row r="128" spans="1:61">
      <c r="A128" s="6">
        <v>1953</v>
      </c>
      <c r="B128" s="97">
        <v>313.97505739182691</v>
      </c>
      <c r="C128" s="97">
        <v>1183.2102225687966</v>
      </c>
      <c r="D128" s="97">
        <v>290.14296848707926</v>
      </c>
      <c r="E128" s="5">
        <v>0</v>
      </c>
      <c r="F128" s="5">
        <v>4.6511789717822168E-2</v>
      </c>
      <c r="G128" s="5">
        <v>4.7994768679036925E-4</v>
      </c>
      <c r="H128" s="5">
        <v>0</v>
      </c>
      <c r="I128" s="5">
        <v>0</v>
      </c>
      <c r="J128" s="5">
        <v>0</v>
      </c>
      <c r="K128" s="5">
        <v>8.6871956090970895E-6</v>
      </c>
      <c r="L128" s="5">
        <v>0</v>
      </c>
      <c r="M128" s="5">
        <v>0</v>
      </c>
      <c r="N128" s="5">
        <v>0</v>
      </c>
      <c r="O128" s="5">
        <v>0</v>
      </c>
      <c r="P128" s="5">
        <v>0</v>
      </c>
      <c r="Q128" s="5">
        <v>2.4999433982102765E-2</v>
      </c>
      <c r="R128" s="5">
        <v>4.6451577766273693E-5</v>
      </c>
      <c r="S128" s="5">
        <v>38.61429835480007</v>
      </c>
      <c r="T128" s="5">
        <v>0.43920995895413184</v>
      </c>
      <c r="U128" s="5">
        <v>1.5209999999994584E-2</v>
      </c>
      <c r="V128" s="5">
        <v>0</v>
      </c>
      <c r="W128" s="5">
        <v>11.213325259535567</v>
      </c>
      <c r="X128" s="5">
        <v>2.1294366702490204</v>
      </c>
      <c r="Y128" s="5">
        <v>1.1389276076167187</v>
      </c>
      <c r="Z128" s="5">
        <v>2.2399121684206773</v>
      </c>
      <c r="AA128" s="5">
        <v>0</v>
      </c>
      <c r="AB128" s="31">
        <v>3.9E-2</v>
      </c>
      <c r="AC128" s="5">
        <v>0.92625168255813628</v>
      </c>
      <c r="AD128" s="5">
        <v>0</v>
      </c>
      <c r="AE128" s="5">
        <v>0</v>
      </c>
      <c r="AF128" s="5">
        <v>1.1634245162483949E-3</v>
      </c>
      <c r="AG128" s="5">
        <v>40.051760419025634</v>
      </c>
      <c r="AH128" s="48">
        <v>484.17644570030035</v>
      </c>
      <c r="AI128" s="5">
        <v>6.1849874982619069</v>
      </c>
      <c r="AJ128" s="25">
        <v>8.4593763976969374</v>
      </c>
      <c r="AK128" s="25">
        <v>5.8727546629963143</v>
      </c>
      <c r="AL128" s="5">
        <v>2.4952414238473154E-2</v>
      </c>
      <c r="AM128" s="5">
        <v>0</v>
      </c>
      <c r="AN128" s="5">
        <v>0</v>
      </c>
      <c r="AO128" s="42">
        <v>0</v>
      </c>
      <c r="AP128" s="42">
        <v>0</v>
      </c>
      <c r="AQ128" s="42">
        <v>0</v>
      </c>
      <c r="AR128" s="3"/>
      <c r="AS128" s="42">
        <v>0</v>
      </c>
      <c r="AT128" s="42">
        <v>0</v>
      </c>
      <c r="AU128" s="7"/>
      <c r="AV128" s="7"/>
      <c r="AW128" s="7"/>
      <c r="AX128" s="7"/>
      <c r="AY128" s="7"/>
      <c r="AZ128" s="7"/>
      <c r="BA128" s="7"/>
      <c r="BC128" s="7"/>
      <c r="BD128" s="7"/>
      <c r="BE128" s="7"/>
      <c r="BF128" s="3"/>
      <c r="BG128" s="76"/>
      <c r="BH128" s="3"/>
      <c r="BI128" s="3"/>
    </row>
    <row r="129" spans="1:61">
      <c r="A129" s="6">
        <v>1954</v>
      </c>
      <c r="B129" s="97">
        <v>314.33097070312499</v>
      </c>
      <c r="C129" s="97">
        <v>1194.2851416744404</v>
      </c>
      <c r="D129" s="97">
        <v>290.36403466796878</v>
      </c>
      <c r="E129" s="5">
        <v>0</v>
      </c>
      <c r="F129" s="5">
        <v>8.2130702016710078E-2</v>
      </c>
      <c r="G129" s="5">
        <v>4.8248709254058276E-4</v>
      </c>
      <c r="H129" s="5">
        <v>0</v>
      </c>
      <c r="I129" s="5">
        <v>0</v>
      </c>
      <c r="J129" s="5">
        <v>0</v>
      </c>
      <c r="K129" s="5">
        <v>8.7331596070288239E-6</v>
      </c>
      <c r="L129" s="5">
        <v>0</v>
      </c>
      <c r="M129" s="5">
        <v>0</v>
      </c>
      <c r="N129" s="5">
        <v>0</v>
      </c>
      <c r="O129" s="5">
        <v>0</v>
      </c>
      <c r="P129" s="5">
        <v>0</v>
      </c>
      <c r="Q129" s="5">
        <v>3.4999388335252977E-2</v>
      </c>
      <c r="R129" s="5">
        <v>4.6698660626732571E-5</v>
      </c>
      <c r="S129" s="5">
        <v>38.841298268374146</v>
      </c>
      <c r="T129" s="5">
        <v>0.45348495809670247</v>
      </c>
      <c r="U129" s="5">
        <v>1.6020000000000912E-2</v>
      </c>
      <c r="V129" s="5">
        <v>0</v>
      </c>
      <c r="W129" s="5">
        <v>13.203927922755343</v>
      </c>
      <c r="X129" s="5">
        <v>2.8635964296843746</v>
      </c>
      <c r="Y129" s="5">
        <v>1.2079770557281724</v>
      </c>
      <c r="Z129" s="5">
        <v>2.4949118563393018</v>
      </c>
      <c r="AA129" s="5">
        <v>0</v>
      </c>
      <c r="AB129" s="31">
        <v>3.9E-2</v>
      </c>
      <c r="AC129" s="5">
        <v>0.96375577806965784</v>
      </c>
      <c r="AD129" s="5">
        <v>0</v>
      </c>
      <c r="AE129" s="5">
        <v>0</v>
      </c>
      <c r="AF129" s="5">
        <v>1.7432911441198431E-2</v>
      </c>
      <c r="AG129" s="5">
        <v>41.542467205081003</v>
      </c>
      <c r="AH129" s="48">
        <v>488.50885184393627</v>
      </c>
      <c r="AI129" s="5">
        <v>6.2299883085296557</v>
      </c>
      <c r="AJ129" s="25">
        <v>8.7028438303273479</v>
      </c>
      <c r="AK129" s="25">
        <v>5.941914438700362</v>
      </c>
      <c r="AL129" s="5">
        <v>2.3499979414080149E-2</v>
      </c>
      <c r="AM129" s="5">
        <v>0</v>
      </c>
      <c r="AN129" s="5">
        <v>0</v>
      </c>
      <c r="AO129" s="42">
        <v>0</v>
      </c>
      <c r="AP129" s="42">
        <v>0</v>
      </c>
      <c r="AQ129" s="42">
        <v>0</v>
      </c>
      <c r="AR129" s="3"/>
      <c r="AS129" s="42">
        <v>0</v>
      </c>
      <c r="AT129" s="42">
        <v>0</v>
      </c>
      <c r="AU129" s="7"/>
      <c r="AV129" s="7"/>
      <c r="AW129" s="7"/>
      <c r="AX129" s="7"/>
      <c r="AY129" s="7"/>
      <c r="AZ129" s="7"/>
      <c r="BA129" s="7"/>
      <c r="BC129" s="7"/>
      <c r="BD129" s="7"/>
      <c r="BE129" s="7"/>
      <c r="BF129" s="3"/>
      <c r="BG129" s="76"/>
      <c r="BH129" s="3"/>
      <c r="BI129" s="3"/>
    </row>
    <row r="130" spans="1:61">
      <c r="A130" s="6">
        <v>1955</v>
      </c>
      <c r="B130" s="97">
        <v>314.64190110426688</v>
      </c>
      <c r="C130" s="97">
        <v>1206.510207264459</v>
      </c>
      <c r="D130" s="97">
        <v>290.66713209885813</v>
      </c>
      <c r="E130" s="5">
        <v>0</v>
      </c>
      <c r="F130" s="5">
        <v>0.12745991431551584</v>
      </c>
      <c r="G130" s="5">
        <v>4.8502649829079638E-4</v>
      </c>
      <c r="H130" s="5">
        <v>0</v>
      </c>
      <c r="I130" s="5">
        <v>0</v>
      </c>
      <c r="J130" s="5">
        <v>0</v>
      </c>
      <c r="K130" s="5">
        <v>8.7791236049605565E-6</v>
      </c>
      <c r="L130" s="5">
        <v>0</v>
      </c>
      <c r="M130" s="5">
        <v>0</v>
      </c>
      <c r="N130" s="5">
        <v>0</v>
      </c>
      <c r="O130" s="5">
        <v>0</v>
      </c>
      <c r="P130" s="5">
        <v>0</v>
      </c>
      <c r="Q130" s="5">
        <v>4.4999435626479643E-2</v>
      </c>
      <c r="R130" s="5">
        <v>4.6945743487191489E-5</v>
      </c>
      <c r="S130" s="5">
        <v>39.070698177402441</v>
      </c>
      <c r="T130" s="5">
        <v>0.46671495697725179</v>
      </c>
      <c r="U130" s="5">
        <v>1.6830000000002912E-2</v>
      </c>
      <c r="V130" s="5">
        <v>0</v>
      </c>
      <c r="W130" s="5">
        <v>15.439632179024187</v>
      </c>
      <c r="X130" s="5">
        <v>3.7677908316460642</v>
      </c>
      <c r="Y130" s="5">
        <v>1.2937463530649407</v>
      </c>
      <c r="Z130" s="5">
        <v>2.7499121898198235</v>
      </c>
      <c r="AA130" s="5">
        <v>0</v>
      </c>
      <c r="AB130" s="31">
        <v>3.9E-2</v>
      </c>
      <c r="AC130" s="5">
        <v>1.0538601078206213</v>
      </c>
      <c r="AD130" s="5">
        <v>0</v>
      </c>
      <c r="AE130" s="5">
        <v>0</v>
      </c>
      <c r="AF130" s="5">
        <v>0.10808019154991987</v>
      </c>
      <c r="AG130" s="5">
        <v>43.172958770569316</v>
      </c>
      <c r="AH130" s="48">
        <v>493.25498227757845</v>
      </c>
      <c r="AI130" s="5">
        <v>6.2749887987169712</v>
      </c>
      <c r="AJ130" s="25">
        <v>8.9637262225426362</v>
      </c>
      <c r="AK130" s="25">
        <v>6.0155540633703195</v>
      </c>
      <c r="AL130" s="5">
        <v>2.1999980766372034E-2</v>
      </c>
      <c r="AM130" s="5">
        <v>0</v>
      </c>
      <c r="AN130" s="5">
        <v>0</v>
      </c>
      <c r="AO130" s="42">
        <v>0</v>
      </c>
      <c r="AP130" s="42">
        <v>0</v>
      </c>
      <c r="AQ130" s="42">
        <v>0</v>
      </c>
      <c r="AR130" s="3"/>
      <c r="AS130" s="42">
        <v>0</v>
      </c>
      <c r="AT130" s="42">
        <v>0</v>
      </c>
      <c r="AU130" s="7"/>
      <c r="AV130" s="7"/>
      <c r="AW130" s="7"/>
      <c r="AX130" s="7"/>
      <c r="AY130" s="7"/>
      <c r="AZ130" s="7"/>
      <c r="BA130" s="7"/>
      <c r="BC130" s="7"/>
      <c r="BD130" s="7"/>
      <c r="BE130" s="7"/>
      <c r="BF130" s="3"/>
      <c r="BG130" s="76"/>
      <c r="BH130" s="3"/>
      <c r="BI130" s="3"/>
    </row>
    <row r="131" spans="1:61">
      <c r="A131" s="6">
        <v>1956</v>
      </c>
      <c r="B131" s="97">
        <v>314.91581368314303</v>
      </c>
      <c r="C131" s="97">
        <v>1220.9650091826027</v>
      </c>
      <c r="D131" s="97">
        <v>291.01719608248197</v>
      </c>
      <c r="E131" s="5">
        <v>0</v>
      </c>
      <c r="F131" s="5">
        <v>0.18228902661435717</v>
      </c>
      <c r="G131" s="5">
        <v>4.8756590404100994E-4</v>
      </c>
      <c r="H131" s="5">
        <v>0</v>
      </c>
      <c r="I131" s="5">
        <v>0</v>
      </c>
      <c r="J131" s="5">
        <v>0</v>
      </c>
      <c r="K131" s="5">
        <v>8.8250876028922824E-6</v>
      </c>
      <c r="L131" s="5">
        <v>0</v>
      </c>
      <c r="M131" s="5">
        <v>0</v>
      </c>
      <c r="N131" s="5">
        <v>0</v>
      </c>
      <c r="O131" s="5">
        <v>0</v>
      </c>
      <c r="P131" s="5">
        <v>0</v>
      </c>
      <c r="Q131" s="5">
        <v>5.4999378651760057E-2</v>
      </c>
      <c r="R131" s="5">
        <v>4.719282634765038E-5</v>
      </c>
      <c r="S131" s="5">
        <v>39.300198081637106</v>
      </c>
      <c r="T131" s="5">
        <v>0.47879495559490309</v>
      </c>
      <c r="U131" s="5">
        <v>1.7624999999938076E-2</v>
      </c>
      <c r="V131" s="5">
        <v>0</v>
      </c>
      <c r="W131" s="5">
        <v>18.007138376709232</v>
      </c>
      <c r="X131" s="5">
        <v>4.9007674588460164</v>
      </c>
      <c r="Y131" s="5">
        <v>1.3882061192287194</v>
      </c>
      <c r="Z131" s="5">
        <v>3.0061629214076273</v>
      </c>
      <c r="AA131" s="5">
        <v>0</v>
      </c>
      <c r="AB131" s="31">
        <v>3.9E-2</v>
      </c>
      <c r="AC131" s="5">
        <v>1.1860103829278226</v>
      </c>
      <c r="AD131" s="5">
        <v>0</v>
      </c>
      <c r="AE131" s="5">
        <v>0</v>
      </c>
      <c r="AF131" s="5">
        <v>0.28904243168721316</v>
      </c>
      <c r="AG131" s="5">
        <v>44.93925633901366</v>
      </c>
      <c r="AH131" s="48">
        <v>496.95969778292823</v>
      </c>
      <c r="AI131" s="5">
        <v>6.3199897057966821</v>
      </c>
      <c r="AJ131" s="25">
        <v>9.237827858536658</v>
      </c>
      <c r="AK131" s="25">
        <v>6.0931468543590137</v>
      </c>
      <c r="AL131" s="5">
        <v>2.0458318596004089E-2</v>
      </c>
      <c r="AM131" s="5">
        <v>0</v>
      </c>
      <c r="AN131" s="5">
        <v>0</v>
      </c>
      <c r="AO131" s="42">
        <v>0</v>
      </c>
      <c r="AP131" s="42">
        <v>0</v>
      </c>
      <c r="AQ131" s="42">
        <v>0</v>
      </c>
      <c r="AR131" s="3"/>
      <c r="AS131" s="42">
        <v>0</v>
      </c>
      <c r="AT131" s="42">
        <v>0</v>
      </c>
      <c r="AU131" s="7"/>
      <c r="AV131" s="7"/>
      <c r="AW131" s="7"/>
      <c r="AX131" s="7"/>
      <c r="AY131" s="7"/>
      <c r="AZ131" s="7"/>
      <c r="BA131" s="7"/>
      <c r="BC131" s="7"/>
      <c r="BD131" s="7"/>
      <c r="BE131" s="7"/>
      <c r="BF131" s="3"/>
      <c r="BG131" s="76"/>
      <c r="BH131" s="3"/>
      <c r="BI131" s="3"/>
    </row>
    <row r="132" spans="1:61">
      <c r="A132" s="6">
        <v>1957</v>
      </c>
      <c r="B132" s="97">
        <v>315.20074310772236</v>
      </c>
      <c r="C132" s="97">
        <v>1235.6692007491843</v>
      </c>
      <c r="D132" s="97">
        <v>291.34928521259013</v>
      </c>
      <c r="E132" s="5">
        <v>0</v>
      </c>
      <c r="F132" s="5">
        <v>0.2464121389132643</v>
      </c>
      <c r="G132" s="5">
        <v>4.901053097912235E-4</v>
      </c>
      <c r="H132" s="5">
        <v>0</v>
      </c>
      <c r="I132" s="5">
        <v>0</v>
      </c>
      <c r="J132" s="5">
        <v>0</v>
      </c>
      <c r="K132" s="5">
        <v>8.8710516008240151E-6</v>
      </c>
      <c r="L132" s="5">
        <v>0</v>
      </c>
      <c r="M132" s="5">
        <v>0</v>
      </c>
      <c r="N132" s="5">
        <v>0</v>
      </c>
      <c r="O132" s="5">
        <v>0</v>
      </c>
      <c r="P132" s="5">
        <v>0</v>
      </c>
      <c r="Q132" s="5">
        <v>6.4999450469463135E-2</v>
      </c>
      <c r="R132" s="5">
        <v>4.7439909208109304E-5</v>
      </c>
      <c r="S132" s="5">
        <v>39.520097980835281</v>
      </c>
      <c r="T132" s="5">
        <v>0.48930995395049143</v>
      </c>
      <c r="U132" s="5">
        <v>1.8359999999581527E-2</v>
      </c>
      <c r="V132" s="5">
        <v>0</v>
      </c>
      <c r="W132" s="5">
        <v>20.977540118437833</v>
      </c>
      <c r="X132" s="5">
        <v>6.2393973500089608</v>
      </c>
      <c r="Y132" s="5">
        <v>1.4974753956298865</v>
      </c>
      <c r="Z132" s="5">
        <v>3.2499133848726847</v>
      </c>
      <c r="AA132" s="5">
        <v>0</v>
      </c>
      <c r="AB132" s="31">
        <v>3.9E-2</v>
      </c>
      <c r="AC132" s="5">
        <v>1.3464653783775902</v>
      </c>
      <c r="AD132" s="5">
        <v>0</v>
      </c>
      <c r="AE132" s="5">
        <v>0</v>
      </c>
      <c r="AF132" s="5">
        <v>0.56367009167307824</v>
      </c>
      <c r="AG132" s="5">
        <v>46.829952243370123</v>
      </c>
      <c r="AH132" s="48">
        <v>500.69781862417261</v>
      </c>
      <c r="AI132" s="5">
        <v>6.3649897619728515</v>
      </c>
      <c r="AJ132" s="25">
        <v>9.5222013813426933</v>
      </c>
      <c r="AK132" s="25">
        <v>6.1747871022191188</v>
      </c>
      <c r="AL132" s="5">
        <v>1.9499981122298424E-2</v>
      </c>
      <c r="AM132" s="5">
        <v>0</v>
      </c>
      <c r="AN132" s="5">
        <v>0</v>
      </c>
      <c r="AO132" s="42">
        <v>0</v>
      </c>
      <c r="AP132" s="42">
        <v>0</v>
      </c>
      <c r="AQ132" s="42">
        <v>0</v>
      </c>
      <c r="AR132" s="3"/>
      <c r="AS132" s="42">
        <v>0</v>
      </c>
      <c r="AT132" s="42">
        <v>0</v>
      </c>
      <c r="AU132" s="7"/>
      <c r="AV132" s="7"/>
      <c r="AW132" s="7"/>
      <c r="AX132" s="7"/>
      <c r="AY132" s="7"/>
      <c r="AZ132" s="7"/>
      <c r="BA132" s="7"/>
      <c r="BC132" s="7"/>
      <c r="BD132" s="7"/>
      <c r="BE132" s="7"/>
      <c r="BF132" s="3"/>
      <c r="BG132" s="76"/>
      <c r="BH132" s="3"/>
      <c r="BI132" s="3"/>
    </row>
    <row r="133" spans="1:61">
      <c r="A133" s="6">
        <v>1958</v>
      </c>
      <c r="B133" s="97">
        <v>315.54466301081732</v>
      </c>
      <c r="C133" s="97">
        <v>1247.2942907532649</v>
      </c>
      <c r="D133" s="97">
        <v>291.61634138371386</v>
      </c>
      <c r="E133" s="5">
        <v>0</v>
      </c>
      <c r="F133" s="5">
        <v>0.31961825121218929</v>
      </c>
      <c r="G133" s="5">
        <v>4.9264471554143728E-4</v>
      </c>
      <c r="H133" s="5">
        <v>0</v>
      </c>
      <c r="I133" s="5">
        <v>0</v>
      </c>
      <c r="J133" s="5">
        <v>0</v>
      </c>
      <c r="K133" s="5">
        <v>8.9170155987557444E-6</v>
      </c>
      <c r="L133" s="5">
        <v>0</v>
      </c>
      <c r="M133" s="5">
        <v>0</v>
      </c>
      <c r="N133" s="5">
        <v>0</v>
      </c>
      <c r="O133" s="5">
        <v>0</v>
      </c>
      <c r="P133" s="5">
        <v>0</v>
      </c>
      <c r="Q133" s="5">
        <v>7.499935723820593E-2</v>
      </c>
      <c r="R133" s="5">
        <v>4.7686992068568189E-5</v>
      </c>
      <c r="S133" s="5">
        <v>39.715097874724741</v>
      </c>
      <c r="T133" s="5">
        <v>0.49773495204338691</v>
      </c>
      <c r="U133" s="5">
        <v>1.8969999999170217E-2</v>
      </c>
      <c r="V133" s="5">
        <v>0</v>
      </c>
      <c r="W133" s="5">
        <v>24.184340089254302</v>
      </c>
      <c r="X133" s="5">
        <v>7.5672326029789936</v>
      </c>
      <c r="Y133" s="5">
        <v>1.6274844663516195</v>
      </c>
      <c r="Z133" s="5">
        <v>3.4969948454278192</v>
      </c>
      <c r="AA133" s="5">
        <v>0</v>
      </c>
      <c r="AB133" s="31">
        <v>3.9E-2</v>
      </c>
      <c r="AC133" s="5">
        <v>1.5845945418145562</v>
      </c>
      <c r="AD133" s="5">
        <v>0</v>
      </c>
      <c r="AE133" s="5">
        <v>0</v>
      </c>
      <c r="AF133" s="5">
        <v>0.88014615692653508</v>
      </c>
      <c r="AG133" s="5">
        <v>48.839949299914217</v>
      </c>
      <c r="AH133" s="48">
        <v>504.50393422309776</v>
      </c>
      <c r="AI133" s="5">
        <v>6.4099923876292699</v>
      </c>
      <c r="AJ133" s="25">
        <v>9.8175579712258507</v>
      </c>
      <c r="AK133" s="25">
        <v>6.2600366950481456</v>
      </c>
      <c r="AL133" s="5">
        <v>1.8499995694896017E-2</v>
      </c>
      <c r="AM133" s="5">
        <v>0</v>
      </c>
      <c r="AN133" s="5">
        <v>0</v>
      </c>
      <c r="AO133" s="42">
        <v>0</v>
      </c>
      <c r="AP133" s="42">
        <v>0</v>
      </c>
      <c r="AQ133" s="42">
        <v>0</v>
      </c>
      <c r="AR133" s="3"/>
      <c r="AS133" s="42">
        <v>0</v>
      </c>
      <c r="AT133" s="42">
        <v>0</v>
      </c>
      <c r="AU133" s="7"/>
      <c r="AV133" s="7"/>
      <c r="AW133" s="7"/>
      <c r="AX133" s="7"/>
      <c r="AY133" s="7"/>
      <c r="AZ133" s="7"/>
      <c r="BA133" s="7"/>
      <c r="BC133" s="7"/>
      <c r="BD133" s="7"/>
      <c r="BE133" s="7"/>
      <c r="BF133" s="3"/>
      <c r="BG133" s="76"/>
      <c r="BH133" s="3"/>
      <c r="BI133" s="3"/>
    </row>
    <row r="134" spans="1:61">
      <c r="A134" s="6">
        <v>1959</v>
      </c>
      <c r="B134" s="97">
        <v>315.99759170297477</v>
      </c>
      <c r="C134" s="97">
        <v>1257.1987997026586</v>
      </c>
      <c r="D134" s="97">
        <v>291.83844516225963</v>
      </c>
      <c r="E134" s="5">
        <v>0</v>
      </c>
      <c r="F134" s="5">
        <v>0.40169936351098873</v>
      </c>
      <c r="G134" s="5">
        <v>4.9518412129165074E-4</v>
      </c>
      <c r="H134" s="5">
        <v>0</v>
      </c>
      <c r="I134" s="5">
        <v>0</v>
      </c>
      <c r="J134" s="5">
        <v>0</v>
      </c>
      <c r="K134" s="5">
        <v>8.962979596687477E-6</v>
      </c>
      <c r="L134" s="5">
        <v>0</v>
      </c>
      <c r="M134" s="5">
        <v>0</v>
      </c>
      <c r="N134" s="5">
        <v>0</v>
      </c>
      <c r="O134" s="5">
        <v>0</v>
      </c>
      <c r="P134" s="5">
        <v>0</v>
      </c>
      <c r="Q134" s="5">
        <v>8.4999481969107712E-2</v>
      </c>
      <c r="R134" s="5">
        <v>4.7934074929027107E-5</v>
      </c>
      <c r="S134" s="5">
        <v>39.904897763030185</v>
      </c>
      <c r="T134" s="5">
        <v>0.50523994987393994</v>
      </c>
      <c r="U134" s="5">
        <v>1.9529999998745672E-2</v>
      </c>
      <c r="V134" s="5">
        <v>0</v>
      </c>
      <c r="W134" s="5">
        <v>27.609051214856521</v>
      </c>
      <c r="X134" s="5">
        <v>8.7971240837127738</v>
      </c>
      <c r="Y134" s="5">
        <v>1.7774836869856141</v>
      </c>
      <c r="Z134" s="5">
        <v>3.7265921128328565</v>
      </c>
      <c r="AA134" s="5">
        <v>0</v>
      </c>
      <c r="AB134" s="31">
        <v>4.1000000000000002E-2</v>
      </c>
      <c r="AC134" s="5">
        <v>1.9060347639676198</v>
      </c>
      <c r="AD134" s="5">
        <v>0</v>
      </c>
      <c r="AE134" s="5">
        <v>0</v>
      </c>
      <c r="AF134" s="5">
        <v>1.2386097597212749</v>
      </c>
      <c r="AG134" s="5">
        <v>50.971145504807652</v>
      </c>
      <c r="AH134" s="48">
        <v>508.36371690629863</v>
      </c>
      <c r="AI134" s="5">
        <v>6.4542984148126656</v>
      </c>
      <c r="AJ134" s="25">
        <v>10.130433230570096</v>
      </c>
      <c r="AK134" s="25">
        <v>6.3484787786818231</v>
      </c>
      <c r="AL134" s="5">
        <v>1.7499989964852587E-2</v>
      </c>
      <c r="AM134" s="5">
        <v>0</v>
      </c>
      <c r="AN134" s="5">
        <v>0</v>
      </c>
      <c r="AO134" s="42">
        <v>0</v>
      </c>
      <c r="AP134" s="42">
        <v>0</v>
      </c>
      <c r="AQ134" s="42">
        <v>0</v>
      </c>
      <c r="AR134" s="3"/>
      <c r="AS134" s="42">
        <v>0</v>
      </c>
      <c r="AT134" s="42">
        <v>0</v>
      </c>
      <c r="AU134" s="7"/>
      <c r="AV134" s="7"/>
      <c r="AW134" s="7"/>
      <c r="AX134" s="7"/>
      <c r="AY134" s="7"/>
      <c r="AZ134" s="7"/>
      <c r="BA134" s="7"/>
      <c r="BC134" s="7"/>
      <c r="BD134" s="7"/>
      <c r="BE134" s="7"/>
      <c r="BF134" s="3"/>
      <c r="BG134" s="76"/>
      <c r="BH134" s="3"/>
      <c r="BI134" s="3"/>
    </row>
    <row r="135" spans="1:61">
      <c r="A135" s="6">
        <v>1960</v>
      </c>
      <c r="B135" s="97">
        <v>316.80650794396036</v>
      </c>
      <c r="C135" s="97">
        <v>1264.0034551364272</v>
      </c>
      <c r="D135" s="97">
        <v>292.14151207557092</v>
      </c>
      <c r="E135" s="5">
        <v>0</v>
      </c>
      <c r="F135" s="5">
        <v>0.49244747580982612</v>
      </c>
      <c r="G135" s="5">
        <v>4.9772352704186452E-4</v>
      </c>
      <c r="H135" s="5">
        <v>0</v>
      </c>
      <c r="I135" s="5">
        <v>0</v>
      </c>
      <c r="J135" s="5">
        <v>0</v>
      </c>
      <c r="K135" s="5">
        <v>9.0089435946192097E-6</v>
      </c>
      <c r="L135" s="5">
        <v>0</v>
      </c>
      <c r="M135" s="5">
        <v>0</v>
      </c>
      <c r="N135" s="5">
        <v>0</v>
      </c>
      <c r="O135" s="5">
        <v>0</v>
      </c>
      <c r="P135" s="5">
        <v>0</v>
      </c>
      <c r="Q135" s="5">
        <v>9.4999392276727157E-2</v>
      </c>
      <c r="R135" s="5">
        <v>5.6535056987861018E-5</v>
      </c>
      <c r="S135" s="5">
        <v>40.118597645458316</v>
      </c>
      <c r="T135" s="5">
        <v>0.51309494744213224</v>
      </c>
      <c r="U135" s="5">
        <v>2.0104999998336516E-2</v>
      </c>
      <c r="V135" s="5">
        <v>1.125400180406065E-5</v>
      </c>
      <c r="W135" s="5">
        <v>31.605359953330534</v>
      </c>
      <c r="X135" s="5">
        <v>10.237121316436859</v>
      </c>
      <c r="Y135" s="5">
        <v>1.9469428959947706</v>
      </c>
      <c r="Z135" s="5">
        <v>3.9386705276766687</v>
      </c>
      <c r="AA135" s="5">
        <v>0</v>
      </c>
      <c r="AB135" s="31">
        <v>4.4999999999999998E-2</v>
      </c>
      <c r="AC135" s="5">
        <v>2.2494066327067408</v>
      </c>
      <c r="AD135" s="5">
        <v>0</v>
      </c>
      <c r="AE135" s="5">
        <v>0</v>
      </c>
      <c r="AF135" s="5">
        <v>1.7015230367602128</v>
      </c>
      <c r="AG135" s="5">
        <v>53.211243027292291</v>
      </c>
      <c r="AH135" s="48">
        <v>512.23284098285853</v>
      </c>
      <c r="AI135" s="5">
        <v>6.5049891279012506</v>
      </c>
      <c r="AJ135" s="25">
        <v>10.459145981068758</v>
      </c>
      <c r="AK135" s="25">
        <v>6.4397537497620974</v>
      </c>
      <c r="AL135" s="5">
        <v>1.6499992212130613E-2</v>
      </c>
      <c r="AM135" s="5">
        <v>1.2107990612670945E-6</v>
      </c>
      <c r="AN135" s="5">
        <v>6.9784497196776725E-6</v>
      </c>
      <c r="AO135" s="42">
        <v>0</v>
      </c>
      <c r="AP135" s="42">
        <v>0</v>
      </c>
      <c r="AQ135" s="42">
        <v>0</v>
      </c>
      <c r="AR135" s="3"/>
      <c r="AS135" s="42">
        <v>0</v>
      </c>
      <c r="AT135" s="42">
        <v>0</v>
      </c>
      <c r="AU135" s="7"/>
      <c r="AV135" s="7"/>
      <c r="AW135" s="7"/>
      <c r="AX135" s="7"/>
      <c r="AY135" s="7"/>
      <c r="AZ135" s="7"/>
      <c r="BA135" s="7"/>
      <c r="BC135" s="7"/>
      <c r="BD135" s="7"/>
      <c r="BE135" s="7"/>
      <c r="BF135" s="3"/>
      <c r="BG135" s="76"/>
      <c r="BH135" s="3"/>
      <c r="BI135" s="3"/>
    </row>
    <row r="136" spans="1:61">
      <c r="A136" s="6">
        <v>1961</v>
      </c>
      <c r="B136" s="97">
        <v>317.47141173377406</v>
      </c>
      <c r="C136" s="97">
        <v>1269.3499806873829</v>
      </c>
      <c r="D136" s="97">
        <v>292.46758924278845</v>
      </c>
      <c r="E136" s="5">
        <v>0</v>
      </c>
      <c r="F136" s="5">
        <v>0.5916525881086071</v>
      </c>
      <c r="G136" s="5">
        <v>5.0026293279207786E-4</v>
      </c>
      <c r="H136" s="5">
        <v>0</v>
      </c>
      <c r="I136" s="5">
        <v>0</v>
      </c>
      <c r="J136" s="5">
        <v>0</v>
      </c>
      <c r="K136" s="5">
        <v>9.0549075925509356E-6</v>
      </c>
      <c r="L136" s="5">
        <v>0</v>
      </c>
      <c r="M136" s="5">
        <v>0</v>
      </c>
      <c r="N136" s="5">
        <v>0</v>
      </c>
      <c r="O136" s="5">
        <v>0</v>
      </c>
      <c r="P136" s="5">
        <v>0</v>
      </c>
      <c r="Q136" s="5">
        <v>0.10999903453999531</v>
      </c>
      <c r="R136" s="5">
        <v>3.9568069441031791E-4</v>
      </c>
      <c r="S136" s="5">
        <v>40.342497521697517</v>
      </c>
      <c r="T136" s="5">
        <v>0.52072994474794509</v>
      </c>
      <c r="U136" s="5">
        <v>2.063999999791238E-2</v>
      </c>
      <c r="V136" s="5">
        <v>1.7370100000002285E-3</v>
      </c>
      <c r="W136" s="5">
        <v>36.236664736382359</v>
      </c>
      <c r="X136" s="5">
        <v>12.167854013989833</v>
      </c>
      <c r="Y136" s="5">
        <v>2.1412218177898179</v>
      </c>
      <c r="Z136" s="5">
        <v>4.1636671251974731</v>
      </c>
      <c r="AA136" s="5">
        <v>0</v>
      </c>
      <c r="AB136" s="31">
        <v>5.2999999999999999E-2</v>
      </c>
      <c r="AC136" s="5">
        <v>2.6376538838797714</v>
      </c>
      <c r="AD136" s="5">
        <v>0</v>
      </c>
      <c r="AE136" s="5">
        <v>0</v>
      </c>
      <c r="AF136" s="5">
        <v>2.1792672746739838</v>
      </c>
      <c r="AG136" s="5">
        <v>55.563539538768026</v>
      </c>
      <c r="AH136" s="48">
        <v>516.04007875164041</v>
      </c>
      <c r="AI136" s="5">
        <v>6.5549918163014178</v>
      </c>
      <c r="AJ136" s="25">
        <v>10.799525450625092</v>
      </c>
      <c r="AK136" s="25">
        <v>6.5331739754503069</v>
      </c>
      <c r="AL136" s="5">
        <v>1.5499991679780443E-2</v>
      </c>
      <c r="AM136" s="5">
        <v>9.6863924901367558E-6</v>
      </c>
      <c r="AN136" s="5">
        <v>5.5827597757421373E-5</v>
      </c>
      <c r="AO136" s="42">
        <v>0</v>
      </c>
      <c r="AP136" s="42">
        <v>0</v>
      </c>
      <c r="AQ136" s="42">
        <v>0</v>
      </c>
      <c r="AR136" s="3"/>
      <c r="AS136" s="42">
        <v>0</v>
      </c>
      <c r="AT136" s="42">
        <v>0</v>
      </c>
      <c r="AU136" s="7"/>
      <c r="AV136" s="7"/>
      <c r="AW136" s="7"/>
      <c r="AX136" s="7"/>
      <c r="AY136" s="7"/>
      <c r="AZ136" s="7"/>
      <c r="BA136" s="7"/>
      <c r="BC136" s="7"/>
      <c r="BD136" s="7"/>
      <c r="BE136" s="7"/>
      <c r="BF136" s="3"/>
      <c r="BG136" s="76"/>
      <c r="BH136" s="3"/>
      <c r="BI136" s="3"/>
    </row>
    <row r="137" spans="1:61">
      <c r="A137" s="6">
        <v>1962</v>
      </c>
      <c r="B137" s="97">
        <v>318.20736044546277</v>
      </c>
      <c r="C137" s="97">
        <v>1282.4645726445895</v>
      </c>
      <c r="D137" s="97">
        <v>292.81765322641223</v>
      </c>
      <c r="E137" s="5">
        <v>0</v>
      </c>
      <c r="F137" s="5">
        <v>0.69910770040741621</v>
      </c>
      <c r="G137" s="5">
        <v>5.0280233854229153E-4</v>
      </c>
      <c r="H137" s="5">
        <v>0</v>
      </c>
      <c r="I137" s="5">
        <v>0</v>
      </c>
      <c r="J137" s="5">
        <v>0</v>
      </c>
      <c r="K137" s="5">
        <v>9.1008715904826699E-6</v>
      </c>
      <c r="L137" s="5">
        <v>0</v>
      </c>
      <c r="M137" s="5">
        <v>0</v>
      </c>
      <c r="N137" s="5">
        <v>0</v>
      </c>
      <c r="O137" s="5">
        <v>0</v>
      </c>
      <c r="P137" s="5">
        <v>0</v>
      </c>
      <c r="Q137" s="5">
        <v>0.12999878902161019</v>
      </c>
      <c r="R137" s="5">
        <v>9.1910068302076739E-4</v>
      </c>
      <c r="S137" s="5">
        <v>40.566097163028708</v>
      </c>
      <c r="T137" s="5">
        <v>0.52787494179122785</v>
      </c>
      <c r="U137" s="5">
        <v>2.1114999997503287E-2</v>
      </c>
      <c r="V137" s="5">
        <v>6.7770700000013527E-3</v>
      </c>
      <c r="W137" s="5">
        <v>41.476778245120272</v>
      </c>
      <c r="X137" s="5">
        <v>14.639893289287903</v>
      </c>
      <c r="Y137" s="5">
        <v>2.365680498645673</v>
      </c>
      <c r="Z137" s="5">
        <v>4.3986636541089563</v>
      </c>
      <c r="AA137" s="5">
        <v>0</v>
      </c>
      <c r="AB137" s="31">
        <v>6.6000000000000003E-2</v>
      </c>
      <c r="AC137" s="5">
        <v>3.1291542667917542</v>
      </c>
      <c r="AD137" s="5">
        <v>0</v>
      </c>
      <c r="AE137" s="5">
        <v>0</v>
      </c>
      <c r="AF137" s="5">
        <v>2.772260261293793</v>
      </c>
      <c r="AG137" s="5">
        <v>58.007436824476031</v>
      </c>
      <c r="AH137" s="48">
        <v>519.72647399085258</v>
      </c>
      <c r="AI137" s="5">
        <v>6.6044184530159837</v>
      </c>
      <c r="AJ137" s="25">
        <v>11.156874589719886</v>
      </c>
      <c r="AK137" s="25">
        <v>6.6286181927077941</v>
      </c>
      <c r="AL137" s="5">
        <v>1.449999040912936E-2</v>
      </c>
      <c r="AM137" s="5">
        <v>1.9372784980273512E-5</v>
      </c>
      <c r="AN137" s="5">
        <v>1.1165519551484276E-4</v>
      </c>
      <c r="AO137" s="42">
        <v>0</v>
      </c>
      <c r="AP137" s="42">
        <v>0</v>
      </c>
      <c r="AQ137" s="42">
        <v>0</v>
      </c>
      <c r="AR137" s="3"/>
      <c r="AS137" s="42">
        <v>0</v>
      </c>
      <c r="AT137" s="42">
        <v>0</v>
      </c>
      <c r="AU137" s="7"/>
      <c r="AV137" s="7"/>
      <c r="AW137" s="7"/>
      <c r="AX137" s="7"/>
      <c r="AY137" s="7"/>
      <c r="AZ137" s="7"/>
      <c r="BA137" s="7"/>
      <c r="BC137" s="7"/>
      <c r="BD137" s="7"/>
      <c r="BE137" s="7"/>
      <c r="BF137" s="3"/>
      <c r="BG137" s="76"/>
      <c r="BH137" s="3"/>
      <c r="BI137" s="3"/>
    </row>
    <row r="138" spans="1:61">
      <c r="A138" s="6">
        <v>1963</v>
      </c>
      <c r="B138" s="97">
        <v>318.80427107121386</v>
      </c>
      <c r="C138" s="97">
        <v>1300.6886616721083</v>
      </c>
      <c r="D138" s="97">
        <v>293.20674919245795</v>
      </c>
      <c r="E138" s="5">
        <v>0</v>
      </c>
      <c r="F138" s="5">
        <v>0.8146028127058903</v>
      </c>
      <c r="G138" s="5">
        <v>5.053417442925051E-4</v>
      </c>
      <c r="H138" s="5">
        <v>0</v>
      </c>
      <c r="I138" s="5">
        <v>0</v>
      </c>
      <c r="J138" s="5">
        <v>0</v>
      </c>
      <c r="K138" s="5">
        <v>9.1468355884143975E-6</v>
      </c>
      <c r="L138" s="5">
        <v>0</v>
      </c>
      <c r="M138" s="5">
        <v>0</v>
      </c>
      <c r="N138" s="5">
        <v>0</v>
      </c>
      <c r="O138" s="5">
        <v>0</v>
      </c>
      <c r="P138" s="5">
        <v>0</v>
      </c>
      <c r="Q138" s="5">
        <v>0.15499834598900572</v>
      </c>
      <c r="R138" s="5">
        <v>1.5432043716296499E-3</v>
      </c>
      <c r="S138" s="5">
        <v>40.804795730654526</v>
      </c>
      <c r="T138" s="5">
        <v>0.53516493857155834</v>
      </c>
      <c r="U138" s="5">
        <v>2.15699999970831E-2</v>
      </c>
      <c r="V138" s="5">
        <v>1.4863699999996059E-2</v>
      </c>
      <c r="W138" s="5">
        <v>47.604592691775601</v>
      </c>
      <c r="X138" s="5">
        <v>17.717033045867101</v>
      </c>
      <c r="Y138" s="5">
        <v>2.625518995791539</v>
      </c>
      <c r="Z138" s="5">
        <v>4.6359703284369758</v>
      </c>
      <c r="AA138" s="5">
        <v>1.4331860973836917E-4</v>
      </c>
      <c r="AB138" s="31">
        <v>8.5000000000000006E-2</v>
      </c>
      <c r="AC138" s="5">
        <v>3.753723801322236</v>
      </c>
      <c r="AD138" s="5">
        <v>0</v>
      </c>
      <c r="AE138" s="5">
        <v>0</v>
      </c>
      <c r="AF138" s="5">
        <v>3.5117450832318959</v>
      </c>
      <c r="AG138" s="5">
        <v>60.507436845577807</v>
      </c>
      <c r="AH138" s="48">
        <v>523.24399596997534</v>
      </c>
      <c r="AI138" s="5">
        <v>6.6599876034775187</v>
      </c>
      <c r="AJ138" s="25">
        <v>11.52505722236115</v>
      </c>
      <c r="AK138" s="25">
        <v>6.7255675561545338</v>
      </c>
      <c r="AL138" s="5">
        <v>1.3499995094369674E-2</v>
      </c>
      <c r="AM138" s="5">
        <v>2.9059177470410269E-5</v>
      </c>
      <c r="AN138" s="5">
        <v>2.0954201010068728E-4</v>
      </c>
      <c r="AO138" s="42">
        <v>0</v>
      </c>
      <c r="AP138" s="42">
        <v>0</v>
      </c>
      <c r="AQ138" s="42">
        <v>0</v>
      </c>
      <c r="AR138" s="3"/>
      <c r="AS138" s="42">
        <v>0</v>
      </c>
      <c r="AT138" s="42">
        <v>0</v>
      </c>
      <c r="AU138" s="7"/>
      <c r="AV138" s="7"/>
      <c r="AW138" s="7"/>
      <c r="AX138" s="7"/>
      <c r="AY138" s="7"/>
      <c r="AZ138" s="7"/>
      <c r="BA138" s="7"/>
      <c r="BC138" s="7"/>
      <c r="BD138" s="7"/>
      <c r="BE138" s="7"/>
      <c r="BF138" s="3"/>
      <c r="BG138" s="76"/>
      <c r="BH138" s="3"/>
      <c r="BI138" s="3"/>
    </row>
    <row r="139" spans="1:61">
      <c r="A139" s="6">
        <v>1964</v>
      </c>
      <c r="B139" s="97">
        <v>319.47817754657456</v>
      </c>
      <c r="C139" s="97">
        <v>1317.2734684730649</v>
      </c>
      <c r="D139" s="97">
        <v>293.57182782451923</v>
      </c>
      <c r="E139" s="5">
        <v>0</v>
      </c>
      <c r="F139" s="5">
        <v>0.93792992500482253</v>
      </c>
      <c r="G139" s="5">
        <v>5.0788115004271877E-4</v>
      </c>
      <c r="H139" s="5">
        <v>0</v>
      </c>
      <c r="I139" s="5">
        <v>0</v>
      </c>
      <c r="J139" s="5">
        <v>0</v>
      </c>
      <c r="K139" s="5">
        <v>9.1927995863461284E-6</v>
      </c>
      <c r="L139" s="5">
        <v>0</v>
      </c>
      <c r="M139" s="5">
        <v>0</v>
      </c>
      <c r="N139" s="5">
        <v>0</v>
      </c>
      <c r="O139" s="5">
        <v>0</v>
      </c>
      <c r="P139" s="5">
        <v>0</v>
      </c>
      <c r="Q139" s="5">
        <v>0.17999867821289758</v>
      </c>
      <c r="R139" s="5">
        <v>2.3007598127617796E-3</v>
      </c>
      <c r="S139" s="5">
        <v>41.054695827638596</v>
      </c>
      <c r="T139" s="5">
        <v>0.54252493508972144</v>
      </c>
      <c r="U139" s="5">
        <v>2.1989999996666811E-2</v>
      </c>
      <c r="V139" s="5">
        <v>2.5740500000000239E-2</v>
      </c>
      <c r="W139" s="5">
        <v>54.799804792532676</v>
      </c>
      <c r="X139" s="5">
        <v>21.421671469007041</v>
      </c>
      <c r="Y139" s="5">
        <v>2.9195976730570901</v>
      </c>
      <c r="Z139" s="5">
        <v>4.8774370290645876</v>
      </c>
      <c r="AA139" s="5">
        <v>3.4777288260833556E-3</v>
      </c>
      <c r="AB139" s="31">
        <v>0.113</v>
      </c>
      <c r="AC139" s="5">
        <v>4.502781691855791</v>
      </c>
      <c r="AD139" s="5">
        <v>0</v>
      </c>
      <c r="AE139" s="5">
        <v>0</v>
      </c>
      <c r="AF139" s="5">
        <v>4.2541681050203985</v>
      </c>
      <c r="AG139" s="5">
        <v>63.077533146036593</v>
      </c>
      <c r="AH139" s="48">
        <v>526.53864479956894</v>
      </c>
      <c r="AI139" s="5">
        <v>6.7155642951725012</v>
      </c>
      <c r="AJ139" s="25">
        <v>11.901808820505551</v>
      </c>
      <c r="AK139" s="25">
        <v>6.8245311429071727</v>
      </c>
      <c r="AL139" s="5">
        <v>1.2499973189953524E-2</v>
      </c>
      <c r="AM139" s="5">
        <v>3.8745569960547023E-5</v>
      </c>
      <c r="AN139" s="5">
        <v>3.2181876474136412E-4</v>
      </c>
      <c r="AO139" s="42">
        <v>0</v>
      </c>
      <c r="AP139" s="42">
        <v>0</v>
      </c>
      <c r="AQ139" s="42">
        <v>0</v>
      </c>
      <c r="AR139" s="3"/>
      <c r="AS139" s="42">
        <v>0</v>
      </c>
      <c r="AT139" s="42">
        <v>0</v>
      </c>
      <c r="AU139" s="7"/>
      <c r="AV139" s="7"/>
      <c r="AW139" s="7"/>
      <c r="AX139" s="7"/>
      <c r="AY139" s="7"/>
      <c r="AZ139" s="7"/>
      <c r="BA139" s="7"/>
      <c r="BC139" s="7"/>
      <c r="BD139" s="7"/>
      <c r="BE139" s="7"/>
      <c r="BF139" s="3"/>
      <c r="BG139" s="76"/>
      <c r="BH139" s="3"/>
      <c r="BI139" s="3"/>
    </row>
    <row r="140" spans="1:61">
      <c r="A140" s="6">
        <v>1965</v>
      </c>
      <c r="B140" s="97">
        <v>319.95210233248196</v>
      </c>
      <c r="C140" s="97">
        <v>1330.9681385552706</v>
      </c>
      <c r="D140" s="97">
        <v>293.93889009915864</v>
      </c>
      <c r="E140" s="5">
        <v>0</v>
      </c>
      <c r="F140" s="5">
        <v>1.0688820373040036</v>
      </c>
      <c r="G140" s="5">
        <v>5.1042055579293222E-4</v>
      </c>
      <c r="H140" s="5">
        <v>0</v>
      </c>
      <c r="I140" s="5">
        <v>0</v>
      </c>
      <c r="J140" s="5">
        <v>0</v>
      </c>
      <c r="K140" s="5">
        <v>9.2387635842778611E-6</v>
      </c>
      <c r="L140" s="5">
        <v>0</v>
      </c>
      <c r="M140" s="5">
        <v>0</v>
      </c>
      <c r="N140" s="5">
        <v>0</v>
      </c>
      <c r="O140" s="5">
        <v>0</v>
      </c>
      <c r="P140" s="5">
        <v>0</v>
      </c>
      <c r="Q140" s="5">
        <v>0.19999877270357766</v>
      </c>
      <c r="R140" s="5">
        <v>3.2624684866676772E-3</v>
      </c>
      <c r="S140" s="5">
        <v>41.342495884650383</v>
      </c>
      <c r="T140" s="5">
        <v>0.55084993134487181</v>
      </c>
      <c r="U140" s="5">
        <v>2.2434999996254368E-2</v>
      </c>
      <c r="V140" s="5">
        <v>3.9150899999995249E-2</v>
      </c>
      <c r="W140" s="5">
        <v>63.029014864200825</v>
      </c>
      <c r="X140" s="5">
        <v>25.709800022767627</v>
      </c>
      <c r="Y140" s="5">
        <v>3.2579756773401556</v>
      </c>
      <c r="Z140" s="5">
        <v>5.1351736199242906</v>
      </c>
      <c r="AA140" s="5">
        <v>1.9166271964384893E-2</v>
      </c>
      <c r="AB140" s="31">
        <v>0.15</v>
      </c>
      <c r="AC140" s="5">
        <v>5.3911075075393162</v>
      </c>
      <c r="AD140" s="5">
        <v>0</v>
      </c>
      <c r="AE140" s="5">
        <v>0</v>
      </c>
      <c r="AF140" s="5">
        <v>5.1828894005721837</v>
      </c>
      <c r="AG140" s="5">
        <v>65.626834748656549</v>
      </c>
      <c r="AH140" s="48">
        <v>529.57736138425275</v>
      </c>
      <c r="AI140" s="5">
        <v>6.7644221725516216</v>
      </c>
      <c r="AJ140" s="25">
        <v>12.285432281747648</v>
      </c>
      <c r="AK140" s="25">
        <v>6.9257589409072358</v>
      </c>
      <c r="AL140" s="5">
        <v>1.1375026195550373E-2</v>
      </c>
      <c r="AM140" s="5">
        <v>5.6069310375599308E-5</v>
      </c>
      <c r="AN140" s="5">
        <v>4.5967585225437546E-4</v>
      </c>
      <c r="AO140" s="23">
        <v>0</v>
      </c>
      <c r="AP140" s="23">
        <v>1.2499999999999997E-5</v>
      </c>
      <c r="AQ140" s="23">
        <v>0</v>
      </c>
      <c r="AR140" s="13"/>
      <c r="AS140" s="23">
        <v>2.062499999999999E-5</v>
      </c>
      <c r="AT140" s="23">
        <v>2.0833333333333326E-5</v>
      </c>
      <c r="AU140" s="7"/>
      <c r="AV140" s="7"/>
      <c r="AW140" s="7"/>
      <c r="AX140" s="7"/>
      <c r="AY140" s="7"/>
      <c r="AZ140" s="7"/>
      <c r="BA140" s="7"/>
      <c r="BC140" s="7"/>
      <c r="BD140" s="7"/>
      <c r="BE140" s="7"/>
      <c r="BF140" s="3"/>
      <c r="BG140" s="79"/>
      <c r="BH140" s="13"/>
      <c r="BI140" s="3"/>
    </row>
    <row r="141" spans="1:61">
      <c r="A141" s="6">
        <v>1966</v>
      </c>
      <c r="B141" s="97">
        <v>321.00705128831129</v>
      </c>
      <c r="C141" s="97">
        <v>1342.1531650827892</v>
      </c>
      <c r="D141" s="97">
        <v>294.35395652418867</v>
      </c>
      <c r="E141" s="5">
        <v>0</v>
      </c>
      <c r="F141" s="5">
        <v>1.2072421496020673</v>
      </c>
      <c r="G141" s="5">
        <v>5.1295996154314589E-4</v>
      </c>
      <c r="H141" s="5">
        <v>0</v>
      </c>
      <c r="I141" s="5">
        <v>0</v>
      </c>
      <c r="J141" s="5">
        <v>0</v>
      </c>
      <c r="K141" s="5">
        <v>9.2847275822095904E-6</v>
      </c>
      <c r="L141" s="5">
        <v>0</v>
      </c>
      <c r="M141" s="5">
        <v>0</v>
      </c>
      <c r="N141" s="5">
        <v>0</v>
      </c>
      <c r="O141" s="5">
        <v>0</v>
      </c>
      <c r="P141" s="5">
        <v>0</v>
      </c>
      <c r="Q141" s="5">
        <v>0.21999895984422477</v>
      </c>
      <c r="R141" s="5">
        <v>4.4440354307757526E-3</v>
      </c>
      <c r="S141" s="5">
        <v>41.652495884574073</v>
      </c>
      <c r="T141" s="5">
        <v>0.55977492733809786</v>
      </c>
      <c r="U141" s="5">
        <v>2.288999999583391E-2</v>
      </c>
      <c r="V141" s="5">
        <v>5.4838400000017724E-2</v>
      </c>
      <c r="W141" s="5">
        <v>72.247929980637224</v>
      </c>
      <c r="X141" s="5">
        <v>30.503733938597577</v>
      </c>
      <c r="Y141" s="5">
        <v>3.653163197287713</v>
      </c>
      <c r="Z141" s="5">
        <v>5.4133695522149141</v>
      </c>
      <c r="AA141" s="5">
        <v>3.9499383577735227E-2</v>
      </c>
      <c r="AB141" s="31">
        <v>0.19500000000000001</v>
      </c>
      <c r="AC141" s="5">
        <v>6.4725397543579986</v>
      </c>
      <c r="AD141" s="5">
        <v>0</v>
      </c>
      <c r="AE141" s="5">
        <v>0</v>
      </c>
      <c r="AF141" s="5">
        <v>6.633789982541014</v>
      </c>
      <c r="AG141" s="5">
        <v>68.071240245004489</v>
      </c>
      <c r="AH141" s="48">
        <v>532.33710088378132</v>
      </c>
      <c r="AI141" s="5">
        <v>6.8193081574826406</v>
      </c>
      <c r="AJ141" s="25">
        <v>12.677054644358835</v>
      </c>
      <c r="AK141" s="25">
        <v>7.0289553359270265</v>
      </c>
      <c r="AL141" s="5">
        <v>1.099998635697432E-2</v>
      </c>
      <c r="AM141" s="5">
        <v>1.192171383401447E-4</v>
      </c>
      <c r="AN141" s="5">
        <v>1.805520679182945E-3</v>
      </c>
      <c r="AO141" s="23">
        <v>0</v>
      </c>
      <c r="AP141" s="23">
        <v>1.496484024042001E-4</v>
      </c>
      <c r="AQ141" s="23">
        <v>0</v>
      </c>
      <c r="AR141" s="13"/>
      <c r="AS141" s="23">
        <v>1.79160825000001E-4</v>
      </c>
      <c r="AT141" s="23">
        <v>1.9059861666666982E-4</v>
      </c>
      <c r="AU141" s="7"/>
      <c r="AV141" s="7"/>
      <c r="AW141" s="7"/>
      <c r="AX141" s="7"/>
      <c r="AY141" s="7"/>
      <c r="AZ141" s="7"/>
      <c r="BA141" s="7"/>
      <c r="BC141" s="7"/>
      <c r="BD141" s="7"/>
      <c r="BE141" s="7"/>
      <c r="BF141" s="3"/>
      <c r="BG141" s="79"/>
      <c r="BH141" s="13"/>
      <c r="BI141" s="3"/>
    </row>
    <row r="142" spans="1:61">
      <c r="A142" s="6">
        <v>1967</v>
      </c>
      <c r="B142" s="97">
        <v>321.59794995117187</v>
      </c>
      <c r="C142" s="97">
        <v>1354.1891437587449</v>
      </c>
      <c r="D142" s="97">
        <v>294.76804638671882</v>
      </c>
      <c r="E142" s="5">
        <v>0</v>
      </c>
      <c r="F142" s="5">
        <v>1.3528122619019005</v>
      </c>
      <c r="G142" s="5">
        <v>5.1549936729335946E-4</v>
      </c>
      <c r="H142" s="5">
        <v>0</v>
      </c>
      <c r="I142" s="5">
        <v>0</v>
      </c>
      <c r="J142" s="5">
        <v>0</v>
      </c>
      <c r="K142" s="5">
        <v>9.330691580141323E-6</v>
      </c>
      <c r="L142" s="5">
        <v>0</v>
      </c>
      <c r="M142" s="5">
        <v>0</v>
      </c>
      <c r="N142" s="5">
        <v>0</v>
      </c>
      <c r="O142" s="5">
        <v>0</v>
      </c>
      <c r="P142" s="5">
        <v>0</v>
      </c>
      <c r="Q142" s="5">
        <v>0.23999873482867992</v>
      </c>
      <c r="R142" s="5">
        <v>5.9488500504695264E-3</v>
      </c>
      <c r="S142" s="5">
        <v>42.004695884486296</v>
      </c>
      <c r="T142" s="5">
        <v>0.57014492306780695</v>
      </c>
      <c r="U142" s="5">
        <v>2.3399999995405402E-2</v>
      </c>
      <c r="V142" s="5">
        <v>7.2546700000033715E-2</v>
      </c>
      <c r="W142" s="5">
        <v>82.610146278800514</v>
      </c>
      <c r="X142" s="5">
        <v>35.866478054698568</v>
      </c>
      <c r="Y142" s="5">
        <v>4.1019011123763756</v>
      </c>
      <c r="Z142" s="5">
        <v>5.7070253747441333</v>
      </c>
      <c r="AA142" s="5">
        <v>6.3713493528476717E-2</v>
      </c>
      <c r="AB142" s="31">
        <v>0.248</v>
      </c>
      <c r="AC142" s="5">
        <v>7.7742558125745402</v>
      </c>
      <c r="AD142" s="5">
        <v>0</v>
      </c>
      <c r="AE142" s="5">
        <v>0</v>
      </c>
      <c r="AF142" s="5">
        <v>8.81561645989669</v>
      </c>
      <c r="AG142" s="5">
        <v>70.426243112540476</v>
      </c>
      <c r="AH142" s="48">
        <v>534.82381740905282</v>
      </c>
      <c r="AI142" s="5">
        <v>6.8799899338843433</v>
      </c>
      <c r="AJ142" s="25">
        <v>13.071166319669395</v>
      </c>
      <c r="AK142" s="25">
        <v>7.1341274653293159</v>
      </c>
      <c r="AL142" s="5">
        <v>1.1131961771429512E-2</v>
      </c>
      <c r="AM142" s="5">
        <v>2.2355556303519511E-4</v>
      </c>
      <c r="AN142" s="5">
        <v>5.4763583498344181E-3</v>
      </c>
      <c r="AO142" s="23">
        <v>0</v>
      </c>
      <c r="AP142" s="23">
        <v>4.1431836953841631E-4</v>
      </c>
      <c r="AQ142" s="23">
        <v>0</v>
      </c>
      <c r="AR142" s="13"/>
      <c r="AS142" s="23">
        <v>3.8574014999999347E-4</v>
      </c>
      <c r="AT142" s="23">
        <v>4.2848378421519415E-4</v>
      </c>
      <c r="AU142" s="7"/>
      <c r="AV142" s="7"/>
      <c r="AW142" s="7"/>
      <c r="AX142" s="7"/>
      <c r="AY142" s="7"/>
      <c r="AZ142" s="7"/>
      <c r="BA142" s="7"/>
      <c r="BC142" s="7"/>
      <c r="BD142" s="7"/>
      <c r="BE142" s="7"/>
      <c r="BF142" s="3"/>
      <c r="BG142" s="79"/>
      <c r="BH142" s="13"/>
      <c r="BI142" s="3"/>
    </row>
    <row r="143" spans="1:61">
      <c r="A143" s="6">
        <v>1968</v>
      </c>
      <c r="B143" s="97">
        <v>322.4978696101262</v>
      </c>
      <c r="C143" s="97">
        <v>1371.5729007550135</v>
      </c>
      <c r="D143" s="97">
        <v>295.18411989182692</v>
      </c>
      <c r="E143" s="5">
        <v>0</v>
      </c>
      <c r="F143" s="5">
        <v>1.50538237420043</v>
      </c>
      <c r="G143" s="5">
        <v>5.1803877304357313E-4</v>
      </c>
      <c r="H143" s="5">
        <v>0</v>
      </c>
      <c r="I143" s="5">
        <v>0</v>
      </c>
      <c r="J143" s="5">
        <v>0</v>
      </c>
      <c r="K143" s="5">
        <v>9.3766555780730506E-6</v>
      </c>
      <c r="L143" s="5">
        <v>0</v>
      </c>
      <c r="M143" s="5">
        <v>0</v>
      </c>
      <c r="N143" s="5">
        <v>0</v>
      </c>
      <c r="O143" s="5">
        <v>0</v>
      </c>
      <c r="P143" s="5">
        <v>0</v>
      </c>
      <c r="Q143" s="5">
        <v>0.26999801793556433</v>
      </c>
      <c r="R143" s="5">
        <v>7.8070392100045337E-3</v>
      </c>
      <c r="S143" s="5">
        <v>42.411495884408318</v>
      </c>
      <c r="T143" s="5">
        <v>0.5827049185355605</v>
      </c>
      <c r="U143" s="5">
        <v>2.3989999994977942E-2</v>
      </c>
      <c r="V143" s="5">
        <v>9.2019300000000845E-2</v>
      </c>
      <c r="W143" s="5">
        <v>94.259663248513974</v>
      </c>
      <c r="X143" s="5">
        <v>41.93913242770396</v>
      </c>
      <c r="Y143" s="5">
        <v>4.6156482760227968</v>
      </c>
      <c r="Z143" s="5">
        <v>6.0145011972651021</v>
      </c>
      <c r="AA143" s="5">
        <v>9.8729180517950141E-2</v>
      </c>
      <c r="AB143" s="31">
        <v>0.307</v>
      </c>
      <c r="AC143" s="5">
        <v>9.3838434278822138</v>
      </c>
      <c r="AD143" s="5">
        <v>0</v>
      </c>
      <c r="AE143" s="5">
        <v>0</v>
      </c>
      <c r="AF143" s="5">
        <v>11.549276150104367</v>
      </c>
      <c r="AG143" s="5">
        <v>72.690547311677705</v>
      </c>
      <c r="AH143" s="48">
        <v>537.03355879435264</v>
      </c>
      <c r="AI143" s="5">
        <v>6.9399910939885983</v>
      </c>
      <c r="AJ143" s="25">
        <v>13.466866878411878</v>
      </c>
      <c r="AK143" s="25">
        <v>7.2414670991939794</v>
      </c>
      <c r="AL143" s="5">
        <v>1.4528773244969208E-2</v>
      </c>
      <c r="AM143" s="5">
        <v>3.6077846264195526E-4</v>
      </c>
      <c r="AN143" s="5">
        <v>1.0674210961696616E-2</v>
      </c>
      <c r="AO143" s="23">
        <v>2.8900590368334247E-6</v>
      </c>
      <c r="AP143" s="23">
        <v>8.1376363734041949E-4</v>
      </c>
      <c r="AQ143" s="23">
        <v>0</v>
      </c>
      <c r="AR143" s="13"/>
      <c r="AS143" s="23">
        <v>6.1909687025643351E-4</v>
      </c>
      <c r="AT143" s="23">
        <v>7.2048694030503674E-4</v>
      </c>
      <c r="AU143" s="7"/>
      <c r="AV143" s="7"/>
      <c r="AW143" s="7"/>
      <c r="AX143" s="7"/>
      <c r="AY143" s="7"/>
      <c r="AZ143" s="7"/>
      <c r="BA143" s="7"/>
      <c r="BC143" s="7"/>
      <c r="BD143" s="7"/>
      <c r="BE143" s="7"/>
      <c r="BF143" s="3"/>
      <c r="BG143" s="79"/>
      <c r="BH143" s="13"/>
      <c r="BI143" s="3"/>
    </row>
    <row r="144" spans="1:61">
      <c r="A144" s="6">
        <v>1969</v>
      </c>
      <c r="B144" s="97">
        <v>323.35079219876803</v>
      </c>
      <c r="C144" s="97">
        <v>1389.2690356809701</v>
      </c>
      <c r="D144" s="97">
        <v>295.60318411959133</v>
      </c>
      <c r="E144" s="5">
        <v>0</v>
      </c>
      <c r="F144" s="5">
        <v>1.6647424865002767</v>
      </c>
      <c r="G144" s="5">
        <v>5.205781787937868E-4</v>
      </c>
      <c r="H144" s="5">
        <v>1.2165773696565377E-6</v>
      </c>
      <c r="I144" s="5">
        <v>9.6791082981822557E-6</v>
      </c>
      <c r="J144" s="5">
        <v>0</v>
      </c>
      <c r="K144" s="5">
        <v>9.4226195760047833E-6</v>
      </c>
      <c r="L144" s="5">
        <v>0</v>
      </c>
      <c r="M144" s="5">
        <v>0</v>
      </c>
      <c r="N144" s="5">
        <v>0</v>
      </c>
      <c r="O144" s="5">
        <v>0</v>
      </c>
      <c r="P144" s="5">
        <v>3.3015722698532666E-5</v>
      </c>
      <c r="Q144" s="5">
        <v>0.29999837032302945</v>
      </c>
      <c r="R144" s="5">
        <v>1.0129108138144435E-2</v>
      </c>
      <c r="S144" s="5">
        <v>42.862395941425753</v>
      </c>
      <c r="T144" s="5">
        <v>0.59766991374036627</v>
      </c>
      <c r="U144" s="5">
        <v>2.4669999994585384E-2</v>
      </c>
      <c r="V144" s="5">
        <v>0.11300000000008083</v>
      </c>
      <c r="W144" s="5">
        <v>107.28917981624174</v>
      </c>
      <c r="X144" s="5">
        <v>48.922607124485211</v>
      </c>
      <c r="Y144" s="5">
        <v>5.2038451666841254</v>
      </c>
      <c r="Z144" s="5">
        <v>6.3341470197960774</v>
      </c>
      <c r="AA144" s="5">
        <v>0.14326274733737498</v>
      </c>
      <c r="AB144" s="31">
        <v>0.37</v>
      </c>
      <c r="AC144" s="5">
        <v>11.191637738646621</v>
      </c>
      <c r="AD144" s="5">
        <v>0</v>
      </c>
      <c r="AE144" s="5">
        <v>0</v>
      </c>
      <c r="AF144" s="5">
        <v>14.649740340900301</v>
      </c>
      <c r="AG144" s="5">
        <v>74.869950581257029</v>
      </c>
      <c r="AH144" s="48">
        <v>538.97123907082926</v>
      </c>
      <c r="AI144" s="5">
        <v>6.9999915822372607</v>
      </c>
      <c r="AJ144" s="25">
        <v>13.861979146800543</v>
      </c>
      <c r="AK144" s="25">
        <v>7.3514857722437048</v>
      </c>
      <c r="AL144" s="5">
        <v>2.6607460458749902E-2</v>
      </c>
      <c r="AM144" s="5">
        <v>5.1346619357648326E-4</v>
      </c>
      <c r="AN144" s="5">
        <v>1.6677813573571537E-2</v>
      </c>
      <c r="AO144" s="23">
        <v>2.3120472294667397E-5</v>
      </c>
      <c r="AP144" s="23">
        <v>1.363926281490551E-3</v>
      </c>
      <c r="AQ144" s="23">
        <v>0</v>
      </c>
      <c r="AR144" s="13"/>
      <c r="AS144" s="23">
        <v>8.8736134640869972E-4</v>
      </c>
      <c r="AT144" s="23">
        <v>1.0582811608462806E-3</v>
      </c>
      <c r="AU144" s="7"/>
      <c r="AV144" s="7"/>
      <c r="AW144" s="7"/>
      <c r="AX144" s="7"/>
      <c r="AY144" s="7"/>
      <c r="AZ144" s="7"/>
      <c r="BA144" s="7"/>
      <c r="BC144" s="7"/>
      <c r="BD144" s="7"/>
      <c r="BE144" s="7"/>
      <c r="BF144" s="3"/>
      <c r="BG144" s="79"/>
      <c r="BH144" s="13"/>
      <c r="BI144" s="3"/>
    </row>
    <row r="145" spans="1:61">
      <c r="A145" s="6">
        <v>1970</v>
      </c>
      <c r="B145" s="97">
        <v>324.87372821514424</v>
      </c>
      <c r="C145" s="97">
        <v>1411.0325534194267</v>
      </c>
      <c r="D145" s="97">
        <v>296.02728374774637</v>
      </c>
      <c r="E145" s="5">
        <v>0</v>
      </c>
      <c r="F145" s="5">
        <v>1.8306725987989196</v>
      </c>
      <c r="G145" s="5">
        <v>5.2311758454400025E-4</v>
      </c>
      <c r="H145" s="5">
        <v>8.5571211259880657E-6</v>
      </c>
      <c r="I145" s="5">
        <v>6.7937398685111519E-5</v>
      </c>
      <c r="J145" s="5">
        <v>0</v>
      </c>
      <c r="K145" s="5">
        <v>9.4685835739365125E-6</v>
      </c>
      <c r="L145" s="5">
        <v>2.8551592644846774E-8</v>
      </c>
      <c r="M145" s="5">
        <v>0</v>
      </c>
      <c r="N145" s="5">
        <v>0</v>
      </c>
      <c r="O145" s="5">
        <v>0</v>
      </c>
      <c r="P145" s="5">
        <v>2.3697439086252102E-4</v>
      </c>
      <c r="Q145" s="5">
        <v>0.32499857352573458</v>
      </c>
      <c r="R145" s="5">
        <v>1.2998711046637468E-2</v>
      </c>
      <c r="S145" s="5">
        <v>43.401396252254322</v>
      </c>
      <c r="T145" s="5">
        <v>0.61744490829710019</v>
      </c>
      <c r="U145" s="5">
        <v>2.5529999994160318E-2</v>
      </c>
      <c r="V145" s="5">
        <v>0.13523100000005336</v>
      </c>
      <c r="W145" s="5">
        <v>121.64918965469059</v>
      </c>
      <c r="X145" s="5">
        <v>56.953255180158358</v>
      </c>
      <c r="Y145" s="5">
        <v>5.8824112301816234</v>
      </c>
      <c r="Z145" s="5">
        <v>6.6643119134377757</v>
      </c>
      <c r="AA145" s="5">
        <v>0.20354049893853363</v>
      </c>
      <c r="AB145" s="31">
        <v>0.436</v>
      </c>
      <c r="AC145" s="5">
        <v>13.093746988751812</v>
      </c>
      <c r="AD145" s="5">
        <v>0</v>
      </c>
      <c r="AE145" s="5">
        <v>1.0651753607642306E-3</v>
      </c>
      <c r="AF145" s="5">
        <v>17.680185140504335</v>
      </c>
      <c r="AG145" s="5">
        <v>76.969953853550535</v>
      </c>
      <c r="AH145" s="48">
        <v>540.66485998405085</v>
      </c>
      <c r="AI145" s="5">
        <v>7.0599934953642789</v>
      </c>
      <c r="AJ145" s="25">
        <v>14.255303051629506</v>
      </c>
      <c r="AK145" s="25">
        <v>7.4638097037758389</v>
      </c>
      <c r="AL145" s="5">
        <v>4.2955159686098525E-2</v>
      </c>
      <c r="AM145" s="5">
        <v>7.8867564138908688E-4</v>
      </c>
      <c r="AN145" s="5">
        <v>2.2781516431702484E-2</v>
      </c>
      <c r="AO145" s="23">
        <v>4.9022873745134688E-5</v>
      </c>
      <c r="AP145" s="23">
        <v>2.0749852238973426E-3</v>
      </c>
      <c r="AQ145" s="23">
        <v>0</v>
      </c>
      <c r="AR145" s="13"/>
      <c r="AS145" s="23">
        <v>1.1869628062955459E-3</v>
      </c>
      <c r="AT145" s="23">
        <v>1.4353631237855023E-3</v>
      </c>
      <c r="AU145" s="7"/>
      <c r="AV145" s="7"/>
      <c r="AW145" s="7"/>
      <c r="AX145" s="7"/>
      <c r="AY145" s="7"/>
      <c r="AZ145" s="7"/>
      <c r="BA145" s="7"/>
      <c r="BC145" s="7"/>
      <c r="BD145" s="7"/>
      <c r="BE145" s="7"/>
      <c r="BF145" s="3"/>
      <c r="BG145" s="79"/>
      <c r="BH145" s="13"/>
      <c r="BI145" s="3"/>
    </row>
    <row r="146" spans="1:61">
      <c r="A146" s="6">
        <v>1971</v>
      </c>
      <c r="B146" s="97">
        <v>325.48165568659851</v>
      </c>
      <c r="C146" s="97">
        <v>1431.0579119781953</v>
      </c>
      <c r="D146" s="97">
        <v>296.4583413837139</v>
      </c>
      <c r="E146" s="5">
        <v>0</v>
      </c>
      <c r="F146" s="5">
        <v>2.0029827110978515</v>
      </c>
      <c r="G146" s="5">
        <v>5.2565699029421392E-4</v>
      </c>
      <c r="H146" s="5">
        <v>1.0061302727903606E-5</v>
      </c>
      <c r="I146" s="5">
        <v>7.8902202998156409E-5</v>
      </c>
      <c r="J146" s="5">
        <v>0</v>
      </c>
      <c r="K146" s="5">
        <v>6.8750011820213012E-4</v>
      </c>
      <c r="L146" s="5">
        <v>5.1433592278812129E-5</v>
      </c>
      <c r="M146" s="5">
        <v>0</v>
      </c>
      <c r="N146" s="5">
        <v>8.5937500000001716E-5</v>
      </c>
      <c r="O146" s="5">
        <v>0</v>
      </c>
      <c r="P146" s="5">
        <v>2.9558907185122459E-4</v>
      </c>
      <c r="Q146" s="5">
        <v>0.35499811183148983</v>
      </c>
      <c r="R146" s="5">
        <v>1.6469326429795362E-2</v>
      </c>
      <c r="S146" s="5">
        <v>44.007896097459252</v>
      </c>
      <c r="T146" s="5">
        <v>0.64244490002351606</v>
      </c>
      <c r="U146" s="5">
        <v>2.6564999993013417E-2</v>
      </c>
      <c r="V146" s="5">
        <v>0.15845799999997537</v>
      </c>
      <c r="W146" s="5">
        <v>137.13820485727862</v>
      </c>
      <c r="X146" s="5">
        <v>65.846508537743503</v>
      </c>
      <c r="Y146" s="5">
        <v>6.6607770931294228</v>
      </c>
      <c r="Z146" s="5">
        <v>7.0043812337985019</v>
      </c>
      <c r="AA146" s="5">
        <v>0.27441523289364594</v>
      </c>
      <c r="AB146" s="31">
        <v>0.503</v>
      </c>
      <c r="AC146" s="5">
        <v>15.120055356050663</v>
      </c>
      <c r="AD146" s="5">
        <v>0</v>
      </c>
      <c r="AE146" s="5">
        <v>2.1073126584230287E-2</v>
      </c>
      <c r="AF146" s="5">
        <v>20.815477846703562</v>
      </c>
      <c r="AG146" s="5">
        <v>78.989957119842089</v>
      </c>
      <c r="AH146" s="48">
        <v>542.12644542655687</v>
      </c>
      <c r="AI146" s="5">
        <v>7.1194122773747219</v>
      </c>
      <c r="AJ146" s="25">
        <v>14.645936380718444</v>
      </c>
      <c r="AK146" s="25">
        <v>7.5791071580120288</v>
      </c>
      <c r="AL146" s="5">
        <v>6.1202232885664398E-2</v>
      </c>
      <c r="AM146" s="5">
        <v>3.3916358334851828E-3</v>
      </c>
      <c r="AN146" s="5">
        <v>2.9181620767442375E-2</v>
      </c>
      <c r="AO146" s="23">
        <v>3.0375074620018366E-4</v>
      </c>
      <c r="AP146" s="23">
        <v>2.9289799999993199E-3</v>
      </c>
      <c r="AQ146" s="23">
        <v>0</v>
      </c>
      <c r="AR146" s="13"/>
      <c r="AS146" s="23">
        <v>1.5142600475210957E-3</v>
      </c>
      <c r="AT146" s="23">
        <v>1.8461863130215153E-3</v>
      </c>
      <c r="AU146" s="7"/>
      <c r="AV146" s="7"/>
      <c r="AW146" s="7"/>
      <c r="AX146" s="7"/>
      <c r="AY146" s="7"/>
      <c r="AZ146" s="7"/>
      <c r="BA146" s="7"/>
      <c r="BC146" s="7"/>
      <c r="BD146" s="7"/>
      <c r="BE146" s="7"/>
      <c r="BF146" s="3"/>
      <c r="BG146" s="79"/>
      <c r="BH146" s="13"/>
      <c r="BI146" s="3"/>
    </row>
    <row r="147" spans="1:61">
      <c r="A147" s="6">
        <v>1972</v>
      </c>
      <c r="B147" s="97">
        <v>327.42158389047478</v>
      </c>
      <c r="C147" s="97">
        <v>1449.2318301072762</v>
      </c>
      <c r="D147" s="97">
        <v>296.89843222280649</v>
      </c>
      <c r="E147" s="5">
        <v>0</v>
      </c>
      <c r="F147" s="5">
        <v>2.1814528233942494</v>
      </c>
      <c r="G147" s="5">
        <v>5.2819639604442749E-4</v>
      </c>
      <c r="H147" s="5">
        <v>1.0390318783764308E-5</v>
      </c>
      <c r="I147" s="5">
        <v>8.037302323567342E-5</v>
      </c>
      <c r="J147" s="5">
        <v>0</v>
      </c>
      <c r="K147" s="5">
        <v>2.5000001187735839E-3</v>
      </c>
      <c r="L147" s="5">
        <v>1.8703098455765313E-4</v>
      </c>
      <c r="M147" s="5">
        <v>0</v>
      </c>
      <c r="N147" s="5">
        <v>3.1250000000004543E-4</v>
      </c>
      <c r="O147" s="5">
        <v>0</v>
      </c>
      <c r="P147" s="5">
        <v>2.3557823321169999E-4</v>
      </c>
      <c r="Q147" s="5">
        <v>0.38999787817600229</v>
      </c>
      <c r="R147" s="5">
        <v>2.0584799811652579E-2</v>
      </c>
      <c r="S147" s="5">
        <v>44.688695889046393</v>
      </c>
      <c r="T147" s="5">
        <v>0.674074889563399</v>
      </c>
      <c r="U147" s="5">
        <v>2.7814999987484771E-2</v>
      </c>
      <c r="V147" s="5">
        <v>0.18242300000011666</v>
      </c>
      <c r="W147" s="5">
        <v>153.85622602596086</v>
      </c>
      <c r="X147" s="5">
        <v>75.67088768390434</v>
      </c>
      <c r="Y147" s="5">
        <v>7.5536422070740166</v>
      </c>
      <c r="Z147" s="5">
        <v>7.356679625286251</v>
      </c>
      <c r="AA147" s="5">
        <v>0.34821991734663565</v>
      </c>
      <c r="AB147" s="31">
        <v>0.57299999999999995</v>
      </c>
      <c r="AC147" s="5">
        <v>17.35239004821457</v>
      </c>
      <c r="AD147" s="5">
        <v>0</v>
      </c>
      <c r="AE147" s="5">
        <v>6.9999841727918177E-2</v>
      </c>
      <c r="AF147" s="5">
        <v>24.916698017268487</v>
      </c>
      <c r="AG147" s="5">
        <v>80.929360495881369</v>
      </c>
      <c r="AH147" s="48">
        <v>543.38493432029202</v>
      </c>
      <c r="AI147" s="5">
        <v>7.1843173349789886</v>
      </c>
      <c r="AJ147" s="25">
        <v>15.032683143476744</v>
      </c>
      <c r="AK147" s="25">
        <v>7.6983474306000623</v>
      </c>
      <c r="AL147" s="5">
        <v>8.1566238833686841E-2</v>
      </c>
      <c r="AM147" s="5">
        <v>1.0107177303878011E-2</v>
      </c>
      <c r="AN147" s="5">
        <v>3.6613825349495165E-2</v>
      </c>
      <c r="AO147" s="23">
        <v>1.1413300000002462E-3</v>
      </c>
      <c r="AP147" s="23">
        <v>3.9066700000014104E-3</v>
      </c>
      <c r="AQ147" s="23">
        <v>0</v>
      </c>
      <c r="AR147" s="13"/>
      <c r="AS147" s="23">
        <v>1.8675417685352393E-3</v>
      </c>
      <c r="AT147" s="23">
        <v>2.3001425000005122E-3</v>
      </c>
      <c r="AU147" s="7"/>
      <c r="AV147" s="7"/>
      <c r="AW147" s="7"/>
      <c r="AX147" s="7"/>
      <c r="AY147" s="7"/>
      <c r="AZ147" s="7"/>
      <c r="BA147" s="7"/>
      <c r="BC147" s="7"/>
      <c r="BD147" s="7"/>
      <c r="BE147" s="7"/>
      <c r="BF147" s="3"/>
      <c r="BG147" s="79"/>
      <c r="BH147" s="13"/>
      <c r="BI147" s="3"/>
    </row>
    <row r="148" spans="1:61">
      <c r="A148" s="6">
        <v>1973</v>
      </c>
      <c r="B148" s="97">
        <v>329.97250452599161</v>
      </c>
      <c r="C148" s="97">
        <v>1462.8073595644828</v>
      </c>
      <c r="D148" s="97">
        <v>297.34950939002402</v>
      </c>
      <c r="E148" s="5">
        <v>0</v>
      </c>
      <c r="F148" s="5">
        <v>2.3658829356955269</v>
      </c>
      <c r="G148" s="5">
        <v>5.3073580179464116E-4</v>
      </c>
      <c r="H148" s="5">
        <v>1.0719714892991149E-5</v>
      </c>
      <c r="I148" s="5">
        <v>8.1845543544829561E-5</v>
      </c>
      <c r="J148" s="5">
        <v>0</v>
      </c>
      <c r="K148" s="5">
        <v>5.0625001193450913E-3</v>
      </c>
      <c r="L148" s="5">
        <v>3.7873797683649725E-4</v>
      </c>
      <c r="M148" s="5">
        <v>0</v>
      </c>
      <c r="N148" s="5">
        <v>6.3281300000009647E-4</v>
      </c>
      <c r="O148" s="5">
        <v>0</v>
      </c>
      <c r="P148" s="5">
        <v>1.6916307894374028E-4</v>
      </c>
      <c r="Q148" s="5">
        <v>0.42499801113958435</v>
      </c>
      <c r="R148" s="5">
        <v>2.5345894072673656E-2</v>
      </c>
      <c r="S148" s="5">
        <v>45.454695547862094</v>
      </c>
      <c r="T148" s="5">
        <v>0.71387987858106927</v>
      </c>
      <c r="U148" s="5">
        <v>2.9349999981212457E-2</v>
      </c>
      <c r="V148" s="5">
        <v>0.20687000000006503</v>
      </c>
      <c r="W148" s="5">
        <v>172.25725995309088</v>
      </c>
      <c r="X148" s="5">
        <v>86.872616491689357</v>
      </c>
      <c r="Y148" s="5">
        <v>8.5764567572881258</v>
      </c>
      <c r="Z148" s="5">
        <v>7.7239480167671184</v>
      </c>
      <c r="AA148" s="5">
        <v>0.43801355490554322</v>
      </c>
      <c r="AB148" s="31">
        <v>0.64500000000000002</v>
      </c>
      <c r="AC148" s="5">
        <v>19.927694593728067</v>
      </c>
      <c r="AD148" s="5">
        <v>0</v>
      </c>
      <c r="AE148" s="5">
        <v>0.11499984210821218</v>
      </c>
      <c r="AF148" s="5">
        <v>30.325836465784395</v>
      </c>
      <c r="AG148" s="5">
        <v>82.793063713423408</v>
      </c>
      <c r="AH148" s="48">
        <v>544.46340169131327</v>
      </c>
      <c r="AI148" s="5">
        <v>7.2556635379937573</v>
      </c>
      <c r="AJ148" s="25">
        <v>15.414538768163654</v>
      </c>
      <c r="AK148" s="25">
        <v>7.8208937428512586</v>
      </c>
      <c r="AL148" s="5">
        <v>0.1075315362939781</v>
      </c>
      <c r="AM148" s="5">
        <v>2.0921594551739742E-2</v>
      </c>
      <c r="AN148" s="5">
        <v>4.5182129931510155E-2</v>
      </c>
      <c r="AO148" s="23">
        <v>2.4720000000004491E-3</v>
      </c>
      <c r="AP148" s="23">
        <v>4.9980999999980312E-3</v>
      </c>
      <c r="AQ148" s="23">
        <v>0</v>
      </c>
      <c r="AR148" s="13"/>
      <c r="AS148" s="23">
        <v>2.2451079971568793E-3</v>
      </c>
      <c r="AT148" s="23">
        <v>2.7887349999993014E-3</v>
      </c>
      <c r="AU148" s="7"/>
      <c r="AV148" s="7"/>
      <c r="AW148" s="7"/>
      <c r="AX148" s="7"/>
      <c r="AY148" s="7"/>
      <c r="AZ148" s="7"/>
      <c r="BA148" s="7"/>
      <c r="BC148" s="7"/>
      <c r="BD148" s="7"/>
      <c r="BE148" s="7"/>
      <c r="BF148" s="3"/>
      <c r="BG148" s="79"/>
      <c r="BH148" s="13"/>
      <c r="BI148" s="3"/>
    </row>
    <row r="149" spans="1:61">
      <c r="A149" s="6">
        <v>1974</v>
      </c>
      <c r="B149" s="97">
        <v>330.81041246619594</v>
      </c>
      <c r="C149" s="97">
        <v>1476.0923616779385</v>
      </c>
      <c r="D149" s="97">
        <v>297.81257996544463</v>
      </c>
      <c r="E149" s="5">
        <v>0</v>
      </c>
      <c r="F149" s="5">
        <v>2.5560430479945651</v>
      </c>
      <c r="G149" s="5">
        <v>5.332752075448545E-4</v>
      </c>
      <c r="H149" s="5">
        <v>1.1049491482085534E-5</v>
      </c>
      <c r="I149" s="5">
        <v>8.3319763654047854E-5</v>
      </c>
      <c r="J149" s="5">
        <v>0</v>
      </c>
      <c r="K149" s="5">
        <v>8.0000001199155568E-3</v>
      </c>
      <c r="L149" s="5">
        <v>5.9849996911528797E-4</v>
      </c>
      <c r="M149" s="5">
        <v>0</v>
      </c>
      <c r="N149" s="5">
        <v>1.0000000000000963E-3</v>
      </c>
      <c r="O149" s="5">
        <v>0</v>
      </c>
      <c r="P149" s="5">
        <v>9.7765138534470079E-5</v>
      </c>
      <c r="Q149" s="5">
        <v>0.45999792131632589</v>
      </c>
      <c r="R149" s="5">
        <v>3.0775485850288328E-2</v>
      </c>
      <c r="S149" s="5">
        <v>46.342595286013335</v>
      </c>
      <c r="T149" s="5">
        <v>0.76498986936509128</v>
      </c>
      <c r="U149" s="5">
        <v>3.1319999974963868E-2</v>
      </c>
      <c r="V149" s="5">
        <v>0.23154199999999345</v>
      </c>
      <c r="W149" s="5">
        <v>192.56424911912458</v>
      </c>
      <c r="X149" s="5">
        <v>99.538902681615397</v>
      </c>
      <c r="Y149" s="5">
        <v>9.748060452003914</v>
      </c>
      <c r="Z149" s="5">
        <v>8.1089364082413251</v>
      </c>
      <c r="AA149" s="5">
        <v>0.54319613943058342</v>
      </c>
      <c r="AB149" s="31">
        <v>0.72</v>
      </c>
      <c r="AC149" s="5">
        <v>22.525582769856754</v>
      </c>
      <c r="AD149" s="5">
        <v>0</v>
      </c>
      <c r="AE149" s="5">
        <v>0.16126984245700512</v>
      </c>
      <c r="AF149" s="5">
        <v>36.768504549374107</v>
      </c>
      <c r="AG149" s="5">
        <v>84.593166091065783</v>
      </c>
      <c r="AH149" s="48">
        <v>545.3698231221382</v>
      </c>
      <c r="AI149" s="5">
        <v>7.3195036608392385</v>
      </c>
      <c r="AJ149" s="25">
        <v>15.790505921554747</v>
      </c>
      <c r="AK149" s="25">
        <v>7.9471818207939648</v>
      </c>
      <c r="AL149" s="5">
        <v>0.14653477518573835</v>
      </c>
      <c r="AM149" s="5">
        <v>3.4983892972015034E-2</v>
      </c>
      <c r="AN149" s="5">
        <v>5.4990734513518803E-2</v>
      </c>
      <c r="AO149" s="23">
        <v>4.2240000000002267E-3</v>
      </c>
      <c r="AP149" s="23">
        <v>6.1934699999988694E-3</v>
      </c>
      <c r="AQ149" s="23">
        <v>0</v>
      </c>
      <c r="AR149" s="13"/>
      <c r="AS149" s="23">
        <v>2.6452593276770743E-3</v>
      </c>
      <c r="AT149" s="23">
        <v>3.2968874999996039E-3</v>
      </c>
      <c r="AU149" s="7"/>
      <c r="AV149" s="7"/>
      <c r="AW149" s="7"/>
      <c r="AX149" s="7"/>
      <c r="AY149" s="7"/>
      <c r="AZ149" s="7"/>
      <c r="BA149" s="7"/>
      <c r="BC149" s="7"/>
      <c r="BD149" s="7"/>
      <c r="BE149" s="7"/>
      <c r="BF149" s="3"/>
      <c r="BG149" s="79"/>
      <c r="BH149" s="13"/>
      <c r="BI149" s="3"/>
    </row>
    <row r="150" spans="1:61">
      <c r="A150" s="6">
        <v>1975</v>
      </c>
      <c r="B150" s="97">
        <v>330.87234994741578</v>
      </c>
      <c r="C150" s="97">
        <v>1491.6973100804571</v>
      </c>
      <c r="D150" s="97">
        <v>298.2906651893029</v>
      </c>
      <c r="E150" s="5">
        <v>0</v>
      </c>
      <c r="F150" s="5">
        <v>2.7517531602926777</v>
      </c>
      <c r="G150" s="5">
        <v>5.3581461329506828E-4</v>
      </c>
      <c r="H150" s="5">
        <v>1.1379648815072138E-5</v>
      </c>
      <c r="I150" s="5">
        <v>8.6378500093727177E-5</v>
      </c>
      <c r="J150" s="5">
        <v>2.8166001873914179E-6</v>
      </c>
      <c r="K150" s="5">
        <v>1.0937500120488443E-2</v>
      </c>
      <c r="L150" s="5">
        <v>8.1826196139422392E-4</v>
      </c>
      <c r="M150" s="5">
        <v>0</v>
      </c>
      <c r="N150" s="5">
        <v>1.3671900000002801E-3</v>
      </c>
      <c r="O150" s="5">
        <v>0</v>
      </c>
      <c r="P150" s="5">
        <v>8.3176472926365012E-5</v>
      </c>
      <c r="Q150" s="5">
        <v>0.49999761146559046</v>
      </c>
      <c r="R150" s="5">
        <v>3.6913377627913593E-2</v>
      </c>
      <c r="S150" s="5">
        <v>47.357695476971735</v>
      </c>
      <c r="T150" s="5">
        <v>0.8284898728774247</v>
      </c>
      <c r="U150" s="5">
        <v>3.3994999968697752E-2</v>
      </c>
      <c r="V150" s="5">
        <v>0.25618300000001332</v>
      </c>
      <c r="W150" s="5">
        <v>213.23522179761915</v>
      </c>
      <c r="X150" s="5">
        <v>112.3317640466579</v>
      </c>
      <c r="Y150" s="5">
        <v>11.095742860312717</v>
      </c>
      <c r="Z150" s="5">
        <v>8.5144065228402788</v>
      </c>
      <c r="AA150" s="5">
        <v>0.66169667889274797</v>
      </c>
      <c r="AB150" s="31">
        <v>0.79800000000000004</v>
      </c>
      <c r="AC150" s="5">
        <v>25.179124400955086</v>
      </c>
      <c r="AD150" s="5">
        <v>0</v>
      </c>
      <c r="AE150" s="5">
        <v>0.19499984277433061</v>
      </c>
      <c r="AF150" s="5">
        <v>42.720016127994718</v>
      </c>
      <c r="AG150" s="5">
        <v>86.328768727393268</v>
      </c>
      <c r="AH150" s="48">
        <v>546.13713776538395</v>
      </c>
      <c r="AI150" s="5">
        <v>7.3892272792838769</v>
      </c>
      <c r="AJ150" s="25">
        <v>16.159484603493219</v>
      </c>
      <c r="AK150" s="25">
        <v>8.0781485978765524</v>
      </c>
      <c r="AL150" s="5">
        <v>0.20330782175307882</v>
      </c>
      <c r="AM150" s="5">
        <v>5.1680791139221673E-2</v>
      </c>
      <c r="AN150" s="5">
        <v>6.6143439086892838E-2</v>
      </c>
      <c r="AO150" s="23">
        <v>6.3333300000013209E-3</v>
      </c>
      <c r="AP150" s="23">
        <v>7.482989999998523E-3</v>
      </c>
      <c r="AQ150" s="23">
        <v>0</v>
      </c>
      <c r="AR150" s="13"/>
      <c r="AS150" s="23">
        <v>3.0663665876222977E-3</v>
      </c>
      <c r="AT150" s="23">
        <v>3.8177824999994898E-3</v>
      </c>
      <c r="AU150" s="7"/>
      <c r="AV150" s="7"/>
      <c r="AW150" s="7"/>
      <c r="AX150" s="7"/>
      <c r="AY150" s="7"/>
      <c r="AZ150" s="7"/>
      <c r="BA150" s="7"/>
      <c r="BC150" s="7"/>
      <c r="BD150" s="7"/>
      <c r="BE150" s="7"/>
      <c r="BF150" s="3"/>
      <c r="BG150" s="79"/>
      <c r="BH150" s="13"/>
      <c r="BI150" s="3"/>
    </row>
    <row r="151" spans="1:61">
      <c r="A151" s="6">
        <v>1976</v>
      </c>
      <c r="B151" s="97">
        <v>331.5812600848858</v>
      </c>
      <c r="C151" s="97">
        <v>1509.0721559439128</v>
      </c>
      <c r="D151" s="97">
        <v>298.78574870417668</v>
      </c>
      <c r="E151" s="5">
        <v>0</v>
      </c>
      <c r="F151" s="5">
        <v>2.95278327258975</v>
      </c>
      <c r="G151" s="5">
        <v>5.3835401904528185E-4</v>
      </c>
      <c r="H151" s="5">
        <v>1.1710187420000309E-5</v>
      </c>
      <c r="I151" s="5">
        <v>7.4327161400337301E-3</v>
      </c>
      <c r="J151" s="5">
        <v>2.2532801499131344E-5</v>
      </c>
      <c r="K151" s="5">
        <v>1.3500000121048015E-2</v>
      </c>
      <c r="L151" s="5">
        <v>1.009969953672168E-3</v>
      </c>
      <c r="M151" s="5">
        <v>0</v>
      </c>
      <c r="N151" s="5">
        <v>1.6874999999988193E-3</v>
      </c>
      <c r="O151" s="5">
        <v>0</v>
      </c>
      <c r="P151" s="5">
        <v>3.6368967195528302E-4</v>
      </c>
      <c r="Q151" s="5">
        <v>0.54438032666606528</v>
      </c>
      <c r="R151" s="5">
        <v>4.3801869405561439E-2</v>
      </c>
      <c r="S151" s="5">
        <v>48.276095366676337</v>
      </c>
      <c r="T151" s="5">
        <v>0.88720986853857564</v>
      </c>
      <c r="U151" s="5">
        <v>3.6664999962429758E-2</v>
      </c>
      <c r="V151" s="5">
        <v>0.28053700000019982</v>
      </c>
      <c r="W151" s="5">
        <v>232.99722016951009</v>
      </c>
      <c r="X151" s="5">
        <v>124.73074746947105</v>
      </c>
      <c r="Y151" s="5">
        <v>12.636435347050147</v>
      </c>
      <c r="Z151" s="5">
        <v>8.9551069761446431</v>
      </c>
      <c r="AA151" s="5">
        <v>0.81180817957786822</v>
      </c>
      <c r="AB151" s="31">
        <v>0.876</v>
      </c>
      <c r="AC151" s="5">
        <v>28.196115522261938</v>
      </c>
      <c r="AD151" s="5">
        <v>0</v>
      </c>
      <c r="AE151" s="5">
        <v>0.22999984309628263</v>
      </c>
      <c r="AF151" s="5">
        <v>49.041769081105038</v>
      </c>
      <c r="AG151" s="5">
        <v>87.993071841958965</v>
      </c>
      <c r="AH151" s="48">
        <v>546.79142402204252</v>
      </c>
      <c r="AI151" s="5">
        <v>7.4655742642575014</v>
      </c>
      <c r="AJ151" s="25">
        <v>16.520374350792423</v>
      </c>
      <c r="AK151" s="25">
        <v>8.2137400221820407</v>
      </c>
      <c r="AL151" s="5">
        <v>0.27751198212559886</v>
      </c>
      <c r="AM151" s="5">
        <v>8.7156987275683176E-2</v>
      </c>
      <c r="AN151" s="5">
        <v>8.0355143608400903E-2</v>
      </c>
      <c r="AO151" s="23">
        <v>8.735999999993924E-3</v>
      </c>
      <c r="AP151" s="23">
        <v>8.8568700000000496E-3</v>
      </c>
      <c r="AQ151" s="23">
        <v>0</v>
      </c>
      <c r="AR151" s="13"/>
      <c r="AS151" s="23">
        <v>3.5216617500000132E-3</v>
      </c>
      <c r="AT151" s="23">
        <v>4.3446174999999939E-3</v>
      </c>
      <c r="AU151" s="7"/>
      <c r="AV151" s="7"/>
      <c r="AW151" s="7"/>
      <c r="AX151" s="7"/>
      <c r="AY151" s="7"/>
      <c r="AZ151" s="7"/>
      <c r="BA151" s="7"/>
      <c r="BC151" s="7"/>
      <c r="BD151" s="7"/>
      <c r="BE151" s="7"/>
      <c r="BF151" s="3"/>
      <c r="BG151" s="79"/>
      <c r="BH151" s="13"/>
      <c r="BI151" s="3"/>
    </row>
    <row r="152" spans="1:61">
      <c r="A152" s="6">
        <v>1977</v>
      </c>
      <c r="B152" s="97">
        <v>333.38016656024638</v>
      </c>
      <c r="C152" s="97">
        <v>1527.6469529792444</v>
      </c>
      <c r="D152" s="97">
        <v>299.29779999248802</v>
      </c>
      <c r="E152" s="5">
        <v>0</v>
      </c>
      <c r="F152" s="5">
        <v>3.1589433848913386</v>
      </c>
      <c r="G152" s="5">
        <v>5.4089342479549552E-4</v>
      </c>
      <c r="H152" s="5">
        <v>1.2041107540585136E-5</v>
      </c>
      <c r="I152" s="5">
        <v>2.6895795588357169E-2</v>
      </c>
      <c r="J152" s="5">
        <v>4.5065602998262687E-5</v>
      </c>
      <c r="K152" s="5">
        <v>1.5312500121627231E-2</v>
      </c>
      <c r="L152" s="5">
        <v>1.1455699459516076E-3</v>
      </c>
      <c r="M152" s="5">
        <v>0</v>
      </c>
      <c r="N152" s="5">
        <v>1.9140599999998952E-3</v>
      </c>
      <c r="O152" s="5">
        <v>0</v>
      </c>
      <c r="P152" s="5">
        <v>4.9971500000002148E-3</v>
      </c>
      <c r="Q152" s="5">
        <v>0.59455117237323318</v>
      </c>
      <c r="R152" s="5">
        <v>5.1483361183149119E-2</v>
      </c>
      <c r="S152" s="5">
        <v>49.292495045757306</v>
      </c>
      <c r="T152" s="5">
        <v>0.94907986071694739</v>
      </c>
      <c r="U152" s="5">
        <v>3.9814999956173824E-2</v>
      </c>
      <c r="V152" s="5">
        <v>0.30434699999999809</v>
      </c>
      <c r="W152" s="5">
        <v>251.99420553887094</v>
      </c>
      <c r="X152" s="5">
        <v>136.79569813159841</v>
      </c>
      <c r="Y152" s="5">
        <v>14.478717037950181</v>
      </c>
      <c r="Z152" s="5">
        <v>9.4318791525754477</v>
      </c>
      <c r="AA152" s="5">
        <v>0.98364167470164576</v>
      </c>
      <c r="AB152" s="31">
        <v>0.95499999999999996</v>
      </c>
      <c r="AC152" s="5">
        <v>31.407798536686375</v>
      </c>
      <c r="AD152" s="5">
        <v>0</v>
      </c>
      <c r="AE152" s="5">
        <v>0.26499984338708477</v>
      </c>
      <c r="AF152" s="5">
        <v>57.537214615671296</v>
      </c>
      <c r="AG152" s="5">
        <v>89.592474503410031</v>
      </c>
      <c r="AH152" s="48">
        <v>547.33968887640196</v>
      </c>
      <c r="AI152" s="5">
        <v>7.5344138642177798</v>
      </c>
      <c r="AJ152" s="25">
        <v>16.872174608400602</v>
      </c>
      <c r="AK152" s="25">
        <v>8.35413063579613</v>
      </c>
      <c r="AL152" s="5">
        <v>0.36969697252780881</v>
      </c>
      <c r="AM152" s="5">
        <v>0.15042698277705902</v>
      </c>
      <c r="AN152" s="5">
        <v>9.8297148121143554E-2</v>
      </c>
      <c r="AO152" s="23">
        <v>1.1367999999999316E-2</v>
      </c>
      <c r="AP152" s="23">
        <v>1.0305299999999155E-2</v>
      </c>
      <c r="AQ152" s="23">
        <v>0</v>
      </c>
      <c r="AR152" s="13"/>
      <c r="AS152" s="23">
        <v>4.0072994999997983E-3</v>
      </c>
      <c r="AT152" s="23">
        <v>4.8705674999997154E-3</v>
      </c>
      <c r="AU152" s="7"/>
      <c r="AV152" s="7"/>
      <c r="AW152" s="7"/>
      <c r="AX152" s="7"/>
      <c r="AY152" s="7"/>
      <c r="AZ152" s="7"/>
      <c r="BA152" s="7"/>
      <c r="BC152" s="7"/>
      <c r="BD152" s="7"/>
      <c r="BE152" s="7"/>
      <c r="BF152" s="3"/>
      <c r="BG152" s="79"/>
      <c r="BH152" s="13"/>
      <c r="BI152" s="3"/>
    </row>
    <row r="153" spans="1:61">
      <c r="A153" s="6">
        <v>1978</v>
      </c>
      <c r="B153" s="97">
        <v>335.02810257662264</v>
      </c>
      <c r="C153" s="97">
        <v>1546.861764663013</v>
      </c>
      <c r="D153" s="97">
        <v>299.83087789212732</v>
      </c>
      <c r="E153" s="5">
        <v>0</v>
      </c>
      <c r="F153" s="5">
        <v>3.3700035033688711</v>
      </c>
      <c r="G153" s="5">
        <v>5.4343283054570897E-4</v>
      </c>
      <c r="H153" s="5">
        <v>1.2372409501780065E-5</v>
      </c>
      <c r="I153" s="5">
        <v>5.4136695036677514E-2</v>
      </c>
      <c r="J153" s="5">
        <v>6.7598404497394034E-5</v>
      </c>
      <c r="K153" s="5">
        <v>1.600000012219616E-2</v>
      </c>
      <c r="L153" s="5">
        <v>1.1969999366216657E-3</v>
      </c>
      <c r="M153" s="5">
        <v>0</v>
      </c>
      <c r="N153" s="5">
        <v>1.9999999999995659E-3</v>
      </c>
      <c r="O153" s="5">
        <v>0</v>
      </c>
      <c r="P153" s="18">
        <v>0</v>
      </c>
      <c r="Q153" s="5">
        <v>0.65999573190397953</v>
      </c>
      <c r="R153" s="5">
        <v>5.9999853317956257E-2</v>
      </c>
      <c r="S153" s="5">
        <v>50.439494890492362</v>
      </c>
      <c r="T153" s="5">
        <v>1.0211598535626372</v>
      </c>
      <c r="U153" s="5">
        <v>4.3614999949913406E-2</v>
      </c>
      <c r="V153" s="5">
        <v>0.32735599999988046</v>
      </c>
      <c r="W153" s="5">
        <v>270.00118591622476</v>
      </c>
      <c r="X153" s="5">
        <v>148.00458052243388</v>
      </c>
      <c r="Y153" s="5">
        <v>15.9630475829697</v>
      </c>
      <c r="Z153" s="5">
        <v>9.9266313289986243</v>
      </c>
      <c r="AA153" s="5">
        <v>1.1736451698254713</v>
      </c>
      <c r="AB153" s="31">
        <v>1.0349999999999999</v>
      </c>
      <c r="AC153" s="5">
        <v>35.723577102962565</v>
      </c>
      <c r="AD153" s="5">
        <v>0</v>
      </c>
      <c r="AE153" s="5">
        <v>0.29872983506203082</v>
      </c>
      <c r="AF153" s="5">
        <v>68.573400683942737</v>
      </c>
      <c r="AG153" s="5">
        <v>91.131876446227068</v>
      </c>
      <c r="AH153" s="48">
        <v>547.79789854348951</v>
      </c>
      <c r="AI153" s="5">
        <v>7.6093191534161093</v>
      </c>
      <c r="AJ153" s="25">
        <v>17.213786374274626</v>
      </c>
      <c r="AK153" s="25">
        <v>8.4994812034259315</v>
      </c>
      <c r="AL153" s="5">
        <v>0.4763076701211752</v>
      </c>
      <c r="AM153" s="5">
        <v>0.23020097841559986</v>
      </c>
      <c r="AN153" s="5">
        <v>0.11850805263389981</v>
      </c>
      <c r="AO153" s="23">
        <v>1.416529999999719E-2</v>
      </c>
      <c r="AP153" s="23">
        <v>1.181850000000266E-2</v>
      </c>
      <c r="AQ153" s="23">
        <v>0</v>
      </c>
      <c r="AR153" s="13"/>
      <c r="AS153" s="23">
        <v>4.5117157500006548E-3</v>
      </c>
      <c r="AT153" s="23">
        <v>5.3888225000008833E-3</v>
      </c>
      <c r="AU153" s="59">
        <v>0.10150000000000001</v>
      </c>
      <c r="AV153" s="59">
        <v>0</v>
      </c>
      <c r="AW153" s="59">
        <v>2.375E-2</v>
      </c>
      <c r="AX153" s="67">
        <v>0.34666666000000002</v>
      </c>
      <c r="AY153" s="7"/>
      <c r="AZ153" s="7"/>
      <c r="BA153" s="1"/>
      <c r="BC153" s="7"/>
      <c r="BD153" s="7"/>
      <c r="BE153" s="7"/>
      <c r="BF153" s="3"/>
      <c r="BG153" s="79"/>
      <c r="BH153" s="13"/>
      <c r="BI153" s="3"/>
    </row>
    <row r="154" spans="1:61">
      <c r="A154" s="10">
        <v>1979</v>
      </c>
      <c r="B154" s="97">
        <v>336.61402687424879</v>
      </c>
      <c r="C154" s="97">
        <v>1566.1366349405316</v>
      </c>
      <c r="D154" s="97">
        <v>300.38595896559497</v>
      </c>
      <c r="E154" s="11">
        <v>0</v>
      </c>
      <c r="F154" s="17">
        <v>3.5830000000000002</v>
      </c>
      <c r="G154" s="11">
        <v>5.4597223629592264E-4</v>
      </c>
      <c r="H154" s="14">
        <v>0.05</v>
      </c>
      <c r="I154" s="11">
        <v>8.4902694485020927E-2</v>
      </c>
      <c r="J154" s="11">
        <v>9.0131205996525401E-5</v>
      </c>
      <c r="K154" s="11">
        <v>1.6000000122775304E-2</v>
      </c>
      <c r="L154" s="11">
        <v>1.196999917640991E-3</v>
      </c>
      <c r="M154" s="11">
        <v>0</v>
      </c>
      <c r="N154" s="11">
        <v>1.0000000000006347E-3</v>
      </c>
      <c r="O154" s="11">
        <v>0</v>
      </c>
      <c r="P154" s="51">
        <v>4.0000000000000001E-3</v>
      </c>
      <c r="Q154" s="11">
        <v>0.76999263211076041</v>
      </c>
      <c r="R154" s="14">
        <v>0.20249992665897812</v>
      </c>
      <c r="S154" s="11">
        <v>51.557394838097309</v>
      </c>
      <c r="T154" s="11">
        <v>1.094819845589674</v>
      </c>
      <c r="U154" s="11">
        <v>4.793499993747153E-2</v>
      </c>
      <c r="V154" s="11">
        <v>0.35321399999995989</v>
      </c>
      <c r="W154" s="11">
        <v>286.49415850451879</v>
      </c>
      <c r="X154" s="11">
        <v>157.63847197689691</v>
      </c>
      <c r="Y154" s="11">
        <v>17.683127010476156</v>
      </c>
      <c r="Z154" s="11">
        <v>10.421233505411935</v>
      </c>
      <c r="AA154" s="11">
        <v>1.3782646649498611</v>
      </c>
      <c r="AB154" s="32">
        <v>1.117</v>
      </c>
      <c r="AC154" s="11">
        <v>40.489099391317033</v>
      </c>
      <c r="AD154" s="11">
        <v>0</v>
      </c>
      <c r="AE154" s="11">
        <v>0.34251976527936107</v>
      </c>
      <c r="AF154" s="11">
        <v>78.181793252818025</v>
      </c>
      <c r="AG154" s="11">
        <v>92.613081524646034</v>
      </c>
      <c r="AH154" s="49">
        <v>548.18207985444758</v>
      </c>
      <c r="AI154" s="11">
        <v>7.6899915003022672</v>
      </c>
      <c r="AJ154" s="50">
        <v>17.544208876242099</v>
      </c>
      <c r="AK154" s="50">
        <v>8.650031134404971</v>
      </c>
      <c r="AL154" s="11">
        <v>0.58937681013334264</v>
      </c>
      <c r="AM154" s="11">
        <v>0.31519197420006179</v>
      </c>
      <c r="AN154" s="11">
        <v>0.13952905714672376</v>
      </c>
      <c r="AO154" s="23">
        <v>1.7064000000004884E-2</v>
      </c>
      <c r="AP154" s="23">
        <v>1.3386700000005069E-2</v>
      </c>
      <c r="AQ154" s="23">
        <v>0</v>
      </c>
      <c r="AR154" s="13"/>
      <c r="AS154" s="23">
        <v>5.0328787500012418E-3</v>
      </c>
      <c r="AT154" s="23">
        <v>5.8925725000015597E-3</v>
      </c>
      <c r="AU154" s="60">
        <v>0.109</v>
      </c>
      <c r="AV154" s="60">
        <v>0</v>
      </c>
      <c r="AW154" s="60">
        <v>2.5250000000000002E-2</v>
      </c>
      <c r="AX154" s="68">
        <v>0.38299999000000001</v>
      </c>
      <c r="AY154" s="63"/>
      <c r="AZ154" s="63"/>
      <c r="BA154" s="1"/>
      <c r="BC154" s="80"/>
      <c r="BD154" s="80"/>
      <c r="BE154" s="80"/>
      <c r="BF154" s="3"/>
      <c r="BG154" s="79"/>
      <c r="BH154" s="13"/>
      <c r="BI154" s="3"/>
    </row>
    <row r="155" spans="1:61">
      <c r="A155" s="6">
        <v>1980</v>
      </c>
      <c r="B155" s="47">
        <v>338.8</v>
      </c>
      <c r="C155" s="97">
        <v>1584.9213929133634</v>
      </c>
      <c r="D155" s="27">
        <v>301.06200000000001</v>
      </c>
      <c r="E155" s="15">
        <v>0.15</v>
      </c>
      <c r="F155" s="18">
        <v>3.919</v>
      </c>
      <c r="G155" s="18">
        <v>2.6569215760390254E-2</v>
      </c>
      <c r="H155" s="18">
        <v>0.10969499999999999</v>
      </c>
      <c r="I155" s="18">
        <v>9.6000000000000002E-2</v>
      </c>
      <c r="J155" s="5">
        <v>1.1266400749565671E-4</v>
      </c>
      <c r="K155" s="5">
        <v>1.1000000123340584E-2</v>
      </c>
      <c r="L155" s="5">
        <v>1.1969998970509511E-3</v>
      </c>
      <c r="M155" s="5">
        <v>0</v>
      </c>
      <c r="N155" s="5">
        <v>5.1078084793749016E-5</v>
      </c>
      <c r="O155" s="5">
        <v>0</v>
      </c>
      <c r="P155" s="21">
        <v>3.0000000000000001E-3</v>
      </c>
      <c r="Q155" s="20">
        <v>0.85799999999999998</v>
      </c>
      <c r="R155" s="18">
        <v>0.34499999999999997</v>
      </c>
      <c r="S155" s="18">
        <v>53.463999999999999</v>
      </c>
      <c r="T155" s="18">
        <v>1.2150000000000001</v>
      </c>
      <c r="U155" s="5">
        <v>5.3254999894158106E-2</v>
      </c>
      <c r="V155" s="5">
        <v>0.38009599999982518</v>
      </c>
      <c r="W155" s="7">
        <v>303.95999999999998</v>
      </c>
      <c r="X155" s="7">
        <v>166.79149999999998</v>
      </c>
      <c r="Y155" s="5">
        <v>20.167388430914567</v>
      </c>
      <c r="Z155" s="18">
        <v>10.134833333333333</v>
      </c>
      <c r="AA155" s="18">
        <v>1.75</v>
      </c>
      <c r="AB155" s="31">
        <v>1.202</v>
      </c>
      <c r="AC155" s="5">
        <v>44.55148930490185</v>
      </c>
      <c r="AD155" s="5">
        <v>0</v>
      </c>
      <c r="AE155" s="5">
        <v>0.41178564535267664</v>
      </c>
      <c r="AF155" s="7">
        <v>85.925839999999994</v>
      </c>
      <c r="AG155" s="7">
        <v>93.836992949999996</v>
      </c>
      <c r="AH155" s="48">
        <v>548.50123852358195</v>
      </c>
      <c r="AI155" s="5">
        <v>7.7699938079779534</v>
      </c>
      <c r="AJ155" s="25">
        <v>17.862243417381009</v>
      </c>
      <c r="AK155" s="25">
        <v>8.8059408519093321</v>
      </c>
      <c r="AL155" s="5">
        <v>0.70971662361536225</v>
      </c>
      <c r="AM155" s="18">
        <v>0.3775</v>
      </c>
      <c r="AN155" s="18">
        <v>0.14600000000000002</v>
      </c>
      <c r="AO155" s="23">
        <v>2.0000000000003234E-2</v>
      </c>
      <c r="AP155" s="23">
        <v>1.5000000000003925E-2</v>
      </c>
      <c r="AQ155" s="72">
        <v>8.0000000000000002E-3</v>
      </c>
      <c r="AR155" s="13"/>
      <c r="AS155" s="72">
        <v>5.5954687500009972E-3</v>
      </c>
      <c r="AT155" s="23">
        <v>6.382812500001331E-3</v>
      </c>
      <c r="AU155" s="59">
        <v>0.11749999999999999</v>
      </c>
      <c r="AV155" s="59">
        <v>0</v>
      </c>
      <c r="AW155" s="59">
        <v>2.7000000000000003E-2</v>
      </c>
      <c r="AX155" s="67">
        <v>0.435</v>
      </c>
      <c r="AY155" s="5">
        <v>1.3950000000000001E-2</v>
      </c>
      <c r="AZ155" s="7"/>
      <c r="BA155" s="1"/>
      <c r="BC155" s="13"/>
      <c r="BD155" s="7"/>
      <c r="BE155" s="7"/>
      <c r="BF155" s="3"/>
      <c r="BG155" s="79"/>
      <c r="BH155" s="13"/>
      <c r="BI155" s="3"/>
    </row>
    <row r="156" spans="1:61">
      <c r="A156" s="6">
        <v>1981</v>
      </c>
      <c r="B156" s="47">
        <v>340</v>
      </c>
      <c r="C156" s="97">
        <v>1602.6360825268191</v>
      </c>
      <c r="D156" s="27">
        <v>301.90350000000001</v>
      </c>
      <c r="E156" s="20">
        <v>0.29699999999999999</v>
      </c>
      <c r="F156" s="18">
        <v>4.2629999999999999</v>
      </c>
      <c r="G156" s="18">
        <v>3.6647194152262419E-2</v>
      </c>
      <c r="H156" s="18">
        <v>0.13205999999999998</v>
      </c>
      <c r="I156" s="18">
        <v>0.20899999999999999</v>
      </c>
      <c r="J156" s="5">
        <v>1.351968089947881E-4</v>
      </c>
      <c r="K156" s="5">
        <v>3.0000001239124767E-3</v>
      </c>
      <c r="L156" s="5">
        <v>1.1969998764615895E-3</v>
      </c>
      <c r="M156" s="5">
        <v>0</v>
      </c>
      <c r="N156" s="5">
        <v>1.2761924230614242E-4</v>
      </c>
      <c r="O156" s="5">
        <v>0</v>
      </c>
      <c r="P156" s="21">
        <v>3.0000000000000001E-3</v>
      </c>
      <c r="Q156" s="20">
        <v>0.97499999999999998</v>
      </c>
      <c r="R156" s="18">
        <v>0.38200000000000001</v>
      </c>
      <c r="S156" s="18">
        <v>54.612000000000002</v>
      </c>
      <c r="T156" s="18">
        <v>1.296</v>
      </c>
      <c r="U156" s="5">
        <v>5.978499988131545E-2</v>
      </c>
      <c r="V156" s="5">
        <v>0.40782200000009783</v>
      </c>
      <c r="W156" s="7">
        <v>320.77</v>
      </c>
      <c r="X156" s="7">
        <v>175.02350000000001</v>
      </c>
      <c r="Y156" s="5">
        <v>23.256973216649325</v>
      </c>
      <c r="Z156" s="18">
        <v>10.597541666666666</v>
      </c>
      <c r="AA156" s="18">
        <v>2.0099999999999998</v>
      </c>
      <c r="AB156" s="31">
        <v>1.294</v>
      </c>
      <c r="AC156" s="18">
        <v>47.887338199999995</v>
      </c>
      <c r="AD156" s="18">
        <v>0.19441322</v>
      </c>
      <c r="AE156" s="18">
        <v>0.75285392000000007</v>
      </c>
      <c r="AF156" s="7">
        <v>91.532699999999991</v>
      </c>
      <c r="AG156" s="7">
        <v>95.403402540000002</v>
      </c>
      <c r="AH156" s="48">
        <v>548.76537069826452</v>
      </c>
      <c r="AI156" s="5">
        <v>7.8494016206320429</v>
      </c>
      <c r="AJ156" s="25">
        <v>18.167085898205411</v>
      </c>
      <c r="AK156" s="25">
        <v>8.9678490394606296</v>
      </c>
      <c r="AL156" s="18">
        <v>0.87549999999999994</v>
      </c>
      <c r="AM156" s="18">
        <v>0.45074999999999998</v>
      </c>
      <c r="AN156" s="18">
        <v>0.16600000000000001</v>
      </c>
      <c r="AO156" s="23">
        <v>2.4000000000013177E-2</v>
      </c>
      <c r="AP156" s="23">
        <v>1.7500000000003069E-2</v>
      </c>
      <c r="AQ156" s="72">
        <v>8.0000000000000002E-3</v>
      </c>
      <c r="AR156" s="13"/>
      <c r="AS156" s="72">
        <v>6.5601562500008388E-3</v>
      </c>
      <c r="AT156" s="23">
        <v>6.9014094688330139E-3</v>
      </c>
      <c r="AU156" s="59">
        <v>0.1275</v>
      </c>
      <c r="AV156" s="59">
        <v>0</v>
      </c>
      <c r="AW156" s="59">
        <v>2.8999999999999998E-2</v>
      </c>
      <c r="AX156" s="67">
        <v>0.47816667000000002</v>
      </c>
      <c r="AY156" s="5">
        <v>1.5810000000000001E-2</v>
      </c>
      <c r="AZ156" s="7"/>
      <c r="BA156" s="1"/>
      <c r="BC156" s="13"/>
      <c r="BD156" s="7"/>
      <c r="BE156" s="7"/>
      <c r="BF156" s="3"/>
      <c r="BG156" s="79"/>
      <c r="BH156" s="13"/>
      <c r="BI156" s="3"/>
    </row>
    <row r="157" spans="1:61">
      <c r="A157" s="6">
        <v>1982</v>
      </c>
      <c r="B157" s="47">
        <v>340.76</v>
      </c>
      <c r="C157" s="97">
        <v>1618.7208893277748</v>
      </c>
      <c r="D157" s="27">
        <v>303.07499999999999</v>
      </c>
      <c r="E157" s="20">
        <v>0.33900000000000002</v>
      </c>
      <c r="F157" s="18">
        <v>4.6020000000000003</v>
      </c>
      <c r="G157" s="18">
        <v>6.5964949474072346E-2</v>
      </c>
      <c r="H157" s="18">
        <v>7.6679999999999984E-2</v>
      </c>
      <c r="I157" s="18">
        <v>0.192</v>
      </c>
      <c r="J157" s="5">
        <v>1.5772961049391939E-4</v>
      </c>
      <c r="K157" s="5">
        <v>2.000000124485654E-3</v>
      </c>
      <c r="L157" s="5">
        <v>1.1969998558709102E-3</v>
      </c>
      <c r="M157" s="5">
        <v>0</v>
      </c>
      <c r="N157" s="5">
        <v>2.6965545010867699E-4</v>
      </c>
      <c r="O157" s="5">
        <v>3.7419158279315072E-6</v>
      </c>
      <c r="P157" s="21">
        <v>4.0000000000000001E-3</v>
      </c>
      <c r="Q157" s="20">
        <v>1.1020000000000001</v>
      </c>
      <c r="R157" s="18">
        <v>0.40500000000000003</v>
      </c>
      <c r="S157" s="18">
        <v>55.604999999999997</v>
      </c>
      <c r="T157" s="18">
        <v>1.367</v>
      </c>
      <c r="U157" s="5">
        <v>6.6399999874846002E-2</v>
      </c>
      <c r="V157" s="5">
        <v>0.43730299999993205</v>
      </c>
      <c r="W157" s="7">
        <v>337.32</v>
      </c>
      <c r="X157" s="7">
        <v>183.227</v>
      </c>
      <c r="Y157" s="18">
        <v>27.428000000000001</v>
      </c>
      <c r="Z157" s="18">
        <v>11.040666666666667</v>
      </c>
      <c r="AA157" s="18">
        <v>2.29</v>
      </c>
      <c r="AB157" s="31">
        <v>1.393</v>
      </c>
      <c r="AC157" s="18">
        <v>50.809209359999997</v>
      </c>
      <c r="AD157" s="18">
        <v>0.19741961</v>
      </c>
      <c r="AE157" s="18">
        <v>0.78180984000000009</v>
      </c>
      <c r="AF157" s="7">
        <v>95.897199999999998</v>
      </c>
      <c r="AG157" s="7">
        <v>96.547420980000012</v>
      </c>
      <c r="AH157" s="48">
        <v>548.9834749261579</v>
      </c>
      <c r="AI157" s="5">
        <v>7.9349914576861158</v>
      </c>
      <c r="AJ157" s="25">
        <v>18.457443835324337</v>
      </c>
      <c r="AK157" s="25">
        <v>9.135039932398838</v>
      </c>
      <c r="AL157" s="18">
        <v>1.0105</v>
      </c>
      <c r="AM157" s="18">
        <v>0.54150000000000009</v>
      </c>
      <c r="AN157" s="18">
        <v>0.187</v>
      </c>
      <c r="AO157" s="23">
        <v>2.7999999999995129E-2</v>
      </c>
      <c r="AP157" s="23">
        <v>2.0500000000003935E-2</v>
      </c>
      <c r="AQ157" s="72">
        <v>8.0000000000000002E-3</v>
      </c>
      <c r="AR157" s="13"/>
      <c r="AS157" s="72">
        <v>7.7625000000011019E-3</v>
      </c>
      <c r="AT157" s="23">
        <v>7.240498734153878E-3</v>
      </c>
      <c r="AU157" s="59">
        <v>0.13950000000000001</v>
      </c>
      <c r="AV157" s="59">
        <v>0</v>
      </c>
      <c r="AW157" s="59">
        <v>3.1E-2</v>
      </c>
      <c r="AX157" s="67">
        <v>0.52133333999999998</v>
      </c>
      <c r="AY157" s="5">
        <v>2.418E-2</v>
      </c>
      <c r="AZ157" s="7"/>
      <c r="BA157" s="1"/>
      <c r="BC157" s="13"/>
      <c r="BD157" s="7"/>
      <c r="BE157" s="7"/>
      <c r="BF157" s="3"/>
      <c r="BG157" s="79"/>
      <c r="BH157" s="13"/>
      <c r="BI157" s="3"/>
    </row>
    <row r="158" spans="1:61">
      <c r="A158" s="6">
        <v>1983</v>
      </c>
      <c r="B158" s="47">
        <v>342.44</v>
      </c>
      <c r="C158" s="97">
        <v>1632.6152664412314</v>
      </c>
      <c r="D158" s="27">
        <v>303.65250000000003</v>
      </c>
      <c r="E158" s="20">
        <v>0.42199999999999999</v>
      </c>
      <c r="F158" s="18">
        <v>4.9889999999999999</v>
      </c>
      <c r="G158" s="18">
        <v>2.8401575468003374E-2</v>
      </c>
      <c r="H158" s="18">
        <v>0.14271</v>
      </c>
      <c r="I158" s="18">
        <v>0.191</v>
      </c>
      <c r="J158" s="5">
        <v>1.8026241199305075E-4</v>
      </c>
      <c r="K158" s="5">
        <v>1.1000000125052997E-2</v>
      </c>
      <c r="L158" s="5">
        <v>1.1969998352811054E-3</v>
      </c>
      <c r="M158" s="5">
        <v>0</v>
      </c>
      <c r="N158" s="5">
        <v>2.9999999999994614E-3</v>
      </c>
      <c r="O158" s="5">
        <v>3.170433248614063E-5</v>
      </c>
      <c r="P158" s="21">
        <v>6.0000000000000001E-3</v>
      </c>
      <c r="Q158" s="20">
        <v>1.2170000000000001</v>
      </c>
      <c r="R158" s="18">
        <v>0.42599999999999999</v>
      </c>
      <c r="S158" s="18">
        <v>56.621000000000002</v>
      </c>
      <c r="T158" s="18">
        <v>1.44</v>
      </c>
      <c r="U158" s="18">
        <v>7.0999999999999994E-2</v>
      </c>
      <c r="V158" s="18">
        <v>0.46950500000010792</v>
      </c>
      <c r="W158" s="7">
        <v>354.42</v>
      </c>
      <c r="X158" s="7">
        <v>192.26150000000001</v>
      </c>
      <c r="Y158" s="18">
        <v>30.068999999999999</v>
      </c>
      <c r="Z158" s="18">
        <v>11.586000000000002</v>
      </c>
      <c r="AA158" s="18">
        <v>2.6</v>
      </c>
      <c r="AB158" s="31">
        <v>1.5049999999999999</v>
      </c>
      <c r="AC158" s="18">
        <v>53.922991589999995</v>
      </c>
      <c r="AD158" s="18">
        <v>0.18840044</v>
      </c>
      <c r="AE158" s="18">
        <v>0.79678704000000011</v>
      </c>
      <c r="AF158" s="7">
        <v>99.825249999999983</v>
      </c>
      <c r="AG158" s="7">
        <v>97.855306830000018</v>
      </c>
      <c r="AH158" s="48">
        <v>549.16855187477643</v>
      </c>
      <c r="AI158" s="5">
        <v>8.0199963654275361</v>
      </c>
      <c r="AJ158" s="25">
        <v>18.732408641233928</v>
      </c>
      <c r="AK158" s="25">
        <v>9.3071104699481566</v>
      </c>
      <c r="AL158" s="18">
        <v>1.1655</v>
      </c>
      <c r="AM158" s="18">
        <v>0.64749999999999996</v>
      </c>
      <c r="AN158" s="18">
        <v>0.20250000000000001</v>
      </c>
      <c r="AO158" s="23">
        <v>3.2499999999995123E-2</v>
      </c>
      <c r="AP158" s="23">
        <v>2.3499999999988957E-2</v>
      </c>
      <c r="AQ158" s="72">
        <v>8.0000000000000002E-3</v>
      </c>
      <c r="AR158" s="13"/>
      <c r="AS158" s="72">
        <v>8.971387007354073E-3</v>
      </c>
      <c r="AT158" s="23">
        <v>7.2404987341500903E-3</v>
      </c>
      <c r="AU158" s="59">
        <v>0.1535</v>
      </c>
      <c r="AV158" s="59">
        <v>0</v>
      </c>
      <c r="AW158" s="59">
        <v>3.3250000000000002E-2</v>
      </c>
      <c r="AX158" s="67">
        <v>0.55599999</v>
      </c>
      <c r="AY158" s="5">
        <v>2.9760000000000002E-2</v>
      </c>
      <c r="AZ158" s="7"/>
      <c r="BA158" s="1"/>
      <c r="BC158" s="13"/>
      <c r="BD158" s="7"/>
      <c r="BE158" s="7"/>
      <c r="BF158" s="3"/>
      <c r="BG158" s="79"/>
      <c r="BH158" s="13"/>
      <c r="BI158" s="3"/>
    </row>
    <row r="159" spans="1:61">
      <c r="A159" s="6">
        <v>1984</v>
      </c>
      <c r="B159" s="47">
        <v>343.99</v>
      </c>
      <c r="C159" s="27">
        <v>1644.65</v>
      </c>
      <c r="D159" s="27">
        <v>304.3415</v>
      </c>
      <c r="E159" s="20">
        <v>0.30499999999999999</v>
      </c>
      <c r="F159" s="18">
        <v>5.4130000000000003</v>
      </c>
      <c r="G159" s="18">
        <v>2.9317755321809934E-2</v>
      </c>
      <c r="H159" s="18">
        <v>0.11608499999999999</v>
      </c>
      <c r="I159" s="18">
        <v>0.20699999999999999</v>
      </c>
      <c r="J159" s="5">
        <v>2.027952134921821E-4</v>
      </c>
      <c r="K159" s="5">
        <v>1.7000000125636461E-2</v>
      </c>
      <c r="L159" s="5">
        <v>1.1969998146922412E-3</v>
      </c>
      <c r="M159" s="5">
        <v>0</v>
      </c>
      <c r="N159" s="5">
        <v>5.0000000000032891E-3</v>
      </c>
      <c r="O159" s="5">
        <v>7.4022700148412599E-5</v>
      </c>
      <c r="P159" s="21">
        <v>8.0000000000000002E-3</v>
      </c>
      <c r="Q159" s="20">
        <v>1.341</v>
      </c>
      <c r="R159" s="18">
        <v>0.46500000000000002</v>
      </c>
      <c r="S159" s="18">
        <v>57.688000000000002</v>
      </c>
      <c r="T159" s="18">
        <v>1.5269999999999999</v>
      </c>
      <c r="U159" s="18">
        <v>7.5999999999999998E-2</v>
      </c>
      <c r="V159" s="18">
        <v>0.50494300000016779</v>
      </c>
      <c r="W159" s="7">
        <v>370.36</v>
      </c>
      <c r="X159" s="7">
        <v>200.5335</v>
      </c>
      <c r="Y159" s="7">
        <v>34.274000000000001</v>
      </c>
      <c r="Z159" s="18">
        <v>12.176250000000001</v>
      </c>
      <c r="AA159" s="18">
        <v>2.93</v>
      </c>
      <c r="AB159" s="31">
        <v>1.6240000000000001</v>
      </c>
      <c r="AC159" s="18">
        <v>57.64767398</v>
      </c>
      <c r="AD159" s="18">
        <v>0.16935997</v>
      </c>
      <c r="AE159" s="18">
        <v>0.84271711999999999</v>
      </c>
      <c r="AF159" s="7">
        <v>104.464815</v>
      </c>
      <c r="AG159" s="7">
        <v>99.176424210000008</v>
      </c>
      <c r="AH159" s="48">
        <v>549.32263021534993</v>
      </c>
      <c r="AI159" s="5">
        <v>8.1037401661465847</v>
      </c>
      <c r="AJ159" s="25">
        <v>18.990788419774724</v>
      </c>
      <c r="AK159" s="25">
        <v>9.4838220548894601</v>
      </c>
      <c r="AL159" s="18">
        <v>1.3220000000000001</v>
      </c>
      <c r="AM159" s="18">
        <v>0.77625</v>
      </c>
      <c r="AN159" s="18">
        <v>0.224</v>
      </c>
      <c r="AO159" s="23">
        <v>3.7500000000024583E-2</v>
      </c>
      <c r="AP159" s="23">
        <v>2.7000000000006134E-2</v>
      </c>
      <c r="AQ159" s="72">
        <v>8.0000000000000002E-3</v>
      </c>
      <c r="AR159" s="13"/>
      <c r="AS159" s="72">
        <v>1.0525438563607874E-2</v>
      </c>
      <c r="AT159" s="23">
        <v>7.7454004294511608E-3</v>
      </c>
      <c r="AU159" s="59">
        <v>0.17049999999999998</v>
      </c>
      <c r="AV159" s="59">
        <v>0</v>
      </c>
      <c r="AW159" s="59">
        <v>3.6250000000000004E-2</v>
      </c>
      <c r="AX159" s="67">
        <v>0.60600001000000003</v>
      </c>
      <c r="AY159" s="5">
        <v>2.9760000000000002E-2</v>
      </c>
      <c r="AZ159" s="7"/>
      <c r="BA159" s="1"/>
      <c r="BC159" s="13"/>
      <c r="BD159" s="7"/>
      <c r="BE159" s="7"/>
      <c r="BF159" s="3"/>
      <c r="BG159" s="79"/>
      <c r="BH159" s="13"/>
      <c r="BI159" s="3"/>
    </row>
    <row r="160" spans="1:61">
      <c r="A160" s="6">
        <v>1985</v>
      </c>
      <c r="B160" s="47">
        <v>345.46</v>
      </c>
      <c r="C160" s="27">
        <v>1657.26</v>
      </c>
      <c r="D160" s="27">
        <v>304.89850000000001</v>
      </c>
      <c r="E160" s="20">
        <v>0.40699999999999997</v>
      </c>
      <c r="F160" s="18">
        <v>5.8419999999999996</v>
      </c>
      <c r="G160" s="18">
        <v>5.5886971082200185E-2</v>
      </c>
      <c r="H160" s="18">
        <v>0.15016499999999997</v>
      </c>
      <c r="I160" s="18">
        <v>0.23899999999999999</v>
      </c>
      <c r="J160" s="5">
        <v>2.2496851462866382E-3</v>
      </c>
      <c r="K160" s="5">
        <v>1.7000000126192578E-2</v>
      </c>
      <c r="L160" s="5">
        <v>1.1969997941013711E-3</v>
      </c>
      <c r="M160" s="5">
        <v>0</v>
      </c>
      <c r="N160" s="5">
        <v>3.9999999999973329E-3</v>
      </c>
      <c r="O160" s="5">
        <v>1.1811007367337315E-4</v>
      </c>
      <c r="P160" s="21">
        <v>8.9999999999999993E-3</v>
      </c>
      <c r="Q160" s="20">
        <v>1.4850000000000001</v>
      </c>
      <c r="R160" s="18">
        <v>0.52600000000000002</v>
      </c>
      <c r="S160" s="18">
        <v>58.718000000000004</v>
      </c>
      <c r="T160" s="18">
        <v>1.617</v>
      </c>
      <c r="U160" s="18">
        <v>8.2000000000000003E-2</v>
      </c>
      <c r="V160" s="18">
        <v>0.54362899999984293</v>
      </c>
      <c r="W160" s="7">
        <v>387.3</v>
      </c>
      <c r="X160" s="7">
        <v>210.59300000000002</v>
      </c>
      <c r="Y160" s="7">
        <v>39.284999999999997</v>
      </c>
      <c r="Z160" s="18">
        <v>12.671083333333334</v>
      </c>
      <c r="AA160" s="18">
        <v>3.29</v>
      </c>
      <c r="AB160" s="31">
        <v>1.7569999999999999</v>
      </c>
      <c r="AC160" s="18">
        <v>62.683581220000001</v>
      </c>
      <c r="AD160" s="18">
        <v>0.20343239000000002</v>
      </c>
      <c r="AE160" s="18">
        <v>0.87267152000000003</v>
      </c>
      <c r="AF160" s="7">
        <v>108.49842499999998</v>
      </c>
      <c r="AG160" s="7">
        <v>100.40492088000001</v>
      </c>
      <c r="AH160" s="48">
        <v>549.45268830146165</v>
      </c>
      <c r="AI160" s="5">
        <v>8.1999893743188235</v>
      </c>
      <c r="AJ160" s="25">
        <v>19.231674731188804</v>
      </c>
      <c r="AK160" s="25">
        <v>9.6642156220183342</v>
      </c>
      <c r="AL160" s="18">
        <v>1.4775</v>
      </c>
      <c r="AM160" s="18">
        <v>0.92725000000000002</v>
      </c>
      <c r="AN160" s="18">
        <v>0.2455</v>
      </c>
      <c r="AO160" s="23">
        <v>4.2999999999992079E-2</v>
      </c>
      <c r="AP160" s="23">
        <v>3.0500000000003118E-2</v>
      </c>
      <c r="AQ160" s="72">
        <v>8.0000000000000002E-3</v>
      </c>
      <c r="AR160" s="13"/>
      <c r="AS160" s="72">
        <v>1.2607858700358052E-2</v>
      </c>
      <c r="AT160" s="23">
        <v>8.102531152774076E-3</v>
      </c>
      <c r="AU160" s="59">
        <v>0.193</v>
      </c>
      <c r="AV160" s="59">
        <v>0</v>
      </c>
      <c r="AW160" s="59">
        <v>3.9999999999999994E-2</v>
      </c>
      <c r="AX160" s="67">
        <v>0.65600002000000002</v>
      </c>
      <c r="AY160" s="5">
        <v>2.9760000000000002E-2</v>
      </c>
      <c r="AZ160" s="7"/>
      <c r="BA160" s="1"/>
      <c r="BC160" s="13"/>
      <c r="BD160" s="7"/>
      <c r="BE160" s="7"/>
      <c r="BF160" s="3"/>
      <c r="BG160" s="79"/>
      <c r="BH160" s="13"/>
      <c r="BI160" s="3"/>
    </row>
    <row r="161" spans="1:61">
      <c r="A161" s="6">
        <v>1986</v>
      </c>
      <c r="B161" s="47">
        <v>346.87</v>
      </c>
      <c r="C161" s="27">
        <v>1670.07</v>
      </c>
      <c r="D161" s="27">
        <v>305.80899999999997</v>
      </c>
      <c r="E161" s="20">
        <v>0.42199999999999999</v>
      </c>
      <c r="F161" s="18">
        <v>6.2839999999999998</v>
      </c>
      <c r="G161" s="18">
        <v>3.4814834444649299E-2</v>
      </c>
      <c r="H161" s="18">
        <v>0.14484</v>
      </c>
      <c r="I161" s="18">
        <v>0.28699999999999998</v>
      </c>
      <c r="J161" s="5">
        <v>1.9787868307206243E-2</v>
      </c>
      <c r="K161" s="5">
        <v>1.8000000126769361E-2</v>
      </c>
      <c r="L161" s="5">
        <v>1.1969997735118984E-3</v>
      </c>
      <c r="M161" s="5">
        <v>0</v>
      </c>
      <c r="N161" s="5">
        <v>1.0000000000001308E-3</v>
      </c>
      <c r="O161" s="5">
        <v>2.6037028893951674E-4</v>
      </c>
      <c r="P161" s="21">
        <v>8.9999999999999993E-3</v>
      </c>
      <c r="Q161" s="20">
        <v>1.6459999999999999</v>
      </c>
      <c r="R161" s="18">
        <v>0.58699999999999997</v>
      </c>
      <c r="S161" s="18">
        <v>59.71</v>
      </c>
      <c r="T161" s="18">
        <v>1.7070000000000001</v>
      </c>
      <c r="U161" s="18">
        <v>8.8999999999999996E-2</v>
      </c>
      <c r="V161" s="19">
        <v>0.64200000000000002</v>
      </c>
      <c r="W161" s="7">
        <v>406.23</v>
      </c>
      <c r="X161" s="7">
        <v>220.87649999999999</v>
      </c>
      <c r="Y161" s="7">
        <v>44.472999999999999</v>
      </c>
      <c r="Z161" s="18">
        <v>13.331166666666665</v>
      </c>
      <c r="AA161" s="18">
        <v>3.68</v>
      </c>
      <c r="AB161" s="31">
        <v>1.9079999999999999</v>
      </c>
      <c r="AC161" s="18">
        <v>68.794592359999996</v>
      </c>
      <c r="AD161" s="18">
        <v>0.25854954000000002</v>
      </c>
      <c r="AE161" s="18">
        <v>0.97950888000000003</v>
      </c>
      <c r="AF161" s="7">
        <v>111.73526</v>
      </c>
      <c r="AG161" s="7">
        <v>101.97743733000001</v>
      </c>
      <c r="AH161" s="48">
        <v>549.55675332856833</v>
      </c>
      <c r="AI161" s="5">
        <v>8.2949951666381523</v>
      </c>
      <c r="AJ161" s="25">
        <v>19.453975766534921</v>
      </c>
      <c r="AK161" s="25">
        <v>9.847889605698386</v>
      </c>
      <c r="AL161" s="18">
        <v>1.65</v>
      </c>
      <c r="AM161" s="18">
        <v>1.1107499999999999</v>
      </c>
      <c r="AN161" s="18">
        <v>0.26800000000000002</v>
      </c>
      <c r="AO161" s="23">
        <v>4.85000000000049E-2</v>
      </c>
      <c r="AP161" s="23">
        <v>3.4499999999995971E-2</v>
      </c>
      <c r="AQ161" s="72">
        <v>1.6E-2</v>
      </c>
      <c r="AR161" s="13"/>
      <c r="AS161" s="72">
        <v>1.5299999999998081E-2</v>
      </c>
      <c r="AT161" s="23">
        <v>9.5012470117986011E-3</v>
      </c>
      <c r="AU161" s="59">
        <v>0.22149999999999997</v>
      </c>
      <c r="AV161" s="59">
        <v>0</v>
      </c>
      <c r="AW161" s="59">
        <v>4.4249999999999998E-2</v>
      </c>
      <c r="AX161" s="67">
        <v>0.69700002999999999</v>
      </c>
      <c r="AY161" s="5">
        <v>3.5340000000000003E-2</v>
      </c>
      <c r="AZ161" s="7"/>
      <c r="BA161" s="1"/>
      <c r="BC161" s="13"/>
      <c r="BD161" s="7"/>
      <c r="BE161" s="7"/>
      <c r="BF161" s="3"/>
      <c r="BG161" s="79"/>
      <c r="BH161" s="13"/>
      <c r="BI161" s="3"/>
    </row>
    <row r="162" spans="1:61">
      <c r="A162" s="6">
        <v>1987</v>
      </c>
      <c r="B162" s="47">
        <v>348.62</v>
      </c>
      <c r="C162" s="27">
        <v>1680.1285</v>
      </c>
      <c r="D162" s="27">
        <v>306.01100000000002</v>
      </c>
      <c r="E162" s="20">
        <v>0.35899999999999999</v>
      </c>
      <c r="F162" s="18">
        <v>6.72</v>
      </c>
      <c r="G162" s="18">
        <v>2.0155956783744329E-2</v>
      </c>
      <c r="H162" s="18">
        <v>0.14271</v>
      </c>
      <c r="I162" s="18">
        <v>0.307</v>
      </c>
      <c r="J162" s="5">
        <v>4.6362445070179836E-2</v>
      </c>
      <c r="K162" s="5">
        <v>2.2000000127324813E-2</v>
      </c>
      <c r="L162" s="5">
        <v>1.1969997529212427E-3</v>
      </c>
      <c r="M162" s="5">
        <v>0</v>
      </c>
      <c r="N162" s="5">
        <v>3.0000000642367596E-3</v>
      </c>
      <c r="O162" s="5">
        <v>6.9046024063324949E-4</v>
      </c>
      <c r="P162" s="21">
        <v>8.0000000000000002E-3</v>
      </c>
      <c r="Q162" s="20">
        <v>1.81</v>
      </c>
      <c r="R162" s="18">
        <v>0.626</v>
      </c>
      <c r="S162" s="18">
        <v>60.716000000000001</v>
      </c>
      <c r="T162" s="18">
        <v>1.796</v>
      </c>
      <c r="U162" s="18">
        <v>9.6000000000000002E-2</v>
      </c>
      <c r="V162" s="19">
        <v>0.67400000000000004</v>
      </c>
      <c r="W162" s="7">
        <v>426.44</v>
      </c>
      <c r="X162" s="7">
        <v>232.09050000000002</v>
      </c>
      <c r="Y162" s="7">
        <v>50.738</v>
      </c>
      <c r="Z162" s="18">
        <v>14.046416666666666</v>
      </c>
      <c r="AA162" s="18">
        <v>4.0999999999999996</v>
      </c>
      <c r="AB162" s="31">
        <v>2.0590000000000002</v>
      </c>
      <c r="AC162" s="18">
        <v>73.234670989999998</v>
      </c>
      <c r="AD162" s="18">
        <v>0.23950906999999999</v>
      </c>
      <c r="AE162" s="18">
        <v>0.98150584000000007</v>
      </c>
      <c r="AF162" s="7">
        <v>115.57094499999999</v>
      </c>
      <c r="AG162" s="7">
        <v>103.17845313000001</v>
      </c>
      <c r="AH162" s="48">
        <v>549.64677495632475</v>
      </c>
      <c r="AI162" s="5">
        <v>8.3893309544417765</v>
      </c>
      <c r="AJ162" s="25">
        <v>19.656584939219268</v>
      </c>
      <c r="AK162" s="25">
        <v>10.036277249402213</v>
      </c>
      <c r="AL162" s="18">
        <v>1.8380000000000001</v>
      </c>
      <c r="AM162" s="18">
        <v>1.30925</v>
      </c>
      <c r="AN162" s="18">
        <v>0.28700000000000003</v>
      </c>
      <c r="AO162" s="23">
        <v>5.3999999999967602E-2</v>
      </c>
      <c r="AP162" s="23">
        <v>3.7999999999996474E-2</v>
      </c>
      <c r="AQ162" s="72">
        <v>1.6E-2</v>
      </c>
      <c r="AR162" s="13"/>
      <c r="AS162" s="72">
        <v>1.8449999999998096E-2</v>
      </c>
      <c r="AT162" s="23">
        <v>1.0999999999998816E-2</v>
      </c>
      <c r="AU162" s="59">
        <v>0.254</v>
      </c>
      <c r="AV162" s="59">
        <v>0</v>
      </c>
      <c r="AW162" s="59">
        <v>4.9000000000000002E-2</v>
      </c>
      <c r="AX162" s="67">
        <v>0.74099999999999999</v>
      </c>
      <c r="AY162" s="5">
        <v>3.7200000000000004E-2</v>
      </c>
      <c r="AZ162" s="7"/>
      <c r="BA162" s="1"/>
      <c r="BC162" s="13"/>
      <c r="BD162" s="7"/>
      <c r="BE162" s="7"/>
      <c r="BF162" s="3"/>
      <c r="BG162" s="79"/>
      <c r="BH162" s="13"/>
      <c r="BI162" s="3"/>
    </row>
    <row r="163" spans="1:61">
      <c r="A163" s="6">
        <v>1988</v>
      </c>
      <c r="B163" s="47">
        <v>351.15</v>
      </c>
      <c r="C163" s="27">
        <v>1692.913</v>
      </c>
      <c r="D163" s="27">
        <v>306.72450000000003</v>
      </c>
      <c r="E163" s="20">
        <v>0.378</v>
      </c>
      <c r="F163" s="18">
        <v>7.2119999999999997</v>
      </c>
      <c r="G163" s="18">
        <v>3.4814834444649299E-2</v>
      </c>
      <c r="H163" s="18">
        <v>0.15868499999999999</v>
      </c>
      <c r="I163" s="18">
        <v>0.36499999999999999</v>
      </c>
      <c r="J163" s="5">
        <v>8.1105674054700469E-2</v>
      </c>
      <c r="K163" s="5">
        <v>2.000000012791581E-2</v>
      </c>
      <c r="L163" s="5">
        <v>1.196999732332371E-3</v>
      </c>
      <c r="M163" s="5">
        <v>0</v>
      </c>
      <c r="N163" s="5">
        <v>3.0000005139129162E-3</v>
      </c>
      <c r="O163" s="5">
        <v>1.493088439416029E-3</v>
      </c>
      <c r="P163" s="21">
        <v>8.0000000000000002E-3</v>
      </c>
      <c r="Q163" s="20">
        <v>1.9750000000000001</v>
      </c>
      <c r="R163" s="18">
        <v>0.65700000000000003</v>
      </c>
      <c r="S163" s="18">
        <v>61.741999999999997</v>
      </c>
      <c r="T163" s="18">
        <v>1.8879999999999999</v>
      </c>
      <c r="U163" s="18">
        <v>0.104</v>
      </c>
      <c r="V163" s="19">
        <v>0.70399999999999996</v>
      </c>
      <c r="W163" s="7">
        <v>449.06</v>
      </c>
      <c r="X163" s="7">
        <v>242.834</v>
      </c>
      <c r="Y163" s="7">
        <v>57.725000000000001</v>
      </c>
      <c r="Z163" s="18">
        <v>14.644500000000001</v>
      </c>
      <c r="AA163" s="18">
        <v>4.55</v>
      </c>
      <c r="AB163" s="31">
        <v>2.1960000000000002</v>
      </c>
      <c r="AC163" s="18">
        <v>77.707907029999987</v>
      </c>
      <c r="AD163" s="18">
        <v>0.21946647</v>
      </c>
      <c r="AE163" s="18">
        <v>0.99947847999999995</v>
      </c>
      <c r="AF163" s="7">
        <v>120.83270499999999</v>
      </c>
      <c r="AG163" s="7">
        <v>104.29906194000002</v>
      </c>
      <c r="AH163" s="48">
        <v>549.72082847199101</v>
      </c>
      <c r="AI163" s="5">
        <v>8.4899931676080573</v>
      </c>
      <c r="AJ163" s="25">
        <v>19.838414643556391</v>
      </c>
      <c r="AK163" s="25">
        <v>10.239129200244667</v>
      </c>
      <c r="AL163" s="18">
        <v>2.0274999999999999</v>
      </c>
      <c r="AM163" s="18">
        <v>1.50275</v>
      </c>
      <c r="AN163" s="18">
        <v>0.3125</v>
      </c>
      <c r="AO163" s="23">
        <v>6.0000000000013438E-2</v>
      </c>
      <c r="AP163" s="23">
        <v>4.250000000000808E-2</v>
      </c>
      <c r="AQ163" s="72">
        <v>2.4E-2</v>
      </c>
      <c r="AR163" s="13"/>
      <c r="AS163" s="72">
        <v>2.2050000000004129E-2</v>
      </c>
      <c r="AT163" s="23">
        <v>1.3500000000002675E-2</v>
      </c>
      <c r="AU163" s="59">
        <v>0.28949999999999998</v>
      </c>
      <c r="AV163" s="59">
        <v>0</v>
      </c>
      <c r="AW163" s="59">
        <v>5.45E-2</v>
      </c>
      <c r="AX163" s="67">
        <v>0.79900002000000003</v>
      </c>
      <c r="AY163" s="5">
        <v>4.0919999999999998E-2</v>
      </c>
      <c r="AZ163" s="7"/>
      <c r="BA163" s="1"/>
      <c r="BC163" s="13"/>
      <c r="BD163" s="7"/>
      <c r="BE163" s="7"/>
      <c r="BF163" s="3"/>
      <c r="BG163" s="79"/>
      <c r="BH163" s="13"/>
      <c r="BI163" s="3"/>
    </row>
    <row r="164" spans="1:61">
      <c r="A164" s="6">
        <v>1989</v>
      </c>
      <c r="B164" s="47">
        <v>352.8</v>
      </c>
      <c r="C164" s="27">
        <v>1706.6844999999998</v>
      </c>
      <c r="D164" s="27">
        <v>307.78250000000003</v>
      </c>
      <c r="E164" s="20">
        <v>0.41899999999999998</v>
      </c>
      <c r="F164" s="18">
        <v>7.7649999999999997</v>
      </c>
      <c r="G164" s="18">
        <v>5.4054611374587065E-2</v>
      </c>
      <c r="H164" s="18">
        <v>0.15868499999999999</v>
      </c>
      <c r="I164" s="18">
        <v>0.42299999999999999</v>
      </c>
      <c r="J164" s="5">
        <v>0.12386019908675154</v>
      </c>
      <c r="K164" s="5">
        <v>1.4000000128479849E-2</v>
      </c>
      <c r="L164" s="5">
        <v>1.1969997117421427E-3</v>
      </c>
      <c r="M164" s="5">
        <v>0</v>
      </c>
      <c r="N164" s="5">
        <v>3.0000010278245291E-3</v>
      </c>
      <c r="O164" s="5">
        <v>2.6153972082966974E-3</v>
      </c>
      <c r="P164" s="21">
        <v>8.0000000000000002E-3</v>
      </c>
      <c r="Q164" s="20">
        <v>2.153</v>
      </c>
      <c r="R164" s="18">
        <v>0.67300000000000004</v>
      </c>
      <c r="S164" s="18">
        <v>62.786999999999999</v>
      </c>
      <c r="T164" s="18">
        <v>1.9810000000000001</v>
      </c>
      <c r="U164" s="18">
        <v>0.111</v>
      </c>
      <c r="V164" s="19">
        <v>0.73199999999999998</v>
      </c>
      <c r="W164" s="7">
        <v>468</v>
      </c>
      <c r="X164" s="7">
        <v>251.56200000000001</v>
      </c>
      <c r="Y164" s="7">
        <v>64.394999999999996</v>
      </c>
      <c r="Z164" s="18">
        <v>15.14775</v>
      </c>
      <c r="AA164" s="18">
        <v>5.01</v>
      </c>
      <c r="AB164" s="31">
        <v>2.3170000000000002</v>
      </c>
      <c r="AC164" s="18">
        <v>83.375814599999998</v>
      </c>
      <c r="AD164" s="18">
        <v>0.24552184999999999</v>
      </c>
      <c r="AE164" s="18">
        <v>1.1242884799999999</v>
      </c>
      <c r="AF164" s="7">
        <v>124.92822999999999</v>
      </c>
      <c r="AG164" s="7">
        <v>105.471</v>
      </c>
      <c r="AH164" s="48">
        <v>549.7808570341972</v>
      </c>
      <c r="AI164" s="5">
        <v>8.589393769347252</v>
      </c>
      <c r="AJ164" s="25">
        <v>19.998409823651432</v>
      </c>
      <c r="AK164" s="23">
        <v>10.357225860289429</v>
      </c>
      <c r="AL164" s="18">
        <v>2.2229999999999999</v>
      </c>
      <c r="AM164" s="18">
        <v>1.6840000000000002</v>
      </c>
      <c r="AN164" s="18">
        <v>0.33950000000000002</v>
      </c>
      <c r="AO164" s="23">
        <v>6.5499999999993341E-2</v>
      </c>
      <c r="AP164" s="23">
        <v>4.6999999999996898E-2</v>
      </c>
      <c r="AQ164" s="72">
        <v>3.2000000000000001E-2</v>
      </c>
      <c r="AR164" s="13"/>
      <c r="AS164" s="72">
        <v>2.5649999999998476E-2</v>
      </c>
      <c r="AT164" s="23">
        <v>1.5999999999999091E-2</v>
      </c>
      <c r="AU164" s="59">
        <v>0.32850000000000001</v>
      </c>
      <c r="AV164" s="59">
        <v>0</v>
      </c>
      <c r="AW164" s="59">
        <v>6.1249999999999999E-2</v>
      </c>
      <c r="AX164" s="67">
        <v>0.85100001000000003</v>
      </c>
      <c r="AY164" s="5">
        <v>4.3710000000000006E-2</v>
      </c>
      <c r="AZ164" s="7"/>
      <c r="BA164" s="1"/>
      <c r="BC164" s="13"/>
      <c r="BD164" s="7"/>
      <c r="BE164" s="7"/>
      <c r="BF164" s="3"/>
      <c r="BG164" s="79"/>
      <c r="BH164" s="13"/>
      <c r="BI164" s="3"/>
    </row>
    <row r="165" spans="1:61">
      <c r="A165" s="6">
        <v>1990</v>
      </c>
      <c r="B165" s="47">
        <v>353.98</v>
      </c>
      <c r="C165" s="27">
        <v>1714.4014999999999</v>
      </c>
      <c r="D165" s="27">
        <v>308.71000000000004</v>
      </c>
      <c r="E165" s="20">
        <v>0.46100000000000002</v>
      </c>
      <c r="F165" s="18">
        <v>8.3149999999999995</v>
      </c>
      <c r="G165" s="18">
        <v>4.672517254413458E-2</v>
      </c>
      <c r="H165" s="18">
        <v>0.12992999999999999</v>
      </c>
      <c r="I165" s="18">
        <v>0.48</v>
      </c>
      <c r="J165" s="5">
        <v>0.17620285214513562</v>
      </c>
      <c r="K165" s="5">
        <v>1.400000012904854E-2</v>
      </c>
      <c r="L165" s="5">
        <v>1.1969996551199188E-3</v>
      </c>
      <c r="M165" s="5">
        <v>0</v>
      </c>
      <c r="N165" s="5">
        <v>5.0000015417357756E-3</v>
      </c>
      <c r="O165" s="5">
        <v>4.0256652930410345E-3</v>
      </c>
      <c r="P165" s="21">
        <v>8.9999999999999993E-3</v>
      </c>
      <c r="Q165" s="20">
        <v>2.3490000000000002</v>
      </c>
      <c r="R165" s="18">
        <v>0.67600000000000005</v>
      </c>
      <c r="S165" s="18">
        <v>63.817999999999998</v>
      </c>
      <c r="T165" s="18">
        <v>2.073</v>
      </c>
      <c r="U165" s="18">
        <v>0.11799999999999999</v>
      </c>
      <c r="V165" s="19">
        <v>0.75800000000000001</v>
      </c>
      <c r="W165" s="7">
        <v>483.15</v>
      </c>
      <c r="X165" s="7">
        <v>258.09399999999999</v>
      </c>
      <c r="Y165" s="7">
        <v>70.637</v>
      </c>
      <c r="Z165" s="18">
        <v>15.591333333333335</v>
      </c>
      <c r="AA165" s="18">
        <v>5.46</v>
      </c>
      <c r="AB165" s="31">
        <v>2.4220000000000002</v>
      </c>
      <c r="AC165" s="18">
        <v>89.613426759999996</v>
      </c>
      <c r="AD165" s="18">
        <v>0.27658788000000001</v>
      </c>
      <c r="AE165" s="18">
        <v>1.51968656</v>
      </c>
      <c r="AF165" s="7">
        <v>129.33840499999999</v>
      </c>
      <c r="AG165" s="7">
        <v>106.19749999999999</v>
      </c>
      <c r="AH165" s="48">
        <v>549.83085165816931</v>
      </c>
      <c r="AI165" s="5">
        <v>8.6943397611028033</v>
      </c>
      <c r="AJ165" s="25">
        <v>20.151574585864335</v>
      </c>
      <c r="AK165" s="23">
        <v>10.327105714808672</v>
      </c>
      <c r="AL165" s="18">
        <v>2.44</v>
      </c>
      <c r="AM165" s="18">
        <v>1.85575</v>
      </c>
      <c r="AN165" s="18">
        <v>0.36750000000000005</v>
      </c>
      <c r="AO165" s="23">
        <v>7.0999999999986005E-2</v>
      </c>
      <c r="AP165" s="23">
        <v>5.1499999999993974E-2</v>
      </c>
      <c r="AQ165" s="72">
        <v>3.2000000000000001E-2</v>
      </c>
      <c r="AR165" s="73">
        <v>1.4999999999999999E-2</v>
      </c>
      <c r="AS165" s="72">
        <v>2.9249999999996504E-2</v>
      </c>
      <c r="AT165" s="23">
        <v>1.899999999999788E-2</v>
      </c>
      <c r="AU165" s="59">
        <v>0.3725</v>
      </c>
      <c r="AV165" s="59">
        <v>0</v>
      </c>
      <c r="AW165" s="59">
        <v>6.9000000000000006E-2</v>
      </c>
      <c r="AX165" s="67">
        <v>0.91000002999999996</v>
      </c>
      <c r="AY165" s="5">
        <v>4.929E-2</v>
      </c>
      <c r="AZ165" s="7"/>
      <c r="BA165" s="1"/>
      <c r="BC165" s="13"/>
      <c r="BD165" s="7"/>
      <c r="BE165" s="7"/>
      <c r="BF165" s="3"/>
      <c r="BG165" s="79"/>
      <c r="BH165" s="13"/>
      <c r="BI165" s="3"/>
    </row>
    <row r="166" spans="1:61">
      <c r="A166" s="6">
        <v>1991</v>
      </c>
      <c r="B166" s="47">
        <v>355.29</v>
      </c>
      <c r="C166" s="27">
        <v>1727.8595</v>
      </c>
      <c r="D166" s="27">
        <v>309.41800000000001</v>
      </c>
      <c r="E166" s="20">
        <v>0.41899999999999998</v>
      </c>
      <c r="F166" s="18">
        <v>8.8480000000000008</v>
      </c>
      <c r="G166" s="18">
        <v>5.0389891959360826E-2</v>
      </c>
      <c r="H166" s="18">
        <v>0.1704</v>
      </c>
      <c r="I166" s="18">
        <v>0.53500000000000003</v>
      </c>
      <c r="J166" s="16">
        <v>0.29810142607256779</v>
      </c>
      <c r="K166" s="18">
        <v>4.1000000000000002E-2</v>
      </c>
      <c r="L166" s="5">
        <v>1.196999343698726E-3</v>
      </c>
      <c r="M166" s="5">
        <v>0</v>
      </c>
      <c r="N166" s="5">
        <v>8.0000020556482282E-3</v>
      </c>
      <c r="O166" s="5">
        <v>5.709253377718093E-3</v>
      </c>
      <c r="P166" s="21">
        <v>1.4E-2</v>
      </c>
      <c r="Q166" s="20">
        <v>2.5619999999999998</v>
      </c>
      <c r="R166" s="18">
        <v>0.68700000000000006</v>
      </c>
      <c r="S166" s="18">
        <v>64.819999999999993</v>
      </c>
      <c r="T166" s="18">
        <v>2.1629999999999998</v>
      </c>
      <c r="U166" s="18">
        <v>0.126</v>
      </c>
      <c r="V166" s="19">
        <v>0.78300000000000003</v>
      </c>
      <c r="W166" s="7">
        <v>495.15</v>
      </c>
      <c r="X166" s="7">
        <v>262.57050000000004</v>
      </c>
      <c r="Y166" s="7">
        <v>75.902000000000001</v>
      </c>
      <c r="Z166" s="18">
        <v>15.868416666666667</v>
      </c>
      <c r="AA166" s="18">
        <v>5.89</v>
      </c>
      <c r="AB166" s="31">
        <v>2.5089999999999999</v>
      </c>
      <c r="AC166" s="18">
        <v>95.669175549999991</v>
      </c>
      <c r="AD166" s="18">
        <v>0.25955167000000001</v>
      </c>
      <c r="AE166" s="18">
        <v>2.2895146400000002</v>
      </c>
      <c r="AF166" s="7">
        <v>131.595765</v>
      </c>
      <c r="AG166" s="7">
        <v>106.03100000000001</v>
      </c>
      <c r="AH166" s="48">
        <v>549.87107398242006</v>
      </c>
      <c r="AI166" s="5">
        <v>8.8049925923454886</v>
      </c>
      <c r="AJ166" s="25">
        <v>20.308944259464479</v>
      </c>
      <c r="AK166" s="23">
        <v>10.071283333540659</v>
      </c>
      <c r="AL166" s="18">
        <v>2.6485000000000003</v>
      </c>
      <c r="AM166" s="18">
        <v>2.0164999999999997</v>
      </c>
      <c r="AN166" s="18">
        <v>0.38900000000000001</v>
      </c>
      <c r="AO166" s="23">
        <v>7.6999999999982804E-2</v>
      </c>
      <c r="AP166" s="23">
        <v>5.6000000000004928E-2</v>
      </c>
      <c r="AQ166" s="72">
        <v>4.0000000000000008E-2</v>
      </c>
      <c r="AR166" s="74"/>
      <c r="AS166" s="72">
        <v>3.375000000000284E-2</v>
      </c>
      <c r="AT166" s="23">
        <v>2.2000000000001785E-2</v>
      </c>
      <c r="AU166" s="59">
        <v>0.42049999999999998</v>
      </c>
      <c r="AV166" s="59">
        <v>0</v>
      </c>
      <c r="AW166" s="59">
        <v>7.7000000000000013E-2</v>
      </c>
      <c r="AX166" s="67">
        <v>0.93633336</v>
      </c>
      <c r="AY166" s="5">
        <v>5.6730000000000003E-2</v>
      </c>
      <c r="AZ166" s="7"/>
      <c r="BA166" s="1"/>
      <c r="BC166" s="13"/>
      <c r="BD166" s="7"/>
      <c r="BE166" s="7"/>
      <c r="BF166" s="3"/>
      <c r="BG166" s="79"/>
      <c r="BH166" s="13"/>
      <c r="BI166" s="3"/>
    </row>
    <row r="167" spans="1:61">
      <c r="A167" s="6">
        <v>1992</v>
      </c>
      <c r="B167" s="47">
        <v>355.99</v>
      </c>
      <c r="C167" s="27">
        <v>1735.4915000000001</v>
      </c>
      <c r="D167" s="27">
        <v>309.94499999999999</v>
      </c>
      <c r="E167" s="20">
        <v>0.35699999999999998</v>
      </c>
      <c r="F167" s="18">
        <v>9.3970000000000002</v>
      </c>
      <c r="G167" s="18">
        <v>6.3216409912652677E-2</v>
      </c>
      <c r="H167" s="18">
        <v>0.124</v>
      </c>
      <c r="I167" s="18">
        <v>0.56000000000000005</v>
      </c>
      <c r="J167" s="18">
        <v>0.42</v>
      </c>
      <c r="K167" s="18">
        <v>3.4000000000000002E-2</v>
      </c>
      <c r="L167" s="5">
        <v>1.1969986873979585E-3</v>
      </c>
      <c r="M167" s="5">
        <v>0</v>
      </c>
      <c r="N167" s="5">
        <v>5.0000025695614526E-3</v>
      </c>
      <c r="O167" s="5">
        <v>7.6515714624639354E-3</v>
      </c>
      <c r="P167" s="21">
        <v>2.3E-2</v>
      </c>
      <c r="Q167" s="20">
        <v>2.7730000000000001</v>
      </c>
      <c r="R167" s="18">
        <v>0.72899999999999998</v>
      </c>
      <c r="S167" s="18">
        <v>65.673000000000002</v>
      </c>
      <c r="T167" s="18">
        <v>2.2490000000000001</v>
      </c>
      <c r="U167" s="18">
        <v>0.13500000000000001</v>
      </c>
      <c r="V167" s="19">
        <v>0.80600000000000005</v>
      </c>
      <c r="W167" s="7">
        <v>506.2</v>
      </c>
      <c r="X167" s="7">
        <v>265.358</v>
      </c>
      <c r="Y167" s="7">
        <v>80.217500000000001</v>
      </c>
      <c r="Z167" s="18">
        <v>16.041601190476193</v>
      </c>
      <c r="AA167" s="18">
        <v>6.29</v>
      </c>
      <c r="AB167" s="31">
        <v>2.585</v>
      </c>
      <c r="AC167" s="7">
        <v>101.285</v>
      </c>
      <c r="AD167" s="7">
        <v>0.28159853000000001</v>
      </c>
      <c r="AE167" s="7">
        <v>3.2300827999999999</v>
      </c>
      <c r="AF167" s="7">
        <v>132.85550000000001</v>
      </c>
      <c r="AG167" s="7">
        <v>105.66249999999999</v>
      </c>
      <c r="AH167" s="48">
        <v>549.90490769600262</v>
      </c>
      <c r="AI167" s="5">
        <v>8.9149940645705605</v>
      </c>
      <c r="AJ167" s="25">
        <v>20.46313357006283</v>
      </c>
      <c r="AK167" s="23">
        <v>9.6821676320612564</v>
      </c>
      <c r="AL167" s="18">
        <v>2.8446666666666669</v>
      </c>
      <c r="AM167" s="18">
        <v>2.1657500000000001</v>
      </c>
      <c r="AN167" s="18">
        <v>0.40949999999999998</v>
      </c>
      <c r="AO167" s="23">
        <v>8.2499999999991594E-2</v>
      </c>
      <c r="AP167" s="23">
        <v>6.1000000000015174E-2</v>
      </c>
      <c r="AQ167" s="72">
        <v>4.8000000000000001E-2</v>
      </c>
      <c r="AR167" s="74"/>
      <c r="AS167" s="72">
        <v>3.8250000000009804E-2</v>
      </c>
      <c r="AT167" s="23">
        <v>2.6000000000006799E-2</v>
      </c>
      <c r="AU167" s="59">
        <v>0.45850000000000002</v>
      </c>
      <c r="AV167" s="59">
        <v>0</v>
      </c>
      <c r="AW167" s="59">
        <v>8.4499999999999992E-2</v>
      </c>
      <c r="AX167" s="67">
        <v>0.95966667000000005</v>
      </c>
      <c r="AY167" s="5">
        <v>6.4170000000000005E-2</v>
      </c>
      <c r="AZ167" s="7"/>
      <c r="BA167" s="1"/>
      <c r="BC167" s="13"/>
      <c r="BD167" s="7"/>
      <c r="BE167" s="7"/>
      <c r="BF167" s="3"/>
      <c r="BG167" s="79"/>
      <c r="BH167" s="13"/>
      <c r="BI167" s="3"/>
    </row>
    <row r="168" spans="1:61">
      <c r="A168" s="6">
        <v>1993</v>
      </c>
      <c r="B168" s="47">
        <v>356.71</v>
      </c>
      <c r="C168" s="27">
        <v>1737.49</v>
      </c>
      <c r="D168" s="27">
        <v>310.26400000000001</v>
      </c>
      <c r="E168" s="20">
        <v>0.51750000000000007</v>
      </c>
      <c r="F168" s="18">
        <v>10.000999999999999</v>
      </c>
      <c r="G168" s="18">
        <v>4.3976632982714904E-2</v>
      </c>
      <c r="H168" s="18">
        <v>0.16300000000000001</v>
      </c>
      <c r="I168" s="18">
        <v>0.61749999999999994</v>
      </c>
      <c r="J168" s="18">
        <v>0.5</v>
      </c>
      <c r="K168" s="18">
        <v>3.4000000000000002E-2</v>
      </c>
      <c r="L168" s="5">
        <v>2.3939970499382824E-3</v>
      </c>
      <c r="M168" s="5">
        <v>0</v>
      </c>
      <c r="N168" s="5">
        <v>1.0666858408689098E-3</v>
      </c>
      <c r="O168" s="5">
        <v>9.8379795472312865E-3</v>
      </c>
      <c r="P168" s="21">
        <v>3.5999999999999997E-2</v>
      </c>
      <c r="Q168" s="20">
        <v>2.984</v>
      </c>
      <c r="R168" s="18">
        <v>0.76800000000000002</v>
      </c>
      <c r="S168" s="18">
        <v>66.459000000000003</v>
      </c>
      <c r="T168" s="18">
        <v>2.335</v>
      </c>
      <c r="U168" s="18">
        <v>0.14499999999999999</v>
      </c>
      <c r="V168" s="19">
        <v>0.82699999999999996</v>
      </c>
      <c r="W168" s="7">
        <v>513.25</v>
      </c>
      <c r="X168" s="7">
        <v>266.73199999999997</v>
      </c>
      <c r="Y168" s="7">
        <v>82.305499999999995</v>
      </c>
      <c r="Z168" s="18">
        <v>16.175335714285715</v>
      </c>
      <c r="AA168" s="18">
        <v>6.68</v>
      </c>
      <c r="AB168" s="31">
        <v>2.6520000000000001</v>
      </c>
      <c r="AC168" s="7">
        <v>105.54599999999999</v>
      </c>
      <c r="AD168" s="7">
        <v>0.75900000000000001</v>
      </c>
      <c r="AE168" s="7">
        <v>3.7974999999999999</v>
      </c>
      <c r="AF168" s="7">
        <v>127.03450000000001</v>
      </c>
      <c r="AG168" s="7">
        <v>104.9105</v>
      </c>
      <c r="AH168" s="48">
        <v>549.94188725816366</v>
      </c>
      <c r="AI168" s="5">
        <v>9.0271613731726319</v>
      </c>
      <c r="AJ168" s="25">
        <v>20.606278400360978</v>
      </c>
      <c r="AK168" s="23">
        <v>9.6201094844648889</v>
      </c>
      <c r="AL168" s="7">
        <v>3.0283333333333338</v>
      </c>
      <c r="AM168" s="18">
        <v>2.2904999999999998</v>
      </c>
      <c r="AN168" s="18">
        <v>0.42849999999999999</v>
      </c>
      <c r="AO168" s="23">
        <v>8.8500000000021242E-2</v>
      </c>
      <c r="AP168" s="23">
        <v>6.5999999999969236E-2</v>
      </c>
      <c r="AQ168" s="72">
        <v>5.6000000000000008E-2</v>
      </c>
      <c r="AR168" s="74"/>
      <c r="AS168" s="72">
        <v>4.1849999999980007E-2</v>
      </c>
      <c r="AT168" s="23">
        <v>2.9999999999985667E-2</v>
      </c>
      <c r="AU168" s="59">
        <v>0.47849999999999998</v>
      </c>
      <c r="AV168" s="59">
        <v>0</v>
      </c>
      <c r="AW168" s="59">
        <v>9.0749999999999997E-2</v>
      </c>
      <c r="AX168" s="67">
        <v>0.97100001999999996</v>
      </c>
      <c r="AY168" s="5">
        <v>7.4400000000000008E-2</v>
      </c>
      <c r="AZ168" s="7"/>
      <c r="BA168" s="1"/>
      <c r="BC168" s="13"/>
      <c r="BD168" s="7"/>
      <c r="BE168" s="7"/>
      <c r="BF168" s="3"/>
      <c r="BG168" s="79"/>
      <c r="BH168" s="13"/>
      <c r="BI168" s="3"/>
    </row>
    <row r="169" spans="1:61">
      <c r="A169" s="6">
        <v>1994</v>
      </c>
      <c r="B169" s="47">
        <v>358.21</v>
      </c>
      <c r="C169" s="27">
        <v>1743.0830000000001</v>
      </c>
      <c r="D169" s="27">
        <v>310.81150000000002</v>
      </c>
      <c r="E169" s="20">
        <v>0.95799999999999996</v>
      </c>
      <c r="F169" s="18">
        <v>10.622999999999999</v>
      </c>
      <c r="G169" s="18">
        <v>3.9395733713682095E-2</v>
      </c>
      <c r="H169" s="18">
        <v>0.20450000000000002</v>
      </c>
      <c r="I169" s="18">
        <v>0.69399999999999995</v>
      </c>
      <c r="J169" s="18">
        <v>0.59</v>
      </c>
      <c r="K169" s="18">
        <v>4.3999999999999997E-2</v>
      </c>
      <c r="L169" s="5">
        <v>2.3939924574634995E-3</v>
      </c>
      <c r="M169" s="5">
        <v>0</v>
      </c>
      <c r="N169" s="5">
        <v>2.012556255266086E-3</v>
      </c>
      <c r="O169" s="5">
        <v>1.2253877631997069E-2</v>
      </c>
      <c r="P169" s="21">
        <v>5.0999999999999997E-2</v>
      </c>
      <c r="Q169" s="20">
        <v>3.2069999999999999</v>
      </c>
      <c r="R169" s="18">
        <v>0.80400000000000005</v>
      </c>
      <c r="S169" s="18">
        <v>67.198999999999998</v>
      </c>
      <c r="T169" s="18">
        <v>2.4209999999999998</v>
      </c>
      <c r="U169" s="18">
        <v>0.157</v>
      </c>
      <c r="V169" s="19">
        <v>0.84799999999999998</v>
      </c>
      <c r="W169" s="7">
        <v>518.92999999999995</v>
      </c>
      <c r="X169" s="7">
        <v>266.81600000000003</v>
      </c>
      <c r="Y169" s="7">
        <v>83.573999999999998</v>
      </c>
      <c r="Z169" s="18">
        <v>16.266892857142857</v>
      </c>
      <c r="AA169" s="18">
        <v>7.04</v>
      </c>
      <c r="AB169" s="31">
        <v>2.6989999999999998</v>
      </c>
      <c r="AC169" s="7">
        <v>110.946</v>
      </c>
      <c r="AD169" s="7">
        <v>1.8904999999999998</v>
      </c>
      <c r="AE169" s="7">
        <v>5.0105000000000004</v>
      </c>
      <c r="AF169" s="7">
        <v>116.6995</v>
      </c>
      <c r="AG169" s="7">
        <v>104.0945</v>
      </c>
      <c r="AH169" s="48">
        <v>545.38472581443932</v>
      </c>
      <c r="AI169" s="5">
        <v>9.1316175766105001</v>
      </c>
      <c r="AJ169" s="25">
        <v>20.731009415050913</v>
      </c>
      <c r="AK169" s="23">
        <v>9.5937544602389995</v>
      </c>
      <c r="AL169" s="7">
        <v>3.2403333333333335</v>
      </c>
      <c r="AM169" s="7">
        <v>2.3955000000000002</v>
      </c>
      <c r="AN169" s="18">
        <v>0.44600000000000006</v>
      </c>
      <c r="AO169" s="23">
        <v>9.3999999999945461E-2</v>
      </c>
      <c r="AP169" s="23">
        <v>7.0500000000013996E-2</v>
      </c>
      <c r="AQ169" s="72">
        <v>6.4000000000000001E-2</v>
      </c>
      <c r="AR169" s="74"/>
      <c r="AS169" s="72">
        <v>4.6350000000005991E-2</v>
      </c>
      <c r="AT169" s="23">
        <v>3.4500000000004152E-2</v>
      </c>
      <c r="AU169" s="59">
        <v>0.48849999999999999</v>
      </c>
      <c r="AV169" s="59">
        <v>0</v>
      </c>
      <c r="AW169" s="59">
        <v>0.13774999999999998</v>
      </c>
      <c r="AX169" s="67">
        <v>0.99114287000000001</v>
      </c>
      <c r="AY169" s="5">
        <v>8.8350000000000012E-2</v>
      </c>
      <c r="AZ169" s="7"/>
      <c r="BA169" s="1"/>
      <c r="BC169" s="13"/>
      <c r="BD169" s="7"/>
      <c r="BE169" s="7"/>
      <c r="BF169" s="3"/>
      <c r="BG169" s="79"/>
      <c r="BH169" s="13"/>
      <c r="BI169" s="3"/>
    </row>
    <row r="170" spans="1:61">
      <c r="A170" s="6">
        <v>1995</v>
      </c>
      <c r="B170" s="47">
        <v>360.04</v>
      </c>
      <c r="C170" s="27">
        <v>1748.095</v>
      </c>
      <c r="D170" s="27">
        <v>311.41500000000002</v>
      </c>
      <c r="E170" s="20">
        <v>1.8325</v>
      </c>
      <c r="F170" s="18">
        <v>11.29</v>
      </c>
      <c r="G170" s="18">
        <v>6.5048769620265789E-2</v>
      </c>
      <c r="H170" s="18">
        <v>0.27849999999999997</v>
      </c>
      <c r="I170" s="18">
        <v>0.82350000000000001</v>
      </c>
      <c r="J170" s="18">
        <v>0.69</v>
      </c>
      <c r="K170" s="18">
        <v>4.4999999999999998E-2</v>
      </c>
      <c r="L170" s="5">
        <v>4.7879876100992199E-3</v>
      </c>
      <c r="M170" s="5">
        <v>0</v>
      </c>
      <c r="N170" s="5">
        <v>4.0000041112994555E-3</v>
      </c>
      <c r="O170" s="5">
        <v>1.488467571676285E-2</v>
      </c>
      <c r="P170" s="21">
        <v>6.8000000000000005E-2</v>
      </c>
      <c r="Q170" s="12">
        <v>3.4524999999999997</v>
      </c>
      <c r="R170" s="18">
        <v>0.85099999999999998</v>
      </c>
      <c r="S170" s="18">
        <v>67.942999999999998</v>
      </c>
      <c r="T170" s="18">
        <v>2.5139999999999998</v>
      </c>
      <c r="U170" s="18">
        <v>0.17100000000000001</v>
      </c>
      <c r="V170" s="19">
        <v>0.86899999999999999</v>
      </c>
      <c r="W170" s="7">
        <v>525.48</v>
      </c>
      <c r="X170" s="7">
        <v>265.63900000000001</v>
      </c>
      <c r="Y170" s="7">
        <v>83.766999999999996</v>
      </c>
      <c r="Z170" s="18">
        <v>16.312600000000003</v>
      </c>
      <c r="AA170" s="18">
        <v>7.36</v>
      </c>
      <c r="AB170" s="31">
        <v>2.7320000000000002</v>
      </c>
      <c r="AC170" s="7">
        <v>116.0595</v>
      </c>
      <c r="AD170" s="7">
        <v>3.5140000000000002</v>
      </c>
      <c r="AE170" s="7">
        <v>6.2244999999999999</v>
      </c>
      <c r="AF170" s="7">
        <v>104.623</v>
      </c>
      <c r="AG170" s="7">
        <v>103.313</v>
      </c>
      <c r="AH170" s="27">
        <v>550.38666075006608</v>
      </c>
      <c r="AI170" s="12">
        <v>8.94509541103365</v>
      </c>
      <c r="AJ170" s="25">
        <v>20.829659944227597</v>
      </c>
      <c r="AK170" s="23">
        <v>9.5325021910276941</v>
      </c>
      <c r="AL170" s="7">
        <v>3.4163333333333337</v>
      </c>
      <c r="AM170" s="7">
        <v>2.4860000000000002</v>
      </c>
      <c r="AN170" s="18">
        <v>0.45650000000000002</v>
      </c>
      <c r="AO170" s="23">
        <v>0.10000000000001169</v>
      </c>
      <c r="AP170" s="23">
        <v>7.5500000000005646E-2</v>
      </c>
      <c r="AQ170" s="72">
        <v>7.1999999999999995E-2</v>
      </c>
      <c r="AR170" s="74"/>
      <c r="AS170" s="72">
        <v>5.0400000000002373E-2</v>
      </c>
      <c r="AT170" s="23">
        <v>3.9000000000003622E-2</v>
      </c>
      <c r="AU170" s="59">
        <v>0.49299999999999999</v>
      </c>
      <c r="AV170" s="59">
        <v>0</v>
      </c>
      <c r="AW170" s="59">
        <v>0.22800000000000001</v>
      </c>
      <c r="AX170" s="67">
        <v>1.0134000000000001</v>
      </c>
      <c r="AY170" s="5">
        <v>9.486E-2</v>
      </c>
      <c r="AZ170" s="7"/>
      <c r="BA170" s="1"/>
      <c r="BC170" s="13"/>
      <c r="BD170" s="7"/>
      <c r="BE170" s="7"/>
      <c r="BF170" s="3"/>
      <c r="BG170" s="79"/>
      <c r="BH170" s="13"/>
      <c r="BI170" s="3"/>
    </row>
    <row r="171" spans="1:61">
      <c r="A171" s="6">
        <v>1996</v>
      </c>
      <c r="B171" s="47">
        <v>361.8</v>
      </c>
      <c r="C171" s="27">
        <v>1750.2359999999999</v>
      </c>
      <c r="D171" s="27">
        <v>312.27300000000002</v>
      </c>
      <c r="E171" s="20">
        <v>3.238</v>
      </c>
      <c r="F171" s="18">
        <v>12.002000000000001</v>
      </c>
      <c r="G171" s="18">
        <v>0.10810922274917413</v>
      </c>
      <c r="H171" s="18">
        <v>0.41649999999999998</v>
      </c>
      <c r="I171" s="18">
        <v>1.0209999999999999</v>
      </c>
      <c r="J171" s="18">
        <v>0.82</v>
      </c>
      <c r="K171" s="18">
        <v>5.2999999999999999E-2</v>
      </c>
      <c r="L171" s="5">
        <v>7.1819841374662283E-3</v>
      </c>
      <c r="M171" s="5">
        <v>0</v>
      </c>
      <c r="N171" s="5">
        <v>2.0136203087172083E-3</v>
      </c>
      <c r="O171" s="5">
        <v>1.7715673801525854E-2</v>
      </c>
      <c r="P171" s="21">
        <v>8.6999999999999994E-2</v>
      </c>
      <c r="Q171" s="12">
        <v>3.6935000000000002</v>
      </c>
      <c r="R171" s="18">
        <v>0.90600000000000003</v>
      </c>
      <c r="S171" s="18">
        <v>68.69</v>
      </c>
      <c r="T171" s="18">
        <v>2.617</v>
      </c>
      <c r="U171" s="18">
        <v>0.189</v>
      </c>
      <c r="V171" s="19">
        <v>0.89</v>
      </c>
      <c r="W171" s="7">
        <v>531.1</v>
      </c>
      <c r="X171" s="7">
        <v>264.709</v>
      </c>
      <c r="Y171" s="7">
        <v>83.789000000000001</v>
      </c>
      <c r="Z171" s="18">
        <v>16.340938194444444</v>
      </c>
      <c r="AA171" s="18">
        <v>7.61</v>
      </c>
      <c r="AB171" s="31">
        <v>2.7509999999999999</v>
      </c>
      <c r="AC171" s="7">
        <v>121.483</v>
      </c>
      <c r="AD171" s="7">
        <v>5.4340000000000002</v>
      </c>
      <c r="AE171" s="7">
        <v>7.2474999999999996</v>
      </c>
      <c r="AF171" s="7">
        <v>91.102500000000006</v>
      </c>
      <c r="AG171" s="7">
        <v>102.24600000000001</v>
      </c>
      <c r="AH171" s="27">
        <v>537.80959574941949</v>
      </c>
      <c r="AI171" s="12">
        <v>9.1291196901307003</v>
      </c>
      <c r="AJ171" s="25">
        <v>20.894384057160252</v>
      </c>
      <c r="AK171" s="23">
        <v>9.1456893750257446</v>
      </c>
      <c r="AL171" s="7">
        <v>3.5529999999999999</v>
      </c>
      <c r="AM171" s="7">
        <v>2.5647500000000001</v>
      </c>
      <c r="AN171" s="18">
        <v>0.46550000000000002</v>
      </c>
      <c r="AO171" s="23">
        <v>0.10599999999997561</v>
      </c>
      <c r="AP171" s="23">
        <v>8.100000000002669E-2</v>
      </c>
      <c r="AQ171" s="72">
        <v>8.8000000000000009E-2</v>
      </c>
      <c r="AR171" s="74"/>
      <c r="AS171" s="72">
        <v>5.4450000000018005E-2</v>
      </c>
      <c r="AT171" s="23">
        <v>4.3500000000014721E-2</v>
      </c>
      <c r="AU171" s="59">
        <v>0.49399999999999999</v>
      </c>
      <c r="AV171" s="59">
        <v>0</v>
      </c>
      <c r="AW171" s="59">
        <v>0.28025</v>
      </c>
      <c r="AX171" s="67">
        <v>1.0132000000000001</v>
      </c>
      <c r="AY171" s="5">
        <v>9.8580000000000001E-2</v>
      </c>
      <c r="AZ171" s="7"/>
      <c r="BA171" s="1"/>
      <c r="BC171" s="13"/>
      <c r="BD171" s="7"/>
      <c r="BE171" s="7"/>
      <c r="BF171" s="3"/>
      <c r="BG171" s="79"/>
      <c r="BH171" s="13"/>
      <c r="BI171" s="3"/>
    </row>
    <row r="172" spans="1:61">
      <c r="A172" s="6">
        <v>1997</v>
      </c>
      <c r="B172" s="47">
        <v>362.9</v>
      </c>
      <c r="C172" s="27">
        <v>1753.672</v>
      </c>
      <c r="D172" s="27">
        <v>313.113</v>
      </c>
      <c r="E172" s="20">
        <v>5.2725000000000009</v>
      </c>
      <c r="F172" s="18">
        <v>12.769</v>
      </c>
      <c r="G172" s="18">
        <v>5.2222251666973946E-2</v>
      </c>
      <c r="H172" s="18">
        <v>0.60899999999999999</v>
      </c>
      <c r="I172" s="18">
        <v>1.284</v>
      </c>
      <c r="J172" s="18">
        <v>0.96</v>
      </c>
      <c r="K172" s="18">
        <v>6.6000000000000003E-2</v>
      </c>
      <c r="L172" s="5">
        <v>9.5759806130977145E-3</v>
      </c>
      <c r="M172" s="5">
        <v>0</v>
      </c>
      <c r="N172" s="5">
        <v>4.0004235005210841E-3</v>
      </c>
      <c r="O172" s="5">
        <v>2.0732271711021384E-2</v>
      </c>
      <c r="P172" s="18">
        <v>0.106</v>
      </c>
      <c r="Q172" s="12">
        <v>3.9240000000000004</v>
      </c>
      <c r="R172" s="18">
        <v>0.94299999999999995</v>
      </c>
      <c r="S172" s="18">
        <v>69.415999999999997</v>
      </c>
      <c r="T172" s="18">
        <v>2.7330000000000001</v>
      </c>
      <c r="U172" s="18">
        <v>0.20899999999999999</v>
      </c>
      <c r="V172" s="19">
        <v>0.91100000000000003</v>
      </c>
      <c r="W172" s="7">
        <v>534.94000000000005</v>
      </c>
      <c r="X172" s="7">
        <v>263.59000000000003</v>
      </c>
      <c r="Y172" s="7">
        <v>83.468500000000006</v>
      </c>
      <c r="Z172" s="18">
        <v>16.367548611111111</v>
      </c>
      <c r="AA172" s="18">
        <v>7.8</v>
      </c>
      <c r="AB172" s="31">
        <v>2.7730000000000001</v>
      </c>
      <c r="AC172" s="7">
        <v>125.952</v>
      </c>
      <c r="AD172" s="7">
        <v>7.3484999999999996</v>
      </c>
      <c r="AE172" s="7">
        <v>8.3840000000000003</v>
      </c>
      <c r="AF172" s="7">
        <v>77.4495</v>
      </c>
      <c r="AG172" s="7">
        <v>101.27699999999999</v>
      </c>
      <c r="AH172" s="27">
        <v>541.67794196273815</v>
      </c>
      <c r="AI172" s="12">
        <v>9.0676145904546175</v>
      </c>
      <c r="AJ172" s="25">
        <v>20.919768813488343</v>
      </c>
      <c r="AK172" s="23">
        <v>8.5389781665472011</v>
      </c>
      <c r="AL172" s="7">
        <v>3.722</v>
      </c>
      <c r="AM172" s="7">
        <v>2.6357499999999998</v>
      </c>
      <c r="AN172" s="18">
        <v>0.47350000000000003</v>
      </c>
      <c r="AO172" s="23">
        <v>0.11200000000007491</v>
      </c>
      <c r="AP172" s="23">
        <v>8.5500000000033563E-2</v>
      </c>
      <c r="AQ172" s="72">
        <v>9.6000000000000002E-2</v>
      </c>
      <c r="AR172" s="74"/>
      <c r="AS172" s="72">
        <v>5.8500000000023096E-2</v>
      </c>
      <c r="AT172" s="23">
        <v>4.8000000000019027E-2</v>
      </c>
      <c r="AU172" s="59">
        <v>0.49299999999999999</v>
      </c>
      <c r="AV172" s="59">
        <v>0</v>
      </c>
      <c r="AW172" s="59">
        <v>0.29274999999999995</v>
      </c>
      <c r="AX172" s="67">
        <v>1.0195000000000001</v>
      </c>
      <c r="AY172" s="5">
        <v>0.1023</v>
      </c>
      <c r="AZ172" s="7"/>
      <c r="BA172" s="1"/>
      <c r="BC172" s="13"/>
      <c r="BD172" s="7"/>
      <c r="BE172" s="7"/>
      <c r="BF172" s="3"/>
      <c r="BG172" s="79"/>
      <c r="BH172" s="13"/>
      <c r="BI172" s="3"/>
    </row>
    <row r="173" spans="1:61">
      <c r="A173" s="6">
        <v>1998</v>
      </c>
      <c r="B173" s="47">
        <v>365.54</v>
      </c>
      <c r="C173" s="27">
        <v>1764.0650000000001</v>
      </c>
      <c r="D173" s="27">
        <v>313.89350000000002</v>
      </c>
      <c r="E173" s="12">
        <v>7.7949999999999999</v>
      </c>
      <c r="F173" s="18">
        <v>13.552</v>
      </c>
      <c r="G173" s="18">
        <v>0.11452248172582005</v>
      </c>
      <c r="H173" s="7">
        <v>0.88749999999999996</v>
      </c>
      <c r="I173" s="7">
        <v>1.6435</v>
      </c>
      <c r="J173" s="7">
        <v>1.1299999999999999</v>
      </c>
      <c r="K173" s="18">
        <v>8.1000000000000003E-2</v>
      </c>
      <c r="L173" s="5">
        <v>1.316697694392146E-2</v>
      </c>
      <c r="M173" s="5">
        <v>0</v>
      </c>
      <c r="N173" s="5">
        <v>1.0000005653032823E-2</v>
      </c>
      <c r="O173" s="5">
        <v>2.6339268508032424E-2</v>
      </c>
      <c r="P173" s="18">
        <v>0.126</v>
      </c>
      <c r="Q173" s="12">
        <v>4.1430000000000007</v>
      </c>
      <c r="R173" s="18">
        <v>0.99299999999999999</v>
      </c>
      <c r="S173" s="18">
        <v>70.129000000000005</v>
      </c>
      <c r="T173" s="18">
        <v>2.8570000000000002</v>
      </c>
      <c r="U173" s="18">
        <v>0.23200000000000001</v>
      </c>
      <c r="V173" s="19">
        <v>0.93300000000000005</v>
      </c>
      <c r="W173" s="7">
        <v>537.70000000000005</v>
      </c>
      <c r="X173" s="7">
        <v>262.161</v>
      </c>
      <c r="Y173" s="7">
        <v>83.06049999999999</v>
      </c>
      <c r="Z173" s="18">
        <v>16.389857638888891</v>
      </c>
      <c r="AA173" s="18">
        <v>7.95</v>
      </c>
      <c r="AB173" s="31">
        <v>2.7959999999999998</v>
      </c>
      <c r="AC173" s="7">
        <v>131.54349999999999</v>
      </c>
      <c r="AD173" s="7">
        <v>9.1280000000000001</v>
      </c>
      <c r="AE173" s="7">
        <v>9.3584999999999994</v>
      </c>
      <c r="AF173" s="7">
        <v>65.032000000000011</v>
      </c>
      <c r="AG173" s="7">
        <v>100.309</v>
      </c>
      <c r="AH173" s="27">
        <v>564.22665664154442</v>
      </c>
      <c r="AI173" s="12">
        <v>9.3438541791214416</v>
      </c>
      <c r="AJ173" s="25">
        <v>20.359298711123454</v>
      </c>
      <c r="AK173" s="23">
        <v>8.2070300544585901</v>
      </c>
      <c r="AL173" s="7">
        <v>3.88</v>
      </c>
      <c r="AM173" s="7">
        <v>2.69875</v>
      </c>
      <c r="AN173" s="18">
        <v>0.47550000000000003</v>
      </c>
      <c r="AO173" s="23">
        <v>0.11799999999998</v>
      </c>
      <c r="AP173" s="23">
        <v>9.0000000000023728E-2</v>
      </c>
      <c r="AQ173" s="72">
        <v>0.11200000000000002</v>
      </c>
      <c r="AR173" s="74"/>
      <c r="AS173" s="72">
        <v>6.2100000000016434E-2</v>
      </c>
      <c r="AT173" s="23">
        <v>5.3000000000014459E-2</v>
      </c>
      <c r="AU173" s="59">
        <v>0.49049999999999999</v>
      </c>
      <c r="AV173" s="59">
        <v>0</v>
      </c>
      <c r="AW173" s="59">
        <v>0.30525000000000002</v>
      </c>
      <c r="AX173" s="67">
        <v>1.0265555</v>
      </c>
      <c r="AY173" s="5">
        <v>0.10509</v>
      </c>
      <c r="AZ173" s="7"/>
      <c r="BA173" s="1"/>
      <c r="BC173" s="13"/>
      <c r="BD173" s="7"/>
      <c r="BE173" s="7"/>
      <c r="BF173" s="3"/>
      <c r="BG173" s="79"/>
      <c r="BH173" s="13"/>
      <c r="BI173" s="3"/>
    </row>
    <row r="174" spans="1:61">
      <c r="A174" s="6">
        <v>1999</v>
      </c>
      <c r="B174" s="47">
        <v>367.64</v>
      </c>
      <c r="C174" s="27">
        <v>1771.8380000000002</v>
      </c>
      <c r="D174" s="27">
        <v>314.89049999999997</v>
      </c>
      <c r="E174" s="12">
        <v>10.8765</v>
      </c>
      <c r="F174" s="18">
        <v>14.352</v>
      </c>
      <c r="G174" s="18">
        <v>0.15849911470853495</v>
      </c>
      <c r="H174" s="7">
        <v>1.1495000000000002</v>
      </c>
      <c r="I174" s="7">
        <v>2.0244999999999997</v>
      </c>
      <c r="J174" s="7">
        <v>1.34</v>
      </c>
      <c r="K174" s="18">
        <v>9.4E-2</v>
      </c>
      <c r="L174" s="5">
        <v>1.675797328768457E-2</v>
      </c>
      <c r="M174" s="5">
        <v>4.148790014539452E-6</v>
      </c>
      <c r="N174" s="5">
        <v>1.1000006166947308E-2</v>
      </c>
      <c r="O174" s="5">
        <v>3.2415464652451369E-2</v>
      </c>
      <c r="P174" s="18">
        <v>0.14799999999999999</v>
      </c>
      <c r="Q174" s="12">
        <v>4.3555000000000001</v>
      </c>
      <c r="R174" s="18">
        <v>1.0349999999999999</v>
      </c>
      <c r="S174" s="18">
        <v>70.819000000000003</v>
      </c>
      <c r="T174" s="18">
        <v>2.9849999999999999</v>
      </c>
      <c r="U174" s="18">
        <v>0.25700000000000001</v>
      </c>
      <c r="V174" s="19">
        <v>0.95499999999999996</v>
      </c>
      <c r="W174" s="7">
        <v>540.14</v>
      </c>
      <c r="X174" s="7">
        <v>260.67950000000002</v>
      </c>
      <c r="Y174" s="7">
        <v>82.605999999999995</v>
      </c>
      <c r="Z174" s="18">
        <v>16.400769097222224</v>
      </c>
      <c r="AA174" s="18">
        <v>8.07</v>
      </c>
      <c r="AB174" s="31">
        <v>2.8149999999999999</v>
      </c>
      <c r="AC174" s="7">
        <v>136.7405</v>
      </c>
      <c r="AD174" s="7">
        <v>10.971</v>
      </c>
      <c r="AE174" s="7">
        <v>10.3355</v>
      </c>
      <c r="AF174" s="7">
        <v>54.343499999999999</v>
      </c>
      <c r="AG174" s="7">
        <v>99.163999999999987</v>
      </c>
      <c r="AH174" s="27">
        <v>556.44561393692391</v>
      </c>
      <c r="AI174" s="12">
        <v>9.066814632555058</v>
      </c>
      <c r="AJ174" s="25">
        <v>20.44127845939332</v>
      </c>
      <c r="AK174" s="23">
        <v>8.1605332899361009</v>
      </c>
      <c r="AL174" s="7">
        <v>4.0114999999999998</v>
      </c>
      <c r="AM174" s="7">
        <v>2.7582500000000003</v>
      </c>
      <c r="AN174" s="18">
        <v>0.47650000000000003</v>
      </c>
      <c r="AO174" s="23">
        <v>0.12449999999997476</v>
      </c>
      <c r="AP174" s="23">
        <v>9.4499999999987802E-2</v>
      </c>
      <c r="AQ174" s="72">
        <v>0.128</v>
      </c>
      <c r="AR174" s="74"/>
      <c r="AS174" s="72">
        <v>6.5699999999991349E-2</v>
      </c>
      <c r="AT174" s="23">
        <v>5.7999999999991982E-2</v>
      </c>
      <c r="AU174" s="59">
        <v>0.48699999999999999</v>
      </c>
      <c r="AV174" s="59">
        <v>7.5000002999999996E-2</v>
      </c>
      <c r="AW174" s="59">
        <v>0.318</v>
      </c>
      <c r="AX174" s="67">
        <v>1.0267777</v>
      </c>
      <c r="AY174" s="5">
        <v>0.11253000000000001</v>
      </c>
      <c r="AZ174" s="7"/>
      <c r="BA174" s="1"/>
      <c r="BC174" s="13"/>
      <c r="BD174" s="7"/>
      <c r="BE174" s="7"/>
      <c r="BF174" s="3"/>
      <c r="BG174" s="79"/>
      <c r="BH174" s="13"/>
      <c r="BI174" s="3"/>
    </row>
    <row r="175" spans="1:61">
      <c r="A175" s="6">
        <v>2000</v>
      </c>
      <c r="B175" s="47">
        <v>368.83</v>
      </c>
      <c r="C175" s="27">
        <v>1773.143</v>
      </c>
      <c r="D175" s="27">
        <v>315.87900000000002</v>
      </c>
      <c r="E175" s="12">
        <v>14.217499999999999</v>
      </c>
      <c r="F175" s="18">
        <v>15.172000000000001</v>
      </c>
      <c r="G175" s="18">
        <v>0.20980518652170235</v>
      </c>
      <c r="H175" s="7">
        <v>1.4729999999999999</v>
      </c>
      <c r="I175" s="7">
        <v>2.4489999999999998</v>
      </c>
      <c r="J175" s="7">
        <v>1.57</v>
      </c>
      <c r="K175" s="18">
        <v>0.113</v>
      </c>
      <c r="L175" s="5">
        <v>2.1545969656718952E-2</v>
      </c>
      <c r="M175" s="18">
        <v>1.4999999999999999E-2</v>
      </c>
      <c r="N175" s="18">
        <v>1.0449999999999999E-2</v>
      </c>
      <c r="O175" s="19">
        <v>3.1E-2</v>
      </c>
      <c r="P175" s="18">
        <v>0.17299999999999999</v>
      </c>
      <c r="Q175" s="12">
        <v>4.5570000000000004</v>
      </c>
      <c r="R175" s="18">
        <v>1.07</v>
      </c>
      <c r="S175" s="18">
        <v>71.492000000000004</v>
      </c>
      <c r="T175" s="18">
        <v>3.113</v>
      </c>
      <c r="U175" s="18">
        <v>0.28399999999999997</v>
      </c>
      <c r="V175" s="19">
        <v>0.97599999999999998</v>
      </c>
      <c r="W175" s="7">
        <v>542.27</v>
      </c>
      <c r="X175" s="7">
        <v>259.1755</v>
      </c>
      <c r="Y175" s="7">
        <v>82.095499999999987</v>
      </c>
      <c r="Z175" s="18">
        <v>16.399483258928573</v>
      </c>
      <c r="AA175" s="18">
        <v>8.16</v>
      </c>
      <c r="AB175" s="31">
        <v>2.8290000000000002</v>
      </c>
      <c r="AC175" s="7">
        <v>141.7585</v>
      </c>
      <c r="AD175" s="7">
        <v>12.6935</v>
      </c>
      <c r="AE175" s="7">
        <v>11.432499999999999</v>
      </c>
      <c r="AF175" s="7">
        <v>45.442499999999995</v>
      </c>
      <c r="AG175" s="7">
        <v>98.06</v>
      </c>
      <c r="AH175" s="27">
        <v>547.44957063305014</v>
      </c>
      <c r="AI175" s="12">
        <v>9.0913114785460145</v>
      </c>
      <c r="AJ175" s="25">
        <v>20.034658311467922</v>
      </c>
      <c r="AK175" s="1">
        <v>7.5220000000000002</v>
      </c>
      <c r="AL175" s="7">
        <v>4.1245000000000003</v>
      </c>
      <c r="AM175" s="7">
        <v>2.8187499999999996</v>
      </c>
      <c r="AN175" s="18">
        <v>0.47750000000000004</v>
      </c>
      <c r="AO175" s="23">
        <v>0.13000000000001882</v>
      </c>
      <c r="AP175" s="23">
        <v>9.8500000000015131E-2</v>
      </c>
      <c r="AQ175" s="72">
        <v>0.13600000000000001</v>
      </c>
      <c r="AR175" s="73">
        <v>3.7999999999999999E-2</v>
      </c>
      <c r="AS175" s="72">
        <v>6.9750000000013135E-2</v>
      </c>
      <c r="AT175" s="23">
        <v>6.2500000000013489E-2</v>
      </c>
      <c r="AU175" s="59">
        <v>0.48249999999999998</v>
      </c>
      <c r="AV175" s="59">
        <v>7.2999998999999996E-2</v>
      </c>
      <c r="AW175" s="59">
        <v>0.33100000000000002</v>
      </c>
      <c r="AX175" s="67">
        <v>1.0329999999999999</v>
      </c>
      <c r="AY175" s="7">
        <v>0.11253000000000001</v>
      </c>
      <c r="AZ175" s="66">
        <v>2.7E-2</v>
      </c>
      <c r="BA175" s="1"/>
      <c r="BC175" s="13"/>
      <c r="BD175" s="7"/>
      <c r="BE175" s="7"/>
      <c r="BF175" s="3"/>
      <c r="BG175" s="79"/>
      <c r="BH175" s="13"/>
      <c r="BI175" s="3"/>
    </row>
    <row r="176" spans="1:61">
      <c r="A176" s="6">
        <v>2001</v>
      </c>
      <c r="B176" s="47">
        <v>370.41</v>
      </c>
      <c r="C176" s="27">
        <v>1771.652</v>
      </c>
      <c r="D176" s="27">
        <v>316.62350000000004</v>
      </c>
      <c r="E176" s="12">
        <v>17.727499999999999</v>
      </c>
      <c r="F176" s="18">
        <v>15.863</v>
      </c>
      <c r="G176" s="18">
        <v>0.2776024957033878</v>
      </c>
      <c r="H176" s="7">
        <v>1.8654999999999999</v>
      </c>
      <c r="I176" s="7">
        <v>2.923</v>
      </c>
      <c r="J176" s="7">
        <v>1.82</v>
      </c>
      <c r="K176" s="18">
        <v>0.14099999999999999</v>
      </c>
      <c r="L176" s="5">
        <v>2.6333965915491687E-2</v>
      </c>
      <c r="M176" s="18">
        <v>6.0000000000000001E-3</v>
      </c>
      <c r="N176" s="18">
        <v>1.52E-2</v>
      </c>
      <c r="O176" s="19">
        <v>3.1E-2</v>
      </c>
      <c r="P176" s="18">
        <v>0.2</v>
      </c>
      <c r="Q176" s="12">
        <v>4.76</v>
      </c>
      <c r="R176" s="18">
        <v>1.1080000000000001</v>
      </c>
      <c r="S176" s="18">
        <v>72.143000000000001</v>
      </c>
      <c r="T176" s="18">
        <v>3.2330000000000001</v>
      </c>
      <c r="U176" s="18">
        <v>0.312</v>
      </c>
      <c r="V176" s="19">
        <v>0.996</v>
      </c>
      <c r="W176" s="7">
        <v>543.22</v>
      </c>
      <c r="X176" s="7">
        <v>257.54349999999999</v>
      </c>
      <c r="Y176" s="7">
        <v>81.568999999999988</v>
      </c>
      <c r="Z176" s="18">
        <v>16.392058035714285</v>
      </c>
      <c r="AA176" s="18">
        <v>8.24</v>
      </c>
      <c r="AB176" s="31">
        <v>2.8450000000000002</v>
      </c>
      <c r="AC176" s="7">
        <v>147.67700000000002</v>
      </c>
      <c r="AD176" s="7">
        <v>14.149999999999999</v>
      </c>
      <c r="AE176" s="7">
        <v>12.439499999999999</v>
      </c>
      <c r="AF176" s="7">
        <v>37.841499999999996</v>
      </c>
      <c r="AG176" s="7">
        <v>97.076999999999998</v>
      </c>
      <c r="AH176" s="27">
        <v>536.71206069815719</v>
      </c>
      <c r="AI176" s="12">
        <v>8.5767897188738704</v>
      </c>
      <c r="AJ176" s="25">
        <v>19.54157918970926</v>
      </c>
      <c r="AK176" s="1">
        <v>7.2380000000000004</v>
      </c>
      <c r="AL176" s="7">
        <v>4.2044999999999995</v>
      </c>
      <c r="AM176" s="7">
        <v>2.8712499999999999</v>
      </c>
      <c r="AN176" s="18">
        <v>0.47799999999999998</v>
      </c>
      <c r="AO176" s="23">
        <v>0.13650000000004187</v>
      </c>
      <c r="AP176" s="23">
        <v>0.10300000000003294</v>
      </c>
      <c r="AQ176" s="72">
        <v>0.15200000000000002</v>
      </c>
      <c r="AR176" s="74"/>
      <c r="AS176" s="72">
        <v>7.3350000000028601E-2</v>
      </c>
      <c r="AT176" s="23">
        <v>6.7000000000029813E-2</v>
      </c>
      <c r="AU176" s="59">
        <v>0.47699999999999998</v>
      </c>
      <c r="AV176" s="59">
        <v>7.1999996999999996E-2</v>
      </c>
      <c r="AW176" s="59">
        <v>0.34399999999999997</v>
      </c>
      <c r="AX176" s="67">
        <v>1.031625</v>
      </c>
      <c r="AY176" s="7">
        <v>0.11532000000000001</v>
      </c>
      <c r="AZ176" s="66">
        <v>2.9000000000000001E-2</v>
      </c>
      <c r="BA176" s="1"/>
      <c r="BC176" s="13"/>
      <c r="BD176" s="7"/>
      <c r="BE176" s="7"/>
      <c r="BF176" s="3"/>
      <c r="BG176" s="79"/>
      <c r="BH176" s="13"/>
      <c r="BI176" s="3"/>
    </row>
    <row r="177" spans="1:61">
      <c r="A177" s="6">
        <v>2002</v>
      </c>
      <c r="B177" s="47">
        <v>372.42</v>
      </c>
      <c r="C177" s="27">
        <v>1772.5540000000001</v>
      </c>
      <c r="D177" s="27">
        <v>317.2715</v>
      </c>
      <c r="E177" s="12">
        <v>21.557500000000001</v>
      </c>
      <c r="F177" s="18">
        <v>16.547000000000001</v>
      </c>
      <c r="G177" s="18">
        <v>0.37838227962210946</v>
      </c>
      <c r="H177" s="7">
        <v>2.2949999999999999</v>
      </c>
      <c r="I177" s="7">
        <v>3.4829999999999997</v>
      </c>
      <c r="J177" s="7">
        <v>2.1800000000000002</v>
      </c>
      <c r="K177" s="18">
        <v>0.17299999999999999</v>
      </c>
      <c r="L177" s="5">
        <v>3.2318962606490788E-2</v>
      </c>
      <c r="M177" s="18">
        <v>3.0000000000000001E-3</v>
      </c>
      <c r="N177" s="18">
        <v>2.4699999999999996E-2</v>
      </c>
      <c r="O177" s="19">
        <v>3.7999999999999999E-2</v>
      </c>
      <c r="P177" s="18">
        <v>0.23100000000000001</v>
      </c>
      <c r="Q177" s="12">
        <v>4.976</v>
      </c>
      <c r="R177" s="18">
        <v>1.1599999999999999</v>
      </c>
      <c r="S177" s="18">
        <v>72.808000000000007</v>
      </c>
      <c r="T177" s="18">
        <v>3.351</v>
      </c>
      <c r="U177" s="18">
        <v>0.34200000000000003</v>
      </c>
      <c r="V177" s="19">
        <v>1.018</v>
      </c>
      <c r="W177" s="7">
        <v>543.71</v>
      </c>
      <c r="X177" s="7">
        <v>255.60199999999998</v>
      </c>
      <c r="Y177" s="7">
        <v>80.831500000000005</v>
      </c>
      <c r="Z177" s="18">
        <v>16.37635379464286</v>
      </c>
      <c r="AA177" s="18">
        <v>8.3000000000000007</v>
      </c>
      <c r="AB177" s="31">
        <v>2.8639999999999999</v>
      </c>
      <c r="AC177" s="7">
        <v>153.02500000000001</v>
      </c>
      <c r="AD177" s="7">
        <v>15.477499999999999</v>
      </c>
      <c r="AE177" s="7">
        <v>13.241499999999998</v>
      </c>
      <c r="AF177" s="7">
        <v>31.53</v>
      </c>
      <c r="AG177" s="7">
        <v>96.039999999999992</v>
      </c>
      <c r="AH177" s="27">
        <v>539.13966987590607</v>
      </c>
      <c r="AI177" s="12">
        <v>8.2068656173060823</v>
      </c>
      <c r="AJ177" s="25">
        <v>21.384500990227014</v>
      </c>
      <c r="AK177" s="1">
        <v>7.19</v>
      </c>
      <c r="AL177" s="7">
        <v>4.2554999999999996</v>
      </c>
      <c r="AM177" s="7">
        <v>2.925325</v>
      </c>
      <c r="AN177" s="18">
        <v>0.47699999999999998</v>
      </c>
      <c r="AO177" s="23">
        <v>0.1425000000000177</v>
      </c>
      <c r="AP177" s="23">
        <v>0.1065000000000136</v>
      </c>
      <c r="AQ177" s="72">
        <v>0.16000000000000003</v>
      </c>
      <c r="AR177" s="74"/>
      <c r="AS177" s="72">
        <v>7.6500000000012017E-2</v>
      </c>
      <c r="AT177" s="23">
        <v>7.1000000000012609E-2</v>
      </c>
      <c r="AU177" s="59">
        <v>0.47099999999999997</v>
      </c>
      <c r="AV177" s="59">
        <v>7.0000000000000007E-2</v>
      </c>
      <c r="AW177" s="59">
        <v>0.35699999999999998</v>
      </c>
      <c r="AX177" s="67">
        <v>1.0275266999999999</v>
      </c>
      <c r="AY177" s="7">
        <v>0.12462000000000001</v>
      </c>
      <c r="AZ177" s="66">
        <v>3.2000000000000001E-2</v>
      </c>
      <c r="BA177" s="1"/>
      <c r="BC177" s="13"/>
      <c r="BD177" s="7"/>
      <c r="BE177" s="7"/>
      <c r="BF177" s="3"/>
      <c r="BG177" s="79"/>
      <c r="BH177" s="13"/>
      <c r="BI177" s="3"/>
    </row>
    <row r="178" spans="1:61">
      <c r="A178" s="6">
        <v>2003</v>
      </c>
      <c r="B178" s="47">
        <v>374.97</v>
      </c>
      <c r="C178" s="27">
        <v>1776.7494999999999</v>
      </c>
      <c r="D178" s="27">
        <v>317.98249999999996</v>
      </c>
      <c r="E178" s="12">
        <v>25.701499999999999</v>
      </c>
      <c r="F178" s="18">
        <v>17.263000000000002</v>
      </c>
      <c r="G178" s="18">
        <v>0.51764161740070658</v>
      </c>
      <c r="H178" s="7">
        <v>2.8144999999999998</v>
      </c>
      <c r="I178" s="7">
        <v>4.0975000000000001</v>
      </c>
      <c r="J178" s="7">
        <v>2.59</v>
      </c>
      <c r="K178" s="18">
        <v>0.20799999999999999</v>
      </c>
      <c r="L178" s="5">
        <v>3.8303959667830838E-2</v>
      </c>
      <c r="M178" s="18">
        <v>4.1000000000000002E-2</v>
      </c>
      <c r="N178" s="18">
        <v>5.8899999999999994E-2</v>
      </c>
      <c r="O178" s="19">
        <v>5.3999999999999999E-2</v>
      </c>
      <c r="P178" s="18">
        <v>0.26700000000000002</v>
      </c>
      <c r="Q178" s="12">
        <v>5.1929999999999996</v>
      </c>
      <c r="R178" s="18">
        <v>1.2270000000000001</v>
      </c>
      <c r="S178" s="18">
        <v>73.534999999999997</v>
      </c>
      <c r="T178" s="18">
        <v>3.464</v>
      </c>
      <c r="U178" s="18">
        <v>0.371</v>
      </c>
      <c r="V178" s="19">
        <v>1.0409999999999999</v>
      </c>
      <c r="W178" s="7">
        <v>543.54</v>
      </c>
      <c r="X178" s="7">
        <v>253.47</v>
      </c>
      <c r="Y178" s="7">
        <v>80.09</v>
      </c>
      <c r="Z178" s="18">
        <v>16.395982142857143</v>
      </c>
      <c r="AA178" s="18">
        <v>8.33</v>
      </c>
      <c r="AB178" s="31">
        <v>2.883</v>
      </c>
      <c r="AC178" s="7">
        <v>158.1225</v>
      </c>
      <c r="AD178" s="7">
        <v>16.613999999999997</v>
      </c>
      <c r="AE178" s="7">
        <v>13.898</v>
      </c>
      <c r="AF178" s="7">
        <v>26.3325</v>
      </c>
      <c r="AG178" s="7">
        <v>95.073000000000008</v>
      </c>
      <c r="AH178" s="27">
        <v>541.02240542383527</v>
      </c>
      <c r="AI178" s="12">
        <v>8.0163216777591941</v>
      </c>
      <c r="AJ178" s="25">
        <v>21.955762568409849</v>
      </c>
      <c r="AK178" s="1">
        <v>7.2460000000000004</v>
      </c>
      <c r="AL178" s="7">
        <v>4.2904999999999998</v>
      </c>
      <c r="AM178" s="7">
        <v>2.9690374999999998</v>
      </c>
      <c r="AN178" s="18">
        <v>0.47450000000000003</v>
      </c>
      <c r="AO178" s="23">
        <v>0.14750000000004862</v>
      </c>
      <c r="AP178" s="23">
        <v>0.10900000000003651</v>
      </c>
      <c r="AQ178" s="72">
        <v>0.16800000000000001</v>
      </c>
      <c r="AR178" s="74"/>
      <c r="AS178" s="72">
        <v>8.0100000000032978E-2</v>
      </c>
      <c r="AT178" s="23">
        <v>7.4500000000034663E-2</v>
      </c>
      <c r="AU178" s="59">
        <v>0.46550000000000002</v>
      </c>
      <c r="AV178" s="59">
        <v>6.8000004000000003E-2</v>
      </c>
      <c r="AW178" s="59">
        <v>0.37024999999999997</v>
      </c>
      <c r="AX178" s="67">
        <v>1.0234285999999999</v>
      </c>
      <c r="AY178" s="7">
        <v>0.13671</v>
      </c>
      <c r="AZ178" s="66">
        <v>3.5000000000000003E-2</v>
      </c>
      <c r="BA178" s="1"/>
      <c r="BC178" s="13"/>
      <c r="BD178" s="7"/>
      <c r="BE178" s="7"/>
      <c r="BF178" s="3"/>
      <c r="BG178" s="79"/>
      <c r="BH178" s="13"/>
      <c r="BI178" s="3"/>
    </row>
    <row r="179" spans="1:61">
      <c r="A179" s="6">
        <v>2004</v>
      </c>
      <c r="B179" s="47">
        <v>376.79</v>
      </c>
      <c r="C179" s="27">
        <v>1776.124</v>
      </c>
      <c r="D179" s="27">
        <v>318.63750000000005</v>
      </c>
      <c r="E179" s="12">
        <v>29.995999999999999</v>
      </c>
      <c r="F179" s="18">
        <v>18.111000000000001</v>
      </c>
      <c r="G179" s="7">
        <v>0.76684253763609111</v>
      </c>
      <c r="H179" s="7">
        <v>3.3654999999999999</v>
      </c>
      <c r="I179" s="7">
        <v>4.8185000000000002</v>
      </c>
      <c r="J179" s="7">
        <v>3.133</v>
      </c>
      <c r="K179" s="18">
        <v>0.251</v>
      </c>
      <c r="L179" s="5">
        <v>4.4288956783049747E-2</v>
      </c>
      <c r="M179" s="18">
        <v>0.151</v>
      </c>
      <c r="N179" s="18">
        <v>0.12254999999999999</v>
      </c>
      <c r="O179" s="19">
        <v>7.1999999999999995E-2</v>
      </c>
      <c r="P179" s="18">
        <v>0.309</v>
      </c>
      <c r="Q179" s="12">
        <v>5.4215</v>
      </c>
      <c r="R179" s="7">
        <v>1.3029999999999999</v>
      </c>
      <c r="S179" s="18">
        <v>74.292000000000002</v>
      </c>
      <c r="T179" s="18">
        <v>3.569</v>
      </c>
      <c r="U179" s="18">
        <v>0.4</v>
      </c>
      <c r="V179" s="19">
        <v>1.0649999999999999</v>
      </c>
      <c r="W179" s="7">
        <v>543.09</v>
      </c>
      <c r="X179" s="7">
        <v>251.46600000000001</v>
      </c>
      <c r="Y179" s="7">
        <v>79.245000000000005</v>
      </c>
      <c r="Z179" s="7">
        <v>16.391749999999998</v>
      </c>
      <c r="AA179" s="1">
        <v>8.3460000000000001</v>
      </c>
      <c r="AB179" s="13">
        <v>2.9220000000000002</v>
      </c>
      <c r="AC179" s="7">
        <v>162.90949999999998</v>
      </c>
      <c r="AD179" s="7">
        <v>17.330500000000001</v>
      </c>
      <c r="AE179" s="7">
        <v>14.5755</v>
      </c>
      <c r="AF179" s="7">
        <v>21.884999999999998</v>
      </c>
      <c r="AG179" s="7">
        <v>94.086000000000013</v>
      </c>
      <c r="AH179" s="27">
        <v>534.83610661834985</v>
      </c>
      <c r="AI179" s="12">
        <v>7.9402042589214687</v>
      </c>
      <c r="AJ179" s="25">
        <v>21.630816228124896</v>
      </c>
      <c r="AK179" s="1">
        <v>7.1340000000000003</v>
      </c>
      <c r="AL179" s="7">
        <v>4.327</v>
      </c>
      <c r="AM179" s="7">
        <v>3.0364678398990304</v>
      </c>
      <c r="AN179" s="7">
        <v>0.48306300593746498</v>
      </c>
      <c r="AO179" s="23">
        <v>0.15200000000002575</v>
      </c>
      <c r="AP179" s="23">
        <v>0.11200000000001915</v>
      </c>
      <c r="AQ179" s="72">
        <v>0.17600000000000002</v>
      </c>
      <c r="AR179" s="74"/>
      <c r="AS179" s="72">
        <v>8.3250000000017518E-2</v>
      </c>
      <c r="AT179" s="23">
        <v>7.7000000000018207E-2</v>
      </c>
      <c r="AU179" s="59">
        <v>0.46050000000000002</v>
      </c>
      <c r="AV179" s="59">
        <v>6.7000002000000003E-2</v>
      </c>
      <c r="AW179" s="59">
        <v>0.38400000000000001</v>
      </c>
      <c r="AX179" s="67">
        <v>1.0269999999999999</v>
      </c>
      <c r="AY179" s="7">
        <v>0.16367999999999999</v>
      </c>
      <c r="AZ179" s="66">
        <v>3.7999999999999999E-2</v>
      </c>
      <c r="BA179" s="65">
        <v>1.25</v>
      </c>
      <c r="BC179" s="13"/>
      <c r="BD179" s="7"/>
      <c r="BE179" s="7"/>
      <c r="BF179" s="3"/>
      <c r="BG179" s="79"/>
      <c r="BH179" s="13"/>
      <c r="BI179" s="3"/>
    </row>
    <row r="180" spans="1:61">
      <c r="A180" s="6">
        <v>2005</v>
      </c>
      <c r="B180" s="47">
        <v>378.82</v>
      </c>
      <c r="C180" s="27">
        <v>1774.1419999999998</v>
      </c>
      <c r="D180" s="27">
        <v>319.3485</v>
      </c>
      <c r="E180" s="12">
        <v>34.545000000000002</v>
      </c>
      <c r="F180" s="18">
        <v>19.064</v>
      </c>
      <c r="G180" s="7">
        <v>1.1076614432521317</v>
      </c>
      <c r="H180" s="7">
        <v>3.9649999999999999</v>
      </c>
      <c r="I180" s="7">
        <v>5.6225000000000005</v>
      </c>
      <c r="J180" s="7">
        <v>3.6970000000000001</v>
      </c>
      <c r="K180" s="7">
        <v>0.30399999999999999</v>
      </c>
      <c r="L180" s="5">
        <v>5.0273953098940255E-2</v>
      </c>
      <c r="M180" s="7">
        <v>0.35099999999999998</v>
      </c>
      <c r="N180" s="7">
        <v>0.20804999999999998</v>
      </c>
      <c r="O180" s="19">
        <v>9.2999999999999999E-2</v>
      </c>
      <c r="P180" s="18">
        <v>0.35799999999999998</v>
      </c>
      <c r="Q180" s="12">
        <v>5.6464999999999996</v>
      </c>
      <c r="R180" s="7">
        <v>1.353</v>
      </c>
      <c r="S180" s="7">
        <v>74.980999999999995</v>
      </c>
      <c r="T180" s="7">
        <v>3.6629999999999998</v>
      </c>
      <c r="U180" s="18">
        <v>0.42799999999999999</v>
      </c>
      <c r="V180" s="19">
        <v>1.0920000000000001</v>
      </c>
      <c r="W180" s="7">
        <v>542.36</v>
      </c>
      <c r="X180" s="7">
        <v>249.41250000000002</v>
      </c>
      <c r="Y180" s="7">
        <v>78.651499999999999</v>
      </c>
      <c r="Z180" s="7">
        <v>16.287374999999997</v>
      </c>
      <c r="AA180" s="1">
        <v>8.3480000000000008</v>
      </c>
      <c r="AB180" s="13">
        <v>2.9470000000000001</v>
      </c>
      <c r="AC180" s="7">
        <v>168.70400000000001</v>
      </c>
      <c r="AD180" s="7">
        <v>17.6755</v>
      </c>
      <c r="AE180" s="7">
        <v>15.1515</v>
      </c>
      <c r="AF180" s="7">
        <v>18.301499999999997</v>
      </c>
      <c r="AG180" s="7">
        <v>93.131500000000003</v>
      </c>
      <c r="AH180" s="27">
        <v>539.610604318539</v>
      </c>
      <c r="AI180" s="12">
        <v>8.0356568783756099</v>
      </c>
      <c r="AJ180" s="25">
        <v>22.703665727712604</v>
      </c>
      <c r="AK180" s="1">
        <v>7.1230000000000002</v>
      </c>
      <c r="AL180" s="7">
        <v>4.3449999999999998</v>
      </c>
      <c r="AM180" s="7">
        <v>3.0646124041716813</v>
      </c>
      <c r="AN180" s="7">
        <v>0.48154437326481603</v>
      </c>
      <c r="AO180" s="23">
        <v>0.15600000000000794</v>
      </c>
      <c r="AP180" s="23">
        <v>0.11400000000000625</v>
      </c>
      <c r="AQ180" s="72">
        <v>0.18400000000000002</v>
      </c>
      <c r="AR180" s="74"/>
      <c r="AS180" s="72">
        <v>8.6400000000005431E-2</v>
      </c>
      <c r="AT180" s="23">
        <v>8.0000000000012464E-2</v>
      </c>
      <c r="AU180" s="59">
        <v>0.45600000000000002</v>
      </c>
      <c r="AV180" s="59">
        <v>6.7000002000000003E-2</v>
      </c>
      <c r="AW180" s="59">
        <v>0.39800000000000002</v>
      </c>
      <c r="AX180" s="67">
        <v>1.0449999999999999</v>
      </c>
      <c r="AY180" s="7">
        <v>0.20367000000000002</v>
      </c>
      <c r="AZ180" s="66">
        <v>4.2000000000000003E-2</v>
      </c>
      <c r="BA180" s="65">
        <v>1.3</v>
      </c>
      <c r="BC180" s="13"/>
      <c r="BD180" s="7"/>
      <c r="BE180" s="7"/>
      <c r="BF180" s="3"/>
      <c r="BG180" s="79"/>
      <c r="BH180" s="13"/>
      <c r="BI180" s="3"/>
    </row>
    <row r="181" spans="1:61">
      <c r="A181" s="6">
        <v>2006</v>
      </c>
      <c r="B181" s="47">
        <v>380.96</v>
      </c>
      <c r="C181" s="27">
        <v>1774.364</v>
      </c>
      <c r="D181" s="27">
        <v>320.19049999999999</v>
      </c>
      <c r="E181" s="12">
        <v>38.905000000000001</v>
      </c>
      <c r="F181" s="18">
        <v>20.116</v>
      </c>
      <c r="G181" s="7">
        <v>1.4768819243361755</v>
      </c>
      <c r="H181" s="7">
        <v>4.6375000000000002</v>
      </c>
      <c r="I181" s="7">
        <v>6.5385</v>
      </c>
      <c r="J181" s="7">
        <v>4.3650000000000002</v>
      </c>
      <c r="K181" s="7">
        <v>0.36499999999999999</v>
      </c>
      <c r="L181" s="5">
        <v>6.1035145747411146E-2</v>
      </c>
      <c r="M181" s="7">
        <v>0.60399999999999998</v>
      </c>
      <c r="N181" s="7">
        <v>0.30209999999999998</v>
      </c>
      <c r="O181" s="19">
        <v>0.114</v>
      </c>
      <c r="P181" s="18">
        <v>0.41499999999999998</v>
      </c>
      <c r="Q181" s="12">
        <v>5.8855000000000004</v>
      </c>
      <c r="R181" s="7">
        <v>1.43</v>
      </c>
      <c r="S181" s="7">
        <v>75.683000000000007</v>
      </c>
      <c r="T181" s="7">
        <v>3.7549999999999999</v>
      </c>
      <c r="U181" s="18">
        <v>0.45400000000000001</v>
      </c>
      <c r="V181" s="19">
        <v>1.121</v>
      </c>
      <c r="W181" s="7">
        <v>540.83000000000004</v>
      </c>
      <c r="X181" s="7">
        <v>247.2355</v>
      </c>
      <c r="Y181" s="7">
        <v>78.039500000000004</v>
      </c>
      <c r="Z181" s="7">
        <v>16.212875</v>
      </c>
      <c r="AA181" s="1">
        <v>8.3550000000000004</v>
      </c>
      <c r="AB181" s="13">
        <v>2.9710000000000001</v>
      </c>
      <c r="AC181" s="7">
        <v>175.376</v>
      </c>
      <c r="AD181" s="7">
        <v>18.134</v>
      </c>
      <c r="AE181" s="7">
        <v>15.952999999999999</v>
      </c>
      <c r="AF181" s="7">
        <v>15.3025</v>
      </c>
      <c r="AG181" s="7">
        <v>92.015500000000003</v>
      </c>
      <c r="AH181" s="27">
        <v>536.63619615621258</v>
      </c>
      <c r="AI181" s="12">
        <v>7.8060125256496704</v>
      </c>
      <c r="AJ181" s="25">
        <v>22.916110833955496</v>
      </c>
      <c r="AK181" s="1">
        <v>7.1340000000000003</v>
      </c>
      <c r="AL181" s="7">
        <v>4.3309999999999995</v>
      </c>
      <c r="AM181" s="7">
        <v>3.0990452996305171</v>
      </c>
      <c r="AN181" s="7">
        <v>0.4760762983690105</v>
      </c>
      <c r="AO181" s="23">
        <v>0.15949999999998501</v>
      </c>
      <c r="AP181" s="23">
        <v>0.11599999999998878</v>
      </c>
      <c r="AQ181" s="72">
        <v>0.192</v>
      </c>
      <c r="AR181" s="74"/>
      <c r="AS181" s="72">
        <v>8.9549999999989527E-2</v>
      </c>
      <c r="AT181" s="23">
        <v>8.150000000001402E-2</v>
      </c>
      <c r="AU181" s="59">
        <v>0.45300000000000001</v>
      </c>
      <c r="AV181" s="59">
        <v>6.6000000000000003E-2</v>
      </c>
      <c r="AW181" s="59">
        <v>0.40625</v>
      </c>
      <c r="AX181" s="67">
        <v>1.0269999999999999</v>
      </c>
      <c r="AY181" s="7">
        <v>0.24738000000000002</v>
      </c>
      <c r="AZ181" s="66">
        <v>4.8000000000000001E-2</v>
      </c>
      <c r="BA181" s="65">
        <v>1.32</v>
      </c>
      <c r="BC181" s="13"/>
      <c r="BD181" s="7"/>
      <c r="BE181" s="7"/>
      <c r="BF181" s="3"/>
      <c r="BG181" s="79"/>
      <c r="BH181" s="13"/>
      <c r="BI181" s="3"/>
    </row>
    <row r="182" spans="1:61">
      <c r="A182" s="6">
        <v>2007</v>
      </c>
      <c r="B182" s="47">
        <v>382.69</v>
      </c>
      <c r="C182" s="27">
        <v>1781.2975000000001</v>
      </c>
      <c r="D182" s="27">
        <v>320.94150000000002</v>
      </c>
      <c r="E182" s="12">
        <v>43.308999999999997</v>
      </c>
      <c r="F182" s="7">
        <v>21.024999999999999</v>
      </c>
      <c r="G182" s="7">
        <v>1.9560439878770064</v>
      </c>
      <c r="H182" s="7">
        <v>5.4975000000000005</v>
      </c>
      <c r="I182" s="7">
        <v>7.5045000000000002</v>
      </c>
      <c r="J182" s="7">
        <v>5.1109999999999998</v>
      </c>
      <c r="K182" s="7">
        <v>0.43</v>
      </c>
      <c r="L182" s="7">
        <v>6.5000000000000002E-2</v>
      </c>
      <c r="M182" s="7">
        <v>0.83499999999999996</v>
      </c>
      <c r="N182" s="7">
        <v>0.38759999999999994</v>
      </c>
      <c r="O182" s="19">
        <v>0.13500000000000001</v>
      </c>
      <c r="P182" s="18">
        <v>0.48099999999999998</v>
      </c>
      <c r="Q182" s="12">
        <v>6.1589999999999998</v>
      </c>
      <c r="R182" s="7">
        <v>1.4750000000000001</v>
      </c>
      <c r="S182" s="7">
        <v>76.402000000000001</v>
      </c>
      <c r="T182" s="7">
        <v>3.8479999999999999</v>
      </c>
      <c r="U182" s="18">
        <v>0.47699999999999998</v>
      </c>
      <c r="V182" s="19">
        <v>1.151</v>
      </c>
      <c r="W182" s="7">
        <v>538.67999999999995</v>
      </c>
      <c r="X182" s="7">
        <v>245.11750000000001</v>
      </c>
      <c r="Y182" s="7">
        <v>77.234999999999999</v>
      </c>
      <c r="Z182" s="7">
        <v>16.240750000000002</v>
      </c>
      <c r="AA182" s="1">
        <v>8.3620000000000001</v>
      </c>
      <c r="AB182" s="13">
        <v>2.988</v>
      </c>
      <c r="AC182" s="7">
        <v>183.21899999999999</v>
      </c>
      <c r="AD182" s="7">
        <v>18.785499999999999</v>
      </c>
      <c r="AE182" s="7">
        <v>16.964500000000001</v>
      </c>
      <c r="AF182" s="7">
        <v>12.784500000000001</v>
      </c>
      <c r="AG182" s="7">
        <v>90.885500000000008</v>
      </c>
      <c r="AH182" s="27">
        <v>545.35940203805012</v>
      </c>
      <c r="AI182" s="12">
        <v>7.6554633102219789</v>
      </c>
      <c r="AJ182" s="25">
        <v>24.113162319525646</v>
      </c>
      <c r="AK182" s="1">
        <v>7.3579999999999997</v>
      </c>
      <c r="AL182" s="7">
        <v>4.2974999999999994</v>
      </c>
      <c r="AM182" s="7">
        <v>3.1341967089127465</v>
      </c>
      <c r="AN182" s="7">
        <v>0.47089876239462902</v>
      </c>
      <c r="AO182" s="23">
        <v>0.16249999999997666</v>
      </c>
      <c r="AP182" s="23">
        <v>0.11749999999998324</v>
      </c>
      <c r="AQ182" s="72">
        <v>0.2</v>
      </c>
      <c r="AR182" s="74"/>
      <c r="AS182" s="72">
        <v>9.2699999999983435E-2</v>
      </c>
      <c r="AT182" s="23">
        <v>8.3499999999983809E-2</v>
      </c>
      <c r="AU182" s="59">
        <v>0.45100000000000001</v>
      </c>
      <c r="AV182" s="59">
        <v>6.6000000000000003E-2</v>
      </c>
      <c r="AW182" s="59">
        <v>0.40749999999999997</v>
      </c>
      <c r="AX182" s="67">
        <v>1.026</v>
      </c>
      <c r="AY182" s="7">
        <v>0.28644000000000003</v>
      </c>
      <c r="AZ182" s="66">
        <v>5.8000000000000003E-2</v>
      </c>
      <c r="BA182" s="65">
        <v>1.35</v>
      </c>
      <c r="BC182" s="13"/>
      <c r="BD182" s="7"/>
      <c r="BE182" s="7"/>
      <c r="BF182" s="3"/>
      <c r="BG182" s="79"/>
      <c r="BH182" s="13"/>
      <c r="BI182" s="3"/>
    </row>
    <row r="183" spans="1:61">
      <c r="A183" s="6">
        <v>2008</v>
      </c>
      <c r="B183" s="47">
        <v>384.79</v>
      </c>
      <c r="C183" s="27">
        <v>1787.7469999999998</v>
      </c>
      <c r="D183" s="27">
        <v>321.8485</v>
      </c>
      <c r="E183" s="12">
        <v>47.832499999999996</v>
      </c>
      <c r="F183" s="7">
        <v>21.853999999999999</v>
      </c>
      <c r="G183" s="7">
        <v>2.465439986593454</v>
      </c>
      <c r="H183" s="7">
        <v>6.492</v>
      </c>
      <c r="I183" s="7">
        <v>8.5920000000000005</v>
      </c>
      <c r="J183" s="7">
        <v>5.6985000000000001</v>
      </c>
      <c r="K183" s="7">
        <v>0.498</v>
      </c>
      <c r="L183" s="7">
        <v>7.2999999999999995E-2</v>
      </c>
      <c r="M183" s="7">
        <v>1.0289999999999999</v>
      </c>
      <c r="N183" s="7">
        <v>0.45694999999999997</v>
      </c>
      <c r="O183" s="19">
        <v>0.157</v>
      </c>
      <c r="P183" s="18">
        <v>0.55700000000000005</v>
      </c>
      <c r="Q183" s="12">
        <v>6.4444999999999997</v>
      </c>
      <c r="R183" s="7">
        <v>1.5169999999999999</v>
      </c>
      <c r="S183" s="7">
        <v>77.084000000000003</v>
      </c>
      <c r="T183" s="7">
        <v>3.9350000000000001</v>
      </c>
      <c r="U183" s="18">
        <v>0.499</v>
      </c>
      <c r="V183" s="19">
        <v>1.1839999999999999</v>
      </c>
      <c r="W183" s="7">
        <v>536.37</v>
      </c>
      <c r="X183" s="7">
        <v>243.15199999999999</v>
      </c>
      <c r="Y183" s="7">
        <v>76.497500000000002</v>
      </c>
      <c r="Z183" s="7">
        <v>16.3095</v>
      </c>
      <c r="AA183" s="1">
        <v>8.3689999999999998</v>
      </c>
      <c r="AB183" s="13">
        <v>3.0009999999999999</v>
      </c>
      <c r="AC183" s="7">
        <v>191.32749999999999</v>
      </c>
      <c r="AD183" s="7">
        <v>19.349499999999999</v>
      </c>
      <c r="AE183" s="7">
        <v>18.134999999999998</v>
      </c>
      <c r="AF183" s="7">
        <v>10.7325</v>
      </c>
      <c r="AG183" s="7">
        <v>89.734000000000009</v>
      </c>
      <c r="AH183" s="27">
        <v>545.31731603134722</v>
      </c>
      <c r="AI183" s="12">
        <v>7.4285304125739735</v>
      </c>
      <c r="AJ183" s="25">
        <v>26.412729299585745</v>
      </c>
      <c r="AK183" s="1">
        <v>7.2709999999999999</v>
      </c>
      <c r="AL183" s="7">
        <v>4.2490000000000006</v>
      </c>
      <c r="AM183" s="7">
        <v>3.1647559985347393</v>
      </c>
      <c r="AN183" s="7">
        <v>0.46634898570484651</v>
      </c>
      <c r="AO183" s="23">
        <v>0.16499999999999479</v>
      </c>
      <c r="AP183" s="23">
        <v>0.11949999999999635</v>
      </c>
      <c r="AQ183" s="72">
        <v>0.2</v>
      </c>
      <c r="AR183" s="74"/>
      <c r="AS183" s="72">
        <v>9.6299999999995736E-2</v>
      </c>
      <c r="AT183" s="23">
        <v>8.4999999999996564E-2</v>
      </c>
      <c r="AU183" s="59">
        <v>0.44900000000000001</v>
      </c>
      <c r="AV183" s="59">
        <v>6.6000000000000003E-2</v>
      </c>
      <c r="AW183" s="59">
        <v>0.40749999999999997</v>
      </c>
      <c r="AX183" s="67">
        <v>1.036</v>
      </c>
      <c r="AY183" s="7">
        <v>0.29388000000000003</v>
      </c>
      <c r="AZ183" s="66">
        <v>6.9000000000000006E-2</v>
      </c>
      <c r="BA183" s="65">
        <v>1.25</v>
      </c>
      <c r="BC183" s="13"/>
      <c r="BD183" s="7"/>
      <c r="BE183" s="7"/>
      <c r="BF183" s="3"/>
      <c r="BG183" s="79"/>
      <c r="BH183" s="13"/>
      <c r="BI183" s="3"/>
    </row>
    <row r="184" spans="1:61">
      <c r="A184" s="6">
        <v>2009</v>
      </c>
      <c r="B184" s="47">
        <v>386.29</v>
      </c>
      <c r="C184" s="27">
        <v>1792.6855</v>
      </c>
      <c r="D184" s="27">
        <v>322.55399999999997</v>
      </c>
      <c r="E184" s="12">
        <v>52.498000000000005</v>
      </c>
      <c r="F184" s="7">
        <v>22.565000000000001</v>
      </c>
      <c r="G184" s="7">
        <v>3.0105669996083577</v>
      </c>
      <c r="H184" s="7">
        <v>7.5679999999999996</v>
      </c>
      <c r="I184" s="7">
        <v>9.713000000000001</v>
      </c>
      <c r="J184" s="7">
        <v>5.9145000000000003</v>
      </c>
      <c r="K184" s="7">
        <v>0.57399999999999995</v>
      </c>
      <c r="L184" s="7">
        <v>8.1000000000000003E-2</v>
      </c>
      <c r="M184" s="7">
        <v>1.1870000000000001</v>
      </c>
      <c r="N184" s="7">
        <v>0.53800000000000003</v>
      </c>
      <c r="O184" s="19">
        <v>0.17699999999999999</v>
      </c>
      <c r="P184" s="18">
        <v>0.64</v>
      </c>
      <c r="Q184" s="12">
        <v>6.7210000000000001</v>
      </c>
      <c r="R184" s="7">
        <v>1.5660000000000001</v>
      </c>
      <c r="S184" s="7">
        <v>77.691999999999993</v>
      </c>
      <c r="T184" s="7">
        <v>4.0140000000000002</v>
      </c>
      <c r="U184" s="7">
        <v>0.51900000000000002</v>
      </c>
      <c r="V184" s="1">
        <v>1.22</v>
      </c>
      <c r="W184" s="7">
        <v>533.85</v>
      </c>
      <c r="X184" s="7">
        <v>241.27100000000002</v>
      </c>
      <c r="Y184" s="7">
        <v>75.874500000000012</v>
      </c>
      <c r="Z184" s="7">
        <v>16.3385</v>
      </c>
      <c r="AA184" s="1">
        <v>8.3729999999999993</v>
      </c>
      <c r="AB184" s="13">
        <v>3.016</v>
      </c>
      <c r="AC184" s="7">
        <v>198.82300000000001</v>
      </c>
      <c r="AD184" s="7">
        <v>19.863</v>
      </c>
      <c r="AE184" s="7">
        <v>19.236000000000001</v>
      </c>
      <c r="AF184" s="7">
        <v>9.0207860576415442</v>
      </c>
      <c r="AG184" s="7">
        <v>88.445999999999998</v>
      </c>
      <c r="AH184" s="27">
        <v>540.02029122649958</v>
      </c>
      <c r="AI184" s="12">
        <v>7.2010307839865302</v>
      </c>
      <c r="AJ184" s="25">
        <v>26.188381402871013</v>
      </c>
      <c r="AK184" s="1">
        <v>7.0670000000000002</v>
      </c>
      <c r="AL184" s="7">
        <v>4.1859999999999999</v>
      </c>
      <c r="AM184" s="7">
        <v>3.1799726098505201</v>
      </c>
      <c r="AN184" s="7">
        <v>0.46142241963331698</v>
      </c>
      <c r="AO184" s="23">
        <v>0.16749999999995691</v>
      </c>
      <c r="AP184" s="23">
        <v>0.12099999999996884</v>
      </c>
      <c r="AQ184" s="72">
        <v>0.20800000000000002</v>
      </c>
      <c r="AR184" s="74"/>
      <c r="AS184" s="72">
        <v>9.899999999996896E-2</v>
      </c>
      <c r="AT184" s="23">
        <v>8.5999999999970836E-2</v>
      </c>
      <c r="AU184" s="59">
        <v>0.44400000000000001</v>
      </c>
      <c r="AV184" s="59">
        <v>6.6000000000000003E-2</v>
      </c>
      <c r="AW184" s="59">
        <v>0.41874999999999996</v>
      </c>
      <c r="AX184" s="67">
        <v>1.036</v>
      </c>
      <c r="AY184" s="7">
        <v>0.28644000000000003</v>
      </c>
      <c r="AZ184" s="66">
        <v>7.9000000000000001E-2</v>
      </c>
      <c r="BA184" s="65">
        <v>1.1499999999999999</v>
      </c>
      <c r="BC184" s="13"/>
      <c r="BD184" s="7"/>
      <c r="BE184" s="7"/>
      <c r="BF184" s="3"/>
      <c r="BG184" s="79"/>
      <c r="BH184" s="13"/>
      <c r="BI184" s="3"/>
    </row>
    <row r="185" spans="1:61">
      <c r="A185" s="6">
        <v>2010</v>
      </c>
      <c r="B185" s="47">
        <v>388.57</v>
      </c>
      <c r="C185" s="27">
        <v>1797.9145000000001</v>
      </c>
      <c r="D185" s="27">
        <v>323.43600000000004</v>
      </c>
      <c r="E185" s="12">
        <v>57.540500000000002</v>
      </c>
      <c r="F185" s="7">
        <v>23.251000000000001</v>
      </c>
      <c r="G185" s="7">
        <v>3.806785026631526</v>
      </c>
      <c r="H185" s="7">
        <v>8.7959999999999994</v>
      </c>
      <c r="I185" s="7">
        <v>10.806000000000001</v>
      </c>
      <c r="J185" s="7">
        <v>6.1594999999999995</v>
      </c>
      <c r="K185" s="7">
        <v>0.65500000000000003</v>
      </c>
      <c r="L185" s="7">
        <v>0.09</v>
      </c>
      <c r="M185" s="7">
        <v>1.34</v>
      </c>
      <c r="N185" s="7">
        <v>0.54624359840255221</v>
      </c>
      <c r="O185" s="1">
        <v>0.19500000000000001</v>
      </c>
      <c r="P185" s="18">
        <v>0.73099999999999998</v>
      </c>
      <c r="Q185" s="12">
        <v>7.0084999999999997</v>
      </c>
      <c r="R185" s="7">
        <v>1.631</v>
      </c>
      <c r="S185" s="7">
        <v>78.304000000000002</v>
      </c>
      <c r="T185" s="7">
        <v>4.0910000000000002</v>
      </c>
      <c r="U185" s="7">
        <v>0.53700000000000003</v>
      </c>
      <c r="V185" s="1">
        <v>1.2589999999999999</v>
      </c>
      <c r="W185" s="7">
        <v>530.9</v>
      </c>
      <c r="X185" s="7">
        <v>239.37099999999998</v>
      </c>
      <c r="Y185" s="7">
        <v>75.218000000000004</v>
      </c>
      <c r="Z185" s="7">
        <v>16.320749999999997</v>
      </c>
      <c r="AA185" s="1">
        <v>8.3780000000000001</v>
      </c>
      <c r="AB185" s="13">
        <v>3.0379999999999998</v>
      </c>
      <c r="AC185" s="7">
        <v>206.31549999999999</v>
      </c>
      <c r="AD185" s="7">
        <v>20.466999999999999</v>
      </c>
      <c r="AE185" s="7">
        <v>20.425726654781819</v>
      </c>
      <c r="AF185" s="7">
        <v>7.5463607237324322</v>
      </c>
      <c r="AG185" s="7">
        <v>87.296500000000009</v>
      </c>
      <c r="AH185" s="27">
        <v>538.05181290697351</v>
      </c>
      <c r="AI185" s="12">
        <v>7.1416978443938941</v>
      </c>
      <c r="AJ185" s="25">
        <v>29.346547711488871</v>
      </c>
      <c r="AK185" s="1">
        <v>7.2729999999999997</v>
      </c>
      <c r="AL185" s="7">
        <v>4.1210000000000004</v>
      </c>
      <c r="AM185" s="7">
        <v>3.2061861403274046</v>
      </c>
      <c r="AN185" s="7">
        <v>0.45517250954410804</v>
      </c>
      <c r="AO185" s="23">
        <v>0.16949999999998758</v>
      </c>
      <c r="AP185" s="23">
        <v>0.12</v>
      </c>
      <c r="AQ185" s="72">
        <v>0.20800000000000002</v>
      </c>
      <c r="AR185" s="73">
        <v>5.5E-2</v>
      </c>
      <c r="AS185" s="72">
        <v>0.10259999999998999</v>
      </c>
      <c r="AT185" s="23">
        <v>8.6999999999999064E-2</v>
      </c>
      <c r="AU185" s="59">
        <v>0.42000000000000004</v>
      </c>
      <c r="AV185" s="59">
        <v>6.6000000000000003E-2</v>
      </c>
      <c r="AW185" s="59">
        <v>0.45999999999999996</v>
      </c>
      <c r="AX185" s="67">
        <v>1.0620000000000001</v>
      </c>
      <c r="AY185" s="7">
        <v>0.31248000000000004</v>
      </c>
      <c r="AZ185" s="66">
        <v>8.4000000000000005E-2</v>
      </c>
      <c r="BA185" s="65">
        <v>1.1000000000000001</v>
      </c>
      <c r="BC185" s="13"/>
      <c r="BD185" s="7"/>
      <c r="BE185" s="7"/>
      <c r="BF185" s="3"/>
      <c r="BG185" s="79"/>
      <c r="BH185" s="13"/>
      <c r="BI185" s="3"/>
    </row>
    <row r="186" spans="1:61">
      <c r="A186" s="6">
        <v>2011</v>
      </c>
      <c r="B186" s="47">
        <v>390.45</v>
      </c>
      <c r="C186" s="27">
        <v>1803.326</v>
      </c>
      <c r="D186" s="27">
        <v>324.44600000000003</v>
      </c>
      <c r="E186" s="12">
        <v>62.734999999999999</v>
      </c>
      <c r="F186" s="7">
        <v>24.052</v>
      </c>
      <c r="G186" s="7">
        <v>4.7067529228479312</v>
      </c>
      <c r="H186" s="7">
        <v>10.289000000000001</v>
      </c>
      <c r="I186" s="7">
        <v>12.004</v>
      </c>
      <c r="J186" s="7">
        <v>6.5465</v>
      </c>
      <c r="K186" s="7">
        <v>0.72743488505978748</v>
      </c>
      <c r="L186" s="7">
        <v>9.9000000000000005E-2</v>
      </c>
      <c r="M186" s="7">
        <v>1.5149999999999999</v>
      </c>
      <c r="N186" s="7">
        <v>0.60045567407279532</v>
      </c>
      <c r="O186" s="1">
        <v>0.21299999999999999</v>
      </c>
      <c r="P186" s="18">
        <v>0.82799999999999996</v>
      </c>
      <c r="Q186" s="12">
        <v>7.3000000000000007</v>
      </c>
      <c r="R186" s="7">
        <v>1.708</v>
      </c>
      <c r="S186" s="7">
        <v>79.007999999999996</v>
      </c>
      <c r="T186" s="7">
        <v>4.17</v>
      </c>
      <c r="U186" s="7">
        <v>0.55500000000000005</v>
      </c>
      <c r="V186" s="1">
        <v>1.3029999999999999</v>
      </c>
      <c r="W186" s="7">
        <v>528.27</v>
      </c>
      <c r="X186" s="7">
        <v>237.28649999999999</v>
      </c>
      <c r="Y186" s="7">
        <v>74.56049999999999</v>
      </c>
      <c r="Z186" s="7">
        <v>16.252749999999999</v>
      </c>
      <c r="AA186" s="1">
        <v>8.3919999999999995</v>
      </c>
      <c r="AB186" s="13">
        <v>3.0640000000000001</v>
      </c>
      <c r="AC186" s="7">
        <v>213.16499999999999</v>
      </c>
      <c r="AD186" s="7">
        <v>21.3645</v>
      </c>
      <c r="AE186" s="7">
        <v>21.20119529349131</v>
      </c>
      <c r="AF186" s="7">
        <v>6.2902521912697242</v>
      </c>
      <c r="AG186" s="7">
        <v>86.108499999999992</v>
      </c>
      <c r="AH186" s="27">
        <v>534.07942774270487</v>
      </c>
      <c r="AI186" s="12">
        <v>7.1029809751594861</v>
      </c>
      <c r="AJ186" s="25">
        <v>29.494614864156787</v>
      </c>
      <c r="AK186" s="1">
        <v>7.4420000000000002</v>
      </c>
      <c r="AL186" s="7">
        <v>4.0489999999999995</v>
      </c>
      <c r="AM186" s="90">
        <v>3.2245859502333687</v>
      </c>
      <c r="AN186" s="7">
        <v>0.44821588070479401</v>
      </c>
      <c r="AO186" s="23">
        <v>0.17199999999992877</v>
      </c>
      <c r="AP186" s="23">
        <v>0.12300000000002659</v>
      </c>
      <c r="AQ186" s="72">
        <v>0.21600000000000003</v>
      </c>
      <c r="AR186" s="74"/>
      <c r="AS186" s="72">
        <v>0.10529999999994084</v>
      </c>
      <c r="AT186" s="23">
        <v>8.8000000000003784E-2</v>
      </c>
      <c r="AU186" s="59">
        <v>0.41700000000000004</v>
      </c>
      <c r="AV186" s="59">
        <v>6.6000000000000003E-2</v>
      </c>
      <c r="AW186" s="59">
        <v>0.495</v>
      </c>
      <c r="AX186" s="67">
        <v>1.04</v>
      </c>
      <c r="AY186" s="7">
        <v>0.37665000000000004</v>
      </c>
      <c r="AZ186" s="66">
        <v>0.09</v>
      </c>
      <c r="BA186" s="65">
        <v>1.08</v>
      </c>
      <c r="BC186" s="13"/>
      <c r="BD186" s="7"/>
      <c r="BE186" s="7"/>
      <c r="BF186" s="3"/>
      <c r="BG186" s="79"/>
      <c r="BH186" s="13"/>
      <c r="BI186" s="3"/>
    </row>
    <row r="187" spans="1:61">
      <c r="A187" s="6">
        <v>2012</v>
      </c>
      <c r="B187" s="47">
        <v>392.46</v>
      </c>
      <c r="C187" s="27">
        <v>1808.3719999999998</v>
      </c>
      <c r="D187" s="27">
        <v>325.31799999999998</v>
      </c>
      <c r="E187" s="12">
        <v>67.601500000000001</v>
      </c>
      <c r="F187" s="7">
        <v>24.956</v>
      </c>
      <c r="G187" s="7">
        <v>5.6084986433843778</v>
      </c>
      <c r="H187" s="7">
        <v>11.912500000000001</v>
      </c>
      <c r="I187" s="7">
        <v>13.297000000000001</v>
      </c>
      <c r="J187" s="7">
        <v>6.7140000000000004</v>
      </c>
      <c r="K187" s="7">
        <v>0.80910098637549466</v>
      </c>
      <c r="L187" s="7">
        <v>0.109</v>
      </c>
      <c r="M187" s="7">
        <v>1.702</v>
      </c>
      <c r="N187" s="7">
        <v>0.66109159698930098</v>
      </c>
      <c r="O187" s="1">
        <v>0.22800000000000001</v>
      </c>
      <c r="P187" s="18">
        <v>0.93</v>
      </c>
      <c r="Q187" s="12">
        <v>7.5924999999999994</v>
      </c>
      <c r="R187" s="7">
        <v>1.796</v>
      </c>
      <c r="S187" s="7">
        <v>79.741</v>
      </c>
      <c r="T187" s="7">
        <v>4.2480000000000002</v>
      </c>
      <c r="U187" s="7">
        <v>0.57199999999999995</v>
      </c>
      <c r="V187" s="1">
        <v>1.349</v>
      </c>
      <c r="W187" s="7">
        <v>525.53</v>
      </c>
      <c r="X187" s="7">
        <v>235.29649999999998</v>
      </c>
      <c r="Y187" s="7">
        <v>73.919499999999999</v>
      </c>
      <c r="Z187" s="7">
        <v>16.136499999999998</v>
      </c>
      <c r="AA187" s="1">
        <v>8.407</v>
      </c>
      <c r="AB187" s="13">
        <v>3.0910000000000002</v>
      </c>
      <c r="AC187" s="7">
        <v>218.643</v>
      </c>
      <c r="AD187" s="7">
        <v>22.366500000000002</v>
      </c>
      <c r="AE187" s="7">
        <v>21.642760640785163</v>
      </c>
      <c r="AF187" s="7">
        <v>5.2308380724171499</v>
      </c>
      <c r="AG187" s="7">
        <v>84.958500000000001</v>
      </c>
      <c r="AH187" s="27">
        <v>539.19038768968926</v>
      </c>
      <c r="AI187" s="12">
        <v>7.002802168178567</v>
      </c>
      <c r="AJ187" s="25">
        <v>29.299615701683411</v>
      </c>
      <c r="AK187" s="1">
        <v>7.6379999999999999</v>
      </c>
      <c r="AL187" s="7">
        <v>3.9659999999999997</v>
      </c>
      <c r="AM187" s="90">
        <v>3.257544760419234</v>
      </c>
      <c r="AN187" s="7">
        <v>0.44160345421235503</v>
      </c>
      <c r="AO187" s="23">
        <v>0.17449999999992494</v>
      </c>
      <c r="AP187" s="23">
        <v>0.12399999999989843</v>
      </c>
      <c r="AQ187" s="72">
        <v>0.21600000000000003</v>
      </c>
      <c r="AR187" s="74"/>
      <c r="AS187" s="72">
        <v>0.10799999999991887</v>
      </c>
      <c r="AT187" s="23">
        <v>8.9000000000027515E-2</v>
      </c>
      <c r="AU187" s="59">
        <v>0.42849999999999999</v>
      </c>
      <c r="AV187" s="59">
        <v>6.4000003E-2</v>
      </c>
      <c r="AW187" s="59">
        <v>0.54</v>
      </c>
      <c r="AX187" s="67">
        <v>1.0620000000000001</v>
      </c>
      <c r="AY187" s="7">
        <v>0.42129000000000005</v>
      </c>
      <c r="AZ187" s="66">
        <v>9.2999999999999999E-2</v>
      </c>
      <c r="BA187" s="65">
        <v>1.07</v>
      </c>
      <c r="BC187" s="13"/>
      <c r="BD187" s="7"/>
      <c r="BE187" s="7"/>
      <c r="BF187" s="3"/>
      <c r="BG187" s="79"/>
      <c r="BH187" s="13"/>
      <c r="BI187" s="3"/>
    </row>
    <row r="188" spans="1:61">
      <c r="A188" s="6">
        <v>2013</v>
      </c>
      <c r="B188" s="47">
        <v>395.2</v>
      </c>
      <c r="C188" s="27">
        <v>1813.7645</v>
      </c>
      <c r="D188" s="27">
        <v>326.24849999999998</v>
      </c>
      <c r="E188" s="12">
        <v>72.576999999999998</v>
      </c>
      <c r="F188" s="7">
        <v>25.972000000000001</v>
      </c>
      <c r="G188" s="7">
        <v>6.8434758147305006</v>
      </c>
      <c r="H188" s="7">
        <v>13.7865</v>
      </c>
      <c r="I188" s="7">
        <v>14.631</v>
      </c>
      <c r="J188" s="7">
        <v>6.6959999999999997</v>
      </c>
      <c r="K188" s="7">
        <v>0.90275680668125668</v>
      </c>
      <c r="L188" s="7">
        <v>0.12</v>
      </c>
      <c r="M188" s="7">
        <v>1.883</v>
      </c>
      <c r="N188" s="7">
        <v>0.72146453126663923</v>
      </c>
      <c r="O188" s="1">
        <v>0.23799999999999999</v>
      </c>
      <c r="P188" s="18">
        <v>1.0389999999999999</v>
      </c>
      <c r="Q188" s="12">
        <v>7.9115000000000002</v>
      </c>
      <c r="R188" s="7">
        <v>1.903</v>
      </c>
      <c r="S188" s="7">
        <v>80.474999999999994</v>
      </c>
      <c r="T188" s="7">
        <v>4.3259999999999996</v>
      </c>
      <c r="U188" s="7">
        <v>0.58699999999999997</v>
      </c>
      <c r="V188" s="1">
        <v>1.397</v>
      </c>
      <c r="W188" s="7">
        <v>522.48</v>
      </c>
      <c r="X188" s="7">
        <v>233.60750000000002</v>
      </c>
      <c r="Y188" s="7">
        <v>73.254500000000007</v>
      </c>
      <c r="Z188" s="7">
        <v>16.077750000000002</v>
      </c>
      <c r="AA188" s="1">
        <v>8.4169999999999998</v>
      </c>
      <c r="AB188" s="13">
        <v>3.1179999999999999</v>
      </c>
      <c r="AC188" s="7">
        <v>224.1585</v>
      </c>
      <c r="AD188" s="7">
        <v>23.264499999999998</v>
      </c>
      <c r="AE188" s="7">
        <v>22.015672694672332</v>
      </c>
      <c r="AF188" s="7">
        <v>4.3538483690384782</v>
      </c>
      <c r="AG188" s="7">
        <v>83.891999999999996</v>
      </c>
      <c r="AH188" s="27">
        <v>540.90519137740489</v>
      </c>
      <c r="AI188" s="12">
        <v>6.8653389522396466</v>
      </c>
      <c r="AJ188" s="25">
        <v>35.047884128367549</v>
      </c>
      <c r="AK188" s="1">
        <v>7.9329999999999998</v>
      </c>
      <c r="AL188" s="7">
        <v>3.8624999999999998</v>
      </c>
      <c r="AM188" s="90">
        <v>3.2805</v>
      </c>
      <c r="AN188" s="7">
        <v>0.43478333077286502</v>
      </c>
      <c r="AO188" s="23">
        <v>0.17700000000000651</v>
      </c>
      <c r="AP188" s="23">
        <v>0.12500000000000427</v>
      </c>
      <c r="AQ188" s="72">
        <v>0.22400000000000003</v>
      </c>
      <c r="AR188" s="74"/>
      <c r="AS188" s="72">
        <v>0.11069999999997622</v>
      </c>
      <c r="AT188" s="23">
        <v>9.000000000000441E-2</v>
      </c>
      <c r="AU188" s="59">
        <v>0.42349999999999999</v>
      </c>
      <c r="AV188" s="59">
        <v>6.4000003E-2</v>
      </c>
      <c r="AW188" s="59">
        <v>0.6</v>
      </c>
      <c r="AX188" s="67">
        <v>1.0329999999999999</v>
      </c>
      <c r="AY188" s="7">
        <v>0.42129000000000005</v>
      </c>
      <c r="AZ188" s="66">
        <v>9.1999999999999998E-2</v>
      </c>
      <c r="BA188" s="65">
        <v>1.05</v>
      </c>
      <c r="BC188" s="13"/>
      <c r="BD188" s="7"/>
      <c r="BE188" s="7"/>
      <c r="BF188" s="3"/>
      <c r="BG188" s="79"/>
      <c r="BH188" s="13"/>
      <c r="BI188" s="3"/>
    </row>
    <row r="189" spans="1:61">
      <c r="A189" s="6">
        <v>2014</v>
      </c>
      <c r="B189" s="47">
        <v>397.12</v>
      </c>
      <c r="C189" s="27">
        <v>1822.923</v>
      </c>
      <c r="D189" s="27">
        <v>327.36950000000002</v>
      </c>
      <c r="E189" s="1">
        <v>77.8155</v>
      </c>
      <c r="F189" s="7">
        <v>27.036999999999999</v>
      </c>
      <c r="G189" s="7">
        <v>8.2395121270599301</v>
      </c>
      <c r="H189" s="7">
        <v>15.795</v>
      </c>
      <c r="I189" s="7">
        <v>16.011500000000002</v>
      </c>
      <c r="J189" s="1">
        <v>6.556</v>
      </c>
      <c r="K189" s="7">
        <v>1.0037451553974386</v>
      </c>
      <c r="L189" s="7">
        <v>0.13100000000000001</v>
      </c>
      <c r="M189" s="7">
        <v>2.0529999999999999</v>
      </c>
      <c r="N189" s="7">
        <v>0.78539129600943069</v>
      </c>
      <c r="O189" s="1">
        <v>0.245</v>
      </c>
      <c r="P189" s="7">
        <v>1.159</v>
      </c>
      <c r="Q189" s="12">
        <v>8.2484999999999999</v>
      </c>
      <c r="R189" s="7">
        <v>2.012</v>
      </c>
      <c r="S189" s="1">
        <v>81.179000000000002</v>
      </c>
      <c r="T189" s="7">
        <v>4.4059999999999997</v>
      </c>
      <c r="U189" s="7">
        <v>0.60299999999999998</v>
      </c>
      <c r="V189" s="1">
        <v>1.4470000000000001</v>
      </c>
      <c r="W189" s="7">
        <v>519.6</v>
      </c>
      <c r="X189" s="7">
        <v>232.233</v>
      </c>
      <c r="Y189" s="7">
        <v>72.643500000000003</v>
      </c>
      <c r="Z189" s="7">
        <v>16.056666666666665</v>
      </c>
      <c r="AA189" s="1">
        <v>8.4339999999999993</v>
      </c>
      <c r="AB189" s="13">
        <v>3.141</v>
      </c>
      <c r="AC189" s="7">
        <v>229.08199999999999</v>
      </c>
      <c r="AD189" s="7">
        <v>23.802500000000002</v>
      </c>
      <c r="AE189" s="7">
        <v>22.139007698147054</v>
      </c>
      <c r="AF189" s="7">
        <v>3.6407240826955793</v>
      </c>
      <c r="AG189" s="7">
        <v>82.781000000000006</v>
      </c>
      <c r="AH189" s="27">
        <v>542.17073564713201</v>
      </c>
      <c r="AI189" s="12">
        <v>6.7137221736208801</v>
      </c>
      <c r="AJ189" s="47">
        <v>35.302254332549495</v>
      </c>
      <c r="AK189" s="1">
        <v>8.4930000000000003</v>
      </c>
      <c r="AL189" s="7">
        <v>3.7629999999999999</v>
      </c>
      <c r="AM189" s="90">
        <v>3.2970000000000002</v>
      </c>
      <c r="AN189" s="7">
        <v>0.42775202174687399</v>
      </c>
      <c r="AO189" s="23">
        <v>0.17950000000002275</v>
      </c>
      <c r="AP189" s="23">
        <v>0.12600000000001735</v>
      </c>
      <c r="AQ189" s="72">
        <v>0.22400000000000003</v>
      </c>
      <c r="AR189" s="74"/>
      <c r="AS189" s="72">
        <v>0.11339999999993149</v>
      </c>
      <c r="AT189" s="23">
        <v>9.1000000000015888E-2</v>
      </c>
      <c r="AU189" s="59">
        <v>0.42</v>
      </c>
      <c r="AV189" s="59">
        <v>6.7000002000000003E-2</v>
      </c>
      <c r="AW189" s="59">
        <v>0.64</v>
      </c>
      <c r="AX189" s="67">
        <v>1.0269999999999999</v>
      </c>
      <c r="AY189" s="7">
        <v>0.40083000000000002</v>
      </c>
      <c r="AZ189" s="66">
        <v>8.3000000000000004E-2</v>
      </c>
      <c r="BA189" s="65">
        <v>1.03</v>
      </c>
      <c r="BC189" s="13"/>
      <c r="BD189" s="7"/>
      <c r="BE189" s="7"/>
      <c r="BF189" s="3"/>
      <c r="BG189" s="79"/>
      <c r="BH189" s="13"/>
      <c r="BI189" s="3"/>
    </row>
    <row r="190" spans="1:61">
      <c r="A190" s="6">
        <v>2015</v>
      </c>
      <c r="B190" s="47">
        <v>399.42</v>
      </c>
      <c r="C190" s="27">
        <v>1834.0055</v>
      </c>
      <c r="D190" s="47">
        <v>328.30250000000001</v>
      </c>
      <c r="E190" s="1">
        <v>83.414500000000004</v>
      </c>
      <c r="F190" s="1">
        <v>28.042000000000002</v>
      </c>
      <c r="G190" s="13">
        <v>9.9851579672726736</v>
      </c>
      <c r="H190" s="1">
        <v>18.091000000000001</v>
      </c>
      <c r="I190" s="13">
        <v>17.5655</v>
      </c>
      <c r="J190" s="1">
        <v>6.5969999999999995</v>
      </c>
      <c r="K190" s="13">
        <v>1.0962388763372684</v>
      </c>
      <c r="L190" s="13">
        <v>0.14199999999999999</v>
      </c>
      <c r="M190" s="13">
        <v>2.2320000000000002</v>
      </c>
      <c r="N190" s="13">
        <v>0.85565309827948255</v>
      </c>
      <c r="O190" s="1">
        <v>0.254</v>
      </c>
      <c r="P190" s="13">
        <v>1.2949999999999999</v>
      </c>
      <c r="Q190" s="12">
        <v>8.5734999999999992</v>
      </c>
      <c r="R190" s="13">
        <v>2.105</v>
      </c>
      <c r="S190" s="1">
        <v>81.918999999999997</v>
      </c>
      <c r="T190" s="1">
        <v>4.4870000000000001</v>
      </c>
      <c r="U190" s="13">
        <v>0.61899999999999999</v>
      </c>
      <c r="V190" s="1">
        <v>1.5</v>
      </c>
      <c r="W190" s="1">
        <v>516.58000000000004</v>
      </c>
      <c r="X190" s="1">
        <v>230.95850000000002</v>
      </c>
      <c r="Y190" s="13">
        <v>72.007499999999993</v>
      </c>
      <c r="Z190" s="13">
        <v>16.017499999999998</v>
      </c>
      <c r="AA190" s="1">
        <v>8.4589999999999996</v>
      </c>
      <c r="AB190" s="13">
        <v>3.1589999999999998</v>
      </c>
      <c r="AC190" s="13">
        <v>233.327</v>
      </c>
      <c r="AD190" s="13">
        <v>24.221</v>
      </c>
      <c r="AE190" s="13">
        <v>22.165492310595955</v>
      </c>
      <c r="AF190" s="13">
        <v>3.0819039757835345</v>
      </c>
      <c r="AG190" s="13">
        <v>81.644499999999994</v>
      </c>
      <c r="AH190" s="28">
        <v>546.95997315596708</v>
      </c>
      <c r="AI190" s="12">
        <v>6.6831953560425239</v>
      </c>
      <c r="AJ190" s="47">
        <v>34.725572318716445</v>
      </c>
      <c r="AK190" s="1">
        <v>8.6419999999999995</v>
      </c>
      <c r="AL190" s="13">
        <v>3.6589999999999998</v>
      </c>
      <c r="AM190" s="74">
        <v>3.306</v>
      </c>
      <c r="AN190" s="13">
        <v>0.42136354125854947</v>
      </c>
      <c r="AO190" s="72">
        <v>0.19</v>
      </c>
      <c r="AP190" s="72">
        <v>0.14000000000000001</v>
      </c>
      <c r="AQ190" s="72">
        <v>0.22</v>
      </c>
      <c r="AR190" s="73">
        <v>6.2E-2</v>
      </c>
      <c r="AS190" s="72">
        <v>0.11</v>
      </c>
      <c r="AT190" s="13"/>
      <c r="AU190" s="61">
        <v>0.41199999999999998</v>
      </c>
      <c r="AV190" s="61">
        <v>6.6000000000000003E-2</v>
      </c>
      <c r="AW190" s="61">
        <v>0.68</v>
      </c>
      <c r="AX190" s="67">
        <v>1.05</v>
      </c>
      <c r="AY190" s="13">
        <v>0.39896999999999999</v>
      </c>
      <c r="AZ190" s="13"/>
      <c r="BA190" s="65">
        <v>1.02</v>
      </c>
      <c r="BC190" s="13"/>
      <c r="BD190" s="7"/>
      <c r="BE190" s="13"/>
      <c r="BF190" s="3"/>
      <c r="BG190" s="3"/>
      <c r="BH190" s="13"/>
      <c r="BI190" s="3"/>
    </row>
    <row r="191" spans="1:61">
      <c r="A191" s="6">
        <v>2016</v>
      </c>
      <c r="B191" s="47">
        <v>402.85</v>
      </c>
      <c r="C191" s="27">
        <v>1842.1665</v>
      </c>
      <c r="D191" s="47">
        <v>329.12400000000002</v>
      </c>
      <c r="E191" s="1">
        <v>89.482499999999987</v>
      </c>
      <c r="F191" s="1">
        <v>28.95</v>
      </c>
      <c r="G191" s="13">
        <v>11.972602282545724</v>
      </c>
      <c r="H191" s="1">
        <v>20.4815</v>
      </c>
      <c r="I191" s="13">
        <v>19.1555</v>
      </c>
      <c r="J191" s="1">
        <v>6.66</v>
      </c>
      <c r="K191" s="13">
        <v>1.2058018290327615</v>
      </c>
      <c r="L191" s="13">
        <v>0.153</v>
      </c>
      <c r="M191" s="13">
        <v>2.4260000000000002</v>
      </c>
      <c r="N191" s="13">
        <v>0.93136325885309168</v>
      </c>
      <c r="O191" s="1">
        <v>0.26400000000000001</v>
      </c>
      <c r="P191" s="13">
        <v>1.4510000000000001</v>
      </c>
      <c r="Q191" s="12">
        <v>8.9059999999999988</v>
      </c>
      <c r="R191" s="13">
        <v>2.2040000000000002</v>
      </c>
      <c r="S191" s="1">
        <v>82.74</v>
      </c>
      <c r="T191" s="1">
        <v>4.5720000000000001</v>
      </c>
      <c r="U191" s="13">
        <v>0.63400000000000001</v>
      </c>
      <c r="V191" s="1">
        <v>1.5580000000000001</v>
      </c>
      <c r="W191" s="1">
        <v>513.27</v>
      </c>
      <c r="X191" s="1">
        <v>229.5795</v>
      </c>
      <c r="Y191" s="13">
        <v>71.438500000000005</v>
      </c>
      <c r="Z191" s="13">
        <v>16.013347</v>
      </c>
      <c r="AA191" s="1">
        <v>8.4960000000000004</v>
      </c>
      <c r="AB191" s="13">
        <v>3.1789999999999998</v>
      </c>
      <c r="AC191" s="13">
        <v>237.511</v>
      </c>
      <c r="AD191" s="13">
        <v>24.509999999999998</v>
      </c>
      <c r="AE191" s="13">
        <v>22.277083069341685</v>
      </c>
      <c r="AF191" s="13">
        <v>2.6067431275156028</v>
      </c>
      <c r="AG191" s="13">
        <v>80.520499999999998</v>
      </c>
      <c r="AH191" s="28">
        <v>556.3721047309848</v>
      </c>
      <c r="AI191" s="12">
        <v>6.8550831304133517</v>
      </c>
      <c r="AJ191" s="47">
        <v>35.884759392088043</v>
      </c>
      <c r="AK191" s="1">
        <v>9.0389999999999997</v>
      </c>
      <c r="AL191" s="13">
        <v>3.5575000000000001</v>
      </c>
      <c r="AM191" s="74">
        <v>3.306</v>
      </c>
      <c r="AN191" s="13">
        <v>0.41630783239762148</v>
      </c>
      <c r="AO191" s="13"/>
      <c r="AP191" s="13"/>
      <c r="AQ191" s="13"/>
      <c r="AR191" s="13"/>
      <c r="AS191" s="13"/>
      <c r="AT191" s="13"/>
      <c r="AU191" s="13"/>
      <c r="AV191" s="61">
        <v>6.7000002000000003E-2</v>
      </c>
      <c r="AW191" s="13"/>
      <c r="AX191" s="67">
        <v>1.04</v>
      </c>
      <c r="AY191" s="13">
        <v>0.42501000000000005</v>
      </c>
      <c r="AZ191" s="13"/>
      <c r="BC191" s="13"/>
      <c r="BD191" s="7"/>
      <c r="BE191" s="13"/>
      <c r="BF191" s="3"/>
      <c r="BG191" s="3"/>
      <c r="BH191" s="3"/>
      <c r="BI191" s="3"/>
    </row>
    <row r="192" spans="1:61">
      <c r="A192" s="6">
        <v>2017</v>
      </c>
      <c r="B192" s="47">
        <v>405</v>
      </c>
      <c r="C192" s="27">
        <v>1849.2365</v>
      </c>
      <c r="D192" s="47">
        <v>330.03999999999996</v>
      </c>
      <c r="E192" s="1">
        <v>95.748500000000007</v>
      </c>
      <c r="F192" s="1">
        <v>29.975000000000001</v>
      </c>
      <c r="G192" s="1">
        <v>14.153316658540883</v>
      </c>
      <c r="H192" s="1">
        <v>23.244999999999997</v>
      </c>
      <c r="I192" s="13">
        <v>20.834</v>
      </c>
      <c r="J192" s="1">
        <v>6.8174999999999999</v>
      </c>
      <c r="K192" s="13">
        <v>1.3275036871125638</v>
      </c>
      <c r="L192" s="13">
        <v>0.16600000000000001</v>
      </c>
      <c r="M192" s="13">
        <v>2.6360000000000001</v>
      </c>
      <c r="N192" s="13">
        <v>0.99042598637323209</v>
      </c>
      <c r="O192" s="1">
        <v>0.27200000000000002</v>
      </c>
      <c r="P192" s="13">
        <v>1.63</v>
      </c>
      <c r="Q192" s="12">
        <v>9.2495000000000012</v>
      </c>
      <c r="R192" s="1">
        <v>2.3109999999999999</v>
      </c>
      <c r="S192" s="1">
        <v>83.646000000000001</v>
      </c>
      <c r="T192" s="1">
        <v>4.6639999999999997</v>
      </c>
      <c r="U192" s="13">
        <v>0.65</v>
      </c>
      <c r="V192" s="1">
        <v>1.621</v>
      </c>
      <c r="W192" s="1">
        <v>509.94</v>
      </c>
      <c r="X192" s="1">
        <v>228.63749999999999</v>
      </c>
      <c r="Y192" s="13">
        <v>70.936000000000007</v>
      </c>
      <c r="Z192" s="13">
        <v>16.003512000000001</v>
      </c>
      <c r="AA192" s="1">
        <v>8.5570000000000004</v>
      </c>
      <c r="AB192" s="13">
        <v>3.2069999999999999</v>
      </c>
      <c r="AC192" s="13">
        <v>241.0395</v>
      </c>
      <c r="AD192" s="13">
        <v>24.510336691641129</v>
      </c>
      <c r="AE192" s="13">
        <v>22.338657374626486</v>
      </c>
      <c r="AF192" s="13">
        <v>2.2155</v>
      </c>
      <c r="AG192" s="13">
        <v>79.608000000000004</v>
      </c>
      <c r="AH192" s="28">
        <v>552.43310473098484</v>
      </c>
      <c r="AI192" s="12">
        <v>6.6667359714780456</v>
      </c>
      <c r="AJ192" s="47">
        <v>38.484739409711963</v>
      </c>
      <c r="AK192" s="1">
        <v>9.56</v>
      </c>
      <c r="AL192" s="13">
        <v>3.4615</v>
      </c>
      <c r="AM192" s="74">
        <v>3.3105000000000002</v>
      </c>
      <c r="AN192" s="13">
        <v>0.40649999999999997</v>
      </c>
      <c r="AO192" s="13"/>
      <c r="AP192" s="13"/>
      <c r="AQ192" s="13"/>
      <c r="AR192" s="13"/>
      <c r="AS192" s="13"/>
      <c r="AT192" s="13"/>
      <c r="AU192" s="13"/>
      <c r="AV192" s="13"/>
      <c r="AW192" s="13"/>
      <c r="AX192" s="13"/>
      <c r="AY192" s="13">
        <v>0.43989</v>
      </c>
      <c r="AZ192" s="13"/>
      <c r="BC192" s="13"/>
      <c r="BD192" s="7"/>
      <c r="BE192" s="13"/>
      <c r="BF192" s="3"/>
      <c r="BG192" s="3"/>
      <c r="BH192" s="3"/>
      <c r="BI192" s="3"/>
    </row>
    <row r="193" spans="1:61">
      <c r="A193" s="6">
        <v>2018</v>
      </c>
      <c r="B193" s="47">
        <v>407.39</v>
      </c>
      <c r="C193" s="47">
        <v>1857.777</v>
      </c>
      <c r="D193" s="47">
        <v>331.19049999999999</v>
      </c>
      <c r="E193" s="1">
        <v>101.8415</v>
      </c>
      <c r="F193" s="1">
        <v>31.158000000000001</v>
      </c>
      <c r="G193" s="1">
        <v>16.556241275177097</v>
      </c>
      <c r="H193" s="1">
        <v>26.3125</v>
      </c>
      <c r="I193" s="1">
        <v>22.424500000000002</v>
      </c>
      <c r="J193" s="13">
        <v>7.0135000000000005</v>
      </c>
      <c r="K193" s="1">
        <v>1.4577353152839492</v>
      </c>
      <c r="L193" s="1">
        <v>0.17899999999999999</v>
      </c>
      <c r="M193" s="1">
        <v>2.8479999999999999</v>
      </c>
      <c r="N193" s="1">
        <v>1.0437123462530749</v>
      </c>
      <c r="O193" s="1">
        <v>0.27900000000000003</v>
      </c>
      <c r="P193" s="1">
        <v>1.8340000000000001</v>
      </c>
      <c r="Q193" s="1">
        <v>9.5934999999999988</v>
      </c>
      <c r="R193" s="1">
        <v>2.4060000000000001</v>
      </c>
      <c r="S193" s="1">
        <v>84.578000000000003</v>
      </c>
      <c r="T193" s="1">
        <v>4.7560000000000002</v>
      </c>
      <c r="U193" s="1">
        <v>0.66600000000000004</v>
      </c>
      <c r="V193" s="1">
        <v>1.6859999999999999</v>
      </c>
      <c r="W193" s="13">
        <v>506.97</v>
      </c>
      <c r="X193" s="1">
        <v>227.78749999999999</v>
      </c>
      <c r="Y193" s="1">
        <v>70.363500000000002</v>
      </c>
      <c r="Z193" s="1">
        <v>16.003512000000001</v>
      </c>
      <c r="AA193" s="1">
        <v>8.6210000000000004</v>
      </c>
      <c r="AB193" s="1">
        <v>3.24</v>
      </c>
      <c r="AC193" s="1">
        <v>244.0385</v>
      </c>
      <c r="AD193" s="1">
        <v>24.370750237377443</v>
      </c>
      <c r="AE193" s="1">
        <v>22.276528607426258</v>
      </c>
      <c r="AF193" s="1">
        <v>1.9019999999999999</v>
      </c>
      <c r="AG193" s="1">
        <v>78.774000000000001</v>
      </c>
      <c r="AH193" s="47">
        <v>551.19610473098487</v>
      </c>
      <c r="AI193" s="1">
        <v>6.5666065403452123</v>
      </c>
      <c r="AJ193" s="47">
        <v>39.123619991549688</v>
      </c>
      <c r="AK193" s="1">
        <v>9.3740000000000006</v>
      </c>
      <c r="AL193" s="1">
        <v>3.3745000000000003</v>
      </c>
      <c r="AM193" s="91">
        <v>3.3109999999999999</v>
      </c>
      <c r="AN193" s="1">
        <v>0.40349999999999997</v>
      </c>
      <c r="AO193" s="1"/>
      <c r="AP193" s="1"/>
      <c r="AQ193" s="1"/>
      <c r="AR193" s="1"/>
      <c r="AS193" s="1"/>
      <c r="AT193" s="1"/>
      <c r="AU193" s="1"/>
      <c r="AV193" s="1"/>
      <c r="AW193" s="1"/>
      <c r="AX193" s="1"/>
      <c r="AY193" s="13">
        <v>0.43896000000000002</v>
      </c>
      <c r="AZ193" s="1"/>
      <c r="BA193" s="1"/>
      <c r="BC193" s="13"/>
      <c r="BD193" s="13"/>
      <c r="BE193" s="13"/>
      <c r="BF193" s="3"/>
      <c r="BG193" s="3"/>
      <c r="BH193" s="3"/>
      <c r="BI193" s="3"/>
    </row>
    <row r="194" spans="1:61">
      <c r="A194" s="6">
        <v>2019</v>
      </c>
      <c r="B194" s="47">
        <v>409.85</v>
      </c>
      <c r="C194" s="47">
        <v>1866.3274999999999</v>
      </c>
      <c r="D194" s="47">
        <v>332.09100000000001</v>
      </c>
      <c r="E194" s="1">
        <v>107.59100000000001</v>
      </c>
      <c r="F194" s="1">
        <v>32.414000000000001</v>
      </c>
      <c r="G194" s="1">
        <v>19.980502732006279</v>
      </c>
      <c r="H194" s="1">
        <v>29.402999999999999</v>
      </c>
      <c r="I194" s="1">
        <v>24.012</v>
      </c>
      <c r="J194" s="13">
        <v>7.1345000000000001</v>
      </c>
      <c r="K194" s="1">
        <v>1.594721090934708</v>
      </c>
      <c r="L194" s="1">
        <v>0.192</v>
      </c>
      <c r="M194" s="1">
        <v>3.06</v>
      </c>
      <c r="N194" s="1">
        <v>1.089484256590181</v>
      </c>
      <c r="O194" s="1">
        <v>0.28799999999999998</v>
      </c>
      <c r="P194" s="1">
        <v>2.0529999999999999</v>
      </c>
      <c r="Q194" s="1">
        <v>9.9505000000000017</v>
      </c>
      <c r="R194" s="1">
        <v>2.4980000000000002</v>
      </c>
      <c r="S194" s="1">
        <v>85.483999999999995</v>
      </c>
      <c r="T194" s="1">
        <v>4.8449999999999998</v>
      </c>
      <c r="U194" s="1">
        <v>0.68200000000000005</v>
      </c>
      <c r="V194" s="1">
        <v>1.75</v>
      </c>
      <c r="W194" s="13">
        <v>503.06</v>
      </c>
      <c r="X194" s="1">
        <v>226.20150000000001</v>
      </c>
      <c r="Y194" s="1">
        <v>69.799000000000007</v>
      </c>
      <c r="Z194" s="1">
        <v>16.013347</v>
      </c>
      <c r="AA194" s="1">
        <v>8.673</v>
      </c>
      <c r="AB194" s="1">
        <v>3.2749999999999999</v>
      </c>
      <c r="AC194" s="1">
        <v>246.762</v>
      </c>
      <c r="AD194" s="1">
        <v>24.363732686775606</v>
      </c>
      <c r="AE194" s="1">
        <v>22.253028607426259</v>
      </c>
      <c r="AF194" s="1">
        <v>1.621</v>
      </c>
      <c r="AG194" s="1">
        <v>77.872</v>
      </c>
      <c r="AH194" s="47">
        <v>550.65410473098484</v>
      </c>
      <c r="AI194" s="1">
        <v>6.4911438177368623</v>
      </c>
      <c r="AJ194" s="47">
        <v>40.615135243611114</v>
      </c>
      <c r="AK194" s="1">
        <v>8.7850000000000001</v>
      </c>
      <c r="AL194" s="1">
        <v>3.278</v>
      </c>
      <c r="AM194" s="91">
        <v>3.3220000000000001</v>
      </c>
      <c r="AN194" s="1">
        <v>0.39600000000000002</v>
      </c>
      <c r="AY194" s="13">
        <v>0.43152000000000007</v>
      </c>
      <c r="BC194" s="3"/>
      <c r="BD194" s="3"/>
      <c r="BE194" s="3"/>
      <c r="BF194" s="3"/>
      <c r="BG194" s="3"/>
      <c r="BH194" s="3"/>
      <c r="BI194" s="3"/>
    </row>
    <row r="195" spans="1:6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row>
  </sheetData>
  <phoneticPr fontId="6"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40"/>
  <sheetViews>
    <sheetView workbookViewId="0">
      <selection activeCell="B33" sqref="B33"/>
    </sheetView>
  </sheetViews>
  <sheetFormatPr baseColWidth="10" defaultColWidth="11.5" defaultRowHeight="16"/>
  <cols>
    <col min="1" max="1" width="12" customWidth="1"/>
  </cols>
  <sheetData>
    <row r="1" spans="1:40">
      <c r="A1" s="22" t="s">
        <v>51</v>
      </c>
    </row>
    <row r="3" spans="1:40">
      <c r="A3" s="82" t="s">
        <v>120</v>
      </c>
    </row>
    <row r="4" spans="1:40">
      <c r="A4" s="82" t="s">
        <v>135</v>
      </c>
      <c r="B4" s="4"/>
    </row>
    <row r="5" spans="1:40">
      <c r="B5" t="s">
        <v>55</v>
      </c>
    </row>
    <row r="6" spans="1:40">
      <c r="B6" t="s">
        <v>72</v>
      </c>
    </row>
    <row r="7" spans="1:40">
      <c r="B7" t="s">
        <v>167</v>
      </c>
    </row>
    <row r="8" spans="1:40">
      <c r="B8" s="39" t="s">
        <v>166</v>
      </c>
    </row>
    <row r="10" spans="1:40">
      <c r="A10" t="s">
        <v>0</v>
      </c>
      <c r="B10" s="1" t="s">
        <v>1</v>
      </c>
      <c r="C10" t="s">
        <v>2</v>
      </c>
      <c r="D10" t="s">
        <v>2</v>
      </c>
      <c r="E10" t="s">
        <v>3</v>
      </c>
      <c r="F10" t="s">
        <v>3</v>
      </c>
      <c r="G10" t="s">
        <v>3</v>
      </c>
      <c r="H10" t="s">
        <v>3</v>
      </c>
      <c r="I10" s="2" t="s">
        <v>3</v>
      </c>
      <c r="J10" t="s">
        <v>3</v>
      </c>
      <c r="K10" t="s">
        <v>3</v>
      </c>
      <c r="L10" t="s">
        <v>3</v>
      </c>
      <c r="M10" t="s">
        <v>3</v>
      </c>
      <c r="N10" t="s">
        <v>3</v>
      </c>
      <c r="O10" t="s">
        <v>3</v>
      </c>
      <c r="P10" t="s">
        <v>3</v>
      </c>
      <c r="Q10" t="s">
        <v>3</v>
      </c>
      <c r="R10" t="s">
        <v>3</v>
      </c>
      <c r="S10" t="s">
        <v>3</v>
      </c>
      <c r="T10" t="s">
        <v>3</v>
      </c>
      <c r="U10" t="s">
        <v>3</v>
      </c>
      <c r="V10" t="s">
        <v>3</v>
      </c>
      <c r="W10" s="9" t="s">
        <v>3</v>
      </c>
      <c r="X10" s="9" t="s">
        <v>3</v>
      </c>
      <c r="Y10" s="3" t="s">
        <v>3</v>
      </c>
      <c r="Z10" s="3" t="s">
        <v>3</v>
      </c>
      <c r="AA10" s="3" t="s">
        <v>3</v>
      </c>
      <c r="AB10" s="3" t="s">
        <v>3</v>
      </c>
      <c r="AC10" s="3" t="s">
        <v>3</v>
      </c>
      <c r="AD10" s="3" t="s">
        <v>3</v>
      </c>
      <c r="AE10" s="3" t="s">
        <v>3</v>
      </c>
      <c r="AF10" s="3" t="s">
        <v>3</v>
      </c>
      <c r="AG10" s="3" t="s">
        <v>3</v>
      </c>
      <c r="AH10" s="3" t="s">
        <v>3</v>
      </c>
      <c r="AI10" s="3" t="s">
        <v>3</v>
      </c>
      <c r="AJ10" s="3" t="s">
        <v>3</v>
      </c>
      <c r="AK10" s="3" t="s">
        <v>3</v>
      </c>
      <c r="AL10" s="3" t="s">
        <v>3</v>
      </c>
      <c r="AM10" s="3" t="s">
        <v>3</v>
      </c>
      <c r="AN10" s="3" t="s">
        <v>3</v>
      </c>
    </row>
    <row r="11" spans="1:40">
      <c r="A11" s="85" t="s">
        <v>39</v>
      </c>
      <c r="B11" s="86" t="s">
        <v>4</v>
      </c>
      <c r="C11" s="85" t="s">
        <v>5</v>
      </c>
      <c r="D11" s="85" t="s">
        <v>6</v>
      </c>
      <c r="E11" s="85" t="s">
        <v>7</v>
      </c>
      <c r="F11" s="85" t="s">
        <v>8</v>
      </c>
      <c r="G11" s="85" t="s">
        <v>9</v>
      </c>
      <c r="H11" s="85" t="s">
        <v>10</v>
      </c>
      <c r="I11" s="87" t="s">
        <v>11</v>
      </c>
      <c r="J11" s="85" t="s">
        <v>12</v>
      </c>
      <c r="K11" s="85" t="s">
        <v>13</v>
      </c>
      <c r="L11" s="85" t="s">
        <v>14</v>
      </c>
      <c r="M11" s="85" t="s">
        <v>15</v>
      </c>
      <c r="N11" s="85" t="s">
        <v>16</v>
      </c>
      <c r="O11" s="85" t="s">
        <v>17</v>
      </c>
      <c r="P11" s="85" t="s">
        <v>18</v>
      </c>
      <c r="Q11" s="85" t="s">
        <v>19</v>
      </c>
      <c r="R11" s="85" t="s">
        <v>20</v>
      </c>
      <c r="S11" s="85" t="s">
        <v>21</v>
      </c>
      <c r="T11" s="85" t="s">
        <v>22</v>
      </c>
      <c r="U11" s="85" t="s">
        <v>23</v>
      </c>
      <c r="V11" s="85" t="s">
        <v>41</v>
      </c>
      <c r="W11" s="88" t="s">
        <v>24</v>
      </c>
      <c r="X11" s="88" t="s">
        <v>25</v>
      </c>
      <c r="Y11" s="89" t="s">
        <v>26</v>
      </c>
      <c r="Z11" s="89" t="s">
        <v>27</v>
      </c>
      <c r="AA11" s="89" t="s">
        <v>28</v>
      </c>
      <c r="AB11" s="89" t="s">
        <v>53</v>
      </c>
      <c r="AC11" s="89" t="s">
        <v>29</v>
      </c>
      <c r="AD11" s="89" t="s">
        <v>30</v>
      </c>
      <c r="AE11" s="89" t="s">
        <v>31</v>
      </c>
      <c r="AF11" s="89" t="s">
        <v>32</v>
      </c>
      <c r="AG11" s="89" t="s">
        <v>33</v>
      </c>
      <c r="AH11" s="89" t="s">
        <v>34</v>
      </c>
      <c r="AI11" s="89" t="s">
        <v>35</v>
      </c>
      <c r="AJ11" s="89" t="s">
        <v>45</v>
      </c>
      <c r="AK11" s="89" t="s">
        <v>46</v>
      </c>
      <c r="AL11" s="89" t="s">
        <v>36</v>
      </c>
      <c r="AM11" s="89" t="s">
        <v>37</v>
      </c>
      <c r="AN11" s="89" t="s">
        <v>38</v>
      </c>
    </row>
    <row r="12" spans="1:40">
      <c r="A12" s="3">
        <v>1750</v>
      </c>
      <c r="B12" s="54">
        <v>2.9</v>
      </c>
      <c r="C12" s="54">
        <v>9.4</v>
      </c>
      <c r="D12" s="54">
        <v>6</v>
      </c>
      <c r="E12" s="34" t="s">
        <v>52</v>
      </c>
      <c r="F12" s="34" t="s">
        <v>52</v>
      </c>
      <c r="G12" s="34" t="s">
        <v>52</v>
      </c>
      <c r="H12" s="34" t="s">
        <v>52</v>
      </c>
      <c r="I12" s="34" t="s">
        <v>52</v>
      </c>
      <c r="J12" s="34" t="s">
        <v>52</v>
      </c>
      <c r="K12" s="34" t="s">
        <v>52</v>
      </c>
      <c r="L12" s="34" t="s">
        <v>52</v>
      </c>
      <c r="M12" s="34" t="s">
        <v>52</v>
      </c>
      <c r="N12" s="34" t="s">
        <v>52</v>
      </c>
      <c r="O12" s="34" t="s">
        <v>52</v>
      </c>
      <c r="P12" s="34" t="s">
        <v>52</v>
      </c>
      <c r="Q12" s="34" t="s">
        <v>52</v>
      </c>
      <c r="R12" s="34" t="s">
        <v>52</v>
      </c>
      <c r="S12" s="27">
        <v>5</v>
      </c>
      <c r="T12" s="34" t="s">
        <v>52</v>
      </c>
      <c r="U12" s="34" t="s">
        <v>52</v>
      </c>
      <c r="V12" s="34" t="s">
        <v>52</v>
      </c>
      <c r="W12" s="34" t="s">
        <v>52</v>
      </c>
      <c r="X12" s="34" t="s">
        <v>52</v>
      </c>
      <c r="Y12" s="34" t="s">
        <v>52</v>
      </c>
      <c r="Z12" s="34" t="s">
        <v>52</v>
      </c>
      <c r="AA12" s="34" t="s">
        <v>52</v>
      </c>
      <c r="AB12" s="34" t="s">
        <v>52</v>
      </c>
      <c r="AC12" s="34" t="s">
        <v>52</v>
      </c>
      <c r="AD12" s="34" t="s">
        <v>52</v>
      </c>
      <c r="AE12" s="34" t="s">
        <v>52</v>
      </c>
      <c r="AF12" s="34" t="s">
        <v>52</v>
      </c>
      <c r="AG12" s="27">
        <v>0.5</v>
      </c>
      <c r="AH12" s="35">
        <v>25</v>
      </c>
      <c r="AI12" s="27">
        <v>1</v>
      </c>
      <c r="AJ12" s="35">
        <v>2</v>
      </c>
      <c r="AK12" s="27">
        <f>2/2/SQRT(3)*1.66</f>
        <v>0.9584014468547789</v>
      </c>
      <c r="AL12" s="34" t="s">
        <v>52</v>
      </c>
      <c r="AM12" s="34" t="s">
        <v>52</v>
      </c>
      <c r="AN12" s="34" t="s">
        <v>52</v>
      </c>
    </row>
    <row r="13" spans="1:40">
      <c r="A13" s="6">
        <v>1850</v>
      </c>
      <c r="B13" s="55">
        <v>2.1</v>
      </c>
      <c r="C13" s="55">
        <v>13.8</v>
      </c>
      <c r="D13" s="55">
        <v>5.7</v>
      </c>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36"/>
      <c r="AK13" s="28"/>
      <c r="AL13" s="27"/>
      <c r="AM13" s="27"/>
      <c r="AN13" s="27"/>
    </row>
    <row r="14" spans="1:40">
      <c r="A14" s="6">
        <v>2019</v>
      </c>
      <c r="B14" s="70">
        <v>0.36</v>
      </c>
      <c r="C14" s="81">
        <v>3.3</v>
      </c>
      <c r="D14" s="81">
        <v>0.4</v>
      </c>
      <c r="E14" s="33">
        <v>0.9</v>
      </c>
      <c r="F14" s="27">
        <v>0.1</v>
      </c>
      <c r="G14" s="27">
        <v>1.4</v>
      </c>
      <c r="H14" s="27">
        <v>0.6</v>
      </c>
      <c r="I14" s="27">
        <v>0.4</v>
      </c>
      <c r="J14" s="27">
        <v>0.4</v>
      </c>
      <c r="K14" s="7">
        <v>0.06</v>
      </c>
      <c r="L14" s="7">
        <v>0.01</v>
      </c>
      <c r="M14" s="7">
        <v>0.06</v>
      </c>
      <c r="N14" s="7">
        <v>0.14000000000000001</v>
      </c>
      <c r="O14" s="7">
        <v>0.01</v>
      </c>
      <c r="P14" s="27">
        <v>0.1</v>
      </c>
      <c r="Q14" s="26">
        <v>0.03</v>
      </c>
      <c r="R14" s="7">
        <v>0.05</v>
      </c>
      <c r="S14" s="27">
        <v>0.2</v>
      </c>
      <c r="T14" s="7">
        <v>0.05</v>
      </c>
      <c r="U14" s="7">
        <v>0.01</v>
      </c>
      <c r="V14" s="7">
        <v>0.06</v>
      </c>
      <c r="W14" s="27">
        <v>3.2</v>
      </c>
      <c r="X14" s="27">
        <v>1.1000000000000001</v>
      </c>
      <c r="Y14" s="27">
        <v>0.3</v>
      </c>
      <c r="Z14" s="27">
        <v>0.05</v>
      </c>
      <c r="AA14" s="7">
        <v>0.02</v>
      </c>
      <c r="AB14" s="7">
        <v>0.02</v>
      </c>
      <c r="AC14" s="27">
        <v>0.6</v>
      </c>
      <c r="AD14" s="27">
        <v>0.3</v>
      </c>
      <c r="AE14" s="27">
        <v>0.4</v>
      </c>
      <c r="AF14" s="27">
        <v>0.1</v>
      </c>
      <c r="AG14" s="27">
        <v>0.7</v>
      </c>
      <c r="AH14" s="35">
        <v>6</v>
      </c>
      <c r="AI14" s="26">
        <v>7.0000000000000007E-2</v>
      </c>
      <c r="AJ14" s="36">
        <v>6</v>
      </c>
      <c r="AK14" s="28">
        <v>0.3</v>
      </c>
      <c r="AL14" s="7">
        <v>0.05</v>
      </c>
      <c r="AM14" s="7">
        <v>7.0000000000000007E-2</v>
      </c>
      <c r="AN14" s="7">
        <v>0.05</v>
      </c>
    </row>
    <row r="15" spans="1:40">
      <c r="A15" s="6"/>
      <c r="B15" s="13"/>
      <c r="C15" s="7"/>
      <c r="D15" s="13"/>
      <c r="E15" s="26"/>
      <c r="F15" s="13"/>
      <c r="G15" s="13"/>
      <c r="H15" s="13"/>
      <c r="I15" s="13"/>
      <c r="J15" s="13"/>
      <c r="K15" s="13"/>
      <c r="L15" s="13"/>
      <c r="M15" s="13"/>
      <c r="N15" s="13"/>
      <c r="O15" s="13"/>
      <c r="P15" s="13"/>
      <c r="Q15" s="26"/>
      <c r="R15" s="13"/>
      <c r="S15" s="13"/>
      <c r="T15" s="13"/>
      <c r="U15" s="13"/>
      <c r="V15" s="7"/>
      <c r="W15" s="13"/>
      <c r="X15" s="13"/>
      <c r="Y15" s="13"/>
      <c r="Z15" s="13"/>
      <c r="AA15" s="13"/>
      <c r="AB15" s="13"/>
      <c r="AC15" s="13"/>
      <c r="AD15" s="13"/>
      <c r="AE15" s="13"/>
      <c r="AF15" s="13"/>
      <c r="AG15" s="13"/>
      <c r="AH15" s="13"/>
      <c r="AI15" s="26"/>
      <c r="AJ15" s="26"/>
      <c r="AK15" s="13"/>
      <c r="AL15" s="13"/>
      <c r="AM15" s="13"/>
      <c r="AN15" s="13"/>
    </row>
    <row r="16" spans="1:40">
      <c r="A16" s="22" t="s">
        <v>144</v>
      </c>
      <c r="Q16" s="12"/>
    </row>
    <row r="17" spans="1:15">
      <c r="A17" s="22" t="s">
        <v>24</v>
      </c>
      <c r="B17" t="s">
        <v>107</v>
      </c>
      <c r="M17" t="s">
        <v>110</v>
      </c>
      <c r="N17" t="s">
        <v>111</v>
      </c>
      <c r="O17" t="s">
        <v>112</v>
      </c>
    </row>
    <row r="18" spans="1:15">
      <c r="A18" s="22"/>
      <c r="B18" t="s">
        <v>108</v>
      </c>
      <c r="J18" s="1">
        <f>STDEV(M18:O18)/SQRT(3)</f>
        <v>1.7039170558842682</v>
      </c>
      <c r="L18" t="s">
        <v>143</v>
      </c>
      <c r="M18">
        <v>501.5</v>
      </c>
      <c r="N18">
        <v>504.6</v>
      </c>
      <c r="O18">
        <v>507.4</v>
      </c>
    </row>
    <row r="19" spans="1:15">
      <c r="B19" t="s">
        <v>109</v>
      </c>
      <c r="J19" s="1">
        <f>SQRT(M19^2+N19^2+O19^2)/SQRT(3)</f>
        <v>0.87479521413109407</v>
      </c>
      <c r="L19" s="98" t="s">
        <v>134</v>
      </c>
      <c r="M19">
        <v>0.17</v>
      </c>
      <c r="N19">
        <v>0.13</v>
      </c>
      <c r="O19">
        <v>1.5</v>
      </c>
    </row>
    <row r="20" spans="1:15">
      <c r="B20" t="s">
        <v>103</v>
      </c>
      <c r="J20" s="1">
        <f>SQRT(J18^2+J19^2)</f>
        <v>1.91535897418734</v>
      </c>
    </row>
    <row r="21" spans="1:15">
      <c r="B21" t="s">
        <v>57</v>
      </c>
      <c r="F21" t="s">
        <v>77</v>
      </c>
      <c r="G21" t="s">
        <v>77</v>
      </c>
      <c r="J21" s="114">
        <v>3.2</v>
      </c>
      <c r="K21" s="84" t="s">
        <v>104</v>
      </c>
    </row>
    <row r="22" spans="1:15">
      <c r="B22" t="s">
        <v>56</v>
      </c>
    </row>
    <row r="24" spans="1:15">
      <c r="A24" s="22" t="s">
        <v>4</v>
      </c>
      <c r="B24" s="39" t="s">
        <v>179</v>
      </c>
      <c r="M24" t="s">
        <v>110</v>
      </c>
      <c r="N24" t="s">
        <v>114</v>
      </c>
      <c r="O24" t="s">
        <v>115</v>
      </c>
    </row>
    <row r="25" spans="1:15">
      <c r="B25" s="39" t="s">
        <v>116</v>
      </c>
      <c r="J25" s="1">
        <f>STDEV(M25:O25)/SQRT(3)</f>
        <v>0.12018504251545685</v>
      </c>
      <c r="L25" t="s">
        <v>143</v>
      </c>
      <c r="M25">
        <v>409.9</v>
      </c>
      <c r="N25">
        <v>409.5</v>
      </c>
      <c r="O25">
        <v>409.6</v>
      </c>
    </row>
    <row r="26" spans="1:15">
      <c r="B26" t="s">
        <v>109</v>
      </c>
      <c r="J26" s="1">
        <f>SQRT(M26^2+N26^2+O26^2)/SQRT(3)</f>
        <v>0.1774823934929885</v>
      </c>
      <c r="L26" s="98" t="s">
        <v>134</v>
      </c>
      <c r="M26" s="1">
        <v>0.1</v>
      </c>
      <c r="N26" s="1">
        <v>0.22</v>
      </c>
      <c r="O26" s="1">
        <v>0.19</v>
      </c>
    </row>
    <row r="27" spans="1:15">
      <c r="B27" t="s">
        <v>103</v>
      </c>
      <c r="J27" s="1">
        <f>SQRT(J25^2+J26^2)</f>
        <v>0.21434655221029841</v>
      </c>
    </row>
    <row r="28" spans="1:15">
      <c r="B28" t="s">
        <v>57</v>
      </c>
      <c r="F28" t="s">
        <v>77</v>
      </c>
      <c r="G28" t="s">
        <v>77</v>
      </c>
      <c r="J28" s="83">
        <f>1.66*J27</f>
        <v>0.35581527666909535</v>
      </c>
      <c r="K28" s="84" t="s">
        <v>104</v>
      </c>
    </row>
    <row r="30" spans="1:15">
      <c r="A30" t="s">
        <v>106</v>
      </c>
      <c r="B30" t="s">
        <v>121</v>
      </c>
    </row>
    <row r="31" spans="1:15">
      <c r="B31" t="s">
        <v>117</v>
      </c>
    </row>
    <row r="32" spans="1:15">
      <c r="B32" t="s">
        <v>122</v>
      </c>
    </row>
    <row r="33" spans="1:4">
      <c r="B33" t="s">
        <v>180</v>
      </c>
    </row>
    <row r="39" spans="1:4">
      <c r="A39" s="3"/>
      <c r="B39" s="100"/>
      <c r="C39" s="101"/>
      <c r="D39" s="101"/>
    </row>
    <row r="40" spans="1:4">
      <c r="A40" s="3"/>
      <c r="B40" s="100"/>
      <c r="C40" s="101"/>
      <c r="D40" s="101"/>
    </row>
  </sheetData>
  <phoneticPr fontId="6"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8"/>
  <sheetViews>
    <sheetView topLeftCell="A2" zoomScale="150" zoomScaleNormal="98" workbookViewId="0">
      <selection activeCell="A9" sqref="A9"/>
    </sheetView>
  </sheetViews>
  <sheetFormatPr baseColWidth="10" defaultColWidth="11.5" defaultRowHeight="16"/>
  <cols>
    <col min="1" max="1" width="124.33203125" customWidth="1"/>
  </cols>
  <sheetData>
    <row r="1" spans="1:1">
      <c r="A1" s="117" t="s">
        <v>171</v>
      </c>
    </row>
    <row r="2" spans="1:1" ht="110" customHeight="1">
      <c r="A2" s="116" t="s">
        <v>170</v>
      </c>
    </row>
    <row r="3" spans="1:1">
      <c r="A3" s="119" t="s">
        <v>130</v>
      </c>
    </row>
    <row r="4" spans="1:1">
      <c r="A4" s="105" t="s">
        <v>174</v>
      </c>
    </row>
    <row r="5" spans="1:1">
      <c r="A5" s="105" t="s">
        <v>175</v>
      </c>
    </row>
    <row r="6" spans="1:1">
      <c r="A6" s="105" t="s">
        <v>176</v>
      </c>
    </row>
    <row r="7" spans="1:1">
      <c r="A7" s="105" t="s">
        <v>177</v>
      </c>
    </row>
    <row r="8" spans="1:1">
      <c r="A8" s="105" t="s">
        <v>178</v>
      </c>
    </row>
    <row r="9" spans="1:1" ht="23" customHeight="1">
      <c r="A9" s="105" t="s">
        <v>123</v>
      </c>
    </row>
    <row r="10" spans="1:1" ht="25" customHeight="1">
      <c r="A10" s="104" t="s">
        <v>124</v>
      </c>
    </row>
    <row r="11" spans="1:1" ht="39" customHeight="1">
      <c r="A11" s="103" t="s">
        <v>136</v>
      </c>
    </row>
    <row r="12" spans="1:1" ht="31" customHeight="1">
      <c r="A12" s="106" t="s">
        <v>93</v>
      </c>
    </row>
    <row r="13" spans="1:1" ht="31" customHeight="1">
      <c r="A13" s="107" t="s">
        <v>137</v>
      </c>
    </row>
    <row r="14" spans="1:1" ht="43" customHeight="1">
      <c r="A14" s="105" t="s">
        <v>125</v>
      </c>
    </row>
    <row r="15" spans="1:1" ht="25" customHeight="1">
      <c r="A15" s="105" t="s">
        <v>126</v>
      </c>
    </row>
    <row r="16" spans="1:1" ht="25" customHeight="1">
      <c r="A16" s="105" t="s">
        <v>127</v>
      </c>
    </row>
    <row r="17" spans="1:1" ht="25" customHeight="1">
      <c r="A17" s="105" t="s">
        <v>128</v>
      </c>
    </row>
    <row r="18" spans="1:1" ht="23" customHeight="1">
      <c r="A18" s="105" t="s">
        <v>129</v>
      </c>
    </row>
    <row r="19" spans="1:1" ht="31" customHeight="1">
      <c r="A19" s="102" t="s">
        <v>92</v>
      </c>
    </row>
    <row r="20" spans="1:1" ht="37">
      <c r="A20" s="108" t="s">
        <v>42</v>
      </c>
    </row>
    <row r="21" spans="1:1">
      <c r="A21" s="109" t="s">
        <v>98</v>
      </c>
    </row>
    <row r="22" spans="1:1" ht="25">
      <c r="A22" s="105" t="s">
        <v>48</v>
      </c>
    </row>
    <row r="23" spans="1:1" ht="25">
      <c r="A23" s="105" t="s">
        <v>49</v>
      </c>
    </row>
    <row r="24" spans="1:1">
      <c r="A24" s="110" t="s">
        <v>90</v>
      </c>
    </row>
    <row r="25" spans="1:1" ht="49">
      <c r="A25" s="111" t="s">
        <v>60</v>
      </c>
    </row>
    <row r="26" spans="1:1" ht="25">
      <c r="A26" s="105" t="s">
        <v>138</v>
      </c>
    </row>
    <row r="27" spans="1:1" ht="37">
      <c r="A27" s="105" t="s">
        <v>139</v>
      </c>
    </row>
    <row r="28" spans="1:1" ht="25">
      <c r="A28" s="105" t="s">
        <v>140</v>
      </c>
    </row>
    <row r="29" spans="1:1" ht="39" customHeight="1">
      <c r="A29" s="105" t="s">
        <v>100</v>
      </c>
    </row>
    <row r="30" spans="1:1" ht="39" customHeight="1">
      <c r="A30" s="105" t="s">
        <v>141</v>
      </c>
    </row>
    <row r="31" spans="1:1">
      <c r="A31" s="110" t="s">
        <v>131</v>
      </c>
    </row>
    <row r="32" spans="1:1" ht="37">
      <c r="A32" s="111" t="s">
        <v>62</v>
      </c>
    </row>
    <row r="33" spans="1:1">
      <c r="A33" s="111"/>
    </row>
    <row r="34" spans="1:1" ht="37">
      <c r="A34" s="111" t="s">
        <v>63</v>
      </c>
    </row>
    <row r="35" spans="1:1" ht="37">
      <c r="A35" s="111" t="s">
        <v>64</v>
      </c>
    </row>
    <row r="36" spans="1:1" ht="37">
      <c r="A36" s="111" t="s">
        <v>67</v>
      </c>
    </row>
    <row r="37" spans="1:1" ht="25">
      <c r="A37" s="111" t="s">
        <v>68</v>
      </c>
    </row>
    <row r="38" spans="1:1" ht="37">
      <c r="A38" s="105" t="s">
        <v>99</v>
      </c>
    </row>
    <row r="39" spans="1:1">
      <c r="A39" s="112" t="s">
        <v>132</v>
      </c>
    </row>
    <row r="40" spans="1:1">
      <c r="A40" s="110" t="s">
        <v>91</v>
      </c>
    </row>
    <row r="41" spans="1:1" ht="49">
      <c r="A41" s="111" t="s">
        <v>61</v>
      </c>
    </row>
    <row r="42" spans="1:1">
      <c r="A42" s="110" t="s">
        <v>47</v>
      </c>
    </row>
    <row r="43" spans="1:1" ht="25">
      <c r="A43" s="111" t="s">
        <v>58</v>
      </c>
    </row>
    <row r="44" spans="1:1" ht="37">
      <c r="A44" s="111" t="s">
        <v>59</v>
      </c>
    </row>
    <row r="45" spans="1:1" ht="37">
      <c r="A45" s="111" t="s">
        <v>102</v>
      </c>
    </row>
    <row r="46" spans="1:1" ht="49">
      <c r="A46" s="111" t="s">
        <v>101</v>
      </c>
    </row>
    <row r="47" spans="1:1" ht="37">
      <c r="A47" s="111" t="s">
        <v>142</v>
      </c>
    </row>
    <row r="48" spans="1:1">
      <c r="A48" s="110" t="s">
        <v>94</v>
      </c>
    </row>
    <row r="49" spans="1:1" ht="37">
      <c r="A49" s="111" t="s">
        <v>65</v>
      </c>
    </row>
    <row r="50" spans="1:1">
      <c r="A50" s="111" t="s">
        <v>69</v>
      </c>
    </row>
    <row r="51" spans="1:1" ht="25">
      <c r="A51" s="111" t="s">
        <v>66</v>
      </c>
    </row>
    <row r="52" spans="1:1" ht="25">
      <c r="A52" s="111" t="s">
        <v>70</v>
      </c>
    </row>
    <row r="53" spans="1:1">
      <c r="A53" s="113" t="s">
        <v>118</v>
      </c>
    </row>
    <row r="54" spans="1:1" ht="37">
      <c r="A54" s="111" t="s">
        <v>119</v>
      </c>
    </row>
    <row r="55" spans="1:1" ht="40" customHeight="1">
      <c r="A55" s="94"/>
    </row>
    <row r="56" spans="1:1">
      <c r="A56" s="94"/>
    </row>
    <row r="57" spans="1:1">
      <c r="A57" s="94"/>
    </row>
    <row r="58" spans="1:1">
      <c r="A58" s="95"/>
    </row>
    <row r="59" spans="1:1">
      <c r="A59" s="94"/>
    </row>
    <row r="60" spans="1:1">
      <c r="A60" s="38"/>
    </row>
    <row r="61" spans="1:1">
      <c r="A61" s="37"/>
    </row>
    <row r="64" spans="1:1">
      <c r="A64" s="38"/>
    </row>
    <row r="65" spans="1:1">
      <c r="A65" s="37"/>
    </row>
    <row r="68" spans="1:1">
      <c r="A68" s="37"/>
    </row>
  </sheetData>
  <phoneticPr fontId="6"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mixing_ratios</vt:lpstr>
      <vt:lpstr>uncertainties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Hall</dc:creator>
  <cp:lastModifiedBy>Microsoft Office User</cp:lastModifiedBy>
  <cp:lastPrinted>2020-10-15T15:31:03Z</cp:lastPrinted>
  <dcterms:created xsi:type="dcterms:W3CDTF">2019-02-04T22:14:12Z</dcterms:created>
  <dcterms:modified xsi:type="dcterms:W3CDTF">2021-08-09T14:58:55Z</dcterms:modified>
</cp:coreProperties>
</file>