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48" windowWidth="16260" windowHeight="5832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29" i="1" l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5" i="1"/>
  <c r="J29" i="1" l="1"/>
  <c r="K29" i="1"/>
  <c r="E29" i="1"/>
  <c r="I29" i="1"/>
  <c r="H29" i="1"/>
  <c r="F29" i="1" l="1"/>
</calcChain>
</file>

<file path=xl/sharedStrings.xml><?xml version="1.0" encoding="utf-8"?>
<sst xmlns="http://schemas.openxmlformats.org/spreadsheetml/2006/main" count="21" uniqueCount="16">
  <si>
    <t>Revenue</t>
  </si>
  <si>
    <t>Date</t>
  </si>
  <si>
    <t>Hours</t>
  </si>
  <si>
    <t>Hourly Cost</t>
  </si>
  <si>
    <t>Simple Software</t>
  </si>
  <si>
    <t>Profound</t>
  </si>
  <si>
    <t>Cost split 50/50</t>
  </si>
  <si>
    <t>"Simply Profound" 2 Year Cost Comparison</t>
  </si>
  <si>
    <t>Joint Venture</t>
  </si>
  <si>
    <t>Non-Joint Venture</t>
  </si>
  <si>
    <t>Full</t>
  </si>
  <si>
    <t>Discount</t>
  </si>
  <si>
    <t>Dev</t>
  </si>
  <si>
    <t>Dev Cost</t>
  </si>
  <si>
    <t>Estimated Sales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</si>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</sst>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5" formatCode="_(&quot;$&quot;* #,##0_);_(&quot;$&quot;* \(#,##0\);_(&quot;$&quot;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0"/>
      <color rgb="FF006100"/>
      <name val="Calibri"/>
      <family val="2"/>
      <scheme val="minor"/>
    </font>
    <font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</fills>
  <borders count="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</borders>
  <cellStyleXfs count="8">
    <xf numFmtId="0" fontId="0" fillId="0" borderId="0"/>
    <xf numFmtId="44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0" borderId="0" applyNumberFormat="0" applyFill="0" applyBorder="0" applyAlignment="0" applyProtection="0"/>
    <xf numFmtId="0" fontId="4" fillId="2" borderId="0" applyNumberFormat="0" applyBorder="0" applyAlignment="0" applyProtection="0"/>
    <xf numFmtId="0" fontId="5" fillId="3" borderId="2" applyNumberFormat="0" applyAlignment="0" applyProtection="0"/>
    <xf numFmtId="0" fontId="6" fillId="4" borderId="3" applyNumberFormat="0" applyAlignment="0" applyProtection="0"/>
    <xf numFmtId="0" fontId="8" fillId="0" borderId="0" applyNumberFormat="0" applyFill="0" applyBorder="0" applyAlignment="0" applyProtection="0"/>
  </cellStyleXfs>
  <cellXfs count="21">
    <xf numFmtId="0" fontId="0" fillId="0" borderId="0" xfId="0"/>
    <xf numFmtId="17" fontId="0" fillId="0" borderId="0" xfId="0" applyNumberFormat="1"/>
    <xf numFmtId="0" fontId="5" fillId="3" borderId="2" xfId="5"/>
    <xf numFmtId="0" fontId="6" fillId="4" borderId="3" xfId="6"/>
    <xf numFmtId="0" fontId="2" fillId="2" borderId="1" xfId="2" applyFill="1" applyAlignment="1"/>
    <xf numFmtId="0" fontId="5" fillId="3" borderId="6" xfId="5" applyBorder="1"/>
    <xf numFmtId="15" fontId="0" fillId="0" borderId="0" xfId="0" applyNumberFormat="1"/>
    <xf numFmtId="44" fontId="9" fillId="2" borderId="0" xfId="1" applyFont="1" applyFill="1"/>
    <xf numFmtId="0" fontId="4" fillId="2" borderId="1" xfId="4" applyBorder="1"/>
    <xf numFmtId="165" fontId="0" fillId="0" borderId="0" xfId="1" applyNumberFormat="1" applyFont="1"/>
    <xf numFmtId="165" fontId="6" fillId="4" borderId="7" xfId="1" applyNumberFormat="1" applyFont="1" applyFill="1" applyBorder="1"/>
    <xf numFmtId="0" fontId="3" fillId="6" borderId="4" xfId="3" applyFill="1" applyBorder="1" applyAlignment="1">
      <alignment horizontal="center" wrapText="1"/>
    </xf>
    <xf numFmtId="0" fontId="0" fillId="0" borderId="0" xfId="0" applyAlignment="1">
      <alignment horizontal="center" wrapText="1"/>
    </xf>
    <xf numFmtId="165" fontId="7" fillId="4" borderId="6" xfId="1" applyNumberFormat="1" applyFont="1" applyFill="1" applyBorder="1"/>
    <xf numFmtId="165" fontId="7" fillId="4" borderId="2" xfId="1" applyNumberFormat="1" applyFont="1" applyFill="1" applyBorder="1"/>
    <xf numFmtId="0" fontId="0" fillId="0" borderId="0" xfId="0" applyAlignment="1">
      <alignment horizontal="center" vertical="center" wrapText="1"/>
    </xf>
    <xf numFmtId="0" fontId="8" fillId="5" borderId="5" xfId="7" applyFill="1" applyBorder="1" applyAlignment="1">
      <alignment horizontal="center" vertical="center" wrapText="1"/>
    </xf>
    <xf numFmtId="16" fontId="8" fillId="5" borderId="5" xfId="7" applyNumberFormat="1" applyFill="1" applyBorder="1" applyAlignment="1">
      <alignment horizontal="center" vertical="center" wrapText="1"/>
    </xf>
    <xf numFmtId="0" fontId="8" fillId="5" borderId="5" xfId="7" applyFill="1" applyBorder="1" applyAlignment="1">
      <alignment horizontal="center" vertical="center" wrapText="1"/>
    </xf>
    <xf numFmtId="165" fontId="9" fillId="2" borderId="0" xfId="1" applyNumberFormat="1" applyFont="1" applyFill="1"/>
    <xf numFmtId="0" fontId="10" fillId="0" borderId="0" xfId="0" applyFont="1"/>
  </cellXfs>
  <cellStyles count="8">
    <cellStyle name="Currency" xfId="1" builtinId="4"/>
    <cellStyle name="Explanatory Text" xfId="7" builtinId="53"/>
    <cellStyle name="Good" xfId="4" builtinId="26"/>
    <cellStyle name="Heading 1" xfId="2" builtinId="16"/>
    <cellStyle name="Heading 4" xfId="3" builtinId="19"/>
    <cellStyle name="Input" xfId="5" builtinId="20"/>
    <cellStyle name="Normal" xfId="0" builtinId="0"/>
    <cellStyle name="Output" xfId="6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tabSelected="1" topLeftCell="A17" workbookViewId="0">
      <selection activeCell="G26" sqref="G26"/>
    </sheetView>
  </sheetViews>
  <sheetFormatPr defaultRowHeight="14.4" x14ac:dyDescent="0.3"/>
  <cols>
    <col min="2" max="2" width="7.33203125" customWidth="1"/>
    <col min="3" max="3" width="8" customWidth="1"/>
    <col min="4" max="4" width="8.6640625" customWidth="1"/>
    <col min="5" max="5" width="10.33203125" customWidth="1"/>
    <col min="6" max="6" width="9.6640625" customWidth="1"/>
    <col min="7" max="7" width="9.44140625" customWidth="1"/>
    <col min="8" max="8" width="10.77734375" customWidth="1"/>
    <col min="9" max="10" width="11.21875" customWidth="1"/>
    <col min="11" max="11" width="12.6640625" customWidth="1"/>
  </cols>
  <sheetData>
    <row r="1" spans="1:11" ht="20.399999999999999" thickBot="1" x14ac:dyDescent="0.45">
      <c r="B1" s="4" t="s">
        <v>7</v>
      </c>
      <c r="C1" s="4"/>
      <c r="D1" s="8"/>
      <c r="E1" s="4"/>
      <c r="F1" s="4"/>
      <c r="I1" s="6"/>
      <c r="K1" s="6"/>
    </row>
    <row r="2" spans="1:11" ht="15" thickTop="1" x14ac:dyDescent="0.3"/>
    <row r="3" spans="1:11" s="15" customFormat="1" ht="28.2" customHeight="1" x14ac:dyDescent="0.3">
      <c r="B3" s="16" t="s">
        <v>12</v>
      </c>
      <c r="C3" s="17" t="s">
        <v>11</v>
      </c>
      <c r="D3" s="16" t="s">
        <v>10</v>
      </c>
      <c r="E3" s="16" t="s">
        <v>6</v>
      </c>
      <c r="F3" s="16" t="s">
        <v>6</v>
      </c>
      <c r="G3" s="16" t="s">
        <v>14</v>
      </c>
      <c r="H3" s="18" t="s">
        <v>8</v>
      </c>
      <c r="I3" s="18"/>
      <c r="J3" s="18" t="s">
        <v>9</v>
      </c>
      <c r="K3" s="18"/>
    </row>
    <row r="4" spans="1:11" s="12" customFormat="1" ht="26.4" customHeight="1" x14ac:dyDescent="0.3">
      <c r="A4" s="11" t="s">
        <v>1</v>
      </c>
      <c r="B4" s="11" t="s">
        <v>2</v>
      </c>
      <c r="C4" s="11" t="s">
        <v>3</v>
      </c>
      <c r="D4" s="11" t="s">
        <v>3</v>
      </c>
      <c r="E4" s="11" t="s">
        <v>13</v>
      </c>
      <c r="F4" s="11" t="s">
        <v>13</v>
      </c>
      <c r="G4" s="11" t="s">
        <v>0</v>
      </c>
      <c r="H4" s="11" t="s">
        <v>4</v>
      </c>
      <c r="I4" s="11" t="s">
        <v>5</v>
      </c>
      <c r="J4" s="11" t="s">
        <v>4</v>
      </c>
      <c r="K4" s="11" t="s">
        <v>5</v>
      </c>
    </row>
    <row r="5" spans="1:11" x14ac:dyDescent="0.3">
      <c r="A5" s="1">
        <v>41091</v>
      </c>
      <c r="B5" s="5">
        <v>80</v>
      </c>
      <c r="C5" s="9">
        <v>50</v>
      </c>
      <c r="D5" s="9">
        <v>175</v>
      </c>
      <c r="E5" s="13">
        <f>SUM(B5*C5)</f>
        <v>4000</v>
      </c>
      <c r="F5" s="13">
        <f>SUM(B5*D5)</f>
        <v>14000</v>
      </c>
      <c r="G5" s="5">
        <v>0</v>
      </c>
      <c r="H5" s="10">
        <f>SUM(G5/2+E5)</f>
        <v>4000</v>
      </c>
      <c r="I5" s="10">
        <f>(G5/2-E5)</f>
        <v>-4000</v>
      </c>
      <c r="J5" s="10">
        <f>F5</f>
        <v>14000</v>
      </c>
      <c r="K5" s="10">
        <f>(G5-F5)</f>
        <v>-14000</v>
      </c>
    </row>
    <row r="6" spans="1:11" x14ac:dyDescent="0.3">
      <c r="A6" s="1">
        <v>41122</v>
      </c>
      <c r="B6" s="2">
        <v>80</v>
      </c>
      <c r="C6" s="9">
        <v>50</v>
      </c>
      <c r="D6" s="9">
        <v>175</v>
      </c>
      <c r="E6" s="14">
        <f>SUM(B6*C6)</f>
        <v>4000</v>
      </c>
      <c r="F6" s="13">
        <f t="shared" ref="F6:F28" si="0">SUM(B6*D6)</f>
        <v>14000</v>
      </c>
      <c r="G6" s="2">
        <v>0</v>
      </c>
      <c r="H6" s="10">
        <f t="shared" ref="H6:H28" si="1">SUM(G6/2+E6)</f>
        <v>4000</v>
      </c>
      <c r="I6" s="10">
        <f t="shared" ref="I6:I28" si="2">(G6/2-E6)</f>
        <v>-4000</v>
      </c>
      <c r="J6" s="10">
        <f t="shared" ref="J6:J28" si="3">F6</f>
        <v>14000</v>
      </c>
      <c r="K6" s="10">
        <f t="shared" ref="K6:K28" si="4">(G6-F6)</f>
        <v>-14000</v>
      </c>
    </row>
    <row r="7" spans="1:11" x14ac:dyDescent="0.3">
      <c r="A7" s="1">
        <v>41153</v>
      </c>
      <c r="B7" s="2">
        <v>80</v>
      </c>
      <c r="C7" s="9">
        <v>50</v>
      </c>
      <c r="D7" s="9">
        <v>175</v>
      </c>
      <c r="E7" s="14">
        <f>SUM(B7*C7)</f>
        <v>4000</v>
      </c>
      <c r="F7" s="13">
        <f t="shared" si="0"/>
        <v>14000</v>
      </c>
      <c r="G7" s="2">
        <v>0</v>
      </c>
      <c r="H7" s="10">
        <f t="shared" si="1"/>
        <v>4000</v>
      </c>
      <c r="I7" s="10">
        <f t="shared" si="2"/>
        <v>-4000</v>
      </c>
      <c r="J7" s="10">
        <f t="shared" si="3"/>
        <v>14000</v>
      </c>
      <c r="K7" s="10">
        <f t="shared" si="4"/>
        <v>-14000</v>
      </c>
    </row>
    <row r="8" spans="1:11" x14ac:dyDescent="0.3">
      <c r="A8" s="1">
        <v>41183</v>
      </c>
      <c r="B8" s="2">
        <v>80</v>
      </c>
      <c r="C8" s="9">
        <v>50</v>
      </c>
      <c r="D8" s="9">
        <v>175</v>
      </c>
      <c r="E8" s="14">
        <f>SUM(B8*C8)</f>
        <v>4000</v>
      </c>
      <c r="F8" s="13">
        <f t="shared" si="0"/>
        <v>14000</v>
      </c>
      <c r="G8" s="2">
        <v>0</v>
      </c>
      <c r="H8" s="10">
        <f t="shared" si="1"/>
        <v>4000</v>
      </c>
      <c r="I8" s="10">
        <f t="shared" si="2"/>
        <v>-4000</v>
      </c>
      <c r="J8" s="10">
        <f t="shared" si="3"/>
        <v>14000</v>
      </c>
      <c r="K8" s="10">
        <f t="shared" si="4"/>
        <v>-14000</v>
      </c>
    </row>
    <row r="9" spans="1:11" x14ac:dyDescent="0.3">
      <c r="A9" s="1">
        <v>41214</v>
      </c>
      <c r="B9" s="2">
        <v>5</v>
      </c>
      <c r="C9" s="9">
        <v>50</v>
      </c>
      <c r="D9" s="9">
        <v>175</v>
      </c>
      <c r="E9" s="14">
        <f>SUM(B9*C9)</f>
        <v>250</v>
      </c>
      <c r="F9" s="13">
        <f t="shared" si="0"/>
        <v>875</v>
      </c>
      <c r="G9" s="2">
        <v>5000</v>
      </c>
      <c r="H9" s="10">
        <f t="shared" si="1"/>
        <v>2750</v>
      </c>
      <c r="I9" s="10">
        <f t="shared" si="2"/>
        <v>2250</v>
      </c>
      <c r="J9" s="10">
        <f t="shared" si="3"/>
        <v>875</v>
      </c>
      <c r="K9" s="10">
        <f t="shared" si="4"/>
        <v>4125</v>
      </c>
    </row>
    <row r="10" spans="1:11" x14ac:dyDescent="0.3">
      <c r="A10" s="1">
        <v>41244</v>
      </c>
      <c r="B10" s="2">
        <v>5</v>
      </c>
      <c r="C10" s="9">
        <v>50</v>
      </c>
      <c r="D10" s="9">
        <v>175</v>
      </c>
      <c r="E10" s="14">
        <f>SUM(B10*C10)</f>
        <v>250</v>
      </c>
      <c r="F10" s="13">
        <f t="shared" si="0"/>
        <v>875</v>
      </c>
      <c r="G10" s="2">
        <v>6000</v>
      </c>
      <c r="H10" s="10">
        <f t="shared" si="1"/>
        <v>3250</v>
      </c>
      <c r="I10" s="10">
        <f t="shared" si="2"/>
        <v>2750</v>
      </c>
      <c r="J10" s="10">
        <f t="shared" si="3"/>
        <v>875</v>
      </c>
      <c r="K10" s="10">
        <f t="shared" si="4"/>
        <v>5125</v>
      </c>
    </row>
    <row r="11" spans="1:11" x14ac:dyDescent="0.3">
      <c r="A11" s="1">
        <v>41275</v>
      </c>
      <c r="B11" s="2">
        <v>5</v>
      </c>
      <c r="C11" s="9">
        <v>50</v>
      </c>
      <c r="D11" s="9">
        <v>175</v>
      </c>
      <c r="E11" s="14">
        <f>SUM(B11*C11)</f>
        <v>250</v>
      </c>
      <c r="F11" s="13">
        <f t="shared" si="0"/>
        <v>875</v>
      </c>
      <c r="G11" s="2">
        <v>7000</v>
      </c>
      <c r="H11" s="10">
        <f t="shared" si="1"/>
        <v>3750</v>
      </c>
      <c r="I11" s="10">
        <f t="shared" si="2"/>
        <v>3250</v>
      </c>
      <c r="J11" s="10">
        <f t="shared" si="3"/>
        <v>875</v>
      </c>
      <c r="K11" s="10">
        <f t="shared" si="4"/>
        <v>6125</v>
      </c>
    </row>
    <row r="12" spans="1:11" x14ac:dyDescent="0.3">
      <c r="A12" s="1">
        <v>41306</v>
      </c>
      <c r="B12" s="2">
        <v>5</v>
      </c>
      <c r="C12" s="9">
        <v>50</v>
      </c>
      <c r="D12" s="9">
        <v>175</v>
      </c>
      <c r="E12" s="14">
        <f>SUM(B12*C12)</f>
        <v>250</v>
      </c>
      <c r="F12" s="13">
        <f t="shared" si="0"/>
        <v>875</v>
      </c>
      <c r="G12" s="2">
        <v>8000</v>
      </c>
      <c r="H12" s="10">
        <f t="shared" si="1"/>
        <v>4250</v>
      </c>
      <c r="I12" s="10">
        <f t="shared" si="2"/>
        <v>3750</v>
      </c>
      <c r="J12" s="10">
        <f t="shared" si="3"/>
        <v>875</v>
      </c>
      <c r="K12" s="10">
        <f t="shared" si="4"/>
        <v>7125</v>
      </c>
    </row>
    <row r="13" spans="1:11" x14ac:dyDescent="0.3">
      <c r="A13" s="1">
        <v>41334</v>
      </c>
      <c r="B13" s="2">
        <v>5</v>
      </c>
      <c r="C13" s="9">
        <v>50</v>
      </c>
      <c r="D13" s="9">
        <v>175</v>
      </c>
      <c r="E13" s="14">
        <f>SUM(B13*C13)</f>
        <v>250</v>
      </c>
      <c r="F13" s="13">
        <f t="shared" si="0"/>
        <v>875</v>
      </c>
      <c r="G13" s="2">
        <v>9000</v>
      </c>
      <c r="H13" s="10">
        <f t="shared" si="1"/>
        <v>4750</v>
      </c>
      <c r="I13" s="10">
        <f t="shared" si="2"/>
        <v>4250</v>
      </c>
      <c r="J13" s="10">
        <f t="shared" si="3"/>
        <v>875</v>
      </c>
      <c r="K13" s="10">
        <f t="shared" si="4"/>
        <v>8125</v>
      </c>
    </row>
    <row r="14" spans="1:11" x14ac:dyDescent="0.3">
      <c r="A14" s="1">
        <v>41365</v>
      </c>
      <c r="B14" s="2">
        <v>5</v>
      </c>
      <c r="C14" s="9">
        <v>50</v>
      </c>
      <c r="D14" s="9">
        <v>175</v>
      </c>
      <c r="E14" s="14">
        <f>SUM(B14*C14)</f>
        <v>250</v>
      </c>
      <c r="F14" s="13">
        <f t="shared" si="0"/>
        <v>875</v>
      </c>
      <c r="G14" s="2">
        <v>10000</v>
      </c>
      <c r="H14" s="10">
        <f t="shared" si="1"/>
        <v>5250</v>
      </c>
      <c r="I14" s="10">
        <f t="shared" si="2"/>
        <v>4750</v>
      </c>
      <c r="J14" s="10">
        <f t="shared" si="3"/>
        <v>875</v>
      </c>
      <c r="K14" s="10">
        <f t="shared" si="4"/>
        <v>9125</v>
      </c>
    </row>
    <row r="15" spans="1:11" x14ac:dyDescent="0.3">
      <c r="A15" s="1">
        <v>41395</v>
      </c>
      <c r="B15" s="2">
        <v>5</v>
      </c>
      <c r="C15" s="9">
        <v>50</v>
      </c>
      <c r="D15" s="9">
        <v>175</v>
      </c>
      <c r="E15" s="14">
        <f>SUM(B15*C15)</f>
        <v>250</v>
      </c>
      <c r="F15" s="13">
        <f t="shared" si="0"/>
        <v>875</v>
      </c>
      <c r="G15" s="2">
        <v>11000</v>
      </c>
      <c r="H15" s="10">
        <f t="shared" si="1"/>
        <v>5750</v>
      </c>
      <c r="I15" s="10">
        <f t="shared" si="2"/>
        <v>5250</v>
      </c>
      <c r="J15" s="10">
        <f t="shared" si="3"/>
        <v>875</v>
      </c>
      <c r="K15" s="10">
        <f t="shared" si="4"/>
        <v>10125</v>
      </c>
    </row>
    <row r="16" spans="1:11" x14ac:dyDescent="0.3">
      <c r="A16" s="1">
        <v>41426</v>
      </c>
      <c r="B16" s="2">
        <v>5</v>
      </c>
      <c r="C16" s="9">
        <v>50</v>
      </c>
      <c r="D16" s="9">
        <v>175</v>
      </c>
      <c r="E16" s="14">
        <f>SUM(B16*C16)</f>
        <v>250</v>
      </c>
      <c r="F16" s="13">
        <f t="shared" si="0"/>
        <v>875</v>
      </c>
      <c r="G16" s="2">
        <v>12000</v>
      </c>
      <c r="H16" s="10">
        <f t="shared" si="1"/>
        <v>6250</v>
      </c>
      <c r="I16" s="10">
        <f t="shared" si="2"/>
        <v>5750</v>
      </c>
      <c r="J16" s="10">
        <f t="shared" si="3"/>
        <v>875</v>
      </c>
      <c r="K16" s="10">
        <f t="shared" si="4"/>
        <v>11125</v>
      </c>
    </row>
    <row r="17" spans="1:11" x14ac:dyDescent="0.3">
      <c r="A17" s="1">
        <v>41456</v>
      </c>
      <c r="B17" s="2">
        <v>5</v>
      </c>
      <c r="C17" s="9">
        <v>50</v>
      </c>
      <c r="D17" s="9">
        <v>175</v>
      </c>
      <c r="E17" s="14">
        <f>SUM(B17*C17)</f>
        <v>250</v>
      </c>
      <c r="F17" s="13">
        <f t="shared" si="0"/>
        <v>875</v>
      </c>
      <c r="G17" s="2">
        <v>13000</v>
      </c>
      <c r="H17" s="10">
        <f t="shared" si="1"/>
        <v>6750</v>
      </c>
      <c r="I17" s="10">
        <f t="shared" si="2"/>
        <v>6250</v>
      </c>
      <c r="J17" s="10">
        <f t="shared" si="3"/>
        <v>875</v>
      </c>
      <c r="K17" s="10">
        <f t="shared" si="4"/>
        <v>12125</v>
      </c>
    </row>
    <row r="18" spans="1:11" x14ac:dyDescent="0.3">
      <c r="A18" s="1">
        <v>41487</v>
      </c>
      <c r="B18" s="2">
        <v>5</v>
      </c>
      <c r="C18" s="9">
        <v>50</v>
      </c>
      <c r="D18" s="9">
        <v>175</v>
      </c>
      <c r="E18" s="14">
        <f>SUM(B18*C18)</f>
        <v>250</v>
      </c>
      <c r="F18" s="13">
        <f t="shared" si="0"/>
        <v>875</v>
      </c>
      <c r="G18" s="2">
        <v>14000</v>
      </c>
      <c r="H18" s="10">
        <f t="shared" si="1"/>
        <v>7250</v>
      </c>
      <c r="I18" s="10">
        <f t="shared" si="2"/>
        <v>6750</v>
      </c>
      <c r="J18" s="10">
        <f t="shared" si="3"/>
        <v>875</v>
      </c>
      <c r="K18" s="10">
        <f t="shared" si="4"/>
        <v>13125</v>
      </c>
    </row>
    <row r="19" spans="1:11" x14ac:dyDescent="0.3">
      <c r="A19" s="1">
        <v>41518</v>
      </c>
      <c r="B19" s="2">
        <v>5</v>
      </c>
      <c r="C19" s="9">
        <v>50</v>
      </c>
      <c r="D19" s="9">
        <v>175</v>
      </c>
      <c r="E19" s="14">
        <f>SUM(B19*C19)</f>
        <v>250</v>
      </c>
      <c r="F19" s="13">
        <f t="shared" si="0"/>
        <v>875</v>
      </c>
      <c r="G19" s="2">
        <v>15000</v>
      </c>
      <c r="H19" s="10">
        <f t="shared" si="1"/>
        <v>7750</v>
      </c>
      <c r="I19" s="10">
        <f t="shared" si="2"/>
        <v>7250</v>
      </c>
      <c r="J19" s="10">
        <f t="shared" si="3"/>
        <v>875</v>
      </c>
      <c r="K19" s="10">
        <f t="shared" si="4"/>
        <v>14125</v>
      </c>
    </row>
    <row r="20" spans="1:11" x14ac:dyDescent="0.3">
      <c r="A20" s="1">
        <v>41548</v>
      </c>
      <c r="B20" s="2">
        <v>5</v>
      </c>
      <c r="C20" s="9">
        <v>50</v>
      </c>
      <c r="D20" s="9">
        <v>175</v>
      </c>
      <c r="E20" s="14">
        <f>SUM(B20*C20)</f>
        <v>250</v>
      </c>
      <c r="F20" s="13">
        <f t="shared" si="0"/>
        <v>875</v>
      </c>
      <c r="G20" s="2">
        <v>16000</v>
      </c>
      <c r="H20" s="10">
        <f t="shared" si="1"/>
        <v>8250</v>
      </c>
      <c r="I20" s="10">
        <f t="shared" si="2"/>
        <v>7750</v>
      </c>
      <c r="J20" s="10">
        <f t="shared" si="3"/>
        <v>875</v>
      </c>
      <c r="K20" s="10">
        <f t="shared" si="4"/>
        <v>15125</v>
      </c>
    </row>
    <row r="21" spans="1:11" x14ac:dyDescent="0.3">
      <c r="A21" s="1">
        <v>41579</v>
      </c>
      <c r="B21" s="2">
        <v>5</v>
      </c>
      <c r="C21" s="9">
        <v>50</v>
      </c>
      <c r="D21" s="9">
        <v>175</v>
      </c>
      <c r="E21" s="14">
        <f>SUM(B21*C21)</f>
        <v>250</v>
      </c>
      <c r="F21" s="13">
        <f t="shared" si="0"/>
        <v>875</v>
      </c>
      <c r="G21" s="2">
        <v>17000</v>
      </c>
      <c r="H21" s="10">
        <f t="shared" si="1"/>
        <v>8750</v>
      </c>
      <c r="I21" s="10">
        <f t="shared" si="2"/>
        <v>8250</v>
      </c>
      <c r="J21" s="10">
        <f t="shared" si="3"/>
        <v>875</v>
      </c>
      <c r="K21" s="10">
        <f t="shared" si="4"/>
        <v>16125</v>
      </c>
    </row>
    <row r="22" spans="1:11" x14ac:dyDescent="0.3">
      <c r="A22" s="1">
        <v>41609</v>
      </c>
      <c r="B22" s="2">
        <v>5</v>
      </c>
      <c r="C22" s="9">
        <v>50</v>
      </c>
      <c r="D22" s="9">
        <v>175</v>
      </c>
      <c r="E22" s="14">
        <f>SUM(B22*C22)</f>
        <v>250</v>
      </c>
      <c r="F22" s="13">
        <f t="shared" si="0"/>
        <v>875</v>
      </c>
      <c r="G22" s="2">
        <v>18000</v>
      </c>
      <c r="H22" s="10">
        <f t="shared" si="1"/>
        <v>9250</v>
      </c>
      <c r="I22" s="10">
        <f t="shared" si="2"/>
        <v>8750</v>
      </c>
      <c r="J22" s="10">
        <f t="shared" si="3"/>
        <v>875</v>
      </c>
      <c r="K22" s="10">
        <f t="shared" si="4"/>
        <v>17125</v>
      </c>
    </row>
    <row r="23" spans="1:11" x14ac:dyDescent="0.3">
      <c r="A23" s="1">
        <v>41640</v>
      </c>
      <c r="B23" s="2">
        <v>5</v>
      </c>
      <c r="C23" s="9">
        <v>50</v>
      </c>
      <c r="D23" s="9">
        <v>175</v>
      </c>
      <c r="E23" s="14">
        <f>SUM(B23*C23)</f>
        <v>250</v>
      </c>
      <c r="F23" s="13">
        <f t="shared" si="0"/>
        <v>875</v>
      </c>
      <c r="G23" s="2">
        <v>19000</v>
      </c>
      <c r="H23" s="10">
        <f t="shared" si="1"/>
        <v>9750</v>
      </c>
      <c r="I23" s="10">
        <f t="shared" si="2"/>
        <v>9250</v>
      </c>
      <c r="J23" s="10">
        <f t="shared" si="3"/>
        <v>875</v>
      </c>
      <c r="K23" s="10">
        <f t="shared" si="4"/>
        <v>18125</v>
      </c>
    </row>
    <row r="24" spans="1:11" x14ac:dyDescent="0.3">
      <c r="A24" s="1">
        <v>41671</v>
      </c>
      <c r="B24" s="2">
        <v>5</v>
      </c>
      <c r="C24" s="9">
        <v>50</v>
      </c>
      <c r="D24" s="9">
        <v>175</v>
      </c>
      <c r="E24" s="14">
        <f>SUM(B24*C24)</f>
        <v>250</v>
      </c>
      <c r="F24" s="13">
        <f t="shared" si="0"/>
        <v>875</v>
      </c>
      <c r="G24" s="2">
        <v>20000</v>
      </c>
      <c r="H24" s="10">
        <f t="shared" si="1"/>
        <v>10250</v>
      </c>
      <c r="I24" s="10">
        <f t="shared" si="2"/>
        <v>9750</v>
      </c>
      <c r="J24" s="10">
        <f t="shared" si="3"/>
        <v>875</v>
      </c>
      <c r="K24" s="10">
        <f t="shared" si="4"/>
        <v>19125</v>
      </c>
    </row>
    <row r="25" spans="1:11" x14ac:dyDescent="0.3">
      <c r="A25" s="1">
        <v>41699</v>
      </c>
      <c r="B25" s="2">
        <v>5</v>
      </c>
      <c r="C25" s="9">
        <v>50</v>
      </c>
      <c r="D25" s="9">
        <v>175</v>
      </c>
      <c r="E25" s="14">
        <f>SUM(B25*C25)</f>
        <v>250</v>
      </c>
      <c r="F25" s="13">
        <f t="shared" si="0"/>
        <v>875</v>
      </c>
      <c r="G25" s="2">
        <v>21000</v>
      </c>
      <c r="H25" s="10">
        <f t="shared" si="1"/>
        <v>10750</v>
      </c>
      <c r="I25" s="10">
        <f t="shared" si="2"/>
        <v>10250</v>
      </c>
      <c r="J25" s="10">
        <f t="shared" si="3"/>
        <v>875</v>
      </c>
      <c r="K25" s="10">
        <f t="shared" si="4"/>
        <v>20125</v>
      </c>
    </row>
    <row r="26" spans="1:11" x14ac:dyDescent="0.3">
      <c r="A26" s="1">
        <v>41730</v>
      </c>
      <c r="B26" s="2">
        <v>5</v>
      </c>
      <c r="C26" s="9">
        <v>50</v>
      </c>
      <c r="D26" s="9">
        <v>175</v>
      </c>
      <c r="E26" s="14">
        <f>SUM(B26*C26)</f>
        <v>250</v>
      </c>
      <c r="F26" s="13">
        <f t="shared" si="0"/>
        <v>875</v>
      </c>
      <c r="G26" s="2">
        <v>22000</v>
      </c>
      <c r="H26" s="10">
        <f t="shared" si="1"/>
        <v>11250</v>
      </c>
      <c r="I26" s="10">
        <f t="shared" si="2"/>
        <v>10750</v>
      </c>
      <c r="J26" s="10">
        <f t="shared" si="3"/>
        <v>875</v>
      </c>
      <c r="K26" s="10">
        <f t="shared" si="4"/>
        <v>21125</v>
      </c>
    </row>
    <row r="27" spans="1:11" x14ac:dyDescent="0.3">
      <c r="A27" s="1">
        <v>41760</v>
      </c>
      <c r="B27" s="2">
        <v>5</v>
      </c>
      <c r="C27" s="9">
        <v>50</v>
      </c>
      <c r="D27" s="9">
        <v>175</v>
      </c>
      <c r="E27" s="14">
        <f>SUM(B27*C27)</f>
        <v>250</v>
      </c>
      <c r="F27" s="13">
        <f t="shared" si="0"/>
        <v>875</v>
      </c>
      <c r="G27" s="2">
        <v>23000</v>
      </c>
      <c r="H27" s="10">
        <f t="shared" si="1"/>
        <v>11750</v>
      </c>
      <c r="I27" s="10">
        <f t="shared" si="2"/>
        <v>11250</v>
      </c>
      <c r="J27" s="10">
        <f t="shared" si="3"/>
        <v>875</v>
      </c>
      <c r="K27" s="10">
        <f t="shared" si="4"/>
        <v>22125</v>
      </c>
    </row>
    <row r="28" spans="1:11" x14ac:dyDescent="0.3">
      <c r="A28" s="1">
        <v>41791</v>
      </c>
      <c r="B28" s="2">
        <v>5</v>
      </c>
      <c r="C28" s="9">
        <v>50</v>
      </c>
      <c r="D28" s="9">
        <v>175</v>
      </c>
      <c r="E28" s="14">
        <f>SUM(B28*C28)</f>
        <v>250</v>
      </c>
      <c r="F28" s="13">
        <f t="shared" si="0"/>
        <v>875</v>
      </c>
      <c r="G28" s="2">
        <v>24000</v>
      </c>
      <c r="H28" s="10">
        <f t="shared" si="1"/>
        <v>12250</v>
      </c>
      <c r="I28" s="10">
        <f t="shared" si="2"/>
        <v>11750</v>
      </c>
      <c r="J28" s="10">
        <f t="shared" si="3"/>
        <v>875</v>
      </c>
      <c r="K28" s="10">
        <f t="shared" si="4"/>
        <v>23125</v>
      </c>
    </row>
    <row r="29" spans="1:11" s="20" customFormat="1" x14ac:dyDescent="0.3">
      <c r="A29" s="3" t="s">
        <v>15</v>
      </c>
      <c r="B29" s="7"/>
      <c r="C29" s="7"/>
      <c r="D29" s="7"/>
      <c r="E29" s="19">
        <f>SUM(E5:E28)</f>
        <v>21000</v>
      </c>
      <c r="F29" s="19">
        <f>SUM(F5:F28)</f>
        <v>73500</v>
      </c>
      <c r="G29" s="19">
        <f>SUM(G5:G28)</f>
        <v>290000</v>
      </c>
      <c r="H29" s="19">
        <f>SUM(H5:H28)</f>
        <v>166000</v>
      </c>
      <c r="I29" s="19">
        <f>SUM(I5:I28)</f>
        <v>124000</v>
      </c>
      <c r="J29" s="19">
        <f>SUM(J5:J28)</f>
        <v>73500</v>
      </c>
      <c r="K29" s="19">
        <f>SUM(K5:K28)</f>
        <v>216500</v>
      </c>
    </row>
  </sheetData>
  <mergeCells count="2">
    <mergeCell ref="H3:I3"/>
    <mergeCell ref="J3:K3"/>
  </mergeCells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Peterson</dc:creator>
  <cp:lastModifiedBy>Patrick Peterson</cp:lastModifiedBy>
  <cp:lastPrinted>2012-06-06T03:54:52Z</cp:lastPrinted>
  <dcterms:created xsi:type="dcterms:W3CDTF">2012-06-06T03:23:37Z</dcterms:created>
  <dcterms:modified xsi:type="dcterms:W3CDTF">2012-06-06T20:20:14Z</dcterms:modified>
</cp:coreProperties>
</file>