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0"/>
  <workbookPr/>
  <xr:revisionPtr revIDLastSave="490" documentId="11_0B1D56BE9CDCCE836B02CE7A5FB0D4A9BBFD1C62" xr6:coauthVersionLast="47" xr6:coauthVersionMax="47" xr10:uidLastSave="{60ECE84C-32B9-471F-9A39-18BE38F759E5}"/>
  <bookViews>
    <workbookView xWindow="240" yWindow="105" windowWidth="14805" windowHeight="8010" firstSheet="4" activeTab="4" xr2:uid="{00000000-000D-0000-FFFF-FFFF00000000}"/>
  </bookViews>
  <sheets>
    <sheet name="Drill - Present Value" sheetId="1" r:id="rId1"/>
    <sheet name="Drill - Rate Problem" sheetId="2" r:id="rId2"/>
    <sheet name="Drill - Years" sheetId="3" r:id="rId3"/>
    <sheet name="Drill - Future Value" sheetId="4" r:id="rId4"/>
    <sheet name="Post-Quiz - Q1" sheetId="5" r:id="rId5"/>
    <sheet name="Post-Quiz - Q2" sheetId="6" r:id="rId6"/>
    <sheet name="Post-Quiz - Q3" sheetId="7" r:id="rId7"/>
    <sheet name="Post-Quiz - Q4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8" l="1"/>
  <c r="D15" i="7"/>
  <c r="E14" i="6"/>
  <c r="E12" i="6"/>
  <c r="D13" i="5"/>
  <c r="D4" i="8"/>
  <c r="D4" i="7"/>
  <c r="E2" i="6"/>
  <c r="E4" i="6" s="1"/>
  <c r="D4" i="5"/>
  <c r="D26" i="4"/>
  <c r="D15" i="4"/>
  <c r="D4" i="4"/>
  <c r="D5" i="3"/>
  <c r="E2" i="2"/>
  <c r="E4" i="2" s="1"/>
  <c r="E2" i="1"/>
</calcChain>
</file>

<file path=xl/sharedStrings.xml><?xml version="1.0" encoding="utf-8"?>
<sst xmlns="http://schemas.openxmlformats.org/spreadsheetml/2006/main" count="93" uniqueCount="26">
  <si>
    <t>Future Value</t>
  </si>
  <si>
    <t>Periods/Yr</t>
  </si>
  <si>
    <t>Rate</t>
  </si>
  <si>
    <t>Years</t>
  </si>
  <si>
    <t>Present Value</t>
  </si>
  <si>
    <t>A zero-coupon bond is a security that pays no interest, and is therefore bought at a substantial discount from its face value. If stated interest rates are 12% annually (with quarterly compounding) how much would you pay today for a zero-coupon bond with a face value of $1,400 that matures in 9 years?</t>
  </si>
  <si>
    <t>Period Rate</t>
  </si>
  <si>
    <t>A financial institution offers a "double-your-money" savings account in which you will have $2 in 4 years for every dollar you invest today. What stated annual interest rate (assuming semi-annual compounding) does this account offer?</t>
  </si>
  <si>
    <t>Nominal Rate</t>
  </si>
  <si>
    <t>You have $50,000 in savings for retirement in an investment earning a stated annual rate of 8% compounded quarterly. You aspire to have $1,000,000 in savings when you retire. Assuming you add no more to your savings, how many years will it take to reach your goal?</t>
  </si>
  <si>
    <t>You deposit $1,400 in a bank account that pays 8% stated annual interest compounded monthly. What is the value of your investment at the end of 6 years?</t>
  </si>
  <si>
    <t>You deposit $1,100 in a bank account that pays 6% stated annual interest compounded quarterly. What is the value of your investment at the end of 10 years?</t>
  </si>
  <si>
    <t>You deposit $1,000 in a bank account that pays 5% stated annual interest compounded continuously. What is the value of your investment at the end of 9 years?</t>
  </si>
  <si>
    <t>CONTINUOUS</t>
  </si>
  <si>
    <t>A zero-coupon bond is a security that pays no interest, and is therefore bought at a substantial discount from its face value. If stated interest rates are 9% annually (with semi-annual compounding) how much would you pay today for a zero-coupon bond with a face value of $1,700 that matures in 4 years?</t>
  </si>
  <si>
    <t>RETAKE</t>
  </si>
  <si>
    <t>A zero-coupon bond is a security that pays no interest, and is therefore bought at a substantial discount from its face value. If stated interest rates are 4% annually (with quarterly compounding) how much would you pay today for a zero-coupon bond with a face value of $2,700 that matures in 6 years?</t>
  </si>
  <si>
    <t>A financial institution offers a "double-your-money" savings account in which you will have $2 in 5 years for every dollar you invest today. What stated annual interest rate (assuming quarterly compounding) does this account offer?</t>
  </si>
  <si>
    <t>A financial institution offers a "double-your-money" savings account in which you will have $2 in 7 years for every dollar you invest today. What stated annual interest rate (assuming monthly compounding) does this account offer?</t>
  </si>
  <si>
    <t>You have $50,000 in savings for retirement in an investment earning a stated annual rate of 5% compounded monthly. You aspire to have $1,000,000 in savings when you retire. Assuming you add no more to your savings, how many years will it take to reach your goal?</t>
  </si>
  <si>
    <t>Annual Rate</t>
  </si>
  <si>
    <t>You have $50,000 in savings for retirement in an investment earning a stated annual rate of 11% compounded monthly. You aspire to have $1,000,000 in savings when you retire. Assuming you add no more to your savings, how many years will it take to reach your goal?</t>
  </si>
  <si>
    <t>You deposit $2,200 in a bank account that pays 11% stated annual interest compounded continuously. What is the value of your investment at the end of 7 years?</t>
  </si>
  <si>
    <t>INFINITE</t>
  </si>
  <si>
    <t>Forgot to format the answer cell down to the hundredth mark</t>
  </si>
  <si>
    <t>You deposit $1,300 in a bank account that pays 12% stated annual interest compounded semi-annually. What is the value of your investment at the end of 11 years?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</si>
</sst>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7E7E7E"/>
      <name val="Tahoma"/>
      <charset val="1"/>
    </font>
    <font>
      <sz val="11"/>
      <color theme="1"/>
      <name val="Aptos Narrow"/>
      <scheme val="minor"/>
    </font>
    <font>
      <b/>
      <sz val="11"/>
      <color theme="1"/>
      <name val="Aptos Display"/>
      <scheme val="major"/>
    </font>
    <font>
      <b/>
      <sz val="11"/>
      <color rgb="FF000000"/>
      <name val="Aptos Display"/>
      <scheme val="major"/>
    </font>
    <font>
      <sz val="11"/>
      <color theme="1"/>
      <name val="Aptos Display"/>
      <scheme val="major"/>
    </font>
    <font>
      <b/>
      <sz val="11"/>
      <color rgb="FF7E7E7E"/>
      <name val="Tahoma"/>
      <charset val="1"/>
    </font>
    <font>
      <sz val="11"/>
      <color theme="1"/>
      <name val="Tahoma"/>
    </font>
    <font>
      <sz val="11"/>
      <color theme="1" tint="0.499984740745262"/>
      <name val="Tahoma"/>
    </font>
    <font>
      <sz val="11"/>
      <color rgb="FF000000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6" fontId="0" fillId="0" borderId="0" xfId="0" applyNumberFormat="1"/>
    <xf numFmtId="0" fontId="1" fillId="0" borderId="0" xfId="0" applyFont="1"/>
    <xf numFmtId="9" fontId="0" fillId="0" borderId="0" xfId="0" applyNumberFormat="1"/>
    <xf numFmtId="0" fontId="2" fillId="0" borderId="0" xfId="0" applyFont="1" applyAlignment="1">
      <alignment wrapText="1"/>
    </xf>
    <xf numFmtId="6" fontId="3" fillId="0" borderId="0" xfId="0" applyNumberFormat="1" applyFont="1"/>
    <xf numFmtId="0" fontId="3" fillId="0" borderId="0" xfId="0" applyFont="1"/>
    <xf numFmtId="9" fontId="3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8" fontId="0" fillId="2" borderId="0" xfId="0" applyNumberFormat="1" applyFill="1"/>
    <xf numFmtId="10" fontId="3" fillId="2" borderId="0" xfId="0" applyNumberFormat="1" applyFont="1" applyFill="1" applyAlignment="1">
      <alignment wrapText="1"/>
    </xf>
    <xf numFmtId="3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 wrapText="1"/>
    </xf>
    <xf numFmtId="0" fontId="6" fillId="0" borderId="0" xfId="0" applyFont="1"/>
    <xf numFmtId="0" fontId="2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 wrapText="1"/>
    </xf>
    <xf numFmtId="8" fontId="0" fillId="0" borderId="0" xfId="0" applyNumberFormat="1"/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10" fontId="0" fillId="2" borderId="0" xfId="0" applyNumberFormat="1" applyFill="1"/>
    <xf numFmtId="0" fontId="10" fillId="0" borderId="0" xfId="0" applyFont="1" applyAlignment="1">
      <alignment horizontal="center"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E2" sqref="E2"/>
    </sheetView>
  </sheetViews>
  <sheetFormatPr defaultRowHeight="15"/>
  <cols>
    <col min="1" max="1" width="13.85546875" customWidth="1"/>
    <col min="2" max="2" width="14.140625" customWidth="1"/>
    <col min="3" max="3" width="9.42578125" customWidth="1"/>
    <col min="4" max="4" width="12.7109375" customWidth="1"/>
    <col min="5" max="5" width="15.140625" customWidth="1"/>
  </cols>
  <sheetData>
    <row r="1" spans="1:10" ht="15" customHeight="1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9" t="s">
        <v>5</v>
      </c>
      <c r="G1" s="19"/>
      <c r="H1" s="19"/>
      <c r="I1" s="15"/>
      <c r="J1" s="15"/>
    </row>
    <row r="2" spans="1:10" ht="24.75" customHeight="1">
      <c r="A2" s="1">
        <v>1400</v>
      </c>
      <c r="B2">
        <v>4</v>
      </c>
      <c r="C2" s="3">
        <v>0.12</v>
      </c>
      <c r="D2">
        <v>9</v>
      </c>
      <c r="E2" s="11">
        <f>- PV(C2 / B2, B2 * D2,0, A2)</f>
        <v>483.04539507936147</v>
      </c>
      <c r="F2" s="19"/>
      <c r="G2" s="19"/>
      <c r="H2" s="19"/>
      <c r="I2" s="15"/>
      <c r="J2" s="15"/>
    </row>
    <row r="3" spans="1:10" ht="25.5" customHeight="1">
      <c r="F3" s="19"/>
      <c r="G3" s="19"/>
      <c r="H3" s="19"/>
      <c r="I3" s="15"/>
      <c r="J3" s="15"/>
    </row>
    <row r="4" spans="1:10" ht="15" customHeight="1">
      <c r="A4" s="9"/>
      <c r="B4" s="9"/>
      <c r="C4" s="9"/>
      <c r="D4" s="9"/>
      <c r="E4" s="9"/>
      <c r="F4" s="19"/>
      <c r="G4" s="19"/>
      <c r="H4" s="19"/>
    </row>
    <row r="5" spans="1:10">
      <c r="F5" s="19"/>
      <c r="G5" s="19"/>
      <c r="H5" s="19"/>
    </row>
    <row r="6" spans="1:10">
      <c r="F6" s="19"/>
      <c r="G6" s="19"/>
      <c r="H6" s="19"/>
    </row>
    <row r="7" spans="1:10">
      <c r="F7" s="19"/>
      <c r="G7" s="19"/>
      <c r="H7" s="19"/>
    </row>
    <row r="8" spans="1:10">
      <c r="F8" s="19"/>
      <c r="G8" s="19"/>
      <c r="H8" s="19"/>
    </row>
    <row r="9" spans="1:10">
      <c r="F9" s="19"/>
      <c r="G9" s="19"/>
      <c r="H9" s="19"/>
    </row>
    <row r="10" spans="1:10">
      <c r="F10" s="19"/>
      <c r="G10" s="19"/>
      <c r="H10" s="19"/>
    </row>
  </sheetData>
  <mergeCells count="1">
    <mergeCell ref="F1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9B7F3-0E78-411E-ABD3-8CB00D7DE00E}">
  <dimension ref="A1:I12"/>
  <sheetViews>
    <sheetView workbookViewId="0">
      <selection activeCell="E4" sqref="A1:E4"/>
    </sheetView>
  </sheetViews>
  <sheetFormatPr defaultRowHeight="15"/>
  <cols>
    <col min="1" max="1" width="18" customWidth="1"/>
    <col min="2" max="2" width="12.7109375" customWidth="1"/>
    <col min="3" max="3" width="12" customWidth="1"/>
    <col min="5" max="5" width="14" customWidth="1"/>
  </cols>
  <sheetData>
    <row r="1" spans="1:9" ht="15" customHeight="1">
      <c r="A1" s="2" t="s">
        <v>4</v>
      </c>
      <c r="B1" s="2" t="s">
        <v>0</v>
      </c>
      <c r="C1" s="2" t="s">
        <v>1</v>
      </c>
      <c r="D1" s="2" t="s">
        <v>3</v>
      </c>
      <c r="E1" s="2" t="s">
        <v>6</v>
      </c>
      <c r="F1" s="20" t="s">
        <v>7</v>
      </c>
      <c r="G1" s="20"/>
      <c r="H1" s="20"/>
    </row>
    <row r="2" spans="1:9">
      <c r="A2" s="5">
        <v>1</v>
      </c>
      <c r="B2" s="5">
        <v>2</v>
      </c>
      <c r="C2" s="6">
        <v>2</v>
      </c>
      <c r="D2" s="6">
        <v>4</v>
      </c>
      <c r="E2" s="7">
        <f>RATE(C2 * D2, 0, -A2, B2)</f>
        <v>9.0507732665598917E-2</v>
      </c>
      <c r="F2" s="20"/>
      <c r="G2" s="20"/>
      <c r="H2" s="20"/>
    </row>
    <row r="3" spans="1:9">
      <c r="E3" s="8" t="s">
        <v>8</v>
      </c>
      <c r="F3" s="20"/>
      <c r="G3" s="20"/>
      <c r="H3" s="20"/>
    </row>
    <row r="4" spans="1:9">
      <c r="E4" s="12">
        <f>(E2 * C2)</f>
        <v>0.18101546533119783</v>
      </c>
      <c r="F4" s="20"/>
      <c r="G4" s="20"/>
      <c r="H4" s="20"/>
    </row>
    <row r="5" spans="1:9">
      <c r="E5" s="4"/>
      <c r="F5" s="20"/>
      <c r="G5" s="20"/>
      <c r="H5" s="20"/>
    </row>
    <row r="6" spans="1:9">
      <c r="E6" s="4"/>
      <c r="F6" s="20"/>
      <c r="G6" s="20"/>
      <c r="H6" s="20"/>
    </row>
    <row r="7" spans="1:9">
      <c r="E7" s="4"/>
      <c r="F7" s="20"/>
      <c r="G7" s="20"/>
      <c r="H7" s="20"/>
    </row>
    <row r="8" spans="1:9">
      <c r="E8" s="4"/>
      <c r="F8" s="20"/>
      <c r="G8" s="20"/>
      <c r="H8" s="20"/>
    </row>
    <row r="9" spans="1:9">
      <c r="E9" s="4"/>
      <c r="F9" s="20"/>
      <c r="G9" s="20"/>
      <c r="H9" s="20"/>
    </row>
    <row r="10" spans="1:9">
      <c r="E10" s="4"/>
      <c r="F10" s="20"/>
      <c r="G10" s="20"/>
      <c r="H10" s="20"/>
    </row>
    <row r="11" spans="1:9">
      <c r="G11" s="4"/>
      <c r="H11" s="4"/>
      <c r="I11" s="4"/>
    </row>
    <row r="12" spans="1:9">
      <c r="G12" s="4"/>
      <c r="H12" s="4"/>
      <c r="I12" s="4"/>
    </row>
  </sheetData>
  <mergeCells count="1">
    <mergeCell ref="F1:H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7D5E-D139-4DFD-9038-B74EC01A748F}">
  <dimension ref="A1:G10"/>
  <sheetViews>
    <sheetView workbookViewId="0">
      <selection activeCell="D5" sqref="D5"/>
    </sheetView>
  </sheetViews>
  <sheetFormatPr defaultRowHeight="15"/>
  <cols>
    <col min="1" max="1" width="13.42578125" customWidth="1"/>
    <col min="2" max="2" width="12.85546875" customWidth="1"/>
    <col min="3" max="3" width="11.5703125" customWidth="1"/>
    <col min="4" max="4" width="12.42578125" customWidth="1"/>
  </cols>
  <sheetData>
    <row r="1" spans="1:7" ht="15" customHeight="1">
      <c r="A1" s="2" t="s">
        <v>4</v>
      </c>
      <c r="B1" s="2" t="s">
        <v>0</v>
      </c>
      <c r="C1" s="2" t="s">
        <v>1</v>
      </c>
      <c r="D1" s="2" t="s">
        <v>8</v>
      </c>
      <c r="E1" s="21" t="s">
        <v>9</v>
      </c>
      <c r="F1" s="21"/>
      <c r="G1" s="21"/>
    </row>
    <row r="2" spans="1:7">
      <c r="A2" s="13">
        <v>50000</v>
      </c>
      <c r="B2" s="13">
        <v>1000000</v>
      </c>
      <c r="C2">
        <v>12</v>
      </c>
      <c r="D2" s="3">
        <v>7.0000000000000007E-2</v>
      </c>
      <c r="E2" s="21"/>
      <c r="F2" s="21"/>
      <c r="G2" s="21"/>
    </row>
    <row r="3" spans="1:7">
      <c r="E3" s="21"/>
      <c r="F3" s="21"/>
      <c r="G3" s="21"/>
    </row>
    <row r="4" spans="1:7">
      <c r="D4" s="2" t="s">
        <v>3</v>
      </c>
      <c r="E4" s="21"/>
      <c r="F4" s="21"/>
      <c r="G4" s="21"/>
    </row>
    <row r="5" spans="1:7">
      <c r="D5" s="14">
        <f>NPER(D2/C2,,-A2,B2) / C2</f>
        <v>42.920876512304339</v>
      </c>
      <c r="E5" s="21"/>
      <c r="F5" s="21"/>
      <c r="G5" s="21"/>
    </row>
    <row r="6" spans="1:7">
      <c r="E6" s="21"/>
      <c r="F6" s="21"/>
      <c r="G6" s="21"/>
    </row>
    <row r="7" spans="1:7">
      <c r="E7" s="21"/>
      <c r="F7" s="21"/>
      <c r="G7" s="21"/>
    </row>
    <row r="8" spans="1:7">
      <c r="E8" s="21"/>
      <c r="F8" s="21"/>
      <c r="G8" s="21"/>
    </row>
    <row r="9" spans="1:7">
      <c r="E9" s="21"/>
      <c r="F9" s="21"/>
      <c r="G9" s="21"/>
    </row>
    <row r="10" spans="1:7">
      <c r="E10" s="21"/>
      <c r="F10" s="21"/>
      <c r="G10" s="21"/>
    </row>
  </sheetData>
  <mergeCells count="1">
    <mergeCell ref="E1:G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0EEE5-54B2-485F-9E38-40EFC1F1D336}">
  <dimension ref="A1:G31"/>
  <sheetViews>
    <sheetView workbookViewId="0">
      <selection activeCell="D15" sqref="D15"/>
    </sheetView>
  </sheetViews>
  <sheetFormatPr defaultRowHeight="15"/>
  <cols>
    <col min="1" max="1" width="15.7109375" customWidth="1"/>
    <col min="2" max="2" width="16.140625" customWidth="1"/>
    <col min="3" max="3" width="14.5703125" customWidth="1"/>
    <col min="4" max="4" width="19" customWidth="1"/>
  </cols>
  <sheetData>
    <row r="1" spans="1:7">
      <c r="A1" s="2" t="s">
        <v>4</v>
      </c>
      <c r="B1" s="2" t="s">
        <v>1</v>
      </c>
      <c r="C1" s="2" t="s">
        <v>3</v>
      </c>
      <c r="D1" s="2" t="s">
        <v>8</v>
      </c>
      <c r="E1" s="22" t="s">
        <v>10</v>
      </c>
      <c r="F1" s="22"/>
      <c r="G1" s="22"/>
    </row>
    <row r="2" spans="1:7">
      <c r="A2" s="1">
        <v>1400</v>
      </c>
      <c r="B2">
        <v>12</v>
      </c>
      <c r="C2">
        <v>6</v>
      </c>
      <c r="D2" s="3">
        <v>0.08</v>
      </c>
      <c r="E2" s="22"/>
      <c r="F2" s="22"/>
      <c r="G2" s="22"/>
    </row>
    <row r="3" spans="1:7">
      <c r="D3" s="2" t="s">
        <v>0</v>
      </c>
      <c r="E3" s="22"/>
      <c r="F3" s="22"/>
      <c r="G3" s="22"/>
    </row>
    <row r="4" spans="1:7">
      <c r="D4" s="11">
        <f>FV(D2/B2, B2*C2,, -A2)</f>
        <v>2258.9030342338947</v>
      </c>
      <c r="E4" s="22"/>
      <c r="F4" s="22"/>
      <c r="G4" s="22"/>
    </row>
    <row r="5" spans="1:7">
      <c r="E5" s="22"/>
      <c r="F5" s="22"/>
      <c r="G5" s="22"/>
    </row>
    <row r="6" spans="1:7">
      <c r="E6" s="22"/>
      <c r="F6" s="22"/>
      <c r="G6" s="22"/>
    </row>
    <row r="7" spans="1:7">
      <c r="E7" s="22"/>
      <c r="F7" s="22"/>
      <c r="G7" s="22"/>
    </row>
    <row r="8" spans="1:7">
      <c r="E8" s="22"/>
      <c r="F8" s="22"/>
      <c r="G8" s="22"/>
    </row>
    <row r="9" spans="1:7">
      <c r="E9" s="22"/>
      <c r="F9" s="22"/>
      <c r="G9" s="22"/>
    </row>
    <row r="10" spans="1:7">
      <c r="E10" s="22"/>
      <c r="F10" s="22"/>
      <c r="G10" s="22"/>
    </row>
    <row r="11" spans="1:7">
      <c r="E11" s="16"/>
      <c r="F11" s="16"/>
      <c r="G11" s="16"/>
    </row>
    <row r="12" spans="1:7">
      <c r="A12" s="2" t="s">
        <v>4</v>
      </c>
      <c r="B12" s="2" t="s">
        <v>1</v>
      </c>
      <c r="C12" s="2" t="s">
        <v>3</v>
      </c>
      <c r="D12" s="2" t="s">
        <v>8</v>
      </c>
      <c r="E12" s="22" t="s">
        <v>11</v>
      </c>
      <c r="F12" s="22"/>
      <c r="G12" s="22"/>
    </row>
    <row r="13" spans="1:7">
      <c r="A13" s="1">
        <v>1900</v>
      </c>
      <c r="B13">
        <v>4</v>
      </c>
      <c r="C13">
        <v>5</v>
      </c>
      <c r="D13" s="3">
        <v>0.02</v>
      </c>
      <c r="E13" s="22"/>
      <c r="F13" s="22"/>
      <c r="G13" s="22"/>
    </row>
    <row r="14" spans="1:7">
      <c r="D14" s="2" t="s">
        <v>0</v>
      </c>
      <c r="E14" s="22"/>
      <c r="F14" s="22"/>
      <c r="G14" s="22"/>
    </row>
    <row r="15" spans="1:7">
      <c r="D15" s="11">
        <f>FV(D13/B13, B13*C13,, -A13)</f>
        <v>2099.3015966547823</v>
      </c>
      <c r="E15" s="22"/>
      <c r="F15" s="22"/>
      <c r="G15" s="22"/>
    </row>
    <row r="16" spans="1:7">
      <c r="E16" s="22"/>
      <c r="F16" s="22"/>
      <c r="G16" s="22"/>
    </row>
    <row r="17" spans="1:7">
      <c r="E17" s="22"/>
      <c r="F17" s="22"/>
      <c r="G17" s="22"/>
    </row>
    <row r="18" spans="1:7">
      <c r="E18" s="22"/>
      <c r="F18" s="22"/>
      <c r="G18" s="22"/>
    </row>
    <row r="19" spans="1:7">
      <c r="E19" s="22"/>
      <c r="F19" s="22"/>
      <c r="G19" s="22"/>
    </row>
    <row r="20" spans="1:7">
      <c r="E20" s="22"/>
      <c r="F20" s="22"/>
      <c r="G20" s="22"/>
    </row>
    <row r="21" spans="1:7">
      <c r="E21" s="22"/>
      <c r="F21" s="22"/>
      <c r="G21" s="22"/>
    </row>
    <row r="22" spans="1:7">
      <c r="E22" s="16"/>
      <c r="F22" s="16"/>
      <c r="G22" s="16"/>
    </row>
    <row r="23" spans="1:7">
      <c r="A23" s="2" t="s">
        <v>4</v>
      </c>
      <c r="B23" s="2" t="s">
        <v>1</v>
      </c>
      <c r="C23" s="2" t="s">
        <v>3</v>
      </c>
      <c r="D23" s="2" t="s">
        <v>8</v>
      </c>
      <c r="E23" s="22" t="s">
        <v>12</v>
      </c>
      <c r="F23" s="22"/>
      <c r="G23" s="22"/>
    </row>
    <row r="24" spans="1:7">
      <c r="A24" s="1">
        <v>1000</v>
      </c>
      <c r="B24" t="s">
        <v>13</v>
      </c>
      <c r="C24">
        <v>9</v>
      </c>
      <c r="D24" s="3">
        <v>0.05</v>
      </c>
      <c r="E24" s="22"/>
      <c r="F24" s="22"/>
      <c r="G24" s="22"/>
    </row>
    <row r="25" spans="1:7">
      <c r="D25" s="2" t="s">
        <v>0</v>
      </c>
      <c r="E25" s="22"/>
      <c r="F25" s="22"/>
      <c r="G25" s="22"/>
    </row>
    <row r="26" spans="1:7">
      <c r="D26" s="11">
        <f>A24 * EXP(D24 * C24)</f>
        <v>1568.312185490169</v>
      </c>
      <c r="E26" s="22"/>
      <c r="F26" s="22"/>
      <c r="G26" s="22"/>
    </row>
    <row r="27" spans="1:7">
      <c r="E27" s="22"/>
      <c r="F27" s="22"/>
      <c r="G27" s="22"/>
    </row>
    <row r="28" spans="1:7">
      <c r="E28" s="22"/>
      <c r="F28" s="22"/>
      <c r="G28" s="22"/>
    </row>
    <row r="29" spans="1:7">
      <c r="E29" s="22"/>
      <c r="F29" s="22"/>
      <c r="G29" s="22"/>
    </row>
    <row r="30" spans="1:7">
      <c r="E30" s="22"/>
      <c r="F30" s="22"/>
      <c r="G30" s="22"/>
    </row>
    <row r="31" spans="1:7">
      <c r="E31" s="22"/>
      <c r="F31" s="22"/>
      <c r="G31" s="22"/>
    </row>
  </sheetData>
  <mergeCells count="3">
    <mergeCell ref="E1:G10"/>
    <mergeCell ref="E12:G21"/>
    <mergeCell ref="E23:G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9C5F8-96E9-4637-A04A-2AE4D09F7CF7}">
  <dimension ref="A1:L42"/>
  <sheetViews>
    <sheetView tabSelected="1" workbookViewId="0">
      <selection activeCell="D3" sqref="D3:D4"/>
    </sheetView>
  </sheetViews>
  <sheetFormatPr defaultRowHeight="15"/>
  <cols>
    <col min="1" max="1" width="14.140625" customWidth="1"/>
    <col min="3" max="3" width="12.85546875" customWidth="1"/>
    <col min="4" max="4" width="13.5703125" customWidth="1"/>
  </cols>
  <sheetData>
    <row r="1" spans="1:12" ht="15" customHeight="1">
      <c r="A1" s="2" t="s">
        <v>0</v>
      </c>
      <c r="B1" s="2" t="s">
        <v>3</v>
      </c>
      <c r="C1" s="2" t="s">
        <v>1</v>
      </c>
      <c r="D1" s="2" t="s">
        <v>8</v>
      </c>
      <c r="E1" s="17"/>
      <c r="F1" s="18"/>
      <c r="G1" s="23" t="s">
        <v>14</v>
      </c>
      <c r="H1" s="23"/>
      <c r="I1" s="23"/>
      <c r="J1" s="23"/>
      <c r="K1" s="23"/>
      <c r="L1" s="23"/>
    </row>
    <row r="2" spans="1:12">
      <c r="A2" s="1">
        <v>1700</v>
      </c>
      <c r="B2">
        <v>4</v>
      </c>
      <c r="C2">
        <v>2</v>
      </c>
      <c r="D2" s="3">
        <v>0.09</v>
      </c>
      <c r="E2" s="17"/>
      <c r="F2" s="17"/>
      <c r="G2" s="23"/>
      <c r="H2" s="23"/>
      <c r="I2" s="23"/>
      <c r="J2" s="23"/>
      <c r="K2" s="23"/>
      <c r="L2" s="23"/>
    </row>
    <row r="3" spans="1:12">
      <c r="D3" s="2" t="s">
        <v>4</v>
      </c>
      <c r="E3" s="17"/>
      <c r="F3" s="17"/>
      <c r="G3" s="23"/>
      <c r="H3" s="23"/>
      <c r="I3" s="23"/>
      <c r="J3" s="23"/>
      <c r="K3" s="23"/>
      <c r="L3" s="23"/>
    </row>
    <row r="4" spans="1:12">
      <c r="D4" s="11">
        <f xml:space="preserve"> -PV(D2/C2, B2 * C2,, A2)</f>
        <v>1195.4147158470582</v>
      </c>
      <c r="E4" s="17"/>
      <c r="F4" s="17"/>
      <c r="G4" s="23"/>
      <c r="H4" s="23"/>
      <c r="I4" s="23"/>
      <c r="J4" s="23"/>
      <c r="K4" s="23"/>
      <c r="L4" s="23"/>
    </row>
    <row r="5" spans="1:12">
      <c r="E5" s="17"/>
      <c r="F5" s="17"/>
      <c r="G5" s="23"/>
      <c r="H5" s="23"/>
      <c r="I5" s="23"/>
      <c r="J5" s="23"/>
      <c r="K5" s="23"/>
      <c r="L5" s="23"/>
    </row>
    <row r="6" spans="1:12">
      <c r="E6" s="17"/>
      <c r="F6" s="17"/>
      <c r="G6" s="23"/>
      <c r="H6" s="23"/>
      <c r="I6" s="23"/>
      <c r="J6" s="23"/>
      <c r="K6" s="23"/>
      <c r="L6" s="23"/>
    </row>
    <row r="7" spans="1:12">
      <c r="E7" s="17"/>
      <c r="F7" s="17"/>
      <c r="G7" s="23"/>
      <c r="H7" s="23"/>
      <c r="I7" s="23"/>
      <c r="J7" s="23"/>
      <c r="K7" s="23"/>
      <c r="L7" s="23"/>
    </row>
    <row r="8" spans="1:12">
      <c r="E8" s="17"/>
      <c r="F8" s="17"/>
      <c r="G8" s="23"/>
      <c r="H8" s="23"/>
      <c r="I8" s="23"/>
      <c r="J8" s="23"/>
      <c r="K8" s="23"/>
      <c r="L8" s="23"/>
    </row>
    <row r="9" spans="1:12">
      <c r="A9" s="2" t="s">
        <v>15</v>
      </c>
      <c r="E9" s="17"/>
      <c r="F9" s="17"/>
      <c r="G9" s="17"/>
      <c r="H9" s="17"/>
      <c r="I9" s="17"/>
    </row>
    <row r="10" spans="1:12">
      <c r="A10" s="2" t="s">
        <v>0</v>
      </c>
      <c r="B10" s="2" t="s">
        <v>3</v>
      </c>
      <c r="C10" s="2" t="s">
        <v>1</v>
      </c>
      <c r="D10" s="2" t="s">
        <v>8</v>
      </c>
      <c r="E10" s="17"/>
      <c r="F10" s="17"/>
      <c r="G10" s="23" t="s">
        <v>16</v>
      </c>
      <c r="H10" s="23"/>
      <c r="I10" s="23"/>
      <c r="J10" s="23"/>
      <c r="K10" s="23"/>
      <c r="L10" s="23"/>
    </row>
    <row r="11" spans="1:12">
      <c r="A11" s="1">
        <v>2700</v>
      </c>
      <c r="B11">
        <v>6</v>
      </c>
      <c r="C11">
        <v>4</v>
      </c>
      <c r="D11" s="3">
        <v>0.04</v>
      </c>
      <c r="G11" s="23"/>
      <c r="H11" s="23"/>
      <c r="I11" s="23"/>
      <c r="J11" s="23"/>
      <c r="K11" s="23"/>
      <c r="L11" s="23"/>
    </row>
    <row r="12" spans="1:12">
      <c r="D12" s="2" t="s">
        <v>4</v>
      </c>
      <c r="G12" s="23"/>
      <c r="H12" s="23"/>
      <c r="I12" s="23"/>
      <c r="J12" s="23"/>
      <c r="K12" s="23"/>
      <c r="L12" s="23"/>
    </row>
    <row r="13" spans="1:12">
      <c r="D13" s="11">
        <f xml:space="preserve"> -PV( D11/C11, B11 * C11,,A11)</f>
        <v>2126.4285440440472</v>
      </c>
      <c r="G13" s="23"/>
      <c r="H13" s="23"/>
      <c r="I13" s="23"/>
      <c r="J13" s="23"/>
      <c r="K13" s="23"/>
      <c r="L13" s="23"/>
    </row>
    <row r="14" spans="1:12">
      <c r="G14" s="23"/>
      <c r="H14" s="23"/>
      <c r="I14" s="23"/>
      <c r="J14" s="23"/>
      <c r="K14" s="23"/>
      <c r="L14" s="23"/>
    </row>
    <row r="15" spans="1:12">
      <c r="G15" s="23"/>
      <c r="H15" s="23"/>
      <c r="I15" s="23"/>
      <c r="J15" s="23"/>
      <c r="K15" s="23"/>
      <c r="L15" s="23"/>
    </row>
    <row r="16" spans="1:12">
      <c r="G16" s="23"/>
      <c r="H16" s="23"/>
      <c r="I16" s="23"/>
      <c r="J16" s="23"/>
      <c r="K16" s="23"/>
      <c r="L16" s="23"/>
    </row>
    <row r="17" spans="7:12">
      <c r="G17" s="23"/>
      <c r="H17" s="23"/>
      <c r="I17" s="23"/>
      <c r="J17" s="23"/>
      <c r="K17" s="23"/>
      <c r="L17" s="23"/>
    </row>
    <row r="42" spans="1:1">
      <c r="A42" s="2"/>
    </row>
  </sheetData>
  <mergeCells count="2">
    <mergeCell ref="G1:L8"/>
    <mergeCell ref="G10:L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857F0-96CD-4F09-9E5B-E9C71A42697A}">
  <dimension ref="A1:I20"/>
  <sheetViews>
    <sheetView workbookViewId="0">
      <selection activeCell="E14" sqref="E14"/>
    </sheetView>
  </sheetViews>
  <sheetFormatPr defaultRowHeight="15"/>
  <cols>
    <col min="1" max="1" width="12" customWidth="1"/>
    <col min="2" max="2" width="12.140625" customWidth="1"/>
    <col min="3" max="3" width="10.85546875" customWidth="1"/>
    <col min="5" max="5" width="10.5703125" customWidth="1"/>
  </cols>
  <sheetData>
    <row r="1" spans="1:9">
      <c r="A1" s="2" t="s">
        <v>4</v>
      </c>
      <c r="B1" s="2" t="s">
        <v>0</v>
      </c>
      <c r="C1" s="2" t="s">
        <v>1</v>
      </c>
      <c r="D1" s="2" t="s">
        <v>3</v>
      </c>
      <c r="E1" s="2" t="s">
        <v>6</v>
      </c>
      <c r="F1" s="29" t="s">
        <v>17</v>
      </c>
      <c r="G1" s="29"/>
      <c r="H1" s="29"/>
      <c r="I1" s="29"/>
    </row>
    <row r="2" spans="1:9">
      <c r="A2" s="5">
        <v>1</v>
      </c>
      <c r="B2" s="5">
        <v>2</v>
      </c>
      <c r="C2" s="6">
        <v>4</v>
      </c>
      <c r="D2" s="6">
        <v>5</v>
      </c>
      <c r="E2" s="7">
        <f>RATE(C2 * D2, 0, -A2, B2)</f>
        <v>3.5264923842189426E-2</v>
      </c>
      <c r="F2" s="29"/>
      <c r="G2" s="29"/>
      <c r="H2" s="29"/>
      <c r="I2" s="29"/>
    </row>
    <row r="3" spans="1:9" ht="29.25">
      <c r="E3" s="8" t="s">
        <v>8</v>
      </c>
      <c r="F3" s="29"/>
      <c r="G3" s="29"/>
      <c r="H3" s="29"/>
      <c r="I3" s="29"/>
    </row>
    <row r="4" spans="1:9">
      <c r="E4" s="12">
        <f>(E2 * C2)</f>
        <v>0.1410596953687577</v>
      </c>
      <c r="F4" s="29"/>
      <c r="G4" s="29"/>
      <c r="H4" s="29"/>
      <c r="I4" s="29"/>
    </row>
    <row r="5" spans="1:9">
      <c r="F5" s="29"/>
      <c r="G5" s="29"/>
      <c r="H5" s="29"/>
      <c r="I5" s="29"/>
    </row>
    <row r="6" spans="1:9">
      <c r="F6" s="29"/>
      <c r="G6" s="29"/>
      <c r="H6" s="29"/>
      <c r="I6" s="29"/>
    </row>
    <row r="7" spans="1:9">
      <c r="F7" s="29"/>
      <c r="G7" s="29"/>
      <c r="H7" s="29"/>
      <c r="I7" s="29"/>
    </row>
    <row r="8" spans="1:9">
      <c r="F8" s="29"/>
      <c r="G8" s="29"/>
      <c r="H8" s="29"/>
      <c r="I8" s="29"/>
    </row>
    <row r="9" spans="1:9">
      <c r="F9" s="29"/>
      <c r="G9" s="29"/>
      <c r="H9" s="29"/>
      <c r="I9" s="29"/>
    </row>
    <row r="10" spans="1:9">
      <c r="A10" s="2" t="s">
        <v>15</v>
      </c>
    </row>
    <row r="11" spans="1:9">
      <c r="A11" s="2" t="s">
        <v>4</v>
      </c>
      <c r="B11" s="2" t="s">
        <v>0</v>
      </c>
      <c r="C11" s="2" t="s">
        <v>1</v>
      </c>
      <c r="D11" s="2" t="s">
        <v>3</v>
      </c>
      <c r="E11" s="2" t="s">
        <v>6</v>
      </c>
      <c r="F11" s="23" t="s">
        <v>18</v>
      </c>
      <c r="G11" s="25"/>
      <c r="H11" s="25"/>
      <c r="I11" s="25"/>
    </row>
    <row r="12" spans="1:9">
      <c r="A12" s="1">
        <v>1</v>
      </c>
      <c r="B12" s="1">
        <v>2</v>
      </c>
      <c r="C12">
        <v>12</v>
      </c>
      <c r="D12">
        <v>7</v>
      </c>
      <c r="E12" s="3">
        <f>RATE(C12*D12,,-A12,B12)</f>
        <v>8.2858916964844535E-3</v>
      </c>
      <c r="F12" s="25"/>
      <c r="G12" s="25"/>
      <c r="H12" s="25"/>
      <c r="I12" s="25"/>
    </row>
    <row r="13" spans="1:9" ht="29.25">
      <c r="E13" s="8" t="s">
        <v>8</v>
      </c>
      <c r="F13" s="25"/>
      <c r="G13" s="25"/>
      <c r="H13" s="25"/>
      <c r="I13" s="25"/>
    </row>
    <row r="14" spans="1:9">
      <c r="E14" s="30">
        <f>(E12 * C12)</f>
        <v>9.9430700357813442E-2</v>
      </c>
      <c r="F14" s="25"/>
      <c r="G14" s="25"/>
      <c r="H14" s="25"/>
      <c r="I14" s="25"/>
    </row>
    <row r="15" spans="1:9">
      <c r="F15" s="25"/>
      <c r="G15" s="25"/>
      <c r="H15" s="25"/>
      <c r="I15" s="25"/>
    </row>
    <row r="16" spans="1:9">
      <c r="F16" s="25"/>
      <c r="G16" s="25"/>
      <c r="H16" s="25"/>
      <c r="I16" s="25"/>
    </row>
    <row r="17" spans="6:9">
      <c r="F17" s="25"/>
      <c r="G17" s="25"/>
      <c r="H17" s="25"/>
      <c r="I17" s="25"/>
    </row>
    <row r="18" spans="6:9">
      <c r="F18" s="25"/>
      <c r="G18" s="25"/>
      <c r="H18" s="25"/>
      <c r="I18" s="25"/>
    </row>
    <row r="19" spans="6:9">
      <c r="F19" s="25"/>
      <c r="G19" s="25"/>
      <c r="H19" s="25"/>
      <c r="I19" s="25"/>
    </row>
    <row r="20" spans="6:9">
      <c r="F20" s="25"/>
      <c r="G20" s="25"/>
      <c r="H20" s="25"/>
      <c r="I20" s="25"/>
    </row>
  </sheetData>
  <mergeCells count="2">
    <mergeCell ref="F1:I9"/>
    <mergeCell ref="F11:I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A4A46-F8F9-4F19-A0D8-B7A4A67C3AFD}">
  <dimension ref="A1:G23"/>
  <sheetViews>
    <sheetView workbookViewId="0">
      <selection activeCell="B2" sqref="B2"/>
    </sheetView>
  </sheetViews>
  <sheetFormatPr defaultRowHeight="15"/>
  <cols>
    <col min="1" max="1" width="14.7109375" customWidth="1"/>
    <col min="2" max="2" width="13.140625" customWidth="1"/>
    <col min="3" max="3" width="11.5703125" customWidth="1"/>
    <col min="4" max="4" width="13.5703125" customWidth="1"/>
  </cols>
  <sheetData>
    <row r="1" spans="1:7" ht="15" customHeight="1">
      <c r="A1" s="2" t="s">
        <v>4</v>
      </c>
      <c r="B1" s="2" t="s">
        <v>0</v>
      </c>
      <c r="C1" s="2" t="s">
        <v>1</v>
      </c>
      <c r="D1" s="2" t="s">
        <v>8</v>
      </c>
      <c r="E1" s="28" t="s">
        <v>19</v>
      </c>
      <c r="F1" s="28"/>
      <c r="G1" s="28"/>
    </row>
    <row r="2" spans="1:7">
      <c r="A2" s="1">
        <v>50000</v>
      </c>
      <c r="B2" s="1">
        <v>1000000</v>
      </c>
      <c r="C2">
        <v>12</v>
      </c>
      <c r="D2" s="3">
        <v>0.05</v>
      </c>
      <c r="E2" s="28"/>
      <c r="F2" s="28"/>
      <c r="G2" s="28"/>
    </row>
    <row r="3" spans="1:7">
      <c r="D3" s="2" t="s">
        <v>20</v>
      </c>
      <c r="E3" s="28"/>
      <c r="F3" s="28"/>
      <c r="G3" s="28"/>
    </row>
    <row r="4" spans="1:7">
      <c r="D4">
        <f>NPER(D2/C2,,-A2,B2)/C2</f>
        <v>60.039381147189175</v>
      </c>
      <c r="E4" s="28"/>
      <c r="F4" s="28"/>
      <c r="G4" s="28"/>
    </row>
    <row r="5" spans="1:7">
      <c r="E5" s="28"/>
      <c r="F5" s="28"/>
      <c r="G5" s="28"/>
    </row>
    <row r="6" spans="1:7">
      <c r="E6" s="28"/>
      <c r="F6" s="28"/>
      <c r="G6" s="28"/>
    </row>
    <row r="7" spans="1:7">
      <c r="E7" s="28"/>
      <c r="F7" s="28"/>
      <c r="G7" s="28"/>
    </row>
    <row r="8" spans="1:7">
      <c r="E8" s="28"/>
      <c r="F8" s="28"/>
      <c r="G8" s="28"/>
    </row>
    <row r="9" spans="1:7">
      <c r="E9" s="28"/>
      <c r="F9" s="28"/>
      <c r="G9" s="28"/>
    </row>
    <row r="10" spans="1:7">
      <c r="E10" s="28"/>
      <c r="F10" s="28"/>
      <c r="G10" s="28"/>
    </row>
    <row r="11" spans="1:7" ht="15" customHeight="1">
      <c r="E11" s="28"/>
      <c r="F11" s="28"/>
      <c r="G11" s="28"/>
    </row>
    <row r="12" spans="1:7" ht="20.25" customHeight="1">
      <c r="A12" s="2" t="s">
        <v>4</v>
      </c>
      <c r="B12" s="2" t="s">
        <v>0</v>
      </c>
      <c r="C12" s="2" t="s">
        <v>1</v>
      </c>
      <c r="D12" s="2" t="s">
        <v>8</v>
      </c>
      <c r="E12" s="31" t="s">
        <v>21</v>
      </c>
      <c r="F12" s="31"/>
      <c r="G12" s="31"/>
    </row>
    <row r="13" spans="1:7">
      <c r="A13" s="1">
        <v>50000</v>
      </c>
      <c r="B13" s="1">
        <v>1000000</v>
      </c>
      <c r="C13">
        <v>12</v>
      </c>
      <c r="D13" s="3">
        <v>0.11</v>
      </c>
      <c r="E13" s="31"/>
      <c r="F13" s="31"/>
      <c r="G13" s="31"/>
    </row>
    <row r="14" spans="1:7">
      <c r="D14" s="2" t="s">
        <v>20</v>
      </c>
      <c r="E14" s="31"/>
      <c r="F14" s="31"/>
      <c r="G14" s="31"/>
    </row>
    <row r="15" spans="1:7">
      <c r="D15" s="32">
        <f>NPER(D13/C13,,-A13,B13)/C13</f>
        <v>27.358562106099058</v>
      </c>
      <c r="E15" s="31"/>
      <c r="F15" s="31"/>
      <c r="G15" s="31"/>
    </row>
    <row r="16" spans="1:7">
      <c r="E16" s="31"/>
      <c r="F16" s="31"/>
      <c r="G16" s="31"/>
    </row>
    <row r="17" spans="5:7">
      <c r="E17" s="31"/>
      <c r="F17" s="31"/>
      <c r="G17" s="31"/>
    </row>
    <row r="18" spans="5:7">
      <c r="E18" s="31"/>
      <c r="F18" s="31"/>
      <c r="G18" s="31"/>
    </row>
    <row r="19" spans="5:7">
      <c r="E19" s="31"/>
      <c r="F19" s="31"/>
      <c r="G19" s="31"/>
    </row>
    <row r="20" spans="5:7">
      <c r="E20" s="31"/>
      <c r="F20" s="31"/>
      <c r="G20" s="31"/>
    </row>
    <row r="21" spans="5:7">
      <c r="E21" s="31"/>
      <c r="F21" s="31"/>
      <c r="G21" s="31"/>
    </row>
    <row r="22" spans="5:7">
      <c r="E22" s="31"/>
      <c r="F22" s="31"/>
      <c r="G22" s="31"/>
    </row>
    <row r="23" spans="5:7">
      <c r="E23" s="26"/>
      <c r="F23" s="26"/>
      <c r="G23" s="26"/>
    </row>
  </sheetData>
  <mergeCells count="2">
    <mergeCell ref="E1:G11"/>
    <mergeCell ref="E12:G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62C0-1551-428A-93D6-EBC26BEEABF4}">
  <dimension ref="A1:I18"/>
  <sheetViews>
    <sheetView workbookViewId="0">
      <selection activeCell="D13" sqref="D13"/>
    </sheetView>
  </sheetViews>
  <sheetFormatPr defaultRowHeight="15"/>
  <cols>
    <col min="1" max="1" width="15.7109375" customWidth="1"/>
    <col min="2" max="2" width="13.140625" customWidth="1"/>
    <col min="3" max="3" width="10.5703125" customWidth="1"/>
    <col min="4" max="4" width="14.42578125" customWidth="1"/>
  </cols>
  <sheetData>
    <row r="1" spans="1:9" ht="15" customHeight="1">
      <c r="A1" s="2" t="s">
        <v>4</v>
      </c>
      <c r="B1" s="2" t="s">
        <v>1</v>
      </c>
      <c r="C1" s="2" t="s">
        <v>3</v>
      </c>
      <c r="D1" s="2" t="s">
        <v>8</v>
      </c>
      <c r="F1" s="23" t="s">
        <v>22</v>
      </c>
      <c r="G1" s="23"/>
      <c r="H1" s="23"/>
      <c r="I1" s="23"/>
    </row>
    <row r="2" spans="1:9">
      <c r="A2" s="1">
        <v>2200</v>
      </c>
      <c r="B2" t="s">
        <v>23</v>
      </c>
      <c r="C2">
        <v>7</v>
      </c>
      <c r="D2" s="3">
        <v>0.11</v>
      </c>
      <c r="F2" s="23"/>
      <c r="G2" s="23"/>
      <c r="H2" s="23"/>
      <c r="I2" s="23"/>
    </row>
    <row r="3" spans="1:9">
      <c r="D3" s="2" t="s">
        <v>0</v>
      </c>
      <c r="F3" s="23"/>
      <c r="G3" s="23"/>
      <c r="H3" s="23"/>
      <c r="I3" s="23"/>
    </row>
    <row r="4" spans="1:9">
      <c r="D4" s="27">
        <f>A2 * EXP(D2 *C2)</f>
        <v>4751.4857583268131</v>
      </c>
      <c r="F4" s="23"/>
      <c r="G4" s="23"/>
      <c r="H4" s="23"/>
      <c r="I4" s="23"/>
    </row>
    <row r="5" spans="1:9">
      <c r="F5" s="23"/>
      <c r="G5" s="23"/>
      <c r="H5" s="23"/>
      <c r="I5" s="23"/>
    </row>
    <row r="6" spans="1:9">
      <c r="F6" s="23"/>
      <c r="G6" s="23"/>
      <c r="H6" s="23"/>
      <c r="I6" s="23"/>
    </row>
    <row r="7" spans="1:9">
      <c r="F7" s="23"/>
      <c r="G7" s="23"/>
      <c r="H7" s="23"/>
      <c r="I7" s="23"/>
    </row>
    <row r="8" spans="1:9">
      <c r="F8" s="23"/>
      <c r="G8" s="23"/>
      <c r="H8" s="23"/>
      <c r="I8" s="23"/>
    </row>
    <row r="9" spans="1:9">
      <c r="F9" s="23"/>
      <c r="G9" s="23"/>
      <c r="H9" s="23"/>
      <c r="I9" s="23"/>
    </row>
    <row r="10" spans="1:9">
      <c r="A10" s="2" t="s">
        <v>15</v>
      </c>
      <c r="B10" s="24" t="s">
        <v>24</v>
      </c>
      <c r="C10" s="24"/>
      <c r="D10" s="24"/>
      <c r="E10" s="24"/>
      <c r="F10" s="24"/>
      <c r="G10" s="24"/>
      <c r="H10" s="24"/>
      <c r="I10" s="24"/>
    </row>
    <row r="11" spans="1:9">
      <c r="A11" s="2" t="s">
        <v>4</v>
      </c>
      <c r="B11" s="2" t="s">
        <v>1</v>
      </c>
      <c r="C11" s="2" t="s">
        <v>3</v>
      </c>
      <c r="D11" s="2" t="s">
        <v>8</v>
      </c>
      <c r="F11" s="23" t="s">
        <v>25</v>
      </c>
      <c r="G11" s="25"/>
      <c r="H11" s="25"/>
      <c r="I11" s="25"/>
    </row>
    <row r="12" spans="1:9">
      <c r="A12" s="1">
        <v>1300</v>
      </c>
      <c r="B12">
        <v>2</v>
      </c>
      <c r="C12">
        <v>11</v>
      </c>
      <c r="D12" s="3">
        <v>0.12</v>
      </c>
      <c r="F12" s="25"/>
      <c r="G12" s="25"/>
      <c r="H12" s="25"/>
      <c r="I12" s="25"/>
    </row>
    <row r="13" spans="1:9">
      <c r="D13" s="2" t="s">
        <v>0</v>
      </c>
      <c r="F13" s="25"/>
      <c r="G13" s="25"/>
      <c r="H13" s="25"/>
      <c r="I13" s="25"/>
    </row>
    <row r="14" spans="1:9">
      <c r="D14" s="27">
        <f>FV(D12/B12, B12*C12,,-A12)</f>
        <v>4684.5986415518637</v>
      </c>
      <c r="F14" s="25"/>
      <c r="G14" s="25"/>
      <c r="H14" s="25"/>
      <c r="I14" s="25"/>
    </row>
    <row r="15" spans="1:9">
      <c r="F15" s="25"/>
      <c r="G15" s="25"/>
      <c r="H15" s="25"/>
      <c r="I15" s="25"/>
    </row>
    <row r="16" spans="1:9">
      <c r="F16" s="25"/>
      <c r="G16" s="25"/>
      <c r="H16" s="25"/>
      <c r="I16" s="25"/>
    </row>
    <row r="17" spans="6:9">
      <c r="F17" s="25"/>
      <c r="G17" s="25"/>
      <c r="H17" s="25"/>
      <c r="I17" s="25"/>
    </row>
    <row r="18" spans="6:9">
      <c r="F18" s="25"/>
      <c r="G18" s="25"/>
      <c r="H18" s="25"/>
      <c r="I18" s="25"/>
    </row>
  </sheetData>
  <mergeCells count="3">
    <mergeCell ref="F1:I9"/>
    <mergeCell ref="B10:I10"/>
    <mergeCell ref="F11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Christopher Roller</cp:lastModifiedBy>
  <cp:revision/>
  <dcterms:created xsi:type="dcterms:W3CDTF">2024-07-30T19:58:11Z</dcterms:created>
  <dcterms:modified xsi:type="dcterms:W3CDTF">2024-08-05T22:27:20Z</dcterms:modified>
  <cp:category/>
  <cp:contentStatus/>
</cp:coreProperties>
</file>