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able 1" sheetId="1" state="visible" r:id="rId1"/>
    <sheet xmlns:r="http://schemas.openxmlformats.org/officeDocument/2006/relationships" name="Table 2" sheetId="2" state="visible" r:id="rId2"/>
    <sheet xmlns:r="http://schemas.openxmlformats.org/officeDocument/2006/relationships" name="Table 3" sheetId="3" state="visible" r:id="rId3"/>
    <sheet xmlns:r="http://schemas.openxmlformats.org/officeDocument/2006/relationships" name="Table 4" sheetId="4" state="visible" r:id="rId4"/>
    <sheet xmlns:r="http://schemas.openxmlformats.org/officeDocument/2006/relationships" name="Freetext Dat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Study (Publication Year)</t>
        </is>
      </c>
      <c r="B1" s="1" t="inlineStr">
        <is>
          <t>Country (Type of Study)</t>
        </is>
      </c>
      <c r="C1" s="1" t="inlineStr">
        <is>
          <t>Number of Subjects (M/F)</t>
        </is>
      </c>
      <c r="D1" s="1" t="inlineStr">
        <is>
          <t>NAT2 Phenotype (RA/IA/SA) [%]</t>
        </is>
      </c>
      <c r="E1" s="1" t="inlineStr">
        <is>
          <t>Number of Observations</t>
        </is>
      </c>
      <c r="F1" s="1" t="inlineStr">
        <is>
          <t>Study Weight</t>
        </is>
      </c>
      <c r="G1" s="1" t="inlineStr">
        <is>
          <t>Sampling Schedule</t>
        </is>
      </c>
      <c r="H1" s="1" t="inlineStr">
        <is>
          <t>Age (Years) Mean ± SD Median [Range]</t>
        </is>
      </c>
      <c r="I1" s="1" t="inlineStr">
        <is>
          <t>Weight (Kg) Mean ± SD Median [Range]</t>
        </is>
      </c>
      <c r="J1" s="1" t="inlineStr">
        <is>
          <t>Formulation</t>
        </is>
      </c>
      <c r="K1" s="1" t="inlineStr">
        <is>
          <t>Daily Dose Mean ± SD Median [Range]</t>
        </is>
      </c>
      <c r="L1" s="1" t="inlineStr">
        <is>
          <t>Bioassay [LOQ] (ng/mL)</t>
        </is>
      </c>
    </row>
    <row r="2">
      <c r="A2" t="inlineStr">
        <is>
          <t>Jing (2022)26</t>
        </is>
      </c>
      <c r="B2" t="inlineStr">
        <is>
          <t>China(Prospective)</t>
        </is>
      </c>
      <c r="C2" t="inlineStr">
        <is>
          <t>89(59/30)</t>
        </is>
      </c>
      <c r="D2" t="inlineStr">
        <is>
          <t>36.0/42.7/21.3</t>
        </is>
      </c>
      <c r="E2" t="n">
        <v>195</v>
      </c>
      <c r="F2" t="n">
        <v>2.19</v>
      </c>
      <c r="G2" t="inlineStr">
        <is>
          <t>0.5–6 h post-dose</t>
        </is>
      </c>
      <c r="H2" t="inlineStr">
        <is>
          <t>44.0[16.0–72.0]</t>
        </is>
      </c>
      <c r="I2" t="inlineStr">
        <is>
          <t>58.0[35.0–100.0]</t>
        </is>
      </c>
      <c r="J2" t="inlineStr">
        <is>
          <t>Tablets</t>
        </is>
      </c>
      <c r="K2" t="inlineStr">
        <is>
          <t>300/600 mg/d</t>
        </is>
      </c>
      <c r="L2" t="inlineStr">
        <is>
          <t>LC-MS/MS [100]</t>
        </is>
      </c>
    </row>
    <row r="3">
      <c r="A3" t="inlineStr">
        <is>
          <t>Gao (2020)23</t>
        </is>
      </c>
      <c r="B3" t="inlineStr">
        <is>
          <t>China(Prospective/Multi-centre)</t>
        </is>
      </c>
      <c r="C3" t="inlineStr">
        <is>
          <t>217(147/70)</t>
        </is>
      </c>
      <c r="D3" t="inlineStr">
        <is>
          <t>46.0/32.0/22.0</t>
        </is>
      </c>
      <c r="E3" t="n">
        <v>1230</v>
      </c>
      <c r="F3" t="n">
        <v>5.67</v>
      </c>
      <c r="G3" t="inlineStr">
        <is>
          <t>Predose and 1, 2, 4, 6, 8 h post-dose</t>
        </is>
      </c>
      <c r="H3" t="inlineStr">
        <is>
          <t>41.0±10.6</t>
        </is>
      </c>
      <c r="I3" t="inlineStr">
        <is>
          <t>52.0±9.7</t>
        </is>
      </c>
      <c r="J3" t="inlineStr">
        <is>
          <t>FDC tablets</t>
        </is>
      </c>
      <c r="K3" t="inlineStr">
        <is>
          <t>225–300 mg/d</t>
        </is>
      </c>
      <c r="L3" t="inlineStr">
        <is>
          <t>LC-MS/MS [10]</t>
        </is>
      </c>
    </row>
    <row r="4">
      <c r="A4" t="inlineStr">
        <is>
          <t>Chen (2022)21</t>
        </is>
      </c>
      <c r="B4" t="inlineStr">
        <is>
          <t>China(Prospective/Multi-centre)</t>
        </is>
      </c>
      <c r="C4" t="inlineStr">
        <is>
          <t>202(134/68)</t>
        </is>
      </c>
      <c r="D4" t="inlineStr">
        <is>
          <t>45.1/39.1/15.8</t>
        </is>
      </c>
      <c r="E4" t="n">
        <v>244</v>
      </c>
      <c r="F4" t="n">
        <v>1.21</v>
      </c>
      <c r="G4" t="inlineStr">
        <is>
          <t>0–14 h post-dose</t>
        </is>
      </c>
      <c r="H4" t="inlineStr">
        <is>
          <t>30.2[19.0–64.0]</t>
        </is>
      </c>
      <c r="I4" t="inlineStr">
        <is>
          <t>61.4[39.0–78.0]</t>
        </is>
      </c>
      <c r="J4" t="inlineStr">
        <is>
          <t>Tablets</t>
        </is>
      </c>
      <c r="K4" t="inlineStr">
        <is>
          <t>300–900 mg/d</t>
        </is>
      </c>
      <c r="L4" t="inlineStr">
        <is>
          <t>HPLC [120]</t>
        </is>
      </c>
    </row>
    <row r="5">
      <c r="A5" t="inlineStr">
        <is>
          <t>Cho (2021)22</t>
        </is>
      </c>
      <c r="B5" t="inlineStr">
        <is>
          <t>Korea(Prospective/Multi-centre)</t>
        </is>
      </c>
      <c r="C5" t="inlineStr">
        <is>
          <t>454(303/149)</t>
        </is>
      </c>
      <c r="D5" t="inlineStr">
        <is>
          <t>40.5/46.7/11.71.1:unkown</t>
        </is>
      </c>
      <c r="E5" t="n">
        <v>477</v>
      </c>
      <c r="F5" t="n">
        <v>1.05</v>
      </c>
      <c r="G5" t="inlineStr">
        <is>
          <t>Predose and 0–24 h post-dose</t>
        </is>
      </c>
      <c r="H5" t="inlineStr">
        <is>
          <t>55.4±17.4</t>
        </is>
      </c>
      <c r="I5" t="inlineStr">
        <is>
          <t>60.0±11.7</t>
        </is>
      </c>
      <c r="J5" t="inlineStr">
        <is>
          <t>Tablets</t>
        </is>
      </c>
      <c r="K5" t="inlineStr">
        <is>
          <t>100–400 mg/d</t>
        </is>
      </c>
      <c r="L5" t="inlineStr">
        <is>
          <t>LC-MS/MS [100]</t>
        </is>
      </c>
    </row>
    <row r="6">
      <c r="A6" t="inlineStr">
        <is>
          <t>Zvada (2014)27</t>
        </is>
      </c>
      <c r="B6" t="inlineStr">
        <is>
          <t>South Africa(Prospective/Multi-centre)</t>
        </is>
      </c>
      <c r="C6" t="inlineStr">
        <is>
          <t>76(40/36)</t>
        </is>
      </c>
      <c r="D6" t="inlineStr">
        <is>
          <t>21.0/39.0/39.05:unkown</t>
        </is>
      </c>
      <c r="E6" t="n">
        <v>715</v>
      </c>
      <c r="F6" t="n">
        <v>9.41</v>
      </c>
      <c r="G6" t="inlineStr">
        <is>
          <t>Steady state</t>
        </is>
      </c>
      <c r="H6" t="inlineStr">
        <is>
          <t>2.17[0.417–10.7]</t>
        </is>
      </c>
      <c r="I6" t="inlineStr">
        <is>
          <t>10.5[4.90–21.8]</t>
        </is>
      </c>
      <c r="J6" t="inlineStr">
        <is>
          <t>FDC tablets</t>
        </is>
      </c>
      <c r="K6" t="inlineStr">
        <is>
          <t>5–10 mg/kg/d</t>
        </is>
      </c>
      <c r="L6" t="inlineStr">
        <is>
          <t>LC-MS/MS [100] HPLC [150]</t>
        </is>
      </c>
    </row>
    <row r="7">
      <c r="A7" t="inlineStr">
        <is>
          <t>Aruldhas (2018)20</t>
        </is>
      </c>
      <c r="B7" t="inlineStr">
        <is>
          <t>India (Prospective)</t>
        </is>
      </c>
      <c r="C7" t="inlineStr">
        <is>
          <t>41(29/12)</t>
        </is>
      </c>
      <c r="D7" t="inlineStr">
        <is>
          <t>31.0*/69.0</t>
        </is>
      </c>
      <c r="E7" t="n">
        <v>290</v>
      </c>
      <c r="F7" t="n">
        <v>7.07</v>
      </c>
      <c r="G7" t="inlineStr">
        <is>
          <t>Predose and 0.5, 1, 1.5, 2, 2.5, 4, 6 h post-dose</t>
        </is>
      </c>
      <c r="H7" t="inlineStr">
        <is>
          <t>7.0[3.5–13.0]</t>
        </is>
      </c>
      <c r="I7" t="inlineStr">
        <is>
          <t>19.5[13.7–33.7]</t>
        </is>
      </c>
      <c r="J7" t="inlineStr">
        <is>
          <t>Tablets</t>
        </is>
      </c>
      <c r="K7" t="inlineStr">
        <is>
          <t>75–300 mg/d</t>
        </is>
      </c>
      <c r="L7" t="inlineStr">
        <is>
          <t>LC-MS/MS [10]</t>
        </is>
      </c>
    </row>
    <row r="8">
      <c r="A8" t="inlineStr">
        <is>
          <t>Guiastrennec (2018)*24</t>
        </is>
      </c>
      <c r="B8" t="inlineStr">
        <is>
          <t>India (Prospective)</t>
        </is>
      </c>
      <c r="C8" t="inlineStr">
        <is>
          <t>161(91/70)</t>
        </is>
      </c>
      <c r="D8" t="inlineStr">
        <is>
          <t>32.0*/68.0</t>
        </is>
      </c>
      <c r="E8" t="n">
        <v>805</v>
      </c>
      <c r="F8" t="n">
        <v>5</v>
      </c>
      <c r="G8" t="inlineStr">
        <is>
          <t>Predose and 2, 4, 6, 8 h post-dose</t>
        </is>
      </c>
      <c r="H8" t="inlineStr">
        <is>
          <t>8.0[6.0–11.0]</t>
        </is>
      </c>
      <c r="I8" t="inlineStr">
        <is>
          <t>17.5[13.9–22.5]</t>
        </is>
      </c>
      <c r="J8" t="inlineStr">
        <is>
          <t>Tablets</t>
        </is>
      </c>
      <c r="K8" t="inlineStr">
        <is>
          <t>75–300 mg/d</t>
        </is>
      </c>
      <c r="L8" t="inlineStr">
        <is>
          <t>HPLC [250]</t>
        </is>
      </c>
    </row>
    <row r="9">
      <c r="A9" t="inlineStr">
        <is>
          <t>Horita (2018)*25</t>
        </is>
      </c>
      <c r="B9" t="inlineStr">
        <is>
          <t>Ghana (Prospective)</t>
        </is>
      </c>
      <c r="C9" t="inlineStr">
        <is>
          <t>113(63/50)</t>
        </is>
      </c>
      <c r="D9" t="inlineStr">
        <is>
          <t>11.0/44.0/45.0</t>
        </is>
      </c>
      <c r="E9" t="n">
        <v>561</v>
      </c>
      <c r="F9" t="n">
        <v>4.96</v>
      </c>
      <c r="G9" t="inlineStr">
        <is>
          <t>Predose and 1, 2, 4, 8 h post-dose</t>
        </is>
      </c>
      <c r="H9" t="inlineStr">
        <is>
          <t>5.0[2.17–8.25]</t>
        </is>
      </c>
      <c r="I9" t="inlineStr">
        <is>
          <t>14.3[9.7–20.1]</t>
        </is>
      </c>
      <c r="J9" t="inlineStr">
        <is>
          <t>FDC tablets</t>
        </is>
      </c>
      <c r="K9" t="inlineStr">
        <is>
          <t>7–15 mg/kg/d</t>
        </is>
      </c>
      <c r="L9" t="inlineStr">
        <is>
          <t>LC-MS/MS [97.7]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Study (Publication Year)</t>
        </is>
      </c>
      <c r="B1" s="1" t="inlineStr">
        <is>
          <t>Software (Algorithm)</t>
        </is>
      </c>
      <c r="C1" s="1" t="inlineStr">
        <is>
          <t>Structural Model</t>
        </is>
      </c>
      <c r="D1" s="1" t="inlineStr">
        <is>
          <t>Fixed Effect Parameters</t>
        </is>
      </c>
      <c r="E1" s="1" t="inlineStr">
        <is>
          <t>Fixed Effect Parameters.1</t>
        </is>
      </c>
      <c r="F1" s="1" t="inlineStr">
        <is>
          <t>Between-Subject Variability (%CV)#</t>
        </is>
      </c>
      <c r="G1" s="1" t="inlineStr">
        <is>
          <t>Residual Unexplained Variability Prop.err.sd(%) Add.err.sd(mg/L)</t>
        </is>
      </c>
    </row>
    <row r="2">
      <c r="A2" t="inlineStr">
        <is>
          <t>Jing(2022)26</t>
        </is>
      </c>
      <c r="B2" t="inlineStr">
        <is>
          <t>NONMEM(FOCE-I)</t>
        </is>
      </c>
      <c r="C2" t="inlineStr">
        <is>
          <t>Two-compartment with first-order absorption and elimination</t>
        </is>
      </c>
      <c r="D2" t="inlineStr">
        <is>
          <t>Ka</t>
        </is>
      </c>
      <c r="E2">
        <f>1.7</f>
        <v/>
      </c>
      <c r="F2" t="inlineStr">
        <is>
          <t>30</t>
        </is>
      </c>
      <c r="G2" t="inlineStr">
        <is>
          <t>25.10%</t>
        </is>
      </c>
    </row>
    <row r="3">
      <c r="A3" t="inlineStr">
        <is>
          <t>Jing(2022)26</t>
        </is>
      </c>
      <c r="B3" t="inlineStr">
        <is>
          <t>NONMEM(FOCE-I)</t>
        </is>
      </c>
      <c r="C3" t="inlineStr">
        <is>
          <t>Two-compartment with first-order absorption and elimination</t>
        </is>
      </c>
      <c r="D3" t="inlineStr">
        <is>
          <t>CL</t>
        </is>
      </c>
      <c r="E3">
        <f>31.4*(BW/58)^0.93*NAT2NAT2:SA=0.378; IA=1; RA=1.36</f>
        <v/>
      </c>
      <c r="F3" t="inlineStr">
        <is>
          <t>30</t>
        </is>
      </c>
      <c r="G3" t="inlineStr">
        <is>
          <t>25.10%</t>
        </is>
      </c>
    </row>
    <row r="4">
      <c r="A4" t="inlineStr">
        <is>
          <t>Jing(2022)26</t>
        </is>
      </c>
      <c r="B4" t="inlineStr">
        <is>
          <t>NONMEM(FOCE-I)</t>
        </is>
      </c>
      <c r="C4" t="inlineStr">
        <is>
          <t>Two-compartment with first-order absorption and elimination</t>
        </is>
      </c>
      <c r="D4" t="inlineStr">
        <is>
          <t>Vc</t>
        </is>
      </c>
      <c r="E4">
        <f>21.1</f>
        <v/>
      </c>
      <c r="F4" t="inlineStr">
        <is>
          <t>30</t>
        </is>
      </c>
      <c r="G4" t="inlineStr">
        <is>
          <t>25.10%</t>
        </is>
      </c>
    </row>
    <row r="5">
      <c r="A5" t="inlineStr">
        <is>
          <t>Jing(2022)26</t>
        </is>
      </c>
      <c r="B5" t="inlineStr">
        <is>
          <t>NONMEM(FOCE-I)</t>
        </is>
      </c>
      <c r="C5" t="inlineStr">
        <is>
          <t>Two-compartment with first-order absorption and elimination</t>
        </is>
      </c>
      <c r="D5" t="inlineStr">
        <is>
          <t>Q</t>
        </is>
      </c>
      <c r="E5">
        <f>43.7</f>
        <v/>
      </c>
      <c r="F5" t="inlineStr">
        <is>
          <t>30</t>
        </is>
      </c>
      <c r="G5" t="inlineStr">
        <is>
          <t>25.10%</t>
        </is>
      </c>
    </row>
    <row r="6">
      <c r="A6" t="inlineStr">
        <is>
          <t>Jing(2022)26</t>
        </is>
      </c>
      <c r="B6" t="inlineStr">
        <is>
          <t>NONMEM(FOCE-I)</t>
        </is>
      </c>
      <c r="C6" t="inlineStr">
        <is>
          <t>Two-compartment with first-order absorption and elimination</t>
        </is>
      </c>
      <c r="D6" t="inlineStr">
        <is>
          <t>Vp</t>
        </is>
      </c>
      <c r="E6">
        <f>27.7</f>
        <v/>
      </c>
      <c r="F6" t="inlineStr">
        <is>
          <t>30</t>
        </is>
      </c>
      <c r="G6" t="inlineStr">
        <is>
          <t>25.10%</t>
        </is>
      </c>
    </row>
    <row r="7">
      <c r="A7" t="inlineStr">
        <is>
          <t>Gao(2020)23</t>
        </is>
      </c>
      <c r="B7" t="inlineStr">
        <is>
          <t>Phoenix NLME(FOCE)</t>
        </is>
      </c>
      <c r="C7" t="inlineStr">
        <is>
          <t>Two-compartment with first-order absorption and elimination</t>
        </is>
      </c>
      <c r="D7" t="inlineStr">
        <is>
          <t>Ka</t>
        </is>
      </c>
      <c r="E7">
        <f>0.68</f>
        <v/>
      </c>
      <c r="F7" t="inlineStr">
        <is>
          <t>30</t>
        </is>
      </c>
      <c r="G7" t="inlineStr">
        <is>
          <t>0.178 mg/L</t>
        </is>
      </c>
    </row>
    <row r="8">
      <c r="A8" t="inlineStr">
        <is>
          <t>Gao(2020)23</t>
        </is>
      </c>
      <c r="B8" t="inlineStr">
        <is>
          <t>Phoenix NLME(FOCE)</t>
        </is>
      </c>
      <c r="C8" t="inlineStr">
        <is>
          <t>Two-compartment with first-order absorption and elimination</t>
        </is>
      </c>
      <c r="D8" t="inlineStr">
        <is>
          <t>CL</t>
        </is>
      </c>
      <c r="E8">
        <f>NAT2*(BW/50)^0.55NAT2:SA=12.6; IA=16.0; RA=30.6</f>
        <v/>
      </c>
      <c r="F8" t="inlineStr">
        <is>
          <t>30</t>
        </is>
      </c>
      <c r="G8" t="inlineStr">
        <is>
          <t>0.178 mg/L</t>
        </is>
      </c>
    </row>
    <row r="9">
      <c r="A9" t="inlineStr">
        <is>
          <t>Gao(2020)23</t>
        </is>
      </c>
      <c r="B9" t="inlineStr">
        <is>
          <t>Phoenix NLME(FOCE)</t>
        </is>
      </c>
      <c r="C9" t="inlineStr">
        <is>
          <t>Two-compartment with first-order absorption and elimination</t>
        </is>
      </c>
      <c r="D9" t="inlineStr">
        <is>
          <t>Vc</t>
        </is>
      </c>
      <c r="E9">
        <f>21.2</f>
        <v/>
      </c>
      <c r="F9" t="inlineStr">
        <is>
          <t>30</t>
        </is>
      </c>
      <c r="G9" t="inlineStr">
        <is>
          <t>0.178 mg/L</t>
        </is>
      </c>
    </row>
    <row r="10">
      <c r="A10" t="inlineStr">
        <is>
          <t>Gao(2020)23</t>
        </is>
      </c>
      <c r="B10" t="inlineStr">
        <is>
          <t>Phoenix NLME(FOCE)</t>
        </is>
      </c>
      <c r="C10" t="inlineStr">
        <is>
          <t>Two-compartment with first-order absorption and elimination</t>
        </is>
      </c>
      <c r="D10" t="inlineStr">
        <is>
          <t>Q</t>
        </is>
      </c>
      <c r="E10">
        <f>8.7</f>
        <v/>
      </c>
      <c r="F10" t="inlineStr">
        <is>
          <t>30</t>
        </is>
      </c>
      <c r="G10" t="inlineStr">
        <is>
          <t>0.178 mg/L</t>
        </is>
      </c>
    </row>
    <row r="11">
      <c r="A11" t="inlineStr">
        <is>
          <t>Gao(2020)23</t>
        </is>
      </c>
      <c r="B11" t="inlineStr">
        <is>
          <t>Phoenix NLME(FOCE)</t>
        </is>
      </c>
      <c r="C11" t="inlineStr">
        <is>
          <t>Two-compartment with first-order absorption and elimination</t>
        </is>
      </c>
      <c r="D11" t="inlineStr">
        <is>
          <t>Vp</t>
        </is>
      </c>
      <c r="E11">
        <f>125.8</f>
        <v/>
      </c>
      <c r="F11" t="inlineStr">
        <is>
          <t>30</t>
        </is>
      </c>
      <c r="G11" t="inlineStr">
        <is>
          <t>0.178 mg/L</t>
        </is>
      </c>
    </row>
    <row r="12">
      <c r="A12" t="inlineStr">
        <is>
          <t>Chen(2022)21</t>
        </is>
      </c>
      <c r="B12" t="inlineStr">
        <is>
          <t>NONMEM(FOCE-I)</t>
        </is>
      </c>
      <c r="C12" t="inlineStr">
        <is>
          <t>One-compartment with first-order absorption and elimination</t>
        </is>
      </c>
      <c r="D12" t="inlineStr">
        <is>
          <t>Ka</t>
        </is>
      </c>
      <c r="E12">
        <f>3.91</f>
        <v/>
      </c>
      <c r="F12" t="inlineStr">
        <is>
          <t>30</t>
        </is>
      </c>
      <c r="G12" t="inlineStr">
        <is>
          <t>33.30%</t>
        </is>
      </c>
    </row>
    <row r="13">
      <c r="A13" t="inlineStr">
        <is>
          <t>Chen(2022)21</t>
        </is>
      </c>
      <c r="B13" t="inlineStr">
        <is>
          <t>NONMEM(FOCE-I)</t>
        </is>
      </c>
      <c r="C13" t="inlineStr">
        <is>
          <t>One-compartment with first-order absorption and elimination</t>
        </is>
      </c>
      <c r="D13" t="inlineStr">
        <is>
          <t>CL</t>
        </is>
      </c>
      <c r="E13">
        <f>28.7*e^(−0.55*NAT2)NAT2:SA=2; IA=1; RA=0</f>
        <v/>
      </c>
      <c r="F13" t="inlineStr">
        <is>
          <t>30</t>
        </is>
      </c>
      <c r="G13" t="inlineStr">
        <is>
          <t>33.30%</t>
        </is>
      </c>
    </row>
    <row r="14">
      <c r="A14" t="inlineStr">
        <is>
          <t>Chen(2022)21</t>
        </is>
      </c>
      <c r="B14" t="inlineStr">
        <is>
          <t>NONMEM(FOCE-I)</t>
        </is>
      </c>
      <c r="C14" t="inlineStr">
        <is>
          <t>One-compartment with first-order absorption and elimination</t>
        </is>
      </c>
      <c r="D14" t="inlineStr">
        <is>
          <t>Vc</t>
        </is>
      </c>
      <c r="E14">
        <f>54.1</f>
        <v/>
      </c>
      <c r="F14" t="inlineStr">
        <is>
          <t>30</t>
        </is>
      </c>
      <c r="G14" t="inlineStr">
        <is>
          <t>33.30%</t>
        </is>
      </c>
    </row>
    <row r="15">
      <c r="A15" t="inlineStr">
        <is>
          <t>Cho(2021)22</t>
        </is>
      </c>
      <c r="B15" t="inlineStr">
        <is>
          <t>NONMEM(FOCE-I)</t>
        </is>
      </c>
      <c r="C15" t="inlineStr">
        <is>
          <t>Two-compartment disposition model with absorption lag time and sequential zero-order (D0) with first-order absorption and elimination</t>
        </is>
      </c>
      <c r="D15" t="inlineStr">
        <is>
          <t>Ka</t>
        </is>
      </c>
      <c r="E15">
        <f>1.21</f>
        <v/>
      </c>
      <c r="F15" t="inlineStr">
        <is>
          <t>30</t>
        </is>
      </c>
      <c r="G15" t="inlineStr">
        <is>
          <t>29.2%0.134 mg/L</t>
        </is>
      </c>
    </row>
    <row r="16">
      <c r="A16" t="inlineStr">
        <is>
          <t>Cho(2021)22</t>
        </is>
      </c>
      <c r="B16" t="inlineStr">
        <is>
          <t>NONMEM(FOCE-I)</t>
        </is>
      </c>
      <c r="C16" t="inlineStr">
        <is>
          <t>Two-compartment disposition model with absorption lag time and sequential zero-order (D0) with first-order absorption and elimination</t>
        </is>
      </c>
      <c r="D16" t="inlineStr">
        <is>
          <t>Tlag</t>
        </is>
      </c>
      <c r="E16">
        <f>0.02 FIX</f>
        <v/>
      </c>
      <c r="F16" t="inlineStr">
        <is>
          <t>/</t>
        </is>
      </c>
      <c r="G16" t="inlineStr">
        <is>
          <t>29.2%0.134 mg/L</t>
        </is>
      </c>
    </row>
    <row r="17">
      <c r="A17" t="inlineStr">
        <is>
          <t>Cho(2021)22</t>
        </is>
      </c>
      <c r="B17" t="inlineStr">
        <is>
          <t>NONMEM(FOCE-I)</t>
        </is>
      </c>
      <c r="C17" t="inlineStr">
        <is>
          <t>Two-compartment disposition model with absorption lag time and sequential zero-order (D0) with first-order absorption and elimination</t>
        </is>
      </c>
      <c r="D17" t="inlineStr">
        <is>
          <t>D0</t>
        </is>
      </c>
      <c r="E17">
        <f>0.47</f>
        <v/>
      </c>
      <c r="F17" t="inlineStr">
        <is>
          <t>/</t>
        </is>
      </c>
      <c r="G17" t="inlineStr">
        <is>
          <t>29.2%0.134 mg/L</t>
        </is>
      </c>
    </row>
    <row r="18">
      <c r="A18" t="inlineStr">
        <is>
          <t>Cho(2021)22</t>
        </is>
      </c>
      <c r="B18" t="inlineStr">
        <is>
          <t>NONMEM(FOCE-I)</t>
        </is>
      </c>
      <c r="C18" t="inlineStr">
        <is>
          <t>Two-compartment disposition model with absorption lag time and sequential zero-order (D0) with first-order absorption and elimination</t>
        </is>
      </c>
      <c r="D18" t="inlineStr">
        <is>
          <t>CL</t>
        </is>
      </c>
      <c r="E18">
        <f>22.2*(FFM/50)^0.75*(1-NAT2)NAT2:SA=0.646; IA=0.274; RA=0</f>
        <v/>
      </c>
      <c r="F18" t="inlineStr">
        <is>
          <t>30</t>
        </is>
      </c>
      <c r="G18" t="inlineStr">
        <is>
          <t>29.2%0.134 mg/L</t>
        </is>
      </c>
    </row>
    <row r="19">
      <c r="A19" t="inlineStr">
        <is>
          <t>Cho(2021)22</t>
        </is>
      </c>
      <c r="B19" t="inlineStr">
        <is>
          <t>NONMEM(FOCE-I)</t>
        </is>
      </c>
      <c r="C19" t="inlineStr">
        <is>
          <t>Two-compartment disposition model with absorption lag time and sequential zero-order (D0) with first-order absorption and elimination</t>
        </is>
      </c>
      <c r="D19" t="inlineStr">
        <is>
          <t>Vc</t>
        </is>
      </c>
      <c r="E19">
        <f>16.5*(FFM/50)</f>
        <v/>
      </c>
      <c r="F19" t="inlineStr">
        <is>
          <t>30</t>
        </is>
      </c>
      <c r="G19" t="inlineStr">
        <is>
          <t>29.2%0.134 mg/L</t>
        </is>
      </c>
    </row>
    <row r="20">
      <c r="A20" t="inlineStr">
        <is>
          <t>Cho(2021)22</t>
        </is>
      </c>
      <c r="B20" t="inlineStr">
        <is>
          <t>NONMEM(FOCE-I)</t>
        </is>
      </c>
      <c r="C20" t="inlineStr">
        <is>
          <t>Two-compartment disposition model with absorption lag time and sequential zero-order (D0) with first-order absorption and elimination</t>
        </is>
      </c>
      <c r="D20" t="inlineStr">
        <is>
          <t>Q</t>
        </is>
      </c>
      <c r="E20">
        <f>18.4</f>
        <v/>
      </c>
      <c r="F20" t="inlineStr">
        <is>
          <t>30</t>
        </is>
      </c>
      <c r="G20" t="inlineStr">
        <is>
          <t>29.2%0.134 mg/L</t>
        </is>
      </c>
    </row>
    <row r="21">
      <c r="A21" t="inlineStr">
        <is>
          <t>Cho(2021)22</t>
        </is>
      </c>
      <c r="B21" t="inlineStr">
        <is>
          <t>NONMEM(FOCE-I)</t>
        </is>
      </c>
      <c r="C21" t="inlineStr">
        <is>
          <t>Two-compartment disposition model with absorption lag time and sequential zero-order (D0) with first-order absorption and elimination</t>
        </is>
      </c>
      <c r="D21" t="inlineStr">
        <is>
          <t>Vp</t>
        </is>
      </c>
      <c r="E21">
        <f>36.4</f>
        <v/>
      </c>
      <c r="F21" t="inlineStr">
        <is>
          <t>30</t>
        </is>
      </c>
      <c r="G21" t="inlineStr">
        <is>
          <t>29.2%0.134 mg/L</t>
        </is>
      </c>
    </row>
    <row r="22">
      <c r="A22" t="inlineStr">
        <is>
          <t>Zvada(2014)27</t>
        </is>
      </c>
      <c r="B22" t="inlineStr">
        <is>
          <t>NONMEM(FOCE-I)</t>
        </is>
      </c>
      <c r="C22" t="inlineStr">
        <is>
          <t>Two-compartment with transit absorption and first-order elimination</t>
        </is>
      </c>
      <c r="D22" t="inlineStr">
        <is>
          <t>Ka</t>
        </is>
      </c>
      <c r="E22">
        <f>2.47</f>
        <v/>
      </c>
      <c r="F22" t="inlineStr">
        <is>
          <t>30</t>
        </is>
      </c>
      <c r="G22" t="inlineStr">
        <is>
          <t>Cohort 1: 20.6%Cohort 2: 7.0%</t>
        </is>
      </c>
    </row>
    <row r="23">
      <c r="A23" t="inlineStr">
        <is>
          <t>Zvada(2014)27</t>
        </is>
      </c>
      <c r="B23" t="inlineStr">
        <is>
          <t>NONMEM(FOCE-I)</t>
        </is>
      </c>
      <c r="C23" t="inlineStr">
        <is>
          <t>Two-compartment with transit absorption and first-order elimination</t>
        </is>
      </c>
      <c r="D23" t="inlineStr">
        <is>
          <t>MTT</t>
        </is>
      </c>
      <c r="E23">
        <f>0.179</f>
        <v/>
      </c>
      <c r="F23" t="inlineStr">
        <is>
          <t>/</t>
        </is>
      </c>
      <c r="G23" t="inlineStr">
        <is>
          <t>Cohort 1: 20.6%Cohort 2: 7.0%</t>
        </is>
      </c>
    </row>
    <row r="24">
      <c r="A24" t="inlineStr">
        <is>
          <t>Zvada(2014)27</t>
        </is>
      </c>
      <c r="B24" t="inlineStr">
        <is>
          <t>NONMEM(FOCE-I)</t>
        </is>
      </c>
      <c r="C24" t="inlineStr">
        <is>
          <t>Two-compartment with transit absorption and first-order elimination</t>
        </is>
      </c>
      <c r="D24" t="inlineStr">
        <is>
          <t>NN</t>
        </is>
      </c>
      <c r="E24">
        <f>4 FIX</f>
        <v/>
      </c>
      <c r="F24" t="inlineStr">
        <is>
          <t>/</t>
        </is>
      </c>
      <c r="G24" t="inlineStr">
        <is>
          <t>Cohort 1: 20.6%Cohort 2: 7.0%</t>
        </is>
      </c>
    </row>
    <row r="25">
      <c r="A25" t="inlineStr">
        <is>
          <t>Zvada(2014)27</t>
        </is>
      </c>
      <c r="B25" t="inlineStr">
        <is>
          <t>NONMEM(FOCE-I)</t>
        </is>
      </c>
      <c r="C25" t="inlineStr">
        <is>
          <t>Two-compartment with transit absorption and first-order elimination</t>
        </is>
      </c>
      <c r="D25" t="inlineStr">
        <is>
          <t>CL</t>
        </is>
      </c>
      <c r="E25">
        <f>NAT2*(BW/12.5)^0.75*1/[1+(PMA/49)^(−2.19)]NAT2:SA=4.44; IA=8.94; RA=11.3</f>
        <v/>
      </c>
      <c r="F25" t="inlineStr">
        <is>
          <t>30</t>
        </is>
      </c>
      <c r="G25" t="inlineStr">
        <is>
          <t>Cohort 1: 20.6%Cohort 2: 7.0%</t>
        </is>
      </c>
    </row>
    <row r="26">
      <c r="A26" t="inlineStr">
        <is>
          <t>Zvada(2014)27</t>
        </is>
      </c>
      <c r="B26" t="inlineStr">
        <is>
          <t>NONMEM(FOCE-I)</t>
        </is>
      </c>
      <c r="C26" t="inlineStr">
        <is>
          <t>Two-compartment with transit absorption and first-order elimination</t>
        </is>
      </c>
      <c r="D26" t="inlineStr">
        <is>
          <t>Vc</t>
        </is>
      </c>
      <c r="E26">
        <f>11.0*(BW/12.5)</f>
        <v/>
      </c>
      <c r="F26" t="inlineStr">
        <is>
          <t>30</t>
        </is>
      </c>
      <c r="G26" t="inlineStr">
        <is>
          <t>Cohort 1: 20.6%Cohort 2: 7.0%</t>
        </is>
      </c>
    </row>
    <row r="27">
      <c r="A27" t="inlineStr">
        <is>
          <t>Zvada(2014)27</t>
        </is>
      </c>
      <c r="B27" t="inlineStr">
        <is>
          <t>NONMEM(FOCE-I)</t>
        </is>
      </c>
      <c r="C27" t="inlineStr">
        <is>
          <t>Two-compartment with transit absorption and first-order elimination</t>
        </is>
      </c>
      <c r="D27" t="inlineStr">
        <is>
          <t>Q</t>
        </is>
      </c>
      <c r="E27">
        <f>2.0*(BW/12.5)^0.75</f>
        <v/>
      </c>
      <c r="F27" t="inlineStr">
        <is>
          <t>30</t>
        </is>
      </c>
      <c r="G27" t="inlineStr">
        <is>
          <t>Cohort 1: 20.6%Cohort 2: 7.0%</t>
        </is>
      </c>
    </row>
    <row r="28">
      <c r="A28" t="inlineStr">
        <is>
          <t>Zvada(2014)27</t>
        </is>
      </c>
      <c r="B28" t="inlineStr">
        <is>
          <t>NONMEM(FOCE-I)</t>
        </is>
      </c>
      <c r="C28" t="inlineStr">
        <is>
          <t>Two-compartment with transit absorption and first-order elimination</t>
        </is>
      </c>
      <c r="D28" t="inlineStr">
        <is>
          <t>Vp</t>
        </is>
      </c>
      <c r="E28">
        <f>5.03*(BW/12.5)</f>
        <v/>
      </c>
      <c r="F28" t="inlineStr">
        <is>
          <t>30</t>
        </is>
      </c>
      <c r="G28" t="inlineStr">
        <is>
          <t>Cohort 1: 20.6%Cohort 2: 7.0%</t>
        </is>
      </c>
    </row>
    <row r="29">
      <c r="A29" t="inlineStr">
        <is>
          <t>Zvada(2014)27</t>
        </is>
      </c>
      <c r="B29" t="inlineStr">
        <is>
          <t>NONMEM(FOCE-I)</t>
        </is>
      </c>
      <c r="C29" t="inlineStr">
        <is>
          <t>Two-compartment with transit absorption and first-order elimination</t>
        </is>
      </c>
      <c r="D29" t="inlineStr">
        <is>
          <t>F</t>
        </is>
      </c>
      <c r="E29">
        <f>1*NAT2NAT2:SA=1; IA/RA=0.772</f>
        <v/>
      </c>
      <c r="F29" t="inlineStr">
        <is>
          <t>/</t>
        </is>
      </c>
      <c r="G29" t="inlineStr">
        <is>
          <t>Cohort 1: 20.6%Cohort 2: 7.0%</t>
        </is>
      </c>
    </row>
    <row r="30">
      <c r="A30" t="inlineStr">
        <is>
          <t>Aruldhas(2018)20</t>
        </is>
      </c>
      <c r="B30" t="inlineStr">
        <is>
          <t>NONMEM(FOCE-I)</t>
        </is>
      </c>
      <c r="C30" t="inlineStr">
        <is>
          <t>One-compartment disposition model with a transit absorption model</t>
        </is>
      </c>
      <c r="D30" t="inlineStr">
        <is>
          <t>MTT</t>
        </is>
      </c>
      <c r="E30">
        <f>0.547</f>
        <v/>
      </c>
      <c r="F30" t="inlineStr">
        <is>
          <t>/</t>
        </is>
      </c>
      <c r="G30" t="inlineStr">
        <is>
          <t>0.0967 mg/L</t>
        </is>
      </c>
    </row>
    <row r="31">
      <c r="A31" t="inlineStr">
        <is>
          <t>Aruldhas(2018)20</t>
        </is>
      </c>
      <c r="B31" t="inlineStr">
        <is>
          <t>NONMEM(FOCE-I)</t>
        </is>
      </c>
      <c r="C31" t="inlineStr">
        <is>
          <t>One-compartment disposition model with a transit absorption model</t>
        </is>
      </c>
      <c r="D31" t="inlineStr">
        <is>
          <t>NN</t>
        </is>
      </c>
      <c r="E31">
        <f>5 FIX</f>
        <v/>
      </c>
      <c r="F31" t="inlineStr">
        <is>
          <t>/</t>
        </is>
      </c>
      <c r="G31" t="inlineStr">
        <is>
          <t>0.0967 mg/L</t>
        </is>
      </c>
    </row>
    <row r="32">
      <c r="A32" t="inlineStr">
        <is>
          <t>Aruldhas(2018)20</t>
        </is>
      </c>
      <c r="B32" t="inlineStr">
        <is>
          <t>NONMEM(FOCE-I)</t>
        </is>
      </c>
      <c r="C32" t="inlineStr">
        <is>
          <t>One-compartment disposition model with a transit absorption model</t>
        </is>
      </c>
      <c r="D32" t="inlineStr">
        <is>
          <t>Ka</t>
        </is>
      </c>
      <c r="E32">
        <f>(NN+1)/MTT</f>
        <v/>
      </c>
      <c r="F32" t="inlineStr">
        <is>
          <t>/</t>
        </is>
      </c>
      <c r="G32" t="inlineStr">
        <is>
          <t>0.0967 mg/L</t>
        </is>
      </c>
    </row>
    <row r="33">
      <c r="A33" t="inlineStr">
        <is>
          <t>Aruldhas(2018)20</t>
        </is>
      </c>
      <c r="B33" t="inlineStr">
        <is>
          <t>NONMEM(FOCE-I)</t>
        </is>
      </c>
      <c r="C33" t="inlineStr">
        <is>
          <t>One-compartment disposition model with a transit absorption model</t>
        </is>
      </c>
      <c r="D33" t="inlineStr">
        <is>
          <t>F</t>
        </is>
      </c>
      <c r="E33">
        <f>1</f>
        <v/>
      </c>
      <c r="F33" t="inlineStr">
        <is>
          <t>/</t>
        </is>
      </c>
      <c r="G33" t="inlineStr">
        <is>
          <t>0.0967 mg/L</t>
        </is>
      </c>
    </row>
    <row r="34">
      <c r="A34" t="inlineStr">
        <is>
          <t>Aruldhas(2018)20</t>
        </is>
      </c>
      <c r="B34" t="inlineStr">
        <is>
          <t>NONMEM(FOCE-I)</t>
        </is>
      </c>
      <c r="C34" t="inlineStr">
        <is>
          <t>One-compartment disposition model with a transit absorption model</t>
        </is>
      </c>
      <c r="D34" t="inlineStr">
        <is>
          <t>CL</t>
        </is>
      </c>
      <c r="E34">
        <f>NAT2*(BW/19.4)^0.75NAT2:SA=2.59; IA/RA=7.79</f>
        <v/>
      </c>
      <c r="F34" t="inlineStr">
        <is>
          <t>30</t>
        </is>
      </c>
      <c r="G34" t="inlineStr">
        <is>
          <t>0.0967 mg/L</t>
        </is>
      </c>
    </row>
    <row r="35">
      <c r="A35" t="inlineStr">
        <is>
          <t>Aruldhas(2018)20</t>
        </is>
      </c>
      <c r="B35" t="inlineStr">
        <is>
          <t>NONMEM(FOCE-I)</t>
        </is>
      </c>
      <c r="C35" t="inlineStr">
        <is>
          <t>One-compartment disposition model with a transit absorption model</t>
        </is>
      </c>
      <c r="D35" t="inlineStr">
        <is>
          <t>Vc</t>
        </is>
      </c>
      <c r="E35">
        <f>29.7*(BW/19.4)</f>
        <v/>
      </c>
      <c r="F35" t="inlineStr">
        <is>
          <t>30</t>
        </is>
      </c>
      <c r="G35" t="inlineStr">
        <is>
          <t>0.0967 mg/L</t>
        </is>
      </c>
    </row>
    <row r="36">
      <c r="A36" t="inlineStr">
        <is>
          <t>Guiastrennec(2018)*24</t>
        </is>
      </c>
      <c r="B36" t="inlineStr">
        <is>
          <t>NONMEM(FOCE-I)</t>
        </is>
      </c>
      <c r="C36" t="inlineStr">
        <is>
          <t>Two-compartment with transit absorption and linear elimination</t>
        </is>
      </c>
      <c r="D36" t="inlineStr">
        <is>
          <t>Ka</t>
        </is>
      </c>
      <c r="E36">
        <f>2.54</f>
        <v/>
      </c>
      <c r="F36" t="inlineStr">
        <is>
          <t>30</t>
        </is>
      </c>
      <c r="G36" t="inlineStr">
        <is>
          <t>22.4%0.162 mg/L</t>
        </is>
      </c>
    </row>
    <row r="37">
      <c r="A37" t="inlineStr">
        <is>
          <t>Guiastrennec(2018)*24</t>
        </is>
      </c>
      <c r="B37" t="inlineStr">
        <is>
          <t>NONMEM(FOCE-I)</t>
        </is>
      </c>
      <c r="C37" t="inlineStr">
        <is>
          <t>Two-compartment with transit absorption and linear elimination</t>
        </is>
      </c>
      <c r="D37" t="inlineStr">
        <is>
          <t>MTT</t>
        </is>
      </c>
      <c r="E37">
        <f>1.08</f>
        <v/>
      </c>
      <c r="F37" t="inlineStr">
        <is>
          <t>/</t>
        </is>
      </c>
      <c r="G37" t="inlineStr">
        <is>
          <t>22.4%0.162 mg/L</t>
        </is>
      </c>
    </row>
    <row r="38">
      <c r="A38" t="inlineStr">
        <is>
          <t>Guiastrennec(2018)*24</t>
        </is>
      </c>
      <c r="B38" t="inlineStr">
        <is>
          <t>NONMEM(FOCE-I)</t>
        </is>
      </c>
      <c r="C38" t="inlineStr">
        <is>
          <t>Two-compartment with transit absorption and linear elimination</t>
        </is>
      </c>
      <c r="D38" t="inlineStr">
        <is>
          <t>NN</t>
        </is>
      </c>
      <c r="E38">
        <f>8.53</f>
        <v/>
      </c>
      <c r="F38" t="inlineStr">
        <is>
          <t>/</t>
        </is>
      </c>
      <c r="G38" t="inlineStr">
        <is>
          <t>22.4%0.162 mg/L</t>
        </is>
      </c>
    </row>
    <row r="39">
      <c r="A39" t="inlineStr">
        <is>
          <t>Guiastrennec(2018)*24</t>
        </is>
      </c>
      <c r="B39" t="inlineStr">
        <is>
          <t>NONMEM(FOCE-I)</t>
        </is>
      </c>
      <c r="C39" t="inlineStr">
        <is>
          <t>Two-compartment with transit absorption and linear elimination</t>
        </is>
      </c>
      <c r="D39" t="inlineStr">
        <is>
          <t>CL</t>
        </is>
      </c>
      <c r="E39">
        <f>(4.41*1/[1+((PMA)/49)^(−2.19)]*(1+NAT2*0.944)+1.61)*(BW/17.8)^0.75NAT2: SA=0; IA/RA=1</f>
        <v/>
      </c>
      <c r="F39" t="inlineStr">
        <is>
          <t>30</t>
        </is>
      </c>
      <c r="G39" t="inlineStr">
        <is>
          <t>22.4%0.162 mg/L</t>
        </is>
      </c>
    </row>
    <row r="40">
      <c r="A40" t="inlineStr">
        <is>
          <t>Guiastrennec(2018)*24</t>
        </is>
      </c>
      <c r="B40" t="inlineStr">
        <is>
          <t>NONMEM(FOCE-I)</t>
        </is>
      </c>
      <c r="C40" t="inlineStr">
        <is>
          <t>Two-compartment with transit absorption and linear elimination</t>
        </is>
      </c>
      <c r="D40" t="inlineStr">
        <is>
          <t>Vc</t>
        </is>
      </c>
      <c r="E40">
        <f>19.9*(BW/17.8)</f>
        <v/>
      </c>
      <c r="F40" t="inlineStr">
        <is>
          <t>30</t>
        </is>
      </c>
      <c r="G40" t="inlineStr">
        <is>
          <t>22.4%0.162 mg/L</t>
        </is>
      </c>
    </row>
    <row r="41">
      <c r="A41" t="inlineStr">
        <is>
          <t>Guiastrennec(2018)*24</t>
        </is>
      </c>
      <c r="B41" t="inlineStr">
        <is>
          <t>NONMEM(FOCE-I)</t>
        </is>
      </c>
      <c r="C41" t="inlineStr">
        <is>
          <t>Two-compartment with transit absorption and linear elimination</t>
        </is>
      </c>
      <c r="D41" t="inlineStr">
        <is>
          <t>F</t>
        </is>
      </c>
      <c r="E41">
        <f>1*(1–0.195*HIV)*(1-NAT2*0.214)*(BW/17.8)^0.711NAT2: SA=0; IA/RA=1</f>
        <v/>
      </c>
      <c r="F41" t="inlineStr">
        <is>
          <t>/</t>
        </is>
      </c>
      <c r="G41" t="inlineStr">
        <is>
          <t>22.4%0.162 mg/L</t>
        </is>
      </c>
    </row>
    <row r="42">
      <c r="A42" t="inlineStr">
        <is>
          <t>Horita(2018)*25</t>
        </is>
      </c>
      <c r="B42" t="inlineStr">
        <is>
          <t>Monolix(SAEM)</t>
        </is>
      </c>
      <c r="C42" t="inlineStr">
        <is>
          <t>Two-compartment with first-order absorption and elimination</t>
        </is>
      </c>
      <c r="D42" t="inlineStr">
        <is>
          <t>Ka</t>
        </is>
      </c>
      <c r="E42">
        <f>4.23</f>
        <v/>
      </c>
      <c r="F42" t="inlineStr">
        <is>
          <t>30</t>
        </is>
      </c>
      <c r="G42" t="inlineStr">
        <is>
          <t>19.3%0.0393 mg/L</t>
        </is>
      </c>
    </row>
    <row r="43">
      <c r="A43" t="inlineStr">
        <is>
          <t>Horita(2018)*25</t>
        </is>
      </c>
      <c r="B43" t="inlineStr">
        <is>
          <t>Monolix(SAEM)</t>
        </is>
      </c>
      <c r="C43" t="inlineStr">
        <is>
          <t>Two-compartment with first-order absorption and elimination</t>
        </is>
      </c>
      <c r="D43" t="inlineStr">
        <is>
          <t>CL</t>
        </is>
      </c>
      <c r="E43">
        <f>(NAT2+8.46)*(BW/14.3)^0.75NAT2:SA=4.44; IA/RA=8.08</f>
        <v/>
      </c>
      <c r="F43" t="inlineStr">
        <is>
          <t>30</t>
        </is>
      </c>
      <c r="G43" t="inlineStr">
        <is>
          <t>19.3%0.0393 mg/L</t>
        </is>
      </c>
    </row>
    <row r="44">
      <c r="A44" t="inlineStr">
        <is>
          <t>Horita(2018)*25</t>
        </is>
      </c>
      <c r="B44" t="inlineStr">
        <is>
          <t>Monolix(SAEM)</t>
        </is>
      </c>
      <c r="C44" t="inlineStr">
        <is>
          <t>Two-compartment with first-order absorption and elimination</t>
        </is>
      </c>
      <c r="D44" t="inlineStr">
        <is>
          <t>Vc</t>
        </is>
      </c>
      <c r="E44">
        <f>16.6*(BW/14.3)</f>
        <v/>
      </c>
      <c r="F44" t="inlineStr">
        <is>
          <t>30</t>
        </is>
      </c>
      <c r="G44" t="inlineStr">
        <is>
          <t>19.3%0.0393 mg/L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2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Study_Study</t>
        </is>
      </c>
      <c r="B1" s="1" t="inlineStr">
        <is>
          <t>Population_Items</t>
        </is>
      </c>
      <c r="C1" s="1" t="inlineStr">
        <is>
          <t>Population_Value</t>
        </is>
      </c>
      <c r="D1" s="1" t="inlineStr">
        <is>
          <t>Former Design_Former Design</t>
        </is>
      </c>
      <c r="E1" s="1" t="inlineStr">
        <is>
          <t>FIM_FIM</t>
        </is>
      </c>
      <c r="F1" s="1" t="inlineStr">
        <is>
          <t>Optimal Design_Optimal Design</t>
        </is>
      </c>
      <c r="G1" s="1" t="inlineStr">
        <is>
          <t>FIM_FIM.1</t>
        </is>
      </c>
      <c r="H1" s="1" t="inlineStr">
        <is>
          <t>Evaluation_Parameters</t>
        </is>
      </c>
      <c r="I1" s="1" t="inlineStr">
        <is>
          <t>Evaluation_%RSE</t>
        </is>
      </c>
      <c r="J1" s="1" t="inlineStr">
        <is>
          <t>Near Optimal Design_Near Optimal Design</t>
        </is>
      </c>
      <c r="K1" s="1" t="inlineStr">
        <is>
          <t>FIM_FIM.2</t>
        </is>
      </c>
      <c r="L1" s="1" t="inlineStr">
        <is>
          <t>Evaluation_Parameters.1</t>
        </is>
      </c>
      <c r="M1" s="1" t="inlineStr">
        <is>
          <t>Evaluation_%RSE.1</t>
        </is>
      </c>
    </row>
    <row r="2">
      <c r="A2" t="inlineStr">
        <is>
          <t>Jing (2022)26</t>
        </is>
      </c>
      <c r="B2" t="inlineStr">
        <is>
          <t>NAT2 (Phenotype) BW (kg) Dose (mg)</t>
        </is>
      </c>
      <c r="C2" t="inlineStr">
        <is>
          <t>SA 3 30</t>
        </is>
      </c>
      <c r="D2" t="inlineStr">
        <is>
          <t>1, 2, 9</t>
        </is>
      </c>
      <c r="E2" t="inlineStr">
        <is>
          <t>1.80E-26</t>
        </is>
      </c>
      <c r="F2" t="inlineStr">
        <is>
          <t>0.00001, 0.4122, 3.082, 12, 23.76</t>
        </is>
      </c>
      <c r="G2" t="n">
        <v>2.14e+21</v>
      </c>
      <c r="H2" t="inlineStr">
        <is>
          <t>CL</t>
        </is>
      </c>
      <c r="I2" t="n">
        <v>3.89</v>
      </c>
      <c r="J2" t="inlineStr">
        <is>
          <t>0.1, 0.5, 3, 12, 24</t>
        </is>
      </c>
      <c r="K2" t="n">
        <v>4290000000000000</v>
      </c>
      <c r="L2" t="inlineStr">
        <is>
          <t>CL</t>
        </is>
      </c>
      <c r="M2" t="n">
        <v>4.86</v>
      </c>
    </row>
    <row r="3">
      <c r="A3" t="inlineStr">
        <is>
          <t>Jing (2022)26</t>
        </is>
      </c>
      <c r="B3" t="inlineStr">
        <is>
          <t>NAT2 (Phenotype) BW (kg) Dose (mg)</t>
        </is>
      </c>
      <c r="C3" t="inlineStr">
        <is>
          <t>SA 3 30</t>
        </is>
      </c>
      <c r="D3" t="inlineStr">
        <is>
          <t>1, 2, 9</t>
        </is>
      </c>
      <c r="E3" t="inlineStr">
        <is>
          <t>1.80E-26</t>
        </is>
      </c>
      <c r="F3" t="inlineStr">
        <is>
          <t>0.00001, 0.4122, 3.082, 12, 23.76</t>
        </is>
      </c>
      <c r="G3" t="n">
        <v>2.14e+21</v>
      </c>
      <c r="H3" t="inlineStr">
        <is>
          <t>Vc</t>
        </is>
      </c>
      <c r="I3" t="n">
        <v>26.54</v>
      </c>
      <c r="J3" t="inlineStr">
        <is>
          <t>0.1, 0.5, 3, 12, 24</t>
        </is>
      </c>
      <c r="K3" t="n">
        <v>4290000000000000</v>
      </c>
      <c r="L3" t="inlineStr">
        <is>
          <t>Vc</t>
        </is>
      </c>
      <c r="M3" t="n">
        <v>61.27</v>
      </c>
    </row>
    <row r="4">
      <c r="A4" t="inlineStr">
        <is>
          <t>Jing (2022)26</t>
        </is>
      </c>
      <c r="B4" t="inlineStr">
        <is>
          <t>NAT2 (Phenotype) BW (kg) Dose (mg)</t>
        </is>
      </c>
      <c r="C4" t="inlineStr">
        <is>
          <t>SA 3 30</t>
        </is>
      </c>
      <c r="D4" t="inlineStr">
        <is>
          <t>1, 2, 9</t>
        </is>
      </c>
      <c r="E4" t="inlineStr">
        <is>
          <t>1.80E-26</t>
        </is>
      </c>
      <c r="F4" t="inlineStr">
        <is>
          <t>0.00001, 0.4122, 3.082, 12, 23.76</t>
        </is>
      </c>
      <c r="G4" t="n">
        <v>2.14e+21</v>
      </c>
      <c r="H4" t="inlineStr">
        <is>
          <t>Ka</t>
        </is>
      </c>
      <c r="I4" t="n">
        <v>28.74</v>
      </c>
      <c r="J4" t="inlineStr">
        <is>
          <t>0.1, 0.5, 3, 12, 24</t>
        </is>
      </c>
      <c r="K4" t="n">
        <v>4290000000000000</v>
      </c>
      <c r="L4" t="inlineStr">
        <is>
          <t>Ka</t>
        </is>
      </c>
      <c r="M4" t="n">
        <v>76.59</v>
      </c>
    </row>
    <row r="5">
      <c r="A5" t="inlineStr">
        <is>
          <t>Jing (2022)26</t>
        </is>
      </c>
      <c r="B5" t="inlineStr">
        <is>
          <t>NAT2 (Phenotype) BW (kg) Dose (mg)</t>
        </is>
      </c>
      <c r="C5" t="inlineStr">
        <is>
          <t>SA 3 30</t>
        </is>
      </c>
      <c r="D5" t="inlineStr">
        <is>
          <t>1, 2, 9</t>
        </is>
      </c>
      <c r="E5" t="inlineStr">
        <is>
          <t>1.80E-26</t>
        </is>
      </c>
      <c r="F5" t="inlineStr">
        <is>
          <t>0.00001, 0.4122, 3.082, 12, 23.76</t>
        </is>
      </c>
      <c r="G5" t="n">
        <v>2.14e+21</v>
      </c>
      <c r="H5" t="inlineStr">
        <is>
          <t>Q</t>
        </is>
      </c>
      <c r="I5" t="n">
        <v>53.19</v>
      </c>
      <c r="J5" t="inlineStr">
        <is>
          <t>0.1, 0.5, 3, 12, 24</t>
        </is>
      </c>
      <c r="K5" t="n">
        <v>4290000000000000</v>
      </c>
      <c r="L5" t="inlineStr">
        <is>
          <t>Q</t>
        </is>
      </c>
      <c r="M5" t="n">
        <v>149.11</v>
      </c>
    </row>
    <row r="6">
      <c r="A6" t="inlineStr">
        <is>
          <t>Jing (2022)26</t>
        </is>
      </c>
      <c r="B6" t="inlineStr">
        <is>
          <t>NAT2 (Phenotype) BW (kg) Dose (mg)</t>
        </is>
      </c>
      <c r="C6" t="inlineStr">
        <is>
          <t>SA 3 30</t>
        </is>
      </c>
      <c r="D6" t="inlineStr">
        <is>
          <t>1, 2, 9</t>
        </is>
      </c>
      <c r="E6" t="inlineStr">
        <is>
          <t>1.80E-26</t>
        </is>
      </c>
      <c r="F6" t="inlineStr">
        <is>
          <t>0.00001, 0.4122, 3.082, 12, 23.76</t>
        </is>
      </c>
      <c r="G6" t="n">
        <v>2.14e+21</v>
      </c>
      <c r="H6" t="inlineStr">
        <is>
          <t>Vp</t>
        </is>
      </c>
      <c r="I6" t="n">
        <v>10.6</v>
      </c>
      <c r="J6" t="inlineStr">
        <is>
          <t>0.1, 0.5, 3, 12, 24</t>
        </is>
      </c>
      <c r="K6" t="n">
        <v>4290000000000000</v>
      </c>
      <c r="L6" t="inlineStr">
        <is>
          <t>Vp</t>
        </is>
      </c>
      <c r="M6" t="n">
        <v>18.53</v>
      </c>
    </row>
    <row r="7">
      <c r="A7" t="inlineStr">
        <is>
          <t>Jing (2022)26</t>
        </is>
      </c>
      <c r="B7" t="inlineStr">
        <is>
          <t>NAT2 (Phenotype) BW (kg) Dose (mg)</t>
        </is>
      </c>
      <c r="C7" t="inlineStr">
        <is>
          <t>SA 14 120</t>
        </is>
      </c>
      <c r="D7" t="inlineStr">
        <is>
          <t>1, 2, 9</t>
        </is>
      </c>
      <c r="E7" t="inlineStr">
        <is>
          <t>4.32E-24</t>
        </is>
      </c>
      <c r="F7" t="inlineStr">
        <is>
          <t>1.001e-05, 0.3958, 1.329, 4.326, 24</t>
        </is>
      </c>
      <c r="G7" t="n">
        <v>2.43e+17</v>
      </c>
      <c r="H7" t="inlineStr">
        <is>
          <t>CL</t>
        </is>
      </c>
      <c r="I7" t="n">
        <v>3.37</v>
      </c>
      <c r="J7" t="inlineStr">
        <is>
          <t>0.1, 0.4, 1.5, 4, 24</t>
        </is>
      </c>
      <c r="K7" t="n">
        <v>3.92e+16</v>
      </c>
      <c r="L7" t="inlineStr">
        <is>
          <t>CL</t>
        </is>
      </c>
      <c r="M7" t="n">
        <v>3.35</v>
      </c>
    </row>
    <row r="8">
      <c r="A8" t="inlineStr">
        <is>
          <t>Jing (2022)26</t>
        </is>
      </c>
      <c r="B8" t="inlineStr">
        <is>
          <t>NAT2 (Phenotype) BW (kg) Dose (mg)</t>
        </is>
      </c>
      <c r="C8" t="inlineStr">
        <is>
          <t>SA 14 120</t>
        </is>
      </c>
      <c r="D8" t="inlineStr">
        <is>
          <t>1, 2, 9</t>
        </is>
      </c>
      <c r="E8" t="inlineStr">
        <is>
          <t>4.32E-24</t>
        </is>
      </c>
      <c r="F8" t="inlineStr">
        <is>
          <t>1.001e-05, 0.3958, 1.329, 4.326, 24</t>
        </is>
      </c>
      <c r="G8" t="n">
        <v>2.43e+17</v>
      </c>
      <c r="H8" t="inlineStr">
        <is>
          <t>Vc</t>
        </is>
      </c>
      <c r="I8" t="n">
        <v>48.12</v>
      </c>
      <c r="J8" t="inlineStr">
        <is>
          <t>0.1, 0.4, 1.5, 4, 24</t>
        </is>
      </c>
      <c r="K8" t="n">
        <v>3.92e+16</v>
      </c>
      <c r="L8" t="inlineStr">
        <is>
          <t>Vc</t>
        </is>
      </c>
      <c r="M8" t="n">
        <v>53.5</v>
      </c>
    </row>
    <row r="9">
      <c r="A9" t="inlineStr">
        <is>
          <t>Jing (2022)26</t>
        </is>
      </c>
      <c r="B9" t="inlineStr">
        <is>
          <t>NAT2 (Phenotype) BW (kg) Dose (mg)</t>
        </is>
      </c>
      <c r="C9" t="inlineStr">
        <is>
          <t>SA 14 120</t>
        </is>
      </c>
      <c r="D9" t="inlineStr">
        <is>
          <t>1, 2, 9</t>
        </is>
      </c>
      <c r="E9" t="inlineStr">
        <is>
          <t>4.32E-24</t>
        </is>
      </c>
      <c r="F9" t="inlineStr">
        <is>
          <t>1.001e-05, 0.3958, 1.329, 4.326, 24</t>
        </is>
      </c>
      <c r="G9" t="n">
        <v>2.43e+17</v>
      </c>
      <c r="H9" t="inlineStr">
        <is>
          <t>Ka</t>
        </is>
      </c>
      <c r="I9" t="n">
        <v>48.25</v>
      </c>
      <c r="J9" t="inlineStr">
        <is>
          <t>0.1, 0.4, 1.5, 4, 24</t>
        </is>
      </c>
      <c r="K9" t="n">
        <v>3.92e+16</v>
      </c>
      <c r="L9" t="inlineStr">
        <is>
          <t>Ka</t>
        </is>
      </c>
      <c r="M9" t="n">
        <v>55.34</v>
      </c>
    </row>
    <row r="10">
      <c r="A10" t="inlineStr">
        <is>
          <t>Jing (2022)26</t>
        </is>
      </c>
      <c r="B10" t="inlineStr">
        <is>
          <t>NAT2 (Phenotype) BW (kg) Dose (mg)</t>
        </is>
      </c>
      <c r="C10" t="inlineStr">
        <is>
          <t>SA 14 120</t>
        </is>
      </c>
      <c r="D10" t="inlineStr">
        <is>
          <t>1, 2, 9</t>
        </is>
      </c>
      <c r="E10" t="inlineStr">
        <is>
          <t>4.32E-24</t>
        </is>
      </c>
      <c r="F10" t="inlineStr">
        <is>
          <t>1.001e-05, 0.3958, 1.329, 4.326, 24</t>
        </is>
      </c>
      <c r="G10" t="n">
        <v>2.43e+17</v>
      </c>
      <c r="H10" t="inlineStr">
        <is>
          <t>Q</t>
        </is>
      </c>
      <c r="I10" t="n">
        <v>44.02</v>
      </c>
      <c r="J10" t="inlineStr">
        <is>
          <t>0.1, 0.4, 1.5, 4, 24</t>
        </is>
      </c>
      <c r="K10" t="n">
        <v>3.92e+16</v>
      </c>
      <c r="L10" t="inlineStr">
        <is>
          <t>Q</t>
        </is>
      </c>
      <c r="M10" t="n">
        <v>53.33</v>
      </c>
    </row>
    <row r="11">
      <c r="A11" t="inlineStr">
        <is>
          <t>Jing (2022)26</t>
        </is>
      </c>
      <c r="B11" t="inlineStr">
        <is>
          <t>NAT2 (Phenotype) BW (kg) Dose (mg)</t>
        </is>
      </c>
      <c r="C11" t="inlineStr">
        <is>
          <t>SA 14 120</t>
        </is>
      </c>
      <c r="D11" t="inlineStr">
        <is>
          <t>1, 2, 9</t>
        </is>
      </c>
      <c r="E11" t="inlineStr">
        <is>
          <t>4.32E-24</t>
        </is>
      </c>
      <c r="F11" t="inlineStr">
        <is>
          <t>1.001e-05, 0.3958, 1.329, 4.326, 24</t>
        </is>
      </c>
      <c r="G11" t="n">
        <v>2.43e+17</v>
      </c>
      <c r="H11" t="inlineStr">
        <is>
          <t>Vp</t>
        </is>
      </c>
      <c r="I11" t="n">
        <v>20.7</v>
      </c>
      <c r="J11" t="inlineStr">
        <is>
          <t>0.1, 0.4, 1.5, 4, 24</t>
        </is>
      </c>
      <c r="K11" t="n">
        <v>3.92e+16</v>
      </c>
      <c r="L11" t="inlineStr">
        <is>
          <t>Vp</t>
        </is>
      </c>
      <c r="M11" t="n">
        <v>22.46</v>
      </c>
    </row>
    <row r="12">
      <c r="A12" t="inlineStr">
        <is>
          <t>Jing (2022)26</t>
        </is>
      </c>
      <c r="B12" t="inlineStr">
        <is>
          <t>NAT2 (Phenotype) BW (kg) Dose (mg)</t>
        </is>
      </c>
      <c r="C12" t="inlineStr">
        <is>
          <t>SA 28 240</t>
        </is>
      </c>
      <c r="D12" t="inlineStr">
        <is>
          <t>1, 2, 9</t>
        </is>
      </c>
      <c r="E12" t="inlineStr">
        <is>
          <t>−1.11E-22</t>
        </is>
      </c>
      <c r="F12" t="inlineStr">
        <is>
          <t>1.001e-05, 0.5265, 2.837, 12, 24</t>
        </is>
      </c>
      <c r="G12" t="n">
        <v>1.44e+16</v>
      </c>
      <c r="H12" t="inlineStr">
        <is>
          <t>CL</t>
        </is>
      </c>
      <c r="I12" t="n">
        <v>3.46</v>
      </c>
      <c r="J12" t="inlineStr">
        <is>
          <t>0.1, 0.5, 3, 12, 24</t>
        </is>
      </c>
      <c r="K12" t="n">
        <v>419000000000000</v>
      </c>
      <c r="L12" t="inlineStr">
        <is>
          <t>CL</t>
        </is>
      </c>
      <c r="M12" t="n">
        <v>3.85</v>
      </c>
    </row>
    <row r="13">
      <c r="A13" t="inlineStr">
        <is>
          <t>Jing (2022)26</t>
        </is>
      </c>
      <c r="B13" t="inlineStr">
        <is>
          <t>NAT2 (Phenotype) BW (kg) Dose (mg)</t>
        </is>
      </c>
      <c r="C13" t="inlineStr">
        <is>
          <t>SA 28 240</t>
        </is>
      </c>
      <c r="D13" t="inlineStr">
        <is>
          <t>1, 2, 9</t>
        </is>
      </c>
      <c r="E13" t="inlineStr">
        <is>
          <t>−1.11E-22</t>
        </is>
      </c>
      <c r="F13" t="inlineStr">
        <is>
          <t>1.001e-05, 0.5265, 2.837, 12, 24</t>
        </is>
      </c>
      <c r="G13" t="n">
        <v>1.44e+16</v>
      </c>
      <c r="H13" t="inlineStr">
        <is>
          <t>Vc</t>
        </is>
      </c>
      <c r="I13" t="n">
        <v>162.38</v>
      </c>
      <c r="J13" t="inlineStr">
        <is>
          <t>0.1, 0.5, 3, 12, 24</t>
        </is>
      </c>
      <c r="K13" t="n">
        <v>419000000000000</v>
      </c>
      <c r="L13" t="inlineStr">
        <is>
          <t>Vc</t>
        </is>
      </c>
      <c r="M13" t="n">
        <v>545.58</v>
      </c>
    </row>
    <row r="14">
      <c r="A14" t="inlineStr">
        <is>
          <t>Jing (2022)26</t>
        </is>
      </c>
      <c r="B14" t="inlineStr">
        <is>
          <t>NAT2 (Phenotype) BW (kg) Dose (mg)</t>
        </is>
      </c>
      <c r="C14" t="inlineStr">
        <is>
          <t>SA 28 240</t>
        </is>
      </c>
      <c r="D14" t="inlineStr">
        <is>
          <t>1, 2, 9</t>
        </is>
      </c>
      <c r="E14" t="inlineStr">
        <is>
          <t>−1.11E-22</t>
        </is>
      </c>
      <c r="F14" t="inlineStr">
        <is>
          <t>1.001e-05, 0.5265, 2.837, 12, 24</t>
        </is>
      </c>
      <c r="G14" t="n">
        <v>1.44e+16</v>
      </c>
      <c r="H14" t="inlineStr">
        <is>
          <t>Ka</t>
        </is>
      </c>
      <c r="I14" t="n">
        <v>162.48</v>
      </c>
      <c r="J14" t="inlineStr">
        <is>
          <t>0.1, 0.5, 3, 12, 24</t>
        </is>
      </c>
      <c r="K14" t="n">
        <v>419000000000000</v>
      </c>
      <c r="L14" t="inlineStr">
        <is>
          <t>Ka</t>
        </is>
      </c>
      <c r="M14" t="n">
        <v>549.6</v>
      </c>
    </row>
    <row r="15">
      <c r="A15" t="inlineStr">
        <is>
          <t>Jing (2022)26</t>
        </is>
      </c>
      <c r="B15" t="inlineStr">
        <is>
          <t>NAT2 (Phenotype) BW (kg) Dose (mg)</t>
        </is>
      </c>
      <c r="C15" t="inlineStr">
        <is>
          <t>SA 28 240</t>
        </is>
      </c>
      <c r="D15" t="inlineStr">
        <is>
          <t>1, 2, 9</t>
        </is>
      </c>
      <c r="E15" t="inlineStr">
        <is>
          <t>−1.11E-22</t>
        </is>
      </c>
      <c r="F15" t="inlineStr">
        <is>
          <t>1.001e-05, 0.5265, 2.837, 12, 24</t>
        </is>
      </c>
      <c r="G15" t="n">
        <v>1.44e+16</v>
      </c>
      <c r="H15" t="inlineStr">
        <is>
          <t>Q</t>
        </is>
      </c>
      <c r="I15" t="n">
        <v>107.06</v>
      </c>
      <c r="J15" t="inlineStr">
        <is>
          <t>0.1, 0.5, 3, 12, 24</t>
        </is>
      </c>
      <c r="K15" t="n">
        <v>419000000000000</v>
      </c>
      <c r="L15" t="inlineStr">
        <is>
          <t>Q</t>
        </is>
      </c>
      <c r="M15" t="n">
        <v>360.09</v>
      </c>
    </row>
    <row r="16">
      <c r="A16" t="inlineStr">
        <is>
          <t>Jing (2022)26</t>
        </is>
      </c>
      <c r="B16" t="inlineStr">
        <is>
          <t>NAT2 (Phenotype) BW (kg) Dose (mg)</t>
        </is>
      </c>
      <c r="C16" t="inlineStr">
        <is>
          <t>SA 28 240</t>
        </is>
      </c>
      <c r="D16" t="inlineStr">
        <is>
          <t>1, 2, 9</t>
        </is>
      </c>
      <c r="E16" t="inlineStr">
        <is>
          <t>−1.11E-22</t>
        </is>
      </c>
      <c r="F16" t="inlineStr">
        <is>
          <t>1.001e-05, 0.5265, 2.837, 12, 24</t>
        </is>
      </c>
      <c r="G16" t="n">
        <v>1.44e+16</v>
      </c>
      <c r="H16" t="inlineStr">
        <is>
          <t>Vp</t>
        </is>
      </c>
      <c r="I16" t="n">
        <v>78.28</v>
      </c>
      <c r="J16" t="inlineStr">
        <is>
          <t>0.1, 0.5, 3, 12, 24</t>
        </is>
      </c>
      <c r="K16" t="n">
        <v>419000000000000</v>
      </c>
      <c r="L16" t="inlineStr">
        <is>
          <t>Vp</t>
        </is>
      </c>
      <c r="M16" t="n">
        <v>257.42</v>
      </c>
    </row>
    <row r="17">
      <c r="A17" t="inlineStr">
        <is>
          <t>Jing (2022)26</t>
        </is>
      </c>
      <c r="B17" t="inlineStr">
        <is>
          <t>NAT2 (Phenotype) BW (kg) Dose (mg)</t>
        </is>
      </c>
      <c r="C17" t="inlineStr">
        <is>
          <t>IA 3 30</t>
        </is>
      </c>
      <c r="D17" t="inlineStr">
        <is>
          <t>1, 2, 9</t>
        </is>
      </c>
      <c r="E17" t="inlineStr">
        <is>
          <t>−1.78E-19</t>
        </is>
      </c>
      <c r="F17" t="inlineStr">
        <is>
          <t>0.0004428, 0.8041, 4, 11.79, 23.76</t>
        </is>
      </c>
      <c r="G17" t="n">
        <v>5.49e+25</v>
      </c>
      <c r="H17" t="inlineStr">
        <is>
          <t>CL</t>
        </is>
      </c>
      <c r="I17" t="n">
        <v>4.02</v>
      </c>
      <c r="J17" t="inlineStr">
        <is>
          <t>0.1, 1, 4, 12, 24</t>
        </is>
      </c>
      <c r="K17" t="n">
        <v>6.56e+19</v>
      </c>
      <c r="L17" t="inlineStr">
        <is>
          <t>CL</t>
        </is>
      </c>
      <c r="M17" t="n">
        <v>3.78</v>
      </c>
    </row>
    <row r="18">
      <c r="A18" t="inlineStr">
        <is>
          <t>Jing (2022)26</t>
        </is>
      </c>
      <c r="B18" t="inlineStr">
        <is>
          <t>NAT2 (Phenotype) BW (kg) Dose (mg)</t>
        </is>
      </c>
      <c r="C18" t="inlineStr">
        <is>
          <t>IA 3 30</t>
        </is>
      </c>
      <c r="D18" t="inlineStr">
        <is>
          <t>1, 2, 9</t>
        </is>
      </c>
      <c r="E18" t="inlineStr">
        <is>
          <t>−1.78E-19</t>
        </is>
      </c>
      <c r="F18" t="inlineStr">
        <is>
          <t>0.0004428, 0.8041, 4, 11.79, 23.76</t>
        </is>
      </c>
      <c r="G18" t="n">
        <v>5.49e+25</v>
      </c>
      <c r="H18" t="inlineStr">
        <is>
          <t>Vc</t>
        </is>
      </c>
      <c r="I18" t="n">
        <v>14.55</v>
      </c>
      <c r="J18" t="inlineStr">
        <is>
          <t>0.1, 1, 4, 12, 24</t>
        </is>
      </c>
      <c r="K18" t="n">
        <v>6.56e+19</v>
      </c>
      <c r="L18" t="inlineStr">
        <is>
          <t>Vc</t>
        </is>
      </c>
      <c r="M18" t="n">
        <v>7.18</v>
      </c>
    </row>
    <row r="19">
      <c r="A19" t="inlineStr">
        <is>
          <t>Jing (2022)26</t>
        </is>
      </c>
      <c r="B19" t="inlineStr">
        <is>
          <t>NAT2 (Phenotype) BW (kg) Dose (mg)</t>
        </is>
      </c>
      <c r="C19" t="inlineStr">
        <is>
          <t>IA 3 30</t>
        </is>
      </c>
      <c r="D19" t="inlineStr">
        <is>
          <t>1, 2, 9</t>
        </is>
      </c>
      <c r="E19" t="inlineStr">
        <is>
          <t>−1.78E-19</t>
        </is>
      </c>
      <c r="F19" t="inlineStr">
        <is>
          <t>0.0004428, 0.8041, 4, 11.79, 23.76</t>
        </is>
      </c>
      <c r="G19" t="n">
        <v>5.49e+25</v>
      </c>
      <c r="H19" t="inlineStr">
        <is>
          <t>Ka</t>
        </is>
      </c>
      <c r="I19" t="n">
        <v>14.12</v>
      </c>
      <c r="J19" t="inlineStr">
        <is>
          <t>0.1, 1, 4, 12, 24</t>
        </is>
      </c>
      <c r="K19" t="n">
        <v>6.56e+19</v>
      </c>
      <c r="L19" t="inlineStr">
        <is>
          <t>Ka</t>
        </is>
      </c>
      <c r="M19" t="n">
        <v>10.98</v>
      </c>
    </row>
    <row r="20">
      <c r="A20" t="inlineStr">
        <is>
          <t>Jing (2022)26</t>
        </is>
      </c>
      <c r="B20" t="inlineStr">
        <is>
          <t>NAT2 (Phenotype) BW (kg) Dose (mg)</t>
        </is>
      </c>
      <c r="C20" t="inlineStr">
        <is>
          <t>IA 3 30</t>
        </is>
      </c>
      <c r="D20" t="inlineStr">
        <is>
          <t>1, 2, 9</t>
        </is>
      </c>
      <c r="E20" t="inlineStr">
        <is>
          <t>−1.78E-19</t>
        </is>
      </c>
      <c r="F20" t="inlineStr">
        <is>
          <t>0.0004428, 0.8041, 4, 11.79, 23.76</t>
        </is>
      </c>
      <c r="G20" t="n">
        <v>5.49e+25</v>
      </c>
      <c r="H20" t="inlineStr">
        <is>
          <t>Q</t>
        </is>
      </c>
      <c r="I20" t="n">
        <v>0.19</v>
      </c>
      <c r="J20" t="inlineStr">
        <is>
          <t>0.1, 1, 4, 12, 24</t>
        </is>
      </c>
      <c r="K20" t="n">
        <v>6.56e+19</v>
      </c>
      <c r="L20" t="inlineStr">
        <is>
          <t>Q</t>
        </is>
      </c>
      <c r="M20" t="n">
        <v>49.74</v>
      </c>
    </row>
    <row r="21">
      <c r="A21" t="inlineStr">
        <is>
          <t>Jing (2022)26</t>
        </is>
      </c>
      <c r="B21" t="inlineStr">
        <is>
          <t>NAT2 (Phenotype) BW (kg) Dose (mg)</t>
        </is>
      </c>
      <c r="C21" t="inlineStr">
        <is>
          <t>IA 3 30</t>
        </is>
      </c>
      <c r="D21" t="inlineStr">
        <is>
          <t>1, 2, 9</t>
        </is>
      </c>
      <c r="E21" t="inlineStr">
        <is>
          <t>−1.78E-19</t>
        </is>
      </c>
      <c r="F21" t="inlineStr">
        <is>
          <t>0.0004428, 0.8041, 4, 11.79, 23.76</t>
        </is>
      </c>
      <c r="G21" t="n">
        <v>5.49e+25</v>
      </c>
      <c r="H21" t="inlineStr">
        <is>
          <t>Vp</t>
        </is>
      </c>
      <c r="I21" t="n">
        <v>7.45</v>
      </c>
      <c r="J21" t="inlineStr">
        <is>
          <t>0.1, 1, 4, 12, 24</t>
        </is>
      </c>
      <c r="K21" t="n">
        <v>6.56e+19</v>
      </c>
      <c r="L21" t="inlineStr">
        <is>
          <t>Vp</t>
        </is>
      </c>
      <c r="M21" t="n">
        <v>21.33</v>
      </c>
    </row>
    <row r="22">
      <c r="A22" t="inlineStr">
        <is>
          <t>Jing (2022)26</t>
        </is>
      </c>
      <c r="B22" t="inlineStr">
        <is>
          <t>NAT2 (Phenotype) BW (kg) Dose (mg)</t>
        </is>
      </c>
      <c r="C22" t="inlineStr">
        <is>
          <t>IA 14 120</t>
        </is>
      </c>
      <c r="D22" t="inlineStr">
        <is>
          <t>1, 2, 9</t>
        </is>
      </c>
      <c r="E22" t="inlineStr">
        <is>
          <t>−4.73E-19</t>
        </is>
      </c>
      <c r="F22" t="inlineStr">
        <is>
          <t>0.08563, 0.6571, 3.388, 12, 24</t>
        </is>
      </c>
      <c r="G22" t="n">
        <v>1.5e+23</v>
      </c>
      <c r="H22" t="inlineStr">
        <is>
          <t>CL</t>
        </is>
      </c>
      <c r="I22" t="n">
        <v>3.56</v>
      </c>
      <c r="J22" t="inlineStr">
        <is>
          <t>0.1, 0.5, 4, 12, 24</t>
        </is>
      </c>
      <c r="K22" t="n">
        <v>9.62e+20</v>
      </c>
      <c r="L22" t="inlineStr">
        <is>
          <t>CL</t>
        </is>
      </c>
      <c r="M22" t="n">
        <v>3.21</v>
      </c>
    </row>
    <row r="23">
      <c r="A23" t="inlineStr">
        <is>
          <t>Jing (2022)26</t>
        </is>
      </c>
      <c r="B23" t="inlineStr">
        <is>
          <t>NAT2 (Phenotype) BW (kg) Dose (mg)</t>
        </is>
      </c>
      <c r="C23" t="inlineStr">
        <is>
          <t>IA 14 120</t>
        </is>
      </c>
      <c r="D23" t="inlineStr">
        <is>
          <t>1, 2, 9</t>
        </is>
      </c>
      <c r="E23" t="inlineStr">
        <is>
          <t>−4.73E-19</t>
        </is>
      </c>
      <c r="F23" t="inlineStr">
        <is>
          <t>0.08563, 0.6571, 3.388, 12, 24</t>
        </is>
      </c>
      <c r="G23" t="n">
        <v>1.5e+23</v>
      </c>
      <c r="H23" t="inlineStr">
        <is>
          <t>Vc</t>
        </is>
      </c>
      <c r="I23" t="n">
        <v>6.85</v>
      </c>
      <c r="J23" t="inlineStr">
        <is>
          <t>0.1, 0.5, 4, 12, 24</t>
        </is>
      </c>
      <c r="K23" t="n">
        <v>9.62e+20</v>
      </c>
      <c r="L23" t="inlineStr">
        <is>
          <t>Vc</t>
        </is>
      </c>
      <c r="M23" t="n">
        <v>21.81</v>
      </c>
    </row>
    <row r="24">
      <c r="A24" t="inlineStr">
        <is>
          <t>Jing (2022)26</t>
        </is>
      </c>
      <c r="B24" t="inlineStr">
        <is>
          <t>NAT2 (Phenotype) BW (kg) Dose (mg)</t>
        </is>
      </c>
      <c r="C24" t="inlineStr">
        <is>
          <t>IA 14 120</t>
        </is>
      </c>
      <c r="D24" t="inlineStr">
        <is>
          <t>1, 2, 9</t>
        </is>
      </c>
      <c r="E24" t="inlineStr">
        <is>
          <t>−4.73E-19</t>
        </is>
      </c>
      <c r="F24" t="inlineStr">
        <is>
          <t>0.08563, 0.6571, 3.388, 12, 24</t>
        </is>
      </c>
      <c r="G24" t="n">
        <v>1.5e+23</v>
      </c>
      <c r="H24" t="inlineStr">
        <is>
          <t>Ka</t>
        </is>
      </c>
      <c r="I24" t="n">
        <v>6.59</v>
      </c>
      <c r="J24" t="inlineStr">
        <is>
          <t>0.1, 0.5, 4, 12, 24</t>
        </is>
      </c>
      <c r="K24" t="n">
        <v>9.62e+20</v>
      </c>
      <c r="L24" t="inlineStr">
        <is>
          <t>Ka</t>
        </is>
      </c>
      <c r="M24" t="n">
        <v>20.03</v>
      </c>
    </row>
    <row r="25">
      <c r="A25" t="inlineStr">
        <is>
          <t>Jing (2022)26</t>
        </is>
      </c>
      <c r="B25" t="inlineStr">
        <is>
          <t>NAT2 (Phenotype) BW (kg) Dose (mg)</t>
        </is>
      </c>
      <c r="C25" t="inlineStr">
        <is>
          <t>IA 14 120</t>
        </is>
      </c>
      <c r="D25" t="inlineStr">
        <is>
          <t>1, 2, 9</t>
        </is>
      </c>
      <c r="E25" t="inlineStr">
        <is>
          <t>−4.73E-19</t>
        </is>
      </c>
      <c r="F25" t="inlineStr">
        <is>
          <t>0.08563, 0.6571, 3.388, 12, 24</t>
        </is>
      </c>
      <c r="G25" t="n">
        <v>1.5e+23</v>
      </c>
      <c r="H25" t="inlineStr">
        <is>
          <t>Q</t>
        </is>
      </c>
      <c r="I25" t="n">
        <v>11.1</v>
      </c>
      <c r="J25" t="inlineStr">
        <is>
          <t>0.1, 0.5, 4, 12, 24</t>
        </is>
      </c>
      <c r="K25" t="n">
        <v>9.62e+20</v>
      </c>
      <c r="L25" t="inlineStr">
        <is>
          <t>Q</t>
        </is>
      </c>
      <c r="M25" t="n">
        <v>23.89</v>
      </c>
    </row>
    <row r="26">
      <c r="A26" t="inlineStr">
        <is>
          <t>Jing (2022)26</t>
        </is>
      </c>
      <c r="B26" t="inlineStr">
        <is>
          <t>NAT2 (Phenotype) BW (kg) Dose (mg)</t>
        </is>
      </c>
      <c r="C26" t="inlineStr">
        <is>
          <t>IA 14 120</t>
        </is>
      </c>
      <c r="D26" t="inlineStr">
        <is>
          <t>1, 2, 9</t>
        </is>
      </c>
      <c r="E26" t="inlineStr">
        <is>
          <t>−4.73E-19</t>
        </is>
      </c>
      <c r="F26" t="inlineStr">
        <is>
          <t>0.08563, 0.6571, 3.388, 12, 24</t>
        </is>
      </c>
      <c r="G26" t="n">
        <v>1.5e+23</v>
      </c>
      <c r="H26" t="inlineStr">
        <is>
          <t>Vp</t>
        </is>
      </c>
      <c r="I26" t="n">
        <v>5.59</v>
      </c>
      <c r="J26" t="inlineStr">
        <is>
          <t>0.1, 0.5, 4, 12, 24</t>
        </is>
      </c>
      <c r="K26" t="n">
        <v>9.62e+20</v>
      </c>
      <c r="L26" t="inlineStr">
        <is>
          <t>Vp</t>
        </is>
      </c>
      <c r="M26" t="n">
        <v>4.98</v>
      </c>
    </row>
    <row r="27">
      <c r="A27" t="inlineStr">
        <is>
          <t>Jing (2022)26</t>
        </is>
      </c>
      <c r="B27" t="inlineStr">
        <is>
          <t>NAT2 (Phenotype) BW (kg) Dose (mg)</t>
        </is>
      </c>
      <c r="C27" t="inlineStr">
        <is>
          <t>IA 28 240</t>
        </is>
      </c>
      <c r="D27" t="inlineStr">
        <is>
          <t>1, 2, 9</t>
        </is>
      </c>
      <c r="E27" t="inlineStr">
        <is>
          <t>3.18E-19</t>
        </is>
      </c>
      <c r="F27" t="inlineStr">
        <is>
          <t>0.03674, 0.5918, 2.837, 12, 21.22</t>
        </is>
      </c>
      <c r="G27" t="n">
        <v>1.86e+20</v>
      </c>
      <c r="H27" t="inlineStr">
        <is>
          <t>CL</t>
        </is>
      </c>
      <c r="I27" t="n">
        <v>3.45</v>
      </c>
      <c r="J27" t="inlineStr">
        <is>
          <t>0.1, 0.5, 3, 12, 24</t>
        </is>
      </c>
      <c r="K27" t="n">
        <v>1.74e+16</v>
      </c>
      <c r="L27" t="inlineStr">
        <is>
          <t>CL</t>
        </is>
      </c>
      <c r="M27" t="n">
        <v>4.32</v>
      </c>
    </row>
    <row r="28">
      <c r="A28" t="inlineStr">
        <is>
          <t>Jing (2022)26</t>
        </is>
      </c>
      <c r="B28" t="inlineStr">
        <is>
          <t>NAT2 (Phenotype) BW (kg) Dose (mg)</t>
        </is>
      </c>
      <c r="C28" t="inlineStr">
        <is>
          <t>IA 28 240</t>
        </is>
      </c>
      <c r="D28" t="inlineStr">
        <is>
          <t>1, 2, 9</t>
        </is>
      </c>
      <c r="E28" t="inlineStr">
        <is>
          <t>3.18E-19</t>
        </is>
      </c>
      <c r="F28" t="inlineStr">
        <is>
          <t>0.03674, 0.5918, 2.837, 12, 21.22</t>
        </is>
      </c>
      <c r="G28" t="n">
        <v>1.86e+20</v>
      </c>
      <c r="H28" t="inlineStr">
        <is>
          <t>Vc</t>
        </is>
      </c>
      <c r="I28" t="n">
        <v>13.19</v>
      </c>
      <c r="J28" t="inlineStr">
        <is>
          <t>0.1, 0.5, 3, 12, 24</t>
        </is>
      </c>
      <c r="K28" t="n">
        <v>1.74e+16</v>
      </c>
      <c r="L28" t="inlineStr">
        <is>
          <t>Vc</t>
        </is>
      </c>
      <c r="M28" t="n">
        <v>218.73</v>
      </c>
    </row>
    <row r="29">
      <c r="A29" t="inlineStr">
        <is>
          <t>Jing (2022)26</t>
        </is>
      </c>
      <c r="B29" t="inlineStr">
        <is>
          <t>NAT2 (Phenotype) BW (kg) Dose (mg)</t>
        </is>
      </c>
      <c r="C29" t="inlineStr">
        <is>
          <t>IA 28 240</t>
        </is>
      </c>
      <c r="D29" t="inlineStr">
        <is>
          <t>1, 2, 9</t>
        </is>
      </c>
      <c r="E29" t="inlineStr">
        <is>
          <t>3.18E-19</t>
        </is>
      </c>
      <c r="F29" t="inlineStr">
        <is>
          <t>0.03674, 0.5918, 2.837, 12, 21.22</t>
        </is>
      </c>
      <c r="G29" t="n">
        <v>1.86e+20</v>
      </c>
      <c r="H29" t="inlineStr">
        <is>
          <t>Ka</t>
        </is>
      </c>
      <c r="I29" t="n">
        <v>14.27</v>
      </c>
      <c r="J29" t="inlineStr">
        <is>
          <t>0.1, 0.5, 3, 12, 24</t>
        </is>
      </c>
      <c r="K29" t="n">
        <v>1.74e+16</v>
      </c>
      <c r="L29" t="inlineStr">
        <is>
          <t>Ka</t>
        </is>
      </c>
      <c r="M29" t="n">
        <v>220.65</v>
      </c>
    </row>
    <row r="30">
      <c r="A30" t="inlineStr">
        <is>
          <t>Jing (2022)26</t>
        </is>
      </c>
      <c r="B30" t="inlineStr">
        <is>
          <t>NAT2 (Phenotype) BW (kg) Dose (mg)</t>
        </is>
      </c>
      <c r="C30" t="inlineStr">
        <is>
          <t>IA 28 240</t>
        </is>
      </c>
      <c r="D30" t="inlineStr">
        <is>
          <t>1, 2, 9</t>
        </is>
      </c>
      <c r="E30" t="inlineStr">
        <is>
          <t>3.18E-19</t>
        </is>
      </c>
      <c r="F30" t="inlineStr">
        <is>
          <t>0.03674, 0.5918, 2.837, 12, 21.22</t>
        </is>
      </c>
      <c r="G30" t="n">
        <v>1.86e+20</v>
      </c>
      <c r="H30" t="inlineStr">
        <is>
          <t>Q</t>
        </is>
      </c>
      <c r="I30" t="n">
        <v>25.32</v>
      </c>
      <c r="J30" t="inlineStr">
        <is>
          <t>0.1, 0.5, 3, 12, 24</t>
        </is>
      </c>
      <c r="K30" t="n">
        <v>1.74e+16</v>
      </c>
      <c r="L30" t="inlineStr">
        <is>
          <t>Q</t>
        </is>
      </c>
      <c r="M30" t="n">
        <v>249.79</v>
      </c>
    </row>
    <row r="31">
      <c r="A31" t="inlineStr">
        <is>
          <t>Jing (2022)26</t>
        </is>
      </c>
      <c r="B31" t="inlineStr">
        <is>
          <t>NAT2 (Phenotype) BW (kg) Dose (mg)</t>
        </is>
      </c>
      <c r="C31" t="inlineStr">
        <is>
          <t>IA 28 240</t>
        </is>
      </c>
      <c r="D31" t="inlineStr">
        <is>
          <t>1, 2, 9</t>
        </is>
      </c>
      <c r="E31" t="inlineStr">
        <is>
          <t>3.18E-19</t>
        </is>
      </c>
      <c r="F31" t="inlineStr">
        <is>
          <t>0.03674, 0.5918, 2.837, 12, 21.22</t>
        </is>
      </c>
      <c r="G31" t="n">
        <v>1.86e+20</v>
      </c>
      <c r="H31" t="inlineStr">
        <is>
          <t>Vp</t>
        </is>
      </c>
      <c r="I31" t="n">
        <v>5.53</v>
      </c>
      <c r="J31" t="inlineStr">
        <is>
          <t>0.1, 0.5, 3, 12, 24</t>
        </is>
      </c>
      <c r="K31" t="n">
        <v>1.74e+16</v>
      </c>
      <c r="L31" t="inlineStr">
        <is>
          <t>Vp</t>
        </is>
      </c>
      <c r="M31" t="n">
        <v>6.22</v>
      </c>
    </row>
    <row r="32">
      <c r="A32" t="inlineStr">
        <is>
          <t>Jing (2022)26</t>
        </is>
      </c>
      <c r="B32" t="inlineStr">
        <is>
          <t>NAT2 (Phenotype) BW (kg) Dose (mg)</t>
        </is>
      </c>
      <c r="C32" t="inlineStr">
        <is>
          <t>RA 3 30</t>
        </is>
      </c>
      <c r="D32" t="inlineStr">
        <is>
          <t>1, 2, 9</t>
        </is>
      </c>
      <c r="E32" t="inlineStr">
        <is>
          <t>8.30E-19</t>
        </is>
      </c>
      <c r="F32" t="inlineStr">
        <is>
          <t>0.001284, 0.4122, 4, 11.18, 21.31</t>
        </is>
      </c>
      <c r="G32" t="n">
        <v>1.39e+22</v>
      </c>
      <c r="H32" t="inlineStr">
        <is>
          <t>CL</t>
        </is>
      </c>
      <c r="I32" t="n">
        <v>3.81</v>
      </c>
      <c r="J32" t="inlineStr">
        <is>
          <t>0.1, 0.5, 4, 12, 24</t>
        </is>
      </c>
      <c r="K32" t="n">
        <v>2.38e+20</v>
      </c>
      <c r="L32" t="inlineStr">
        <is>
          <t>CL</t>
        </is>
      </c>
      <c r="M32" t="n">
        <v>4.38</v>
      </c>
    </row>
    <row r="33">
      <c r="A33" t="inlineStr">
        <is>
          <t>Jing (2022)26</t>
        </is>
      </c>
      <c r="B33" t="inlineStr">
        <is>
          <t>NAT2 (Phenotype) BW (kg) Dose (mg)</t>
        </is>
      </c>
      <c r="C33" t="inlineStr">
        <is>
          <t>RA 3 30</t>
        </is>
      </c>
      <c r="D33" t="inlineStr">
        <is>
          <t>1, 2, 9</t>
        </is>
      </c>
      <c r="E33" t="inlineStr">
        <is>
          <t>8.30E-19</t>
        </is>
      </c>
      <c r="F33" t="inlineStr">
        <is>
          <t>0.001284, 0.4122, 4, 11.18, 21.31</t>
        </is>
      </c>
      <c r="G33" t="n">
        <v>1.39e+22</v>
      </c>
      <c r="H33" t="inlineStr">
        <is>
          <t>Vc</t>
        </is>
      </c>
      <c r="I33" t="n">
        <v>5.41</v>
      </c>
      <c r="J33" t="inlineStr">
        <is>
          <t>0.1, 0.5, 4, 12, 24</t>
        </is>
      </c>
      <c r="K33" t="n">
        <v>2.38e+20</v>
      </c>
      <c r="L33" t="inlineStr">
        <is>
          <t>Vc</t>
        </is>
      </c>
      <c r="M33" t="n">
        <v>6.58</v>
      </c>
    </row>
    <row r="34">
      <c r="A34" t="inlineStr">
        <is>
          <t>Jing (2022)26</t>
        </is>
      </c>
      <c r="B34" t="inlineStr">
        <is>
          <t>NAT2 (Phenotype) BW (kg) Dose (mg)</t>
        </is>
      </c>
      <c r="C34" t="inlineStr">
        <is>
          <t>RA 3 30</t>
        </is>
      </c>
      <c r="D34" t="inlineStr">
        <is>
          <t>1, 2, 9</t>
        </is>
      </c>
      <c r="E34" t="inlineStr">
        <is>
          <t>8.30E-19</t>
        </is>
      </c>
      <c r="F34" t="inlineStr">
        <is>
          <t>0.001284, 0.4122, 4, 11.18, 21.31</t>
        </is>
      </c>
      <c r="G34" t="n">
        <v>1.39e+22</v>
      </c>
      <c r="H34" t="inlineStr">
        <is>
          <t>Ka</t>
        </is>
      </c>
      <c r="I34" t="n">
        <v>3.49</v>
      </c>
      <c r="J34" t="inlineStr">
        <is>
          <t>0.1, 0.5, 4, 12, 24</t>
        </is>
      </c>
      <c r="K34" t="n">
        <v>2.38e+20</v>
      </c>
      <c r="L34" t="inlineStr">
        <is>
          <t>Ka</t>
        </is>
      </c>
      <c r="M34" t="n">
        <v>21.39</v>
      </c>
    </row>
    <row r="35">
      <c r="A35" t="inlineStr">
        <is>
          <t>Jing (2022)26</t>
        </is>
      </c>
      <c r="B35" t="inlineStr">
        <is>
          <t>NAT2 (Phenotype) BW (kg) Dose (mg)</t>
        </is>
      </c>
      <c r="C35" t="inlineStr">
        <is>
          <t>RA 3 30</t>
        </is>
      </c>
      <c r="D35" t="inlineStr">
        <is>
          <t>1, 2, 9</t>
        </is>
      </c>
      <c r="E35" t="inlineStr">
        <is>
          <t>8.30E-19</t>
        </is>
      </c>
      <c r="F35" t="inlineStr">
        <is>
          <t>0.001284, 0.4122, 4, 11.18, 21.31</t>
        </is>
      </c>
      <c r="G35" t="n">
        <v>1.39e+22</v>
      </c>
      <c r="H35" t="inlineStr">
        <is>
          <t>Q</t>
        </is>
      </c>
      <c r="I35" t="n">
        <v>6.74</v>
      </c>
      <c r="J35" t="inlineStr">
        <is>
          <t>0.1, 0.5, 4, 12, 24</t>
        </is>
      </c>
      <c r="K35" t="n">
        <v>2.38e+20</v>
      </c>
      <c r="L35" t="inlineStr">
        <is>
          <t>Q</t>
        </is>
      </c>
      <c r="M35" t="n">
        <v>91.78</v>
      </c>
    </row>
    <row r="36">
      <c r="A36" t="inlineStr">
        <is>
          <t>Jing (2022)26</t>
        </is>
      </c>
      <c r="B36" t="inlineStr">
        <is>
          <t>NAT2 (Phenotype) BW (kg) Dose (mg)</t>
        </is>
      </c>
      <c r="C36" t="inlineStr">
        <is>
          <t>RA 3 30</t>
        </is>
      </c>
      <c r="D36" t="inlineStr">
        <is>
          <t>1, 2, 9</t>
        </is>
      </c>
      <c r="E36" t="inlineStr">
        <is>
          <t>8.30E-19</t>
        </is>
      </c>
      <c r="F36" t="inlineStr">
        <is>
          <t>0.001284, 0.4122, 4, 11.18, 21.31</t>
        </is>
      </c>
      <c r="G36" t="n">
        <v>1.39e+22</v>
      </c>
      <c r="H36" t="inlineStr">
        <is>
          <t>Vp</t>
        </is>
      </c>
      <c r="I36" t="n">
        <v>6.03</v>
      </c>
      <c r="J36" t="inlineStr">
        <is>
          <t>0.1, 0.5, 4, 12, 24</t>
        </is>
      </c>
      <c r="K36" t="n">
        <v>2.38e+20</v>
      </c>
      <c r="L36" t="inlineStr">
        <is>
          <t>Vp</t>
        </is>
      </c>
      <c r="M36" t="n">
        <v>37.75</v>
      </c>
    </row>
    <row r="37">
      <c r="B37" t="inlineStr">
        <is>
          <t>NAT2 (Phenotype) BW (kg) Dose (mg)</t>
        </is>
      </c>
      <c r="C37" t="inlineStr">
        <is>
          <t>RA 14 120</t>
        </is>
      </c>
      <c r="D37" t="inlineStr">
        <is>
          <t>1, 2, 9</t>
        </is>
      </c>
      <c r="E37" t="inlineStr">
        <is>
          <t>−3.26E-18</t>
        </is>
      </c>
      <c r="F37" t="inlineStr">
        <is>
          <t>0.0179, 0.4939, 3.694, 12, 21.06</t>
        </is>
      </c>
      <c r="G37" t="n">
        <v>2.95e+27</v>
      </c>
      <c r="H37" t="inlineStr">
        <is>
          <t>CL</t>
        </is>
      </c>
      <c r="I37" t="n">
        <v>3.78</v>
      </c>
      <c r="J37" t="inlineStr">
        <is>
          <t>0.1, 0.5, 4, 12, 24</t>
        </is>
      </c>
      <c r="K37" t="n">
        <v>1.85e+24</v>
      </c>
      <c r="L37" t="inlineStr">
        <is>
          <t>CL</t>
        </is>
      </c>
      <c r="M37" t="n">
        <v>3.72</v>
      </c>
    </row>
    <row r="38">
      <c r="B38" t="inlineStr">
        <is>
          <t>NAT2 (Phenotype) BW (kg) Dose (mg)</t>
        </is>
      </c>
      <c r="C38" t="inlineStr">
        <is>
          <t>RA 14 120</t>
        </is>
      </c>
      <c r="D38" t="inlineStr">
        <is>
          <t>1, 2, 9</t>
        </is>
      </c>
      <c r="E38" t="inlineStr">
        <is>
          <t>−3.26E-18</t>
        </is>
      </c>
      <c r="F38" t="inlineStr">
        <is>
          <t>0.0179, 0.4939, 3.694, 12, 21.06</t>
        </is>
      </c>
      <c r="G38" t="n">
        <v>2.95e+27</v>
      </c>
      <c r="H38" t="inlineStr">
        <is>
          <t>Vc</t>
        </is>
      </c>
      <c r="I38" t="n">
        <v>13.63</v>
      </c>
      <c r="J38" t="inlineStr">
        <is>
          <t>0.1, 0.5, 4, 12, 24</t>
        </is>
      </c>
      <c r="K38" t="n">
        <v>1.85e+24</v>
      </c>
      <c r="L38" t="inlineStr">
        <is>
          <t>Vc</t>
        </is>
      </c>
      <c r="M38" t="n">
        <v>12.37</v>
      </c>
    </row>
    <row r="39">
      <c r="B39" t="inlineStr">
        <is>
          <t>NAT2 (Phenotype) BW (kg) Dose (mg)</t>
        </is>
      </c>
      <c r="C39" t="inlineStr">
        <is>
          <t>RA 14 120</t>
        </is>
      </c>
      <c r="D39" t="inlineStr">
        <is>
          <t>1, 2, 9</t>
        </is>
      </c>
      <c r="E39" t="inlineStr">
        <is>
          <t>−3.26E-18</t>
        </is>
      </c>
      <c r="F39" t="inlineStr">
        <is>
          <t>0.0179, 0.4939, 3.694, 12, 21.06</t>
        </is>
      </c>
      <c r="G39" t="n">
        <v>2.95e+27</v>
      </c>
      <c r="H39" t="inlineStr">
        <is>
          <t>Ka</t>
        </is>
      </c>
      <c r="I39" t="n">
        <v>12.59</v>
      </c>
      <c r="J39" t="inlineStr">
        <is>
          <t>0.1, 0.5, 4, 12, 24</t>
        </is>
      </c>
      <c r="K39" t="n">
        <v>1.85e+24</v>
      </c>
      <c r="L39" t="inlineStr">
        <is>
          <t>Ka</t>
        </is>
      </c>
      <c r="M39" t="n">
        <v>9.43</v>
      </c>
    </row>
    <row r="40">
      <c r="B40" t="inlineStr">
        <is>
          <t>NAT2 (Phenotype) BW (kg) Dose (mg)</t>
        </is>
      </c>
      <c r="C40" t="inlineStr">
        <is>
          <t>RA 14 120</t>
        </is>
      </c>
      <c r="D40" t="inlineStr">
        <is>
          <t>1, 2, 9</t>
        </is>
      </c>
      <c r="E40" t="inlineStr">
        <is>
          <t>−3.26E-18</t>
        </is>
      </c>
      <c r="F40" t="inlineStr">
        <is>
          <t>0.0179, 0.4939, 3.694, 12, 21.06</t>
        </is>
      </c>
      <c r="G40" t="n">
        <v>2.95e+27</v>
      </c>
      <c r="H40" t="inlineStr">
        <is>
          <t>Q</t>
        </is>
      </c>
      <c r="I40" t="n">
        <v>16.91</v>
      </c>
      <c r="J40" t="inlineStr">
        <is>
          <t>0.1, 0.5, 4, 12, 24</t>
        </is>
      </c>
      <c r="K40" t="n">
        <v>1.85e+24</v>
      </c>
      <c r="L40" t="inlineStr">
        <is>
          <t>Q</t>
        </is>
      </c>
      <c r="M40" t="n">
        <v>7.61</v>
      </c>
    </row>
    <row r="41">
      <c r="B41" t="inlineStr">
        <is>
          <t>NAT2 (Phenotype) BW (kg) Dose (mg)</t>
        </is>
      </c>
      <c r="C41" t="inlineStr">
        <is>
          <t>RA 14 120</t>
        </is>
      </c>
      <c r="D41" t="inlineStr">
        <is>
          <t>1, 2, 9</t>
        </is>
      </c>
      <c r="E41" t="inlineStr">
        <is>
          <t>−3.26E-18</t>
        </is>
      </c>
      <c r="F41" t="inlineStr">
        <is>
          <t>0.0179, 0.4939, 3.694, 12, 21.06</t>
        </is>
      </c>
      <c r="G41" t="n">
        <v>2.95e+27</v>
      </c>
      <c r="H41" t="inlineStr">
        <is>
          <t>Vp</t>
        </is>
      </c>
      <c r="I41" t="n">
        <v>0.0071</v>
      </c>
      <c r="J41" t="inlineStr">
        <is>
          <t>0.1, 0.5, 4, 12, 24</t>
        </is>
      </c>
      <c r="K41" t="n">
        <v>1.85e+24</v>
      </c>
      <c r="L41" t="inlineStr">
        <is>
          <t>Vp</t>
        </is>
      </c>
      <c r="M41" t="n">
        <v>4.01</v>
      </c>
    </row>
    <row r="42">
      <c r="B42" t="inlineStr">
        <is>
          <t>NAT2 (Phenotype) BW (kg) Dose (mg)</t>
        </is>
      </c>
      <c r="C42" t="inlineStr">
        <is>
          <t>RA 28 240</t>
        </is>
      </c>
      <c r="D42" t="inlineStr">
        <is>
          <t>1, 2, 9</t>
        </is>
      </c>
      <c r="E42" t="inlineStr">
        <is>
          <t>−2.46E-19</t>
        </is>
      </c>
      <c r="F42" t="inlineStr">
        <is>
          <t>0.04797, 0.6245, 3.449, 12, 23.97</t>
        </is>
      </c>
      <c r="G42" t="n">
        <v>1.01e+20</v>
      </c>
      <c r="H42" t="inlineStr">
        <is>
          <t>CL</t>
        </is>
      </c>
      <c r="I42" t="n">
        <v>3.56</v>
      </c>
      <c r="J42" t="inlineStr">
        <is>
          <t>0.1, 0.5, 3, 12, 24</t>
        </is>
      </c>
      <c r="K42" t="n">
        <v>1.58e+19</v>
      </c>
      <c r="L42" t="inlineStr">
        <is>
          <t>CL</t>
        </is>
      </c>
      <c r="M42" t="n">
        <v>3.52</v>
      </c>
    </row>
    <row r="43">
      <c r="B43" t="inlineStr">
        <is>
          <t>NAT2 (Phenotype) BW (kg) Dose (mg)</t>
        </is>
      </c>
      <c r="C43" t="inlineStr">
        <is>
          <t>RA 28 240</t>
        </is>
      </c>
      <c r="D43" t="inlineStr">
        <is>
          <t>1, 2, 9</t>
        </is>
      </c>
      <c r="E43" t="inlineStr">
        <is>
          <t>−2.46E-19</t>
        </is>
      </c>
      <c r="F43" t="inlineStr">
        <is>
          <t>0.04797, 0.6245, 3.449, 12, 23.97</t>
        </is>
      </c>
      <c r="G43" t="n">
        <v>1.01e+20</v>
      </c>
      <c r="H43" t="inlineStr">
        <is>
          <t>Vc</t>
        </is>
      </c>
      <c r="I43" t="n">
        <v>18.64</v>
      </c>
      <c r="J43" t="inlineStr">
        <is>
          <t>0.1, 0.5, 3, 12, 24</t>
        </is>
      </c>
      <c r="K43" t="n">
        <v>1.58e+19</v>
      </c>
      <c r="L43" t="inlineStr">
        <is>
          <t>Vc</t>
        </is>
      </c>
      <c r="M43" t="n">
        <v>14.29</v>
      </c>
    </row>
    <row r="44">
      <c r="B44" t="inlineStr">
        <is>
          <t>NAT2 (Phenotype) BW (kg) Dose (mg)</t>
        </is>
      </c>
      <c r="C44" t="inlineStr">
        <is>
          <t>RA 28 240</t>
        </is>
      </c>
      <c r="D44" t="inlineStr">
        <is>
          <t>1, 2, 9</t>
        </is>
      </c>
      <c r="E44" t="inlineStr">
        <is>
          <t>−2.46E-19</t>
        </is>
      </c>
      <c r="F44" t="inlineStr">
        <is>
          <t>0.04797, 0.6245, 3.449, 12, 23.97</t>
        </is>
      </c>
      <c r="G44" t="n">
        <v>1.01e+20</v>
      </c>
      <c r="H44" t="inlineStr">
        <is>
          <t>Ka</t>
        </is>
      </c>
      <c r="I44" t="n">
        <v>17.02</v>
      </c>
      <c r="J44" t="inlineStr">
        <is>
          <t>0.1, 0.5, 3, 12, 24</t>
        </is>
      </c>
      <c r="K44" t="n">
        <v>1.58e+19</v>
      </c>
      <c r="L44" t="inlineStr">
        <is>
          <t>Ka</t>
        </is>
      </c>
      <c r="M44" t="n">
        <v>13.26</v>
      </c>
    </row>
    <row r="45">
      <c r="B45" t="inlineStr">
        <is>
          <t>NAT2 (Phenotype) BW (kg) Dose (mg)</t>
        </is>
      </c>
      <c r="C45" t="inlineStr">
        <is>
          <t>RA 28 240</t>
        </is>
      </c>
      <c r="D45" t="inlineStr">
        <is>
          <t>1, 2, 9</t>
        </is>
      </c>
      <c r="E45" t="inlineStr">
        <is>
          <t>−2.46E-19</t>
        </is>
      </c>
      <c r="F45" t="inlineStr">
        <is>
          <t>0.04797, 0.6245, 3.449, 12, 23.97</t>
        </is>
      </c>
      <c r="G45" t="n">
        <v>1.01e+20</v>
      </c>
      <c r="H45" t="inlineStr">
        <is>
          <t>Q</t>
        </is>
      </c>
      <c r="I45" t="n">
        <v>19.58</v>
      </c>
      <c r="J45" t="inlineStr">
        <is>
          <t>0.1, 0.5, 3, 12, 24</t>
        </is>
      </c>
      <c r="K45" t="n">
        <v>1.58e+19</v>
      </c>
      <c r="L45" t="inlineStr">
        <is>
          <t>Q</t>
        </is>
      </c>
      <c r="M45" t="n">
        <v>19.71</v>
      </c>
    </row>
    <row r="46">
      <c r="B46" t="inlineStr">
        <is>
          <t>NAT2 (Phenotype) BW (kg) Dose (mg)</t>
        </is>
      </c>
      <c r="C46" t="inlineStr">
        <is>
          <t>RA 28 240</t>
        </is>
      </c>
      <c r="D46" t="inlineStr">
        <is>
          <t>1, 2, 9</t>
        </is>
      </c>
      <c r="E46" t="inlineStr">
        <is>
          <t>−2.46E-19</t>
        </is>
      </c>
      <c r="F46" t="inlineStr">
        <is>
          <t>0.04797, 0.6245, 3.449, 12, 23.97</t>
        </is>
      </c>
      <c r="G46" t="n">
        <v>1.01e+20</v>
      </c>
      <c r="H46" t="inlineStr">
        <is>
          <t>Vp</t>
        </is>
      </c>
      <c r="I46" t="n">
        <v>3.03</v>
      </c>
      <c r="J46" t="inlineStr">
        <is>
          <t>0.1, 0.5, 3, 12, 24</t>
        </is>
      </c>
      <c r="K46" t="n">
        <v>1.58e+19</v>
      </c>
      <c r="L46" t="inlineStr">
        <is>
          <t>Vp</t>
        </is>
      </c>
      <c r="M46" t="n">
        <v>5.93</v>
      </c>
    </row>
    <row r="47">
      <c r="A47" t="inlineStr">
        <is>
          <t>Gao (2020)23</t>
        </is>
      </c>
      <c r="B47" t="inlineStr">
        <is>
          <t>NAT2 (Phenotype) BW (kg) Dose (mg)</t>
        </is>
      </c>
      <c r="C47" t="inlineStr">
        <is>
          <t>SA 3 30</t>
        </is>
      </c>
      <c r="D47" t="inlineStr">
        <is>
          <t>1, 2, 9</t>
        </is>
      </c>
      <c r="E47" t="inlineStr">
        <is>
          <t>6.11E-11</t>
        </is>
      </c>
      <c r="F47" t="inlineStr">
        <is>
          <t>0.2, 1, 3.309, 7.136, 21.42</t>
        </is>
      </c>
      <c r="G47" t="n">
        <v>8e+24</v>
      </c>
      <c r="H47" t="inlineStr">
        <is>
          <t>CL</t>
        </is>
      </c>
      <c r="I47" t="n">
        <v>4.33</v>
      </c>
      <c r="J47" t="inlineStr">
        <is>
          <t>0.2, 1, 3, 8, 24</t>
        </is>
      </c>
      <c r="K47" t="n">
        <v>6.45e+24</v>
      </c>
      <c r="L47" t="inlineStr">
        <is>
          <t>CL</t>
        </is>
      </c>
      <c r="M47" t="n">
        <v>4.36</v>
      </c>
    </row>
    <row r="48">
      <c r="A48" t="inlineStr">
        <is>
          <t>Gao (2020)23</t>
        </is>
      </c>
      <c r="B48" t="inlineStr">
        <is>
          <t>NAT2 (Phenotype) BW (kg) Dose (mg)</t>
        </is>
      </c>
      <c r="C48" t="inlineStr">
        <is>
          <t>SA 3 30</t>
        </is>
      </c>
      <c r="D48" t="inlineStr">
        <is>
          <t>1, 2, 9</t>
        </is>
      </c>
      <c r="E48" t="inlineStr">
        <is>
          <t>6.11E-11</t>
        </is>
      </c>
      <c r="F48" t="inlineStr">
        <is>
          <t>0.2, 1, 3.309, 7.136, 21.42</t>
        </is>
      </c>
      <c r="G48" t="n">
        <v>8e+24</v>
      </c>
      <c r="H48" t="inlineStr">
        <is>
          <t>Vc</t>
        </is>
      </c>
      <c r="I48" t="n">
        <v>5.33</v>
      </c>
      <c r="J48" t="inlineStr">
        <is>
          <t>0.2, 1, 3, 8, 24</t>
        </is>
      </c>
      <c r="K48" t="n">
        <v>6.45e+24</v>
      </c>
      <c r="L48" t="inlineStr">
        <is>
          <t>Vc</t>
        </is>
      </c>
      <c r="M48" t="n">
        <v>5.17</v>
      </c>
    </row>
    <row r="49">
      <c r="A49" t="inlineStr">
        <is>
          <t>Gao (2020)23</t>
        </is>
      </c>
      <c r="B49" t="inlineStr">
        <is>
          <t>NAT2 (Phenotype) BW (kg) Dose (mg)</t>
        </is>
      </c>
      <c r="C49" t="inlineStr">
        <is>
          <t>SA 3 30</t>
        </is>
      </c>
      <c r="D49" t="inlineStr">
        <is>
          <t>1, 2, 9</t>
        </is>
      </c>
      <c r="E49" t="inlineStr">
        <is>
          <t>6.11E-11</t>
        </is>
      </c>
      <c r="F49" t="inlineStr">
        <is>
          <t>0.2, 1, 3.309, 7.136, 21.42</t>
        </is>
      </c>
      <c r="G49" t="n">
        <v>8e+24</v>
      </c>
      <c r="H49" t="inlineStr">
        <is>
          <t>Ka</t>
        </is>
      </c>
      <c r="I49" t="n">
        <v>4.93</v>
      </c>
      <c r="J49" t="inlineStr">
        <is>
          <t>0.2, 1, 3, 8, 24</t>
        </is>
      </c>
      <c r="K49" t="n">
        <v>6.45e+24</v>
      </c>
      <c r="L49" t="inlineStr">
        <is>
          <t>Ka</t>
        </is>
      </c>
      <c r="M49" t="n">
        <v>4.75</v>
      </c>
    </row>
    <row r="50">
      <c r="A50" t="inlineStr">
        <is>
          <t>Gao (2020)23</t>
        </is>
      </c>
      <c r="B50" t="inlineStr">
        <is>
          <t>NAT2 (Phenotype) BW (kg) Dose (mg)</t>
        </is>
      </c>
      <c r="C50" t="inlineStr">
        <is>
          <t>SA 3 30</t>
        </is>
      </c>
      <c r="D50" t="inlineStr">
        <is>
          <t>1, 2, 9</t>
        </is>
      </c>
      <c r="E50" t="inlineStr">
        <is>
          <t>6.11E-11</t>
        </is>
      </c>
      <c r="F50" t="inlineStr">
        <is>
          <t>0.2, 1, 3.309, 7.136, 21.42</t>
        </is>
      </c>
      <c r="G50" t="n">
        <v>8e+24</v>
      </c>
      <c r="H50" t="inlineStr">
        <is>
          <t>Q</t>
        </is>
      </c>
      <c r="I50" t="n">
        <v>6.06</v>
      </c>
      <c r="J50" t="inlineStr">
        <is>
          <t>0.2, 1, 3, 8, 24</t>
        </is>
      </c>
      <c r="K50" t="n">
        <v>6.45e+24</v>
      </c>
      <c r="L50" t="inlineStr">
        <is>
          <t>Q</t>
        </is>
      </c>
      <c r="M50" t="n">
        <v>5.77</v>
      </c>
    </row>
    <row r="51">
      <c r="A51" t="inlineStr">
        <is>
          <t>Gao (2020)23</t>
        </is>
      </c>
      <c r="B51" t="inlineStr">
        <is>
          <t>NAT2 (Phenotype) BW (kg) Dose (mg)</t>
        </is>
      </c>
      <c r="C51" t="inlineStr">
        <is>
          <t>SA 3 30</t>
        </is>
      </c>
      <c r="D51" t="inlineStr">
        <is>
          <t>1, 2, 9</t>
        </is>
      </c>
      <c r="E51" t="inlineStr">
        <is>
          <t>6.11E-11</t>
        </is>
      </c>
      <c r="F51" t="inlineStr">
        <is>
          <t>0.2, 1, 3.309, 7.136, 21.42</t>
        </is>
      </c>
      <c r="G51" t="n">
        <v>8e+24</v>
      </c>
      <c r="H51" t="inlineStr">
        <is>
          <t>Vp</t>
        </is>
      </c>
      <c r="I51" t="n">
        <v>13.14</v>
      </c>
      <c r="J51" t="inlineStr">
        <is>
          <t>0.2, 1, 3, 8, 24</t>
        </is>
      </c>
      <c r="K51" t="n">
        <v>6.45e+24</v>
      </c>
      <c r="L51" t="inlineStr">
        <is>
          <t>Vp</t>
        </is>
      </c>
      <c r="M51" t="n">
        <v>13.58</v>
      </c>
    </row>
    <row r="52">
      <c r="A52" t="inlineStr">
        <is>
          <t>Gao (2020)23</t>
        </is>
      </c>
      <c r="B52" t="inlineStr">
        <is>
          <t>NAT2 (Phenotype) BW (kg) Dose (mg)</t>
        </is>
      </c>
      <c r="C52" t="inlineStr">
        <is>
          <t>SA 14 120</t>
        </is>
      </c>
      <c r="D52" t="inlineStr">
        <is>
          <t>1, 2, 9</t>
        </is>
      </c>
      <c r="E52" t="inlineStr">
        <is>
          <t>3.18E-12</t>
        </is>
      </c>
      <c r="F52" t="inlineStr">
        <is>
          <t>0.2, 1, 4, 8.18, 24</t>
        </is>
      </c>
      <c r="G52" t="n">
        <v>3.15e+24</v>
      </c>
      <c r="H52" t="inlineStr">
        <is>
          <t>CL</t>
        </is>
      </c>
      <c r="I52" t="n">
        <v>4.75</v>
      </c>
      <c r="J52" t="inlineStr">
        <is>
          <t>0.2, 1, 4, 8, 24</t>
        </is>
      </c>
      <c r="K52" t="n">
        <v>3.14e+24</v>
      </c>
      <c r="L52" t="inlineStr">
        <is>
          <t>CL</t>
        </is>
      </c>
      <c r="M52" t="n">
        <v>4.75</v>
      </c>
    </row>
    <row r="53">
      <c r="A53" t="inlineStr">
        <is>
          <t>Gao (2020)23</t>
        </is>
      </c>
      <c r="B53" t="inlineStr">
        <is>
          <t>NAT2 (Phenotype) BW (kg) Dose (mg)</t>
        </is>
      </c>
      <c r="C53" t="inlineStr">
        <is>
          <t>SA 14 120</t>
        </is>
      </c>
      <c r="D53" t="inlineStr">
        <is>
          <t>1, 2, 9</t>
        </is>
      </c>
      <c r="E53" t="inlineStr">
        <is>
          <t>3.18E-12</t>
        </is>
      </c>
      <c r="F53" t="inlineStr">
        <is>
          <t>0.2, 1, 4, 8.18, 24</t>
        </is>
      </c>
      <c r="G53" t="n">
        <v>3.15e+24</v>
      </c>
      <c r="H53" t="inlineStr">
        <is>
          <t>Vc</t>
        </is>
      </c>
      <c r="I53" t="n">
        <v>5.94</v>
      </c>
      <c r="J53" t="inlineStr">
        <is>
          <t>0.2, 1, 4, 8, 24</t>
        </is>
      </c>
      <c r="K53" t="n">
        <v>3.14e+24</v>
      </c>
      <c r="L53" t="inlineStr">
        <is>
          <t>Vc</t>
        </is>
      </c>
      <c r="M53" t="n">
        <v>5.99</v>
      </c>
    </row>
    <row r="54">
      <c r="A54" t="inlineStr">
        <is>
          <t>Gao (2020)23</t>
        </is>
      </c>
      <c r="B54" t="inlineStr">
        <is>
          <t>NAT2 (Phenotype) BW (kg) Dose (mg)</t>
        </is>
      </c>
      <c r="C54" t="inlineStr">
        <is>
          <t>SA 14 120</t>
        </is>
      </c>
      <c r="D54" t="inlineStr">
        <is>
          <t>1, 2, 9</t>
        </is>
      </c>
      <c r="E54" t="inlineStr">
        <is>
          <t>3.18E-12</t>
        </is>
      </c>
      <c r="F54" t="inlineStr">
        <is>
          <t>0.2, 1, 4, 8.18, 24</t>
        </is>
      </c>
      <c r="G54" t="n">
        <v>3.15e+24</v>
      </c>
      <c r="H54" t="inlineStr">
        <is>
          <t>Ka</t>
        </is>
      </c>
      <c r="I54" t="n">
        <v>5.36</v>
      </c>
      <c r="J54" t="inlineStr">
        <is>
          <t>0.2, 1, 4, 8, 24</t>
        </is>
      </c>
      <c r="K54" t="n">
        <v>3.14e+24</v>
      </c>
      <c r="L54" t="inlineStr">
        <is>
          <t>Ka</t>
        </is>
      </c>
      <c r="M54" t="n">
        <v>5.4</v>
      </c>
    </row>
    <row r="55">
      <c r="A55" t="inlineStr">
        <is>
          <t>Gao (2020)23</t>
        </is>
      </c>
      <c r="B55" t="inlineStr">
        <is>
          <t>NAT2 (Phenotype) BW (kg) Dose (mg)</t>
        </is>
      </c>
      <c r="C55" t="inlineStr">
        <is>
          <t>SA 14 120</t>
        </is>
      </c>
      <c r="D55" t="inlineStr">
        <is>
          <t>1, 2, 9</t>
        </is>
      </c>
      <c r="E55" t="inlineStr">
        <is>
          <t>3.18E-12</t>
        </is>
      </c>
      <c r="F55" t="inlineStr">
        <is>
          <t>0.2, 1, 4, 8.18, 24</t>
        </is>
      </c>
      <c r="G55" t="n">
        <v>3.15e+24</v>
      </c>
      <c r="H55" t="inlineStr">
        <is>
          <t>Q</t>
        </is>
      </c>
      <c r="I55" t="n">
        <v>5.89</v>
      </c>
      <c r="J55" t="inlineStr">
        <is>
          <t>0.2, 1, 4, 8, 24</t>
        </is>
      </c>
      <c r="K55" t="n">
        <v>3.14e+24</v>
      </c>
      <c r="L55" t="inlineStr">
        <is>
          <t>Q</t>
        </is>
      </c>
      <c r="M55" t="n">
        <v>5.94</v>
      </c>
    </row>
    <row r="56">
      <c r="A56" t="inlineStr">
        <is>
          <t>Gao (2020)23</t>
        </is>
      </c>
      <c r="B56" t="inlineStr">
        <is>
          <t>NAT2 (Phenotype) BW (kg) Dose (mg)</t>
        </is>
      </c>
      <c r="C56" t="inlineStr">
        <is>
          <t>SA 14 120</t>
        </is>
      </c>
      <c r="D56" t="inlineStr">
        <is>
          <t>1, 2, 9</t>
        </is>
      </c>
      <c r="E56" t="inlineStr">
        <is>
          <t>3.18E-12</t>
        </is>
      </c>
      <c r="F56" t="inlineStr">
        <is>
          <t>0.2, 1, 4, 8.18, 24</t>
        </is>
      </c>
      <c r="G56" t="n">
        <v>3.15e+24</v>
      </c>
      <c r="H56" t="inlineStr">
        <is>
          <t>Vp</t>
        </is>
      </c>
      <c r="I56" t="n">
        <v>15.2</v>
      </c>
      <c r="J56" t="inlineStr">
        <is>
          <t>0.2, 1, 4, 8, 24</t>
        </is>
      </c>
      <c r="K56" t="n">
        <v>3.14e+24</v>
      </c>
      <c r="L56" t="inlineStr">
        <is>
          <t>Vp</t>
        </is>
      </c>
      <c r="M56" t="n">
        <v>15.15</v>
      </c>
    </row>
    <row r="57">
      <c r="A57" t="inlineStr">
        <is>
          <t>Gao (2020)23</t>
        </is>
      </c>
      <c r="B57" t="inlineStr">
        <is>
          <t>NAT2 (Phenotype) BW (kg) Dose (mg)</t>
        </is>
      </c>
      <c r="C57" t="inlineStr">
        <is>
          <t>SA 28 240</t>
        </is>
      </c>
      <c r="D57" t="inlineStr">
        <is>
          <t>1, 2, 9</t>
        </is>
      </c>
      <c r="E57" t="inlineStr">
        <is>
          <t>−5.45E-12</t>
        </is>
      </c>
      <c r="F57" t="inlineStr">
        <is>
          <t>0.2, 1, 4, 8.41, 24</t>
        </is>
      </c>
      <c r="G57" t="n">
        <v>1.88e+24</v>
      </c>
      <c r="H57" t="inlineStr">
        <is>
          <t>CL</t>
        </is>
      </c>
      <c r="I57" t="n">
        <v>4.94</v>
      </c>
      <c r="J57" t="inlineStr">
        <is>
          <t>0.2, 1, 4, 8, 24</t>
        </is>
      </c>
      <c r="K57" t="n">
        <v>1.83e+24</v>
      </c>
      <c r="L57" t="inlineStr">
        <is>
          <t>CL</t>
        </is>
      </c>
      <c r="M57" t="n">
        <v>4.93</v>
      </c>
    </row>
    <row r="58">
      <c r="A58" t="inlineStr">
        <is>
          <t>Gao (2020)23</t>
        </is>
      </c>
      <c r="B58" t="inlineStr">
        <is>
          <t>NAT2 (Phenotype) BW (kg) Dose (mg)</t>
        </is>
      </c>
      <c r="C58" t="inlineStr">
        <is>
          <t>SA 28 240</t>
        </is>
      </c>
      <c r="D58" t="inlineStr">
        <is>
          <t>1, 2, 9</t>
        </is>
      </c>
      <c r="E58" t="inlineStr">
        <is>
          <t>−5.45E-12</t>
        </is>
      </c>
      <c r="F58" t="inlineStr">
        <is>
          <t>0.2, 1, 4, 8.41, 24</t>
        </is>
      </c>
      <c r="G58" t="n">
        <v>1.88e+24</v>
      </c>
      <c r="H58" t="inlineStr">
        <is>
          <t>Vc</t>
        </is>
      </c>
      <c r="I58" t="n">
        <v>6.95</v>
      </c>
      <c r="J58" t="inlineStr">
        <is>
          <t>0.2, 1, 4, 8, 24</t>
        </is>
      </c>
      <c r="K58" t="n">
        <v>1.83e+24</v>
      </c>
      <c r="L58" t="inlineStr">
        <is>
          <t>Vc</t>
        </is>
      </c>
      <c r="M58" t="n">
        <v>7.11</v>
      </c>
    </row>
    <row r="59">
      <c r="A59" t="inlineStr">
        <is>
          <t>Gao (2020)23</t>
        </is>
      </c>
      <c r="B59" t="inlineStr">
        <is>
          <t>NAT2 (Phenotype) BW (kg) Dose (mg)</t>
        </is>
      </c>
      <c r="C59" t="inlineStr">
        <is>
          <t>SA 28 240</t>
        </is>
      </c>
      <c r="D59" t="inlineStr">
        <is>
          <t>1, 2, 9</t>
        </is>
      </c>
      <c r="E59" t="inlineStr">
        <is>
          <t>−5.45E-12</t>
        </is>
      </c>
      <c r="F59" t="inlineStr">
        <is>
          <t>0.2, 1, 4, 8.41, 24</t>
        </is>
      </c>
      <c r="G59" t="n">
        <v>1.88e+24</v>
      </c>
      <c r="H59" t="inlineStr">
        <is>
          <t>Ka</t>
        </is>
      </c>
      <c r="I59" t="n">
        <v>6.24</v>
      </c>
      <c r="J59" t="inlineStr">
        <is>
          <t>0.2, 1, 4, 8, 24</t>
        </is>
      </c>
      <c r="K59" t="n">
        <v>1.83e+24</v>
      </c>
      <c r="L59" t="inlineStr">
        <is>
          <t>Ka</t>
        </is>
      </c>
      <c r="M59" t="n">
        <v>6.4</v>
      </c>
    </row>
    <row r="60">
      <c r="A60" t="inlineStr">
        <is>
          <t>Gao (2020)23</t>
        </is>
      </c>
      <c r="B60" t="inlineStr">
        <is>
          <t>NAT2 (Phenotype) BW (kg) Dose (mg)</t>
        </is>
      </c>
      <c r="C60" t="inlineStr">
        <is>
          <t>SA 28 240</t>
        </is>
      </c>
      <c r="D60" t="inlineStr">
        <is>
          <t>1, 2, 9</t>
        </is>
      </c>
      <c r="E60" t="inlineStr">
        <is>
          <t>−5.45E-12</t>
        </is>
      </c>
      <c r="F60" t="inlineStr">
        <is>
          <t>0.2, 1, 4, 8.41, 24</t>
        </is>
      </c>
      <c r="G60" t="n">
        <v>1.88e+24</v>
      </c>
      <c r="H60" t="inlineStr">
        <is>
          <t>Q</t>
        </is>
      </c>
      <c r="I60" t="n">
        <v>5.91</v>
      </c>
      <c r="J60" t="inlineStr">
        <is>
          <t>0.2, 1, 4, 8, 24</t>
        </is>
      </c>
      <c r="K60" t="n">
        <v>1.83e+24</v>
      </c>
      <c r="L60" t="inlineStr">
        <is>
          <t>Q</t>
        </is>
      </c>
      <c r="M60" t="n">
        <v>5.95</v>
      </c>
    </row>
    <row r="61">
      <c r="A61" t="inlineStr">
        <is>
          <t>Gao (2020)23</t>
        </is>
      </c>
      <c r="B61" t="inlineStr">
        <is>
          <t>NAT2 (Phenotype) BW (kg) Dose (mg)</t>
        </is>
      </c>
      <c r="C61" t="inlineStr">
        <is>
          <t>SA 28 240</t>
        </is>
      </c>
      <c r="D61" t="inlineStr">
        <is>
          <t>1, 2, 9</t>
        </is>
      </c>
      <c r="E61" t="inlineStr">
        <is>
          <t>−5.45E-12</t>
        </is>
      </c>
      <c r="F61" t="inlineStr">
        <is>
          <t>0.2, 1, 4, 8.41, 24</t>
        </is>
      </c>
      <c r="G61" t="n">
        <v>1.88e+24</v>
      </c>
      <c r="H61" t="inlineStr">
        <is>
          <t>Vp</t>
        </is>
      </c>
      <c r="I61" t="n">
        <v>16.21</v>
      </c>
      <c r="J61" t="inlineStr">
        <is>
          <t>0.2, 1, 4, 8, 24</t>
        </is>
      </c>
      <c r="K61" t="n">
        <v>1.83e+24</v>
      </c>
      <c r="L61" t="inlineStr">
        <is>
          <t>Vp</t>
        </is>
      </c>
      <c r="M61" t="n">
        <v>16.21</v>
      </c>
    </row>
    <row r="62">
      <c r="A62" t="inlineStr">
        <is>
          <t>Gao (2020)23</t>
        </is>
      </c>
      <c r="B62" t="inlineStr">
        <is>
          <t>NAT2 (Phenotype) BW (kg) Dose (mg)</t>
        </is>
      </c>
      <c r="C62" t="inlineStr">
        <is>
          <t>IA 3 30</t>
        </is>
      </c>
      <c r="D62" t="inlineStr">
        <is>
          <t>1, 2, 9</t>
        </is>
      </c>
      <c r="E62" t="inlineStr">
        <is>
          <t>−3.03E-12</t>
        </is>
      </c>
      <c r="F62" t="inlineStr">
        <is>
          <t>0.2, 1, 3.165, 6.787, 19.89</t>
        </is>
      </c>
      <c r="G62" t="n">
        <v>6.69e+23</v>
      </c>
      <c r="H62" t="inlineStr">
        <is>
          <t>CL</t>
        </is>
      </c>
      <c r="I62" t="n">
        <v>4.69</v>
      </c>
      <c r="J62" t="inlineStr">
        <is>
          <t>0.2, 1, 3, 6, 24</t>
        </is>
      </c>
      <c r="K62" t="n">
        <v>5.04e+23</v>
      </c>
      <c r="L62" t="inlineStr">
        <is>
          <t>CL</t>
        </is>
      </c>
      <c r="M62" t="n">
        <v>4.99</v>
      </c>
    </row>
    <row r="63">
      <c r="A63" t="inlineStr">
        <is>
          <t>Gao (2020)23</t>
        </is>
      </c>
      <c r="B63" t="inlineStr">
        <is>
          <t>NAT2 (Phenotype) BW (kg) Dose (mg)</t>
        </is>
      </c>
      <c r="C63" t="inlineStr">
        <is>
          <t>IA 3 30</t>
        </is>
      </c>
      <c r="D63" t="inlineStr">
        <is>
          <t>1, 2, 9</t>
        </is>
      </c>
      <c r="E63" t="inlineStr">
        <is>
          <t>−3.03E-12</t>
        </is>
      </c>
      <c r="F63" t="inlineStr">
        <is>
          <t>0.2, 1, 3.165, 6.787, 19.89</t>
        </is>
      </c>
      <c r="G63" t="n">
        <v>6.69e+23</v>
      </c>
      <c r="H63" t="inlineStr">
        <is>
          <t>Vc</t>
        </is>
      </c>
      <c r="I63" t="n">
        <v>5.57</v>
      </c>
      <c r="J63" t="inlineStr">
        <is>
          <t>0.2, 1, 3, 6, 24</t>
        </is>
      </c>
      <c r="K63" t="n">
        <v>5.04e+23</v>
      </c>
      <c r="L63" t="inlineStr">
        <is>
          <t>Vc</t>
        </is>
      </c>
      <c r="M63" t="n">
        <v>5.66</v>
      </c>
    </row>
    <row r="64">
      <c r="A64" t="inlineStr">
        <is>
          <t>Gao (2020)23</t>
        </is>
      </c>
      <c r="B64" t="inlineStr">
        <is>
          <t>NAT2 (Phenotype) BW (kg) Dose (mg)</t>
        </is>
      </c>
      <c r="C64" t="inlineStr">
        <is>
          <t>IA 3 30</t>
        </is>
      </c>
      <c r="D64" t="inlineStr">
        <is>
          <t>1, 2, 9</t>
        </is>
      </c>
      <c r="E64" t="inlineStr">
        <is>
          <t>−3.03E-12</t>
        </is>
      </c>
      <c r="F64" t="inlineStr">
        <is>
          <t>0.2, 1, 3.165, 6.787, 19.89</t>
        </is>
      </c>
      <c r="G64" t="n">
        <v>6.69e+23</v>
      </c>
      <c r="H64" t="inlineStr">
        <is>
          <t>Ka</t>
        </is>
      </c>
      <c r="I64" t="n">
        <v>5.19</v>
      </c>
      <c r="J64" t="inlineStr">
        <is>
          <t>0.2, 1, 3, 6, 24</t>
        </is>
      </c>
      <c r="K64" t="n">
        <v>5.04e+23</v>
      </c>
      <c r="L64" t="inlineStr">
        <is>
          <t>Ka</t>
        </is>
      </c>
      <c r="M64" t="n">
        <v>5.24</v>
      </c>
    </row>
    <row r="65">
      <c r="A65" t="inlineStr">
        <is>
          <t>Gao (2020)23</t>
        </is>
      </c>
      <c r="B65" t="inlineStr">
        <is>
          <t>NAT2 (Phenotype) BW (kg) Dose (mg)</t>
        </is>
      </c>
      <c r="C65" t="inlineStr">
        <is>
          <t>IA 3 30</t>
        </is>
      </c>
      <c r="D65" t="inlineStr">
        <is>
          <t>1, 2, 9</t>
        </is>
      </c>
      <c r="E65" t="inlineStr">
        <is>
          <t>−3.03E-12</t>
        </is>
      </c>
      <c r="F65" t="inlineStr">
        <is>
          <t>0.2, 1, 3.165, 6.787, 19.89</t>
        </is>
      </c>
      <c r="G65" t="n">
        <v>6.69e+23</v>
      </c>
      <c r="H65" t="inlineStr">
        <is>
          <t>Q</t>
        </is>
      </c>
      <c r="I65" t="n">
        <v>7.98</v>
      </c>
      <c r="J65" t="inlineStr">
        <is>
          <t>0.2, 1, 3, 6, 24</t>
        </is>
      </c>
      <c r="K65" t="n">
        <v>5.04e+23</v>
      </c>
      <c r="L65" t="inlineStr">
        <is>
          <t>Q</t>
        </is>
      </c>
      <c r="M65" t="n">
        <v>9.24</v>
      </c>
    </row>
    <row r="66">
      <c r="A66" t="inlineStr">
        <is>
          <t>Gao (2020)23</t>
        </is>
      </c>
      <c r="B66" t="inlineStr">
        <is>
          <t>NAT2 (Phenotype) BW (kg) Dose (mg)</t>
        </is>
      </c>
      <c r="C66" t="inlineStr">
        <is>
          <t>IA 3 30</t>
        </is>
      </c>
      <c r="D66" t="inlineStr">
        <is>
          <t>1, 2, 9</t>
        </is>
      </c>
      <c r="E66" t="inlineStr">
        <is>
          <t>−3.03E-12</t>
        </is>
      </c>
      <c r="F66" t="inlineStr">
        <is>
          <t>0.2, 1, 3.165, 6.787, 19.89</t>
        </is>
      </c>
      <c r="G66" t="n">
        <v>6.69e+23</v>
      </c>
      <c r="H66" t="inlineStr">
        <is>
          <t>Vp</t>
        </is>
      </c>
      <c r="I66" t="n">
        <v>18.61</v>
      </c>
      <c r="J66" t="inlineStr">
        <is>
          <t>0.2, 1, 3, 6, 24</t>
        </is>
      </c>
      <c r="K66" t="n">
        <v>5.04e+23</v>
      </c>
      <c r="L66" t="inlineStr">
        <is>
          <t>Vp</t>
        </is>
      </c>
      <c r="M66" t="n">
        <v>19.3</v>
      </c>
    </row>
    <row r="67">
      <c r="A67" t="inlineStr">
        <is>
          <t>Gao (2020)23</t>
        </is>
      </c>
      <c r="B67" t="inlineStr">
        <is>
          <t>NAT2 (Phenotype) BW (kg) Dose (mg)</t>
        </is>
      </c>
      <c r="C67" t="inlineStr">
        <is>
          <t>IA 14 120</t>
        </is>
      </c>
      <c r="D67" t="inlineStr">
        <is>
          <t>1, 2, 9</t>
        </is>
      </c>
      <c r="E67" t="inlineStr">
        <is>
          <t>−4.39E-13</t>
        </is>
      </c>
      <c r="F67" t="inlineStr">
        <is>
          <t>0.2, 1, 3.939, 7.942, 24</t>
        </is>
      </c>
      <c r="G67" t="n">
        <v>4.45e+23</v>
      </c>
      <c r="H67" t="inlineStr">
        <is>
          <t>CL</t>
        </is>
      </c>
      <c r="I67" t="n">
        <v>5.14</v>
      </c>
      <c r="J67" t="inlineStr">
        <is>
          <t>0.2, 1, 4, 8, 24</t>
        </is>
      </c>
      <c r="K67" t="n">
        <v>4.45e+23</v>
      </c>
      <c r="L67" t="inlineStr">
        <is>
          <t>CL</t>
        </is>
      </c>
      <c r="M67" t="n">
        <v>5.15</v>
      </c>
    </row>
    <row r="68">
      <c r="A68" t="inlineStr">
        <is>
          <t>Gao (2020)23</t>
        </is>
      </c>
      <c r="B68" t="inlineStr">
        <is>
          <t>NAT2 (Phenotype) BW (kg) Dose (mg)</t>
        </is>
      </c>
      <c r="C68" t="inlineStr">
        <is>
          <t>IA 14 120</t>
        </is>
      </c>
      <c r="D68" t="inlineStr">
        <is>
          <t>1, 2, 9</t>
        </is>
      </c>
      <c r="E68" t="inlineStr">
        <is>
          <t>−4.39E-13</t>
        </is>
      </c>
      <c r="F68" t="inlineStr">
        <is>
          <t>0.2, 1, 3.939, 7.942, 24</t>
        </is>
      </c>
      <c r="G68" t="n">
        <v>4.45e+23</v>
      </c>
      <c r="H68" t="inlineStr">
        <is>
          <t>Vc</t>
        </is>
      </c>
      <c r="I68" t="n">
        <v>5.64</v>
      </c>
      <c r="J68" t="inlineStr">
        <is>
          <t>0.2, 1, 4, 8, 24</t>
        </is>
      </c>
      <c r="K68" t="n">
        <v>4.45e+23</v>
      </c>
      <c r="L68" t="inlineStr">
        <is>
          <t>Vc</t>
        </is>
      </c>
      <c r="M68" t="n">
        <v>5.66</v>
      </c>
    </row>
    <row r="69">
      <c r="A69" t="inlineStr">
        <is>
          <t>Gao (2020)23</t>
        </is>
      </c>
      <c r="B69" t="inlineStr">
        <is>
          <t>NAT2 (Phenotype) BW (kg) Dose (mg)</t>
        </is>
      </c>
      <c r="C69" t="inlineStr">
        <is>
          <t>IA 14 120</t>
        </is>
      </c>
      <c r="D69" t="inlineStr">
        <is>
          <t>1, 2, 9</t>
        </is>
      </c>
      <c r="E69" t="inlineStr">
        <is>
          <t>−4.39E-13</t>
        </is>
      </c>
      <c r="F69" t="inlineStr">
        <is>
          <t>0.2, 1, 3.939, 7.942, 24</t>
        </is>
      </c>
      <c r="G69" t="n">
        <v>4.45e+23</v>
      </c>
      <c r="H69" t="inlineStr">
        <is>
          <t>Ka</t>
        </is>
      </c>
      <c r="I69" t="n">
        <v>5.14</v>
      </c>
      <c r="J69" t="inlineStr">
        <is>
          <t>0.2, 1, 4, 8, 24</t>
        </is>
      </c>
      <c r="K69" t="n">
        <v>4.45e+23</v>
      </c>
      <c r="L69" t="inlineStr">
        <is>
          <t>Ka</t>
        </is>
      </c>
      <c r="M69" t="n">
        <v>5.17</v>
      </c>
    </row>
    <row r="70">
      <c r="A70" t="inlineStr">
        <is>
          <t>Gao (2020)23</t>
        </is>
      </c>
      <c r="B70" t="inlineStr">
        <is>
          <t>NAT2 (Phenotype) BW (kg) Dose (mg)</t>
        </is>
      </c>
      <c r="C70" t="inlineStr">
        <is>
          <t>IA 14 120</t>
        </is>
      </c>
      <c r="D70" t="inlineStr">
        <is>
          <t>1, 2, 9</t>
        </is>
      </c>
      <c r="E70" t="inlineStr">
        <is>
          <t>−4.39E-13</t>
        </is>
      </c>
      <c r="F70" t="inlineStr">
        <is>
          <t>0.2, 1, 3.939, 7.942, 24</t>
        </is>
      </c>
      <c r="G70" t="n">
        <v>4.45e+23</v>
      </c>
      <c r="H70" t="inlineStr">
        <is>
          <t>Q</t>
        </is>
      </c>
      <c r="I70" t="n">
        <v>7.94</v>
      </c>
      <c r="J70" t="inlineStr">
        <is>
          <t>0.2, 1, 4, 8, 24</t>
        </is>
      </c>
      <c r="K70" t="n">
        <v>4.45e+23</v>
      </c>
      <c r="L70" t="inlineStr">
        <is>
          <t>Q</t>
        </is>
      </c>
      <c r="M70" t="n">
        <v>7.94</v>
      </c>
    </row>
    <row r="71">
      <c r="A71" t="inlineStr">
        <is>
          <t>Gao (2020)23</t>
        </is>
      </c>
      <c r="B71" t="inlineStr">
        <is>
          <t>NAT2 (Phenotype) BW (kg) Dose (mg)</t>
        </is>
      </c>
      <c r="C71" t="inlineStr">
        <is>
          <t>IA 14 120</t>
        </is>
      </c>
      <c r="D71" t="inlineStr">
        <is>
          <t>1, 2, 9</t>
        </is>
      </c>
      <c r="E71" t="inlineStr">
        <is>
          <t>−4.39E-13</t>
        </is>
      </c>
      <c r="F71" t="inlineStr">
        <is>
          <t>0.2, 1, 3.939, 7.942, 24</t>
        </is>
      </c>
      <c r="G71" t="n">
        <v>4.45e+23</v>
      </c>
      <c r="H71" t="inlineStr">
        <is>
          <t>Vp</t>
        </is>
      </c>
      <c r="I71" t="n">
        <v>20.88</v>
      </c>
      <c r="J71" t="inlineStr">
        <is>
          <t>0.2, 1, 4, 8, 24</t>
        </is>
      </c>
      <c r="K71" t="n">
        <v>4.45e+23</v>
      </c>
      <c r="L71" t="inlineStr">
        <is>
          <t>Vp</t>
        </is>
      </c>
      <c r="M71" t="n">
        <v>20.91</v>
      </c>
    </row>
    <row r="72">
      <c r="B72" t="inlineStr">
        <is>
          <t>NAT2 (Phenotype) BW (kg) Dose (mg)</t>
        </is>
      </c>
      <c r="C72" t="inlineStr">
        <is>
          <t>IA 28 240</t>
        </is>
      </c>
      <c r="D72" t="inlineStr">
        <is>
          <t>1, 2, 9</t>
        </is>
      </c>
      <c r="E72" t="inlineStr">
        <is>
          <t>−1.55E-12</t>
        </is>
      </c>
      <c r="F72" t="inlineStr">
        <is>
          <t>0.2, 1, 4, 8.245, 24</t>
        </is>
      </c>
      <c r="G72" t="n">
        <v>4.12e+23</v>
      </c>
      <c r="H72" t="inlineStr">
        <is>
          <t>CL</t>
        </is>
      </c>
      <c r="I72" t="n">
        <v>5.27</v>
      </c>
      <c r="J72" t="inlineStr">
        <is>
          <t>0.2, 1, 4, 8, 24</t>
        </is>
      </c>
      <c r="K72" t="n">
        <v>4.07e+23</v>
      </c>
      <c r="L72" t="inlineStr">
        <is>
          <t>CL</t>
        </is>
      </c>
      <c r="M72" t="n">
        <v>5.26</v>
      </c>
    </row>
    <row r="73">
      <c r="B73" t="inlineStr">
        <is>
          <t>NAT2 (Phenotype) BW (kg) Dose (mg)</t>
        </is>
      </c>
      <c r="C73" t="inlineStr">
        <is>
          <t>IA 28 240</t>
        </is>
      </c>
      <c r="D73" t="inlineStr">
        <is>
          <t>1, 2, 9</t>
        </is>
      </c>
      <c r="E73" t="inlineStr">
        <is>
          <t>−1.55E-12</t>
        </is>
      </c>
      <c r="F73" t="inlineStr">
        <is>
          <t>0.2, 1, 4, 8.245, 24</t>
        </is>
      </c>
      <c r="G73" t="n">
        <v>4.12e+23</v>
      </c>
      <c r="H73" t="inlineStr">
        <is>
          <t>Vc</t>
        </is>
      </c>
      <c r="I73" t="n">
        <v>5.97</v>
      </c>
      <c r="J73" t="inlineStr">
        <is>
          <t>0.2, 1, 4, 8, 24</t>
        </is>
      </c>
      <c r="K73" t="n">
        <v>4.07e+23</v>
      </c>
      <c r="L73" t="inlineStr">
        <is>
          <t>Vc</t>
        </is>
      </c>
      <c r="M73" t="n">
        <v>6.03</v>
      </c>
    </row>
    <row r="74">
      <c r="B74" t="inlineStr">
        <is>
          <t>NAT2 (Phenotype) BW (kg) Dose (mg)</t>
        </is>
      </c>
      <c r="C74" t="inlineStr">
        <is>
          <t>IA 28 240</t>
        </is>
      </c>
      <c r="D74" t="inlineStr">
        <is>
          <t>1, 2, 9</t>
        </is>
      </c>
      <c r="E74" t="inlineStr">
        <is>
          <t>−1.55E-12</t>
        </is>
      </c>
      <c r="F74" t="inlineStr">
        <is>
          <t>0.2, 1, 4, 8.245, 24</t>
        </is>
      </c>
      <c r="G74" t="n">
        <v>4.12e+23</v>
      </c>
      <c r="H74" t="inlineStr">
        <is>
          <t>Ka</t>
        </is>
      </c>
      <c r="I74" t="n">
        <v>5.36</v>
      </c>
      <c r="J74" t="inlineStr">
        <is>
          <t>0.2, 1, 4, 8, 24</t>
        </is>
      </c>
      <c r="K74" t="n">
        <v>4.07e+23</v>
      </c>
      <c r="L74" t="inlineStr">
        <is>
          <t>Ka</t>
        </is>
      </c>
      <c r="M74" t="n">
        <v>5.42</v>
      </c>
    </row>
    <row r="75">
      <c r="B75" t="inlineStr">
        <is>
          <t>NAT2 (Phenotype) BW (kg) Dose (mg)</t>
        </is>
      </c>
      <c r="C75" t="inlineStr">
        <is>
          <t>IA 28 240</t>
        </is>
      </c>
      <c r="D75" t="inlineStr">
        <is>
          <t>1, 2, 9</t>
        </is>
      </c>
      <c r="E75" t="inlineStr">
        <is>
          <t>−1.55E-12</t>
        </is>
      </c>
      <c r="F75" t="inlineStr">
        <is>
          <t>0.2, 1, 4, 8.245, 24</t>
        </is>
      </c>
      <c r="G75" t="n">
        <v>4.12e+23</v>
      </c>
      <c r="H75" t="inlineStr">
        <is>
          <t>Q</t>
        </is>
      </c>
      <c r="I75" t="n">
        <v>7.84</v>
      </c>
      <c r="J75" t="inlineStr">
        <is>
          <t>0.2, 1, 4, 8, 24</t>
        </is>
      </c>
      <c r="K75" t="n">
        <v>4.07e+23</v>
      </c>
      <c r="L75" t="inlineStr">
        <is>
          <t>Q</t>
        </is>
      </c>
      <c r="M75" t="n">
        <v>7.89</v>
      </c>
    </row>
    <row r="76">
      <c r="B76" t="inlineStr">
        <is>
          <t>NAT2 (Phenotype) BW (kg) Dose (mg)</t>
        </is>
      </c>
      <c r="C76" t="inlineStr">
        <is>
          <t>IA 28 240</t>
        </is>
      </c>
      <c r="D76" t="inlineStr">
        <is>
          <t>1, 2, 9</t>
        </is>
      </c>
      <c r="E76" t="inlineStr">
        <is>
          <t>−1.55E-12</t>
        </is>
      </c>
      <c r="F76" t="inlineStr">
        <is>
          <t>0.2, 1, 4, 8.245, 24</t>
        </is>
      </c>
      <c r="G76" t="n">
        <v>4.12e+23</v>
      </c>
      <c r="H76" t="inlineStr">
        <is>
          <t>Vp</t>
        </is>
      </c>
      <c r="I76" t="n">
        <v>21.69</v>
      </c>
      <c r="J76" t="inlineStr">
        <is>
          <t>0.2, 1, 4, 8, 24</t>
        </is>
      </c>
      <c r="K76" t="n">
        <v>4.07e+23</v>
      </c>
      <c r="L76" t="inlineStr">
        <is>
          <t>Vp</t>
        </is>
      </c>
      <c r="M76" t="n">
        <v>21.61</v>
      </c>
    </row>
    <row r="77">
      <c r="B77" t="inlineStr">
        <is>
          <t>NAT2 (Phenotype) BW (kg) Dose (mg)</t>
        </is>
      </c>
      <c r="C77" t="inlineStr">
        <is>
          <t>RA 3 30</t>
        </is>
      </c>
      <c r="D77" t="inlineStr">
        <is>
          <t>1, 2, 9</t>
        </is>
      </c>
      <c r="E77" t="inlineStr">
        <is>
          <t>2.27E-18</t>
        </is>
      </c>
      <c r="F77" t="inlineStr">
        <is>
          <t>0.1674, 0.9163, 2.876, 5.945, 17</t>
        </is>
      </c>
      <c r="G77" t="n">
        <v>5.36e+19</v>
      </c>
      <c r="H77" t="inlineStr">
        <is>
          <t>CL</t>
        </is>
      </c>
      <c r="I77" t="n">
        <v>6.46</v>
      </c>
      <c r="J77" t="inlineStr">
        <is>
          <t>0.2, 1, 3, 6, 24</t>
        </is>
      </c>
      <c r="K77" t="n">
        <v>3.22e+19</v>
      </c>
      <c r="L77" t="inlineStr">
        <is>
          <t>CL</t>
        </is>
      </c>
      <c r="M77" t="n">
        <v>7.76</v>
      </c>
    </row>
    <row r="78">
      <c r="B78" t="inlineStr">
        <is>
          <t>NAT2 (Phenotype) BW (kg) Dose (mg)</t>
        </is>
      </c>
      <c r="C78" t="inlineStr">
        <is>
          <t>RA 3 30</t>
        </is>
      </c>
      <c r="D78" t="inlineStr">
        <is>
          <t>1, 2, 9</t>
        </is>
      </c>
      <c r="E78" t="inlineStr">
        <is>
          <t>2.27E-18</t>
        </is>
      </c>
      <c r="F78" t="inlineStr">
        <is>
          <t>0.1674, 0.9163, 2.876, 5.945, 17</t>
        </is>
      </c>
      <c r="G78" t="n">
        <v>5.36e+19</v>
      </c>
      <c r="H78" t="inlineStr">
        <is>
          <t>Vc</t>
        </is>
      </c>
      <c r="I78" t="n">
        <v>7.32</v>
      </c>
      <c r="J78" t="inlineStr">
        <is>
          <t>0.2, 1, 3, 6, 24</t>
        </is>
      </c>
      <c r="K78" t="n">
        <v>3.22e+19</v>
      </c>
      <c r="L78" t="inlineStr">
        <is>
          <t>Vc</t>
        </is>
      </c>
      <c r="M78" t="n">
        <v>7.58</v>
      </c>
    </row>
    <row r="79">
      <c r="B79" t="inlineStr">
        <is>
          <t>NAT2 (Phenotype) BW (kg) Dose (mg)</t>
        </is>
      </c>
      <c r="C79" t="inlineStr">
        <is>
          <t>RA 3 30</t>
        </is>
      </c>
      <c r="D79" t="inlineStr">
        <is>
          <t>1, 2, 9</t>
        </is>
      </c>
      <c r="E79" t="inlineStr">
        <is>
          <t>2.27E-18</t>
        </is>
      </c>
      <c r="F79" t="inlineStr">
        <is>
          <t>0.1674, 0.9163, 2.876, 5.945, 17</t>
        </is>
      </c>
      <c r="G79" t="n">
        <v>5.36e+19</v>
      </c>
      <c r="H79" t="inlineStr">
        <is>
          <t>Ka</t>
        </is>
      </c>
      <c r="I79" t="n">
        <v>6.81</v>
      </c>
      <c r="J79" t="inlineStr">
        <is>
          <t>0.2, 1, 3, 6, 24</t>
        </is>
      </c>
      <c r="K79" t="n">
        <v>3.22e+19</v>
      </c>
      <c r="L79" t="inlineStr">
        <is>
          <t>Ka</t>
        </is>
      </c>
      <c r="M79" t="n">
        <v>6.98</v>
      </c>
    </row>
    <row r="80">
      <c r="B80" t="inlineStr">
        <is>
          <t>NAT2 (Phenotype) BW (kg) Dose (mg)</t>
        </is>
      </c>
      <c r="C80" t="inlineStr">
        <is>
          <t>RA 3 30</t>
        </is>
      </c>
      <c r="D80" t="inlineStr">
        <is>
          <t>1, 2, 9</t>
        </is>
      </c>
      <c r="E80" t="inlineStr">
        <is>
          <t>2.27E-18</t>
        </is>
      </c>
      <c r="F80" t="inlineStr">
        <is>
          <t>0.1674, 0.9163, 2.876, 5.945, 17</t>
        </is>
      </c>
      <c r="G80" t="n">
        <v>5.36e+19</v>
      </c>
      <c r="H80" t="inlineStr">
        <is>
          <t>Q</t>
        </is>
      </c>
      <c r="I80" t="n">
        <v>21.38</v>
      </c>
      <c r="J80" t="inlineStr">
        <is>
          <t>0.2, 1, 3, 6, 24</t>
        </is>
      </c>
      <c r="K80" t="n">
        <v>3.22e+19</v>
      </c>
      <c r="L80" t="inlineStr">
        <is>
          <t>Q</t>
        </is>
      </c>
      <c r="M80" t="n">
        <v>25.27</v>
      </c>
    </row>
    <row r="81">
      <c r="B81" t="inlineStr">
        <is>
          <t>NAT2 (Phenotype) BW (kg) Dose (mg)</t>
        </is>
      </c>
      <c r="C81" t="inlineStr">
        <is>
          <t>RA 3 30</t>
        </is>
      </c>
      <c r="D81" t="inlineStr">
        <is>
          <t>1, 2, 9</t>
        </is>
      </c>
      <c r="E81" t="inlineStr">
        <is>
          <t>2.27E-18</t>
        </is>
      </c>
      <c r="F81" t="inlineStr">
        <is>
          <t>0.1674, 0.9163, 2.876, 5.945, 17</t>
        </is>
      </c>
      <c r="G81" t="n">
        <v>5.36e+19</v>
      </c>
      <c r="H81" t="inlineStr">
        <is>
          <t>Vp</t>
        </is>
      </c>
      <c r="I81" t="n">
        <v>53.57</v>
      </c>
      <c r="J81" t="inlineStr">
        <is>
          <t>0.2, 1, 3, 6, 24</t>
        </is>
      </c>
      <c r="K81" t="n">
        <v>3.22e+19</v>
      </c>
      <c r="L81" t="inlineStr">
        <is>
          <t>Vp</t>
        </is>
      </c>
      <c r="M81" t="n">
        <v>64.81999999999999</v>
      </c>
    </row>
    <row r="82">
      <c r="B82" t="inlineStr">
        <is>
          <t>NAT2 (Phenotype) BW (kg) Dose (mg)</t>
        </is>
      </c>
      <c r="C82" t="inlineStr">
        <is>
          <t>RA 14 120</t>
        </is>
      </c>
      <c r="D82" t="inlineStr">
        <is>
          <t>1, 2, 9</t>
        </is>
      </c>
      <c r="E82" t="inlineStr">
        <is>
          <t>−6.22E-17</t>
        </is>
      </c>
      <c r="F82" t="inlineStr">
        <is>
          <t>0.2, 1, 3.49, 7.03, 22.29</t>
        </is>
      </c>
      <c r="G82" t="n">
        <v>9.43e+19</v>
      </c>
      <c r="H82" t="inlineStr">
        <is>
          <t>CL</t>
        </is>
      </c>
      <c r="I82" t="n">
        <v>7.22</v>
      </c>
      <c r="J82" t="inlineStr">
        <is>
          <t>0.2, 1, 3.5, 8, 24</t>
        </is>
      </c>
      <c r="K82" t="n">
        <v>8.15e+19</v>
      </c>
      <c r="L82" t="inlineStr">
        <is>
          <t>CL</t>
        </is>
      </c>
      <c r="M82" t="n">
        <v>7.24</v>
      </c>
    </row>
    <row r="83">
      <c r="B83" t="inlineStr">
        <is>
          <t>NAT2 (Phenotype) BW (kg) Dose (mg)</t>
        </is>
      </c>
      <c r="C83" t="inlineStr">
        <is>
          <t>RA 14 120</t>
        </is>
      </c>
      <c r="D83" t="inlineStr">
        <is>
          <t>1, 2, 9</t>
        </is>
      </c>
      <c r="E83" t="inlineStr">
        <is>
          <t>−6.22E-17</t>
        </is>
      </c>
      <c r="F83" t="inlineStr">
        <is>
          <t>0.2, 1, 3.49, 7.03, 22.29</t>
        </is>
      </c>
      <c r="G83" t="n">
        <v>9.43e+19</v>
      </c>
      <c r="H83" t="inlineStr">
        <is>
          <t>Vc</t>
        </is>
      </c>
      <c r="I83" t="n">
        <v>6.1</v>
      </c>
      <c r="J83" t="inlineStr">
        <is>
          <t>0.2, 1, 3.5, 8, 24</t>
        </is>
      </c>
      <c r="K83" t="n">
        <v>8.15e+19</v>
      </c>
      <c r="L83" t="inlineStr">
        <is>
          <t>Vc</t>
        </is>
      </c>
      <c r="M83" t="n">
        <v>5.98</v>
      </c>
    </row>
    <row r="84">
      <c r="B84" t="inlineStr">
        <is>
          <t>NAT2 (Phenotype) BW (kg) Dose (mg)</t>
        </is>
      </c>
      <c r="C84" t="inlineStr">
        <is>
          <t>RA 14 120</t>
        </is>
      </c>
      <c r="D84" t="inlineStr">
        <is>
          <t>1, 2, 9</t>
        </is>
      </c>
      <c r="E84" t="inlineStr">
        <is>
          <t>−6.22E-17</t>
        </is>
      </c>
      <c r="F84" t="inlineStr">
        <is>
          <t>0.2, 1, 3.49, 7.03, 22.29</t>
        </is>
      </c>
      <c r="G84" t="n">
        <v>9.43e+19</v>
      </c>
      <c r="H84" t="inlineStr">
        <is>
          <t>Ka</t>
        </is>
      </c>
      <c r="I84" t="n">
        <v>5.65</v>
      </c>
      <c r="J84" t="inlineStr">
        <is>
          <t>0.2, 1, 3.5, 8, 24</t>
        </is>
      </c>
      <c r="K84" t="n">
        <v>8.15e+19</v>
      </c>
      <c r="L84" t="inlineStr">
        <is>
          <t>Ka</t>
        </is>
      </c>
      <c r="M84" t="n">
        <v>5.54</v>
      </c>
    </row>
    <row r="85">
      <c r="B85" t="inlineStr">
        <is>
          <t>NAT2 (Phenotype) BW (kg) Dose (mg)</t>
        </is>
      </c>
      <c r="C85" t="inlineStr">
        <is>
          <t>RA 14 120</t>
        </is>
      </c>
      <c r="D85" t="inlineStr">
        <is>
          <t>1, 2, 9</t>
        </is>
      </c>
      <c r="E85" t="inlineStr">
        <is>
          <t>−6.22E-17</t>
        </is>
      </c>
      <c r="F85" t="inlineStr">
        <is>
          <t>0.2, 1, 3.49, 7.03, 22.29</t>
        </is>
      </c>
      <c r="G85" t="n">
        <v>9.43e+19</v>
      </c>
      <c r="H85" t="inlineStr">
        <is>
          <t>Q</t>
        </is>
      </c>
      <c r="I85" t="n">
        <v>22.11</v>
      </c>
      <c r="J85" t="inlineStr">
        <is>
          <t>0.2, 1, 3.5, 8, 24</t>
        </is>
      </c>
      <c r="K85" t="n">
        <v>8.15e+19</v>
      </c>
      <c r="L85" t="inlineStr">
        <is>
          <t>Q</t>
        </is>
      </c>
      <c r="M85" t="n">
        <v>21.41</v>
      </c>
    </row>
    <row r="86">
      <c r="B86" t="inlineStr">
        <is>
          <t>NAT2 (Phenotype) BW (kg) Dose (mg)</t>
        </is>
      </c>
      <c r="C86" t="inlineStr">
        <is>
          <t>RA 14 120</t>
        </is>
      </c>
      <c r="D86" t="inlineStr">
        <is>
          <t>1, 2, 9</t>
        </is>
      </c>
      <c r="E86" t="inlineStr">
        <is>
          <t>−6.22E-17</t>
        </is>
      </c>
      <c r="F86" t="inlineStr">
        <is>
          <t>0.2, 1, 3.49, 7.03, 22.29</t>
        </is>
      </c>
      <c r="G86" t="n">
        <v>9.43e+19</v>
      </c>
      <c r="H86" t="inlineStr">
        <is>
          <t>Vp</t>
        </is>
      </c>
      <c r="I86" t="n">
        <v>59.12</v>
      </c>
      <c r="J86" t="inlineStr">
        <is>
          <t>0.2, 1, 3.5, 8, 24</t>
        </is>
      </c>
      <c r="K86" t="n">
        <v>8.15e+19</v>
      </c>
      <c r="L86" t="inlineStr">
        <is>
          <t>Vp</t>
        </is>
      </c>
      <c r="M86" t="n">
        <v>60.26</v>
      </c>
    </row>
    <row r="87">
      <c r="B87" t="inlineStr">
        <is>
          <t>NAT2 (Phenotype) BW (kg) Dose (mg)</t>
        </is>
      </c>
      <c r="C87" t="inlineStr">
        <is>
          <t>RA 28 240</t>
        </is>
      </c>
      <c r="D87" t="inlineStr">
        <is>
          <t>1, 2, 9</t>
        </is>
      </c>
      <c r="E87" t="inlineStr">
        <is>
          <t>−5.31E-16</t>
        </is>
      </c>
      <c r="F87" t="inlineStr">
        <is>
          <t>0.2, 1, 3.816, 7.592, 24</t>
        </is>
      </c>
      <c r="G87" t="n">
        <v>1.9e+20</v>
      </c>
      <c r="H87" t="inlineStr">
        <is>
          <t>CL</t>
        </is>
      </c>
      <c r="I87" t="n">
        <v>7.2</v>
      </c>
      <c r="J87" t="inlineStr">
        <is>
          <t>0.2, 1, 4, 8, 24</t>
        </is>
      </c>
      <c r="K87" t="n">
        <v>1.85e+20</v>
      </c>
      <c r="L87" t="inlineStr">
        <is>
          <t>CL</t>
        </is>
      </c>
      <c r="M87" t="n">
        <v>7.21</v>
      </c>
    </row>
    <row r="88">
      <c r="B88" t="inlineStr">
        <is>
          <t>NAT2 (Phenotype) BW (kg) Dose (mg)</t>
        </is>
      </c>
      <c r="C88" t="inlineStr">
        <is>
          <t>RA 28 240</t>
        </is>
      </c>
      <c r="D88" t="inlineStr">
        <is>
          <t>1, 2, 9</t>
        </is>
      </c>
      <c r="E88" t="inlineStr">
        <is>
          <t>−5.31E-16</t>
        </is>
      </c>
      <c r="F88" t="inlineStr">
        <is>
          <t>0.2, 1, 3.816, 7.592, 24</t>
        </is>
      </c>
      <c r="G88" t="n">
        <v>1.9e+20</v>
      </c>
      <c r="H88" t="inlineStr">
        <is>
          <t>Vc</t>
        </is>
      </c>
      <c r="I88" t="n">
        <v>5.66</v>
      </c>
      <c r="J88" t="inlineStr">
        <is>
          <t>0.2, 1, 4, 8, 24</t>
        </is>
      </c>
      <c r="K88" t="n">
        <v>1.85e+20</v>
      </c>
      <c r="L88" t="inlineStr">
        <is>
          <t>Vc</t>
        </is>
      </c>
      <c r="M88" t="n">
        <v>5.79</v>
      </c>
    </row>
    <row r="89">
      <c r="B89" t="inlineStr">
        <is>
          <t>NAT2 (Phenotype) BW (kg) Dose (mg)</t>
        </is>
      </c>
      <c r="C89" t="inlineStr">
        <is>
          <t>RA 28 240</t>
        </is>
      </c>
      <c r="D89" t="inlineStr">
        <is>
          <t>1, 2, 9</t>
        </is>
      </c>
      <c r="E89" t="inlineStr">
        <is>
          <t>−5.31E-16</t>
        </is>
      </c>
      <c r="F89" t="inlineStr">
        <is>
          <t>0.2, 1, 3.816, 7.592, 24</t>
        </is>
      </c>
      <c r="G89" t="n">
        <v>1.9e+20</v>
      </c>
      <c r="H89" t="inlineStr">
        <is>
          <t>Ka</t>
        </is>
      </c>
      <c r="I89" t="n">
        <v>5.24</v>
      </c>
      <c r="J89" t="inlineStr">
        <is>
          <t>0.2, 1, 4, 8, 24</t>
        </is>
      </c>
      <c r="K89" t="n">
        <v>1.85e+20</v>
      </c>
      <c r="L89" t="inlineStr">
        <is>
          <t>Ka</t>
        </is>
      </c>
      <c r="M89" t="n">
        <v>5.39</v>
      </c>
    </row>
    <row r="90">
      <c r="B90" t="inlineStr">
        <is>
          <t>NAT2 (Phenotype) BW (kg) Dose (mg)</t>
        </is>
      </c>
      <c r="C90" t="inlineStr">
        <is>
          <t>RA 28 240</t>
        </is>
      </c>
      <c r="D90" t="inlineStr">
        <is>
          <t>1, 2, 9</t>
        </is>
      </c>
      <c r="E90" t="inlineStr">
        <is>
          <t>−5.31E-16</t>
        </is>
      </c>
      <c r="F90" t="inlineStr">
        <is>
          <t>0.2, 1, 3.816, 7.592, 24</t>
        </is>
      </c>
      <c r="G90" t="n">
        <v>1.9e+20</v>
      </c>
      <c r="H90" t="inlineStr">
        <is>
          <t>Q</t>
        </is>
      </c>
      <c r="I90" t="n">
        <v>21.62</v>
      </c>
      <c r="J90" t="inlineStr">
        <is>
          <t>0.2, 1, 4, 8, 24</t>
        </is>
      </c>
      <c r="K90" t="n">
        <v>1.85e+20</v>
      </c>
      <c r="L90" t="inlineStr">
        <is>
          <t>Q</t>
        </is>
      </c>
      <c r="M90" t="n">
        <v>21.32</v>
      </c>
    </row>
    <row r="91">
      <c r="B91" t="inlineStr">
        <is>
          <t>NAT2 (Phenotype) BW (kg) Dose (mg)</t>
        </is>
      </c>
      <c r="C91" t="inlineStr">
        <is>
          <t>RA 28 240</t>
        </is>
      </c>
      <c r="D91" t="inlineStr">
        <is>
          <t>1, 2, 9</t>
        </is>
      </c>
      <c r="E91" t="inlineStr">
        <is>
          <t>−5.31E-16</t>
        </is>
      </c>
      <c r="F91" t="inlineStr">
        <is>
          <t>0.2, 1, 3.816, 7.592, 24</t>
        </is>
      </c>
      <c r="G91" t="n">
        <v>1.9e+20</v>
      </c>
      <c r="H91" t="inlineStr">
        <is>
          <t>Vp</t>
        </is>
      </c>
      <c r="I91" t="n">
        <v>58.35</v>
      </c>
      <c r="J91" t="inlineStr">
        <is>
          <t>0.2, 1, 4, 8, 24</t>
        </is>
      </c>
      <c r="K91" t="n">
        <v>1.85e+20</v>
      </c>
      <c r="L91" t="inlineStr">
        <is>
          <t>Vp</t>
        </is>
      </c>
      <c r="M91" t="n">
        <v>58.9</v>
      </c>
    </row>
    <row r="92">
      <c r="A92" t="inlineStr">
        <is>
          <t>Chen (2022)21</t>
        </is>
      </c>
      <c r="B92" t="inlineStr">
        <is>
          <t>NAT2 (Phenotype) BW (kg) Dose (mg)</t>
        </is>
      </c>
      <c r="C92" t="inlineStr">
        <is>
          <t>SA 3 30</t>
        </is>
      </c>
      <c r="D92" t="inlineStr">
        <is>
          <t>1, 2, 9</t>
        </is>
      </c>
      <c r="E92" t="inlineStr">
        <is>
          <t>2.84E+08</t>
        </is>
      </c>
      <c r="F92" t="inlineStr">
        <is>
          <t>1.001e-05, 1.001e-05, 1.76, 1.774, 24</t>
        </is>
      </c>
      <c r="G92" t="n">
        <v>2170000000000000</v>
      </c>
      <c r="H92" t="inlineStr">
        <is>
          <t>CL</t>
        </is>
      </c>
      <c r="I92" t="n">
        <v>3.62</v>
      </c>
      <c r="J92" t="inlineStr">
        <is>
          <t>0.1, 2, 24</t>
        </is>
      </c>
      <c r="K92" t="n">
        <v>37300000000000</v>
      </c>
      <c r="L92" t="inlineStr">
        <is>
          <t>CL</t>
        </is>
      </c>
      <c r="M92" t="n">
        <v>4.12</v>
      </c>
    </row>
    <row r="93">
      <c r="A93" t="inlineStr">
        <is>
          <t>Chen (2022)21</t>
        </is>
      </c>
      <c r="B93" t="inlineStr">
        <is>
          <t>NAT2 (Phenotype) BW (kg) Dose (mg)</t>
        </is>
      </c>
      <c r="C93" t="inlineStr">
        <is>
          <t>SA 3 30</t>
        </is>
      </c>
      <c r="D93" t="inlineStr">
        <is>
          <t>1, 2, 9</t>
        </is>
      </c>
      <c r="E93" t="inlineStr">
        <is>
          <t>2.84E+08</t>
        </is>
      </c>
      <c r="F93" t="inlineStr">
        <is>
          <t>1.001e-05, 1.001e-05, 1.76, 1.774, 24</t>
        </is>
      </c>
      <c r="G93" t="n">
        <v>2170000000000000</v>
      </c>
      <c r="H93" t="inlineStr">
        <is>
          <t>Vc</t>
        </is>
      </c>
      <c r="I93" t="n">
        <v>3.79</v>
      </c>
      <c r="J93" t="inlineStr">
        <is>
          <t>0.1, 2, 24</t>
        </is>
      </c>
      <c r="K93" t="n">
        <v>37300000000000</v>
      </c>
      <c r="L93" t="inlineStr">
        <is>
          <t>Vc</t>
        </is>
      </c>
      <c r="M93" t="n">
        <v>4.41</v>
      </c>
    </row>
    <row r="94">
      <c r="A94" t="inlineStr">
        <is>
          <t>Chen (2022)21</t>
        </is>
      </c>
      <c r="B94" t="inlineStr">
        <is>
          <t>NAT2 (Phenotype) BW (kg) Dose (mg)</t>
        </is>
      </c>
      <c r="C94" t="inlineStr">
        <is>
          <t>SA 3 30</t>
        </is>
      </c>
      <c r="D94" t="inlineStr">
        <is>
          <t>1, 2, 9</t>
        </is>
      </c>
      <c r="E94" t="inlineStr">
        <is>
          <t>2.84E+08</t>
        </is>
      </c>
      <c r="F94" t="inlineStr">
        <is>
          <t>1.001e-05, 1.001e-05, 1.76, 1.774, 24</t>
        </is>
      </c>
      <c r="G94" t="n">
        <v>2170000000000000</v>
      </c>
      <c r="H94" t="inlineStr">
        <is>
          <t>Ka</t>
        </is>
      </c>
      <c r="I94" t="n">
        <v>4.36</v>
      </c>
      <c r="J94" t="inlineStr">
        <is>
          <t>0.1, 2, 24</t>
        </is>
      </c>
      <c r="K94" t="n">
        <v>37300000000000</v>
      </c>
      <c r="L94" t="inlineStr">
        <is>
          <t>Ka</t>
        </is>
      </c>
      <c r="M94" t="n">
        <v>6.14</v>
      </c>
    </row>
    <row r="95">
      <c r="A95" t="inlineStr">
        <is>
          <t>Chen (2022)21</t>
        </is>
      </c>
      <c r="B95" t="inlineStr">
        <is>
          <t>NAT2 (Phenotype) BW (kg) Dose (mg)</t>
        </is>
      </c>
      <c r="C95" t="inlineStr">
        <is>
          <t>SA 14 120</t>
        </is>
      </c>
      <c r="D95" t="inlineStr">
        <is>
          <t>1, 2, 9</t>
        </is>
      </c>
      <c r="E95" t="inlineStr">
        <is>
          <t>6.76E+07</t>
        </is>
      </c>
      <c r="F95" t="inlineStr">
        <is>
          <t>1.001e-05, 1.001e-05, 1.728, 1.728, 24</t>
        </is>
      </c>
      <c r="G95" t="n">
        <v>1980000000000000</v>
      </c>
      <c r="H95" t="inlineStr">
        <is>
          <t>CL</t>
        </is>
      </c>
      <c r="I95" t="n">
        <v>3.6</v>
      </c>
      <c r="J95" t="inlineStr">
        <is>
          <t>0.1, 2, 24</t>
        </is>
      </c>
      <c r="K95" t="n">
        <v>34100000000000</v>
      </c>
      <c r="L95" t="inlineStr">
        <is>
          <t>CL</t>
        </is>
      </c>
      <c r="M95" t="n">
        <v>4.08</v>
      </c>
    </row>
    <row r="96">
      <c r="A96" t="inlineStr">
        <is>
          <t>Chen (2022)21</t>
        </is>
      </c>
      <c r="B96" t="inlineStr">
        <is>
          <t>NAT2 (Phenotype) BW (kg) Dose (mg)</t>
        </is>
      </c>
      <c r="C96" t="inlineStr">
        <is>
          <t>SA 14 120</t>
        </is>
      </c>
      <c r="D96" t="inlineStr">
        <is>
          <t>1, 2, 9</t>
        </is>
      </c>
      <c r="E96" t="inlineStr">
        <is>
          <t>6.76E+07</t>
        </is>
      </c>
      <c r="F96" t="inlineStr">
        <is>
          <t>1.001e-05, 1.001e-05, 1.728, 1.728, 24</t>
        </is>
      </c>
      <c r="G96" t="n">
        <v>1980000000000000</v>
      </c>
      <c r="H96" t="inlineStr">
        <is>
          <t>Vc</t>
        </is>
      </c>
      <c r="I96" t="n">
        <v>3.83</v>
      </c>
      <c r="J96" t="inlineStr">
        <is>
          <t>0.1, 2, 24</t>
        </is>
      </c>
      <c r="K96" t="n">
        <v>34100000000000</v>
      </c>
      <c r="L96" t="inlineStr">
        <is>
          <t>Vc</t>
        </is>
      </c>
      <c r="M96" t="n">
        <v>4.5</v>
      </c>
    </row>
    <row r="97">
      <c r="A97" t="inlineStr">
        <is>
          <t>Chen (2022)21</t>
        </is>
      </c>
      <c r="B97" t="inlineStr">
        <is>
          <t>NAT2 (Phenotype) BW (kg) Dose (mg)</t>
        </is>
      </c>
      <c r="C97" t="inlineStr">
        <is>
          <t>SA 14 120</t>
        </is>
      </c>
      <c r="D97" t="inlineStr">
        <is>
          <t>1, 2, 9</t>
        </is>
      </c>
      <c r="E97" t="inlineStr">
        <is>
          <t>6.76E+07</t>
        </is>
      </c>
      <c r="F97" t="inlineStr">
        <is>
          <t>1.001e-05, 1.001e-05, 1.728, 1.728, 24</t>
        </is>
      </c>
      <c r="G97" t="n">
        <v>1980000000000000</v>
      </c>
      <c r="H97" t="inlineStr">
        <is>
          <t>Ka</t>
        </is>
      </c>
      <c r="I97" t="n">
        <v>4.43</v>
      </c>
      <c r="J97" t="inlineStr">
        <is>
          <t>0.1, 2, 24</t>
        </is>
      </c>
      <c r="K97" t="n">
        <v>34100000000000</v>
      </c>
      <c r="L97" t="inlineStr">
        <is>
          <t>Ka</t>
        </is>
      </c>
      <c r="M97" t="n">
        <v>6.32</v>
      </c>
    </row>
    <row r="98">
      <c r="A98" t="inlineStr">
        <is>
          <t>Chen (2022)21</t>
        </is>
      </c>
      <c r="B98" t="inlineStr">
        <is>
          <t>NAT2 (Phenotype) BW (kg) Dose (mg)</t>
        </is>
      </c>
      <c r="C98" t="inlineStr">
        <is>
          <t>SA 28 240</t>
        </is>
      </c>
      <c r="D98" t="inlineStr">
        <is>
          <t>1, 2, 9</t>
        </is>
      </c>
      <c r="E98" t="inlineStr">
        <is>
          <t>4.10E+07</t>
        </is>
      </c>
      <c r="F98" t="inlineStr">
        <is>
          <t>1.001e-05, 1.755, 1.959, 23.51</t>
        </is>
      </c>
      <c r="G98" t="n">
        <v>440000000000000</v>
      </c>
      <c r="H98" t="inlineStr">
        <is>
          <t>CL</t>
        </is>
      </c>
      <c r="I98" t="n">
        <v>3.6</v>
      </c>
      <c r="J98" t="inlineStr">
        <is>
          <t>0.1, 2, 24</t>
        </is>
      </c>
      <c r="K98" t="n">
        <v>32300000000000</v>
      </c>
      <c r="L98" t="inlineStr">
        <is>
          <t>CL</t>
        </is>
      </c>
      <c r="M98" t="n">
        <v>4.06</v>
      </c>
    </row>
    <row r="99">
      <c r="A99" t="inlineStr">
        <is>
          <t>Chen (2022)21</t>
        </is>
      </c>
      <c r="B99" t="inlineStr">
        <is>
          <t>NAT2 (Phenotype) BW (kg) Dose (mg)</t>
        </is>
      </c>
      <c r="C99" t="inlineStr">
        <is>
          <t>SA 28 240</t>
        </is>
      </c>
      <c r="D99" t="inlineStr">
        <is>
          <t>1, 2, 9</t>
        </is>
      </c>
      <c r="E99" t="inlineStr">
        <is>
          <t>4.10E+07</t>
        </is>
      </c>
      <c r="F99" t="inlineStr">
        <is>
          <t>1.001e-05, 1.755, 1.959, 23.51</t>
        </is>
      </c>
      <c r="G99" t="n">
        <v>440000000000000</v>
      </c>
      <c r="H99" t="inlineStr">
        <is>
          <t>Vc</t>
        </is>
      </c>
      <c r="I99" t="n">
        <v>3.84</v>
      </c>
      <c r="J99" t="inlineStr">
        <is>
          <t>0.1, 2, 24</t>
        </is>
      </c>
      <c r="K99" t="n">
        <v>32300000000000</v>
      </c>
      <c r="L99" t="inlineStr">
        <is>
          <t>Vc</t>
        </is>
      </c>
      <c r="M99" t="n">
        <v>4.52</v>
      </c>
    </row>
    <row r="100">
      <c r="A100" t="inlineStr">
        <is>
          <t>Chen (2022)21</t>
        </is>
      </c>
      <c r="B100" t="inlineStr">
        <is>
          <t>NAT2 (Phenotype) BW (kg) Dose (mg)</t>
        </is>
      </c>
      <c r="C100" t="inlineStr">
        <is>
          <t>SA 28 240</t>
        </is>
      </c>
      <c r="D100" t="inlineStr">
        <is>
          <t>1, 2, 9</t>
        </is>
      </c>
      <c r="E100" t="inlineStr">
        <is>
          <t>4.10E+07</t>
        </is>
      </c>
      <c r="F100" t="inlineStr">
        <is>
          <t>1.001e-05, 1.755, 1.959, 23.51</t>
        </is>
      </c>
      <c r="G100" t="n">
        <v>440000000000000</v>
      </c>
      <c r="H100" t="inlineStr">
        <is>
          <t>Ka</t>
        </is>
      </c>
      <c r="I100" t="n">
        <v>4.99</v>
      </c>
      <c r="J100" t="inlineStr">
        <is>
          <t>0.1, 2, 24</t>
        </is>
      </c>
      <c r="K100" t="n">
        <v>32300000000000</v>
      </c>
      <c r="L100" t="inlineStr">
        <is>
          <t>Ka</t>
        </is>
      </c>
      <c r="M100" t="n">
        <v>6.36</v>
      </c>
    </row>
    <row r="101">
      <c r="A101" t="inlineStr">
        <is>
          <t>Chen (2022)21</t>
        </is>
      </c>
      <c r="B101" t="inlineStr">
        <is>
          <t>NAT2 (Phenotype) BW (kg) Dose (mg)</t>
        </is>
      </c>
      <c r="C101" t="inlineStr">
        <is>
          <t>IA 3 30</t>
        </is>
      </c>
      <c r="D101" t="inlineStr">
        <is>
          <t>1, 2, 9</t>
        </is>
      </c>
      <c r="E101" t="inlineStr">
        <is>
          <t>4.53E+09</t>
        </is>
      </c>
      <c r="F101" t="inlineStr">
        <is>
          <t>0.09919, 0.2, 1.98, 12, 23.76</t>
        </is>
      </c>
      <c r="G101" t="n">
        <v>564000000000000</v>
      </c>
      <c r="H101" t="inlineStr">
        <is>
          <t>CL</t>
        </is>
      </c>
      <c r="I101" t="n">
        <v>3.96</v>
      </c>
      <c r="J101" t="inlineStr">
        <is>
          <t>0.1, 2, 12, 24</t>
        </is>
      </c>
      <c r="K101" t="n">
        <v>275000000000000</v>
      </c>
      <c r="L101" t="inlineStr">
        <is>
          <t>CL</t>
        </is>
      </c>
      <c r="M101" t="n">
        <v>3.98</v>
      </c>
    </row>
    <row r="102">
      <c r="A102" t="inlineStr">
        <is>
          <t>Chen (2022)21</t>
        </is>
      </c>
      <c r="B102" t="inlineStr">
        <is>
          <t>NAT2 (Phenotype) BW (kg) Dose (mg)</t>
        </is>
      </c>
      <c r="C102" t="inlineStr">
        <is>
          <t>IA 3 30</t>
        </is>
      </c>
      <c r="D102" t="inlineStr">
        <is>
          <t>1, 2, 9</t>
        </is>
      </c>
      <c r="E102" t="inlineStr">
        <is>
          <t>4.53E+09</t>
        </is>
      </c>
      <c r="F102" t="inlineStr">
        <is>
          <t>0.09919, 0.2, 1.98, 12, 23.76</t>
        </is>
      </c>
      <c r="G102" t="n">
        <v>564000000000000</v>
      </c>
      <c r="H102" t="inlineStr">
        <is>
          <t>Vc</t>
        </is>
      </c>
      <c r="I102" t="n">
        <v>4.28</v>
      </c>
      <c r="J102" t="inlineStr">
        <is>
          <t>0.1, 2, 12, 24</t>
        </is>
      </c>
      <c r="K102" t="n">
        <v>275000000000000</v>
      </c>
      <c r="L102" t="inlineStr">
        <is>
          <t>Vc</t>
        </is>
      </c>
      <c r="M102" t="n">
        <v>3.41</v>
      </c>
    </row>
    <row r="103">
      <c r="A103" t="inlineStr">
        <is>
          <t>Chen (2022)21</t>
        </is>
      </c>
      <c r="B103" t="inlineStr">
        <is>
          <t>NAT2 (Phenotype) BW (kg) Dose (mg)</t>
        </is>
      </c>
      <c r="C103" t="inlineStr">
        <is>
          <t>IA 3 30</t>
        </is>
      </c>
      <c r="D103" t="inlineStr">
        <is>
          <t>1, 2, 9</t>
        </is>
      </c>
      <c r="E103" t="inlineStr">
        <is>
          <t>4.53E+09</t>
        </is>
      </c>
      <c r="F103" t="inlineStr">
        <is>
          <t>0.09919, 0.2, 1.98, 12, 23.76</t>
        </is>
      </c>
      <c r="G103" t="n">
        <v>564000000000000</v>
      </c>
      <c r="H103" t="inlineStr">
        <is>
          <t>Ka</t>
        </is>
      </c>
      <c r="I103" t="n">
        <v>5.63</v>
      </c>
      <c r="J103" t="inlineStr">
        <is>
          <t>0.1, 2, 12, 24</t>
        </is>
      </c>
      <c r="K103" t="n">
        <v>275000000000000</v>
      </c>
      <c r="L103" t="inlineStr">
        <is>
          <t>Ka</t>
        </is>
      </c>
      <c r="M103" t="n">
        <v>5.94</v>
      </c>
    </row>
    <row r="104">
      <c r="B104" t="inlineStr">
        <is>
          <t>NAT2 (Phenotype) BW (kg) Dose (mg)</t>
        </is>
      </c>
      <c r="C104" t="inlineStr">
        <is>
          <t>IA 14 120</t>
        </is>
      </c>
      <c r="D104" t="inlineStr">
        <is>
          <t>1, 2, 9</t>
        </is>
      </c>
      <c r="E104" t="inlineStr">
        <is>
          <t>6.00E+08</t>
        </is>
      </c>
      <c r="F104" t="inlineStr">
        <is>
          <t>1.423e-05, 0.2, 1.857, 4, 24</t>
        </is>
      </c>
      <c r="G104" t="n">
        <v>606000000000000</v>
      </c>
      <c r="H104" t="inlineStr">
        <is>
          <t>CL</t>
        </is>
      </c>
      <c r="I104" t="n">
        <v>3.7</v>
      </c>
      <c r="J104" t="inlineStr">
        <is>
          <t>0.1, 2, 4, 24</t>
        </is>
      </c>
      <c r="K104" t="n">
        <v>244000000000000</v>
      </c>
      <c r="L104" t="inlineStr">
        <is>
          <t>CL</t>
        </is>
      </c>
      <c r="M104" t="n">
        <v>3.66</v>
      </c>
    </row>
    <row r="105">
      <c r="B105" t="inlineStr">
        <is>
          <t>NAT2 (Phenotype) BW (kg) Dose (mg)</t>
        </is>
      </c>
      <c r="C105" t="inlineStr">
        <is>
          <t>IA 14 120</t>
        </is>
      </c>
      <c r="D105" t="inlineStr">
        <is>
          <t>1, 2, 9</t>
        </is>
      </c>
      <c r="E105" t="inlineStr">
        <is>
          <t>6.00E+08</t>
        </is>
      </c>
      <c r="F105" t="inlineStr">
        <is>
          <t>1.423e-05, 0.2, 1.857, 4, 24</t>
        </is>
      </c>
      <c r="G105" t="n">
        <v>606000000000000</v>
      </c>
      <c r="H105" t="inlineStr">
        <is>
          <t>Vc</t>
        </is>
      </c>
      <c r="I105" t="n">
        <v>3.87</v>
      </c>
      <c r="J105" t="inlineStr">
        <is>
          <t>0.1, 2, 4, 24</t>
        </is>
      </c>
      <c r="K105" t="n">
        <v>244000000000000</v>
      </c>
      <c r="L105" t="inlineStr">
        <is>
          <t>Vc</t>
        </is>
      </c>
      <c r="M105" t="n">
        <v>3.81</v>
      </c>
    </row>
    <row r="106">
      <c r="B106" t="inlineStr">
        <is>
          <t>NAT2 (Phenotype) BW (kg) Dose (mg)</t>
        </is>
      </c>
      <c r="C106" t="inlineStr">
        <is>
          <t>IA 14 120</t>
        </is>
      </c>
      <c r="D106" t="inlineStr">
        <is>
          <t>1, 2, 9</t>
        </is>
      </c>
      <c r="E106" t="inlineStr">
        <is>
          <t>6.00E+08</t>
        </is>
      </c>
      <c r="F106" t="inlineStr">
        <is>
          <t>1.423e-05, 0.2, 1.857, 4, 24</t>
        </is>
      </c>
      <c r="G106" t="n">
        <v>606000000000000</v>
      </c>
      <c r="H106" t="inlineStr">
        <is>
          <t>Ka</t>
        </is>
      </c>
      <c r="I106" t="n">
        <v>5.48</v>
      </c>
      <c r="J106" t="inlineStr">
        <is>
          <t>0.1, 2, 4, 24</t>
        </is>
      </c>
      <c r="K106" t="n">
        <v>244000000000000</v>
      </c>
      <c r="L106" t="inlineStr">
        <is>
          <t>Ka</t>
        </is>
      </c>
      <c r="M106" t="n">
        <v>5.45</v>
      </c>
    </row>
    <row r="107">
      <c r="B107" t="inlineStr">
        <is>
          <t>NAT2 (Phenotype) BW (kg) Dose (mg)</t>
        </is>
      </c>
      <c r="C107" t="inlineStr">
        <is>
          <t>IA 28 240</t>
        </is>
      </c>
      <c r="D107" t="inlineStr">
        <is>
          <t>1, 2, 9</t>
        </is>
      </c>
      <c r="E107" t="inlineStr">
        <is>
          <t>2.73E+08</t>
        </is>
      </c>
      <c r="F107" t="inlineStr">
        <is>
          <t>1e-05, 1.758, 24</t>
        </is>
      </c>
      <c r="G107" t="n">
        <v>75700000000000</v>
      </c>
      <c r="H107" t="inlineStr">
        <is>
          <t>CL</t>
        </is>
      </c>
      <c r="I107" t="n">
        <v>4.15</v>
      </c>
      <c r="J107" t="inlineStr">
        <is>
          <t>0.1, 2, 24</t>
        </is>
      </c>
      <c r="K107" t="n">
        <v>37400000000000</v>
      </c>
      <c r="L107" t="inlineStr">
        <is>
          <t>CL</t>
        </is>
      </c>
      <c r="M107" t="n">
        <v>4.11</v>
      </c>
    </row>
    <row r="108">
      <c r="B108" t="inlineStr">
        <is>
          <t>NAT2 (Phenotype) BW (kg) Dose (mg)</t>
        </is>
      </c>
      <c r="C108" t="inlineStr">
        <is>
          <t>IA 28 240</t>
        </is>
      </c>
      <c r="D108" t="inlineStr">
        <is>
          <t>1, 2, 9</t>
        </is>
      </c>
      <c r="E108" t="inlineStr">
        <is>
          <t>2.73E+08</t>
        </is>
      </c>
      <c r="F108" t="inlineStr">
        <is>
          <t>1e-05, 1.758, 24</t>
        </is>
      </c>
      <c r="G108" t="n">
        <v>75700000000000</v>
      </c>
      <c r="H108" t="inlineStr">
        <is>
          <t>Vc</t>
        </is>
      </c>
      <c r="I108" t="n">
        <v>4.44</v>
      </c>
      <c r="J108" t="inlineStr">
        <is>
          <t>0.1, 2, 24</t>
        </is>
      </c>
      <c r="K108" t="n">
        <v>37400000000000</v>
      </c>
      <c r="L108" t="inlineStr">
        <is>
          <t>Vc</t>
        </is>
      </c>
      <c r="M108" t="n">
        <v>4.41</v>
      </c>
    </row>
    <row r="109">
      <c r="B109" t="inlineStr">
        <is>
          <t>NAT2 (Phenotype) BW (kg) Dose (mg)</t>
        </is>
      </c>
      <c r="C109" t="inlineStr">
        <is>
          <t>IA 28 240</t>
        </is>
      </c>
      <c r="D109" t="inlineStr">
        <is>
          <t>1, 2, 9</t>
        </is>
      </c>
      <c r="E109" t="inlineStr">
        <is>
          <t>2.73E+08</t>
        </is>
      </c>
      <c r="F109" t="inlineStr">
        <is>
          <t>1e-05, 1.758, 24</t>
        </is>
      </c>
      <c r="G109" t="n">
        <v>75700000000000</v>
      </c>
      <c r="H109" t="inlineStr">
        <is>
          <t>Ka</t>
        </is>
      </c>
      <c r="I109" t="n">
        <v>5.38</v>
      </c>
      <c r="J109" t="inlineStr">
        <is>
          <t>0.1, 2, 24</t>
        </is>
      </c>
      <c r="K109" t="n">
        <v>37400000000000</v>
      </c>
      <c r="L109" t="inlineStr">
        <is>
          <t>Ka</t>
        </is>
      </c>
      <c r="M109" t="n">
        <v>6.16</v>
      </c>
    </row>
    <row r="110">
      <c r="B110" t="inlineStr">
        <is>
          <t>NAT2 (Phenotype) BW (kg) Dose (mg)</t>
        </is>
      </c>
      <c r="C110" t="inlineStr">
        <is>
          <t>RA 3 30</t>
        </is>
      </c>
      <c r="D110" t="inlineStr">
        <is>
          <t>1, 2, 9</t>
        </is>
      </c>
      <c r="E110" t="inlineStr">
        <is>
          <t>1.41E+11</t>
        </is>
      </c>
      <c r="F110" t="inlineStr">
        <is>
          <t>1e-05, 0.2, 1.918, 21.06</t>
        </is>
      </c>
      <c r="G110" t="n">
        <v>3.68e+18</v>
      </c>
      <c r="H110" t="inlineStr">
        <is>
          <t>CL</t>
        </is>
      </c>
      <c r="I110" t="n">
        <v>3.53</v>
      </c>
      <c r="J110" t="inlineStr">
        <is>
          <t>0.1, 2, 24</t>
        </is>
      </c>
      <c r="K110" t="n">
        <v>3420000000000000</v>
      </c>
      <c r="L110" t="inlineStr">
        <is>
          <t>CL</t>
        </is>
      </c>
      <c r="M110" t="n">
        <v>3.57</v>
      </c>
    </row>
    <row r="111">
      <c r="B111" t="inlineStr">
        <is>
          <t>NAT2 (Phenotype) BW (kg) Dose (mg)</t>
        </is>
      </c>
      <c r="C111" t="inlineStr">
        <is>
          <t>RA 3 30</t>
        </is>
      </c>
      <c r="D111" t="inlineStr">
        <is>
          <t>1, 2, 9</t>
        </is>
      </c>
      <c r="E111" t="inlineStr">
        <is>
          <t>1.41E+11</t>
        </is>
      </c>
      <c r="F111" t="inlineStr">
        <is>
          <t>1e-05, 0.2, 1.918, 21.06</t>
        </is>
      </c>
      <c r="G111" t="n">
        <v>3.68e+18</v>
      </c>
      <c r="H111" t="inlineStr">
        <is>
          <t>Vc</t>
        </is>
      </c>
      <c r="I111" t="n">
        <v>0.47</v>
      </c>
      <c r="J111" t="inlineStr">
        <is>
          <t>0.1, 2, 24</t>
        </is>
      </c>
      <c r="K111" t="n">
        <v>3420000000000000</v>
      </c>
      <c r="L111" t="inlineStr">
        <is>
          <t>Vc</t>
        </is>
      </c>
      <c r="M111" t="n">
        <v>1.3</v>
      </c>
    </row>
    <row r="112">
      <c r="B112" t="inlineStr">
        <is>
          <t>NAT2 (Phenotype) BW (kg) Dose (mg)</t>
        </is>
      </c>
      <c r="C112" t="inlineStr">
        <is>
          <t>RA 3 30</t>
        </is>
      </c>
      <c r="D112" t="inlineStr">
        <is>
          <t>1, 2, 9</t>
        </is>
      </c>
      <c r="E112" t="inlineStr">
        <is>
          <t>1.41E+11</t>
        </is>
      </c>
      <c r="F112" t="inlineStr">
        <is>
          <t>1e-05, 0.2, 1.918, 21.06</t>
        </is>
      </c>
      <c r="G112" t="n">
        <v>3.68e+18</v>
      </c>
      <c r="H112" t="inlineStr">
        <is>
          <t>Ka</t>
        </is>
      </c>
      <c r="I112" t="n">
        <v>5.26</v>
      </c>
      <c r="J112" t="inlineStr">
        <is>
          <t>0.1, 2, 24</t>
        </is>
      </c>
      <c r="K112" t="n">
        <v>3420000000000000</v>
      </c>
      <c r="L112" t="inlineStr">
        <is>
          <t>Ka</t>
        </is>
      </c>
      <c r="M112" t="n">
        <v>7.41</v>
      </c>
    </row>
    <row r="113">
      <c r="B113" t="inlineStr">
        <is>
          <t>NAT2 (Phenotype) BW (kg) Dose (mg)</t>
        </is>
      </c>
      <c r="C113" t="inlineStr">
        <is>
          <t>RA 14 120</t>
        </is>
      </c>
      <c r="D113" t="inlineStr">
        <is>
          <t>1, 2, 9</t>
        </is>
      </c>
      <c r="E113" t="inlineStr">
        <is>
          <t>1.19E+10</t>
        </is>
      </c>
      <c r="F113" t="inlineStr">
        <is>
          <t>0.1537, 1.857, 12, 23.51</t>
        </is>
      </c>
      <c r="G113" t="n">
        <v>249000000000000</v>
      </c>
      <c r="H113" t="inlineStr">
        <is>
          <t>CL</t>
        </is>
      </c>
      <c r="I113" t="n">
        <v>2.98</v>
      </c>
      <c r="J113" t="inlineStr">
        <is>
          <t>0.2, 2, 12, 24</t>
        </is>
      </c>
      <c r="K113" t="n">
        <v>88400000000000</v>
      </c>
      <c r="L113" t="inlineStr">
        <is>
          <t>CL</t>
        </is>
      </c>
      <c r="M113" t="n">
        <v>3.94</v>
      </c>
    </row>
    <row r="114">
      <c r="B114" t="inlineStr">
        <is>
          <t>NAT2 (Phenotype) BW (kg) Dose (mg)</t>
        </is>
      </c>
      <c r="C114" t="inlineStr">
        <is>
          <t>RA 14 120</t>
        </is>
      </c>
      <c r="D114" t="inlineStr">
        <is>
          <t>1, 2, 9</t>
        </is>
      </c>
      <c r="E114" t="inlineStr">
        <is>
          <t>1.19E+10</t>
        </is>
      </c>
      <c r="F114" t="inlineStr">
        <is>
          <t>0.1537, 1.857, 12, 23.51</t>
        </is>
      </c>
      <c r="G114" t="n">
        <v>249000000000000</v>
      </c>
      <c r="H114" t="inlineStr">
        <is>
          <t>Vc</t>
        </is>
      </c>
      <c r="I114" t="n">
        <v>3.49</v>
      </c>
      <c r="J114" t="inlineStr">
        <is>
          <t>0.2, 2, 12, 24</t>
        </is>
      </c>
      <c r="K114" t="n">
        <v>88400000000000</v>
      </c>
      <c r="L114" t="inlineStr">
        <is>
          <t>Vc</t>
        </is>
      </c>
      <c r="M114" t="n">
        <v>4.12</v>
      </c>
    </row>
    <row r="115">
      <c r="B115" t="inlineStr">
        <is>
          <t>NAT2 (Phenotype) BW (kg) Dose (mg)</t>
        </is>
      </c>
      <c r="C115" t="inlineStr">
        <is>
          <t>RA 14 120</t>
        </is>
      </c>
      <c r="D115" t="inlineStr">
        <is>
          <t>1, 2, 9</t>
        </is>
      </c>
      <c r="E115" t="inlineStr">
        <is>
          <t>1.19E+10</t>
        </is>
      </c>
      <c r="F115" t="inlineStr">
        <is>
          <t>0.1537, 1.857, 12, 23.51</t>
        </is>
      </c>
      <c r="G115" t="n">
        <v>249000000000000</v>
      </c>
      <c r="H115" t="inlineStr">
        <is>
          <t>Ka</t>
        </is>
      </c>
      <c r="I115" t="n">
        <v>6.11</v>
      </c>
      <c r="J115" t="inlineStr">
        <is>
          <t>0.2, 2, 12, 24</t>
        </is>
      </c>
      <c r="K115" t="n">
        <v>88400000000000</v>
      </c>
      <c r="L115" t="inlineStr">
        <is>
          <t>Ka</t>
        </is>
      </c>
      <c r="M115" t="n">
        <v>6.19</v>
      </c>
    </row>
    <row r="116">
      <c r="B116" t="inlineStr">
        <is>
          <t>NAT2 (Phenotype) BW (kg) Dose (mg)</t>
        </is>
      </c>
      <c r="C116" t="inlineStr">
        <is>
          <t>RA 28 240</t>
        </is>
      </c>
      <c r="D116" t="inlineStr">
        <is>
          <t>1, 2, 9</t>
        </is>
      </c>
      <c r="E116" t="inlineStr">
        <is>
          <t>4.32E+09</t>
        </is>
      </c>
      <c r="F116" t="inlineStr">
        <is>
          <t>0.04083, 0.2, 1.735, 12, 23.27</t>
        </is>
      </c>
      <c r="G116" t="n">
        <v>7.12e+16</v>
      </c>
      <c r="H116" t="inlineStr">
        <is>
          <t>CL</t>
        </is>
      </c>
      <c r="I116" t="n">
        <v>3.25</v>
      </c>
      <c r="J116" t="inlineStr">
        <is>
          <t>0.1, 2, 12, 24</t>
        </is>
      </c>
      <c r="K116" t="n">
        <v>9.35e+16</v>
      </c>
      <c r="L116" t="inlineStr">
        <is>
          <t>CL</t>
        </is>
      </c>
      <c r="M116" t="n">
        <v>2.69</v>
      </c>
    </row>
    <row r="117">
      <c r="B117" t="inlineStr">
        <is>
          <t>NAT2 (Phenotype) BW (kg) Dose (mg)</t>
        </is>
      </c>
      <c r="C117" t="inlineStr">
        <is>
          <t>RA 28 240</t>
        </is>
      </c>
      <c r="D117" t="inlineStr">
        <is>
          <t>1, 2, 9</t>
        </is>
      </c>
      <c r="E117" t="inlineStr">
        <is>
          <t>4.32E+09</t>
        </is>
      </c>
      <c r="F117" t="inlineStr">
        <is>
          <t>0.04083, 0.2, 1.735, 12, 23.27</t>
        </is>
      </c>
      <c r="G117" t="n">
        <v>7.12e+16</v>
      </c>
      <c r="H117" t="inlineStr">
        <is>
          <t>Vc</t>
        </is>
      </c>
      <c r="I117" t="n">
        <v>1.34</v>
      </c>
      <c r="J117" t="inlineStr">
        <is>
          <t>0.1, 2, 12, 24</t>
        </is>
      </c>
      <c r="K117" t="n">
        <v>9.35e+16</v>
      </c>
      <c r="L117" t="inlineStr">
        <is>
          <t>Vc</t>
        </is>
      </c>
      <c r="M117" t="n">
        <v>1.47</v>
      </c>
    </row>
    <row r="118">
      <c r="B118" t="inlineStr">
        <is>
          <t>NAT2 (Phenotype) BW (kg) Dose (mg)</t>
        </is>
      </c>
      <c r="C118" t="inlineStr">
        <is>
          <t>RA 28 240</t>
        </is>
      </c>
      <c r="D118" t="inlineStr">
        <is>
          <t>1, 2, 9</t>
        </is>
      </c>
      <c r="E118" t="inlineStr">
        <is>
          <t>4.32E+09</t>
        </is>
      </c>
      <c r="F118" t="inlineStr">
        <is>
          <t>0.04083, 0.2, 1.735, 12, 23.27</t>
        </is>
      </c>
      <c r="G118" t="n">
        <v>7.12e+16</v>
      </c>
      <c r="H118" t="inlineStr">
        <is>
          <t>Ka</t>
        </is>
      </c>
      <c r="I118" t="n">
        <v>4.34</v>
      </c>
      <c r="J118" t="inlineStr">
        <is>
          <t>0.1, 2, 12, 24</t>
        </is>
      </c>
      <c r="K118" t="n">
        <v>9.35e+16</v>
      </c>
      <c r="L118" t="inlineStr">
        <is>
          <t>Ka</t>
        </is>
      </c>
      <c r="M118" t="n">
        <v>5.39</v>
      </c>
    </row>
    <row r="119">
      <c r="A119" t="inlineStr">
        <is>
          <t>Cho (2021)22</t>
        </is>
      </c>
      <c r="B119" t="inlineStr">
        <is>
          <t>NAT2 (Phenotype) BW (kg) Dose (mg)</t>
        </is>
      </c>
      <c r="C119" t="inlineStr">
        <is>
          <t>SA 3 30</t>
        </is>
      </c>
      <c r="D119" t="inlineStr">
        <is>
          <t>1, 2, 9</t>
        </is>
      </c>
      <c r="E119" t="inlineStr">
        <is>
          <t>−1.26E-33</t>
        </is>
      </c>
      <c r="F119" t="inlineStr">
        <is>
          <t>0.05012, 0.677, 2.351, 6.122, 16.18</t>
        </is>
      </c>
      <c r="G119" t="n">
        <v>7.26e+20</v>
      </c>
      <c r="H119" t="inlineStr">
        <is>
          <t>CL</t>
        </is>
      </c>
      <c r="I119" t="n">
        <v>3.45</v>
      </c>
      <c r="J119" t="inlineStr">
        <is>
          <t>0.1, 0.5, 2, 8, 24</t>
        </is>
      </c>
      <c r="K119" t="n">
        <v>4.99e+18</v>
      </c>
      <c r="L119" t="inlineStr">
        <is>
          <t>CL</t>
        </is>
      </c>
      <c r="M119" t="n">
        <v>3.53</v>
      </c>
    </row>
    <row r="120">
      <c r="A120" t="inlineStr">
        <is>
          <t>Cho (2021)22</t>
        </is>
      </c>
      <c r="B120" t="inlineStr">
        <is>
          <t>NAT2 (Phenotype) BW (kg) Dose (mg)</t>
        </is>
      </c>
      <c r="C120" t="inlineStr">
        <is>
          <t>SA 3 30</t>
        </is>
      </c>
      <c r="D120" t="inlineStr">
        <is>
          <t>1, 2, 9</t>
        </is>
      </c>
      <c r="E120" t="inlineStr">
        <is>
          <t>−1.26E-33</t>
        </is>
      </c>
      <c r="F120" t="inlineStr">
        <is>
          <t>0.05012, 0.677, 2.351, 6.122, 16.18</t>
        </is>
      </c>
      <c r="G120" t="n">
        <v>7.26e+20</v>
      </c>
      <c r="H120" t="inlineStr">
        <is>
          <t>Vc</t>
        </is>
      </c>
      <c r="I120" t="n">
        <v>135.2</v>
      </c>
      <c r="J120" t="inlineStr">
        <is>
          <t>0.1, 0.5, 2, 8, 24</t>
        </is>
      </c>
      <c r="K120" t="n">
        <v>4.99e+18</v>
      </c>
      <c r="L120" t="inlineStr">
        <is>
          <t>Vc</t>
        </is>
      </c>
      <c r="M120" t="n">
        <v>356.31</v>
      </c>
    </row>
    <row r="121">
      <c r="A121" t="inlineStr">
        <is>
          <t>Cho (2021)22</t>
        </is>
      </c>
      <c r="B121" t="inlineStr">
        <is>
          <t>NAT2 (Phenotype) BW (kg) Dose (mg)</t>
        </is>
      </c>
      <c r="C121" t="inlineStr">
        <is>
          <t>SA 3 30</t>
        </is>
      </c>
      <c r="D121" t="inlineStr">
        <is>
          <t>1, 2, 9</t>
        </is>
      </c>
      <c r="E121" t="inlineStr">
        <is>
          <t>−1.26E-33</t>
        </is>
      </c>
      <c r="F121" t="inlineStr">
        <is>
          <t>0.05012, 0.677, 2.351, 6.122, 16.18</t>
        </is>
      </c>
      <c r="G121" t="n">
        <v>7.26e+20</v>
      </c>
      <c r="H121" t="inlineStr">
        <is>
          <t>Ka</t>
        </is>
      </c>
      <c r="I121" t="n">
        <v>134.69</v>
      </c>
      <c r="J121" t="inlineStr">
        <is>
          <t>0.1, 0.5, 2, 8, 24</t>
        </is>
      </c>
      <c r="K121" t="n">
        <v>4.99e+18</v>
      </c>
      <c r="L121" t="inlineStr">
        <is>
          <t>Ka</t>
        </is>
      </c>
      <c r="M121" t="n">
        <v>355.25</v>
      </c>
    </row>
    <row r="122">
      <c r="A122" t="inlineStr">
        <is>
          <t>Cho (2021)22</t>
        </is>
      </c>
      <c r="B122" t="inlineStr">
        <is>
          <t>NAT2 (Phenotype) BW (kg) Dose (mg)</t>
        </is>
      </c>
      <c r="C122" t="inlineStr">
        <is>
          <t>SA 3 30</t>
        </is>
      </c>
      <c r="D122" t="inlineStr">
        <is>
          <t>1, 2, 9</t>
        </is>
      </c>
      <c r="E122" t="inlineStr">
        <is>
          <t>−1.26E-33</t>
        </is>
      </c>
      <c r="F122" t="inlineStr">
        <is>
          <t>0.05012, 0.677, 2.351, 6.122, 16.18</t>
        </is>
      </c>
      <c r="G122" t="n">
        <v>7.26e+20</v>
      </c>
      <c r="H122" t="inlineStr">
        <is>
          <t>Q</t>
        </is>
      </c>
      <c r="I122" t="n">
        <v>114.93</v>
      </c>
      <c r="J122" t="inlineStr">
        <is>
          <t>0.1, 0.5, 2, 8, 24</t>
        </is>
      </c>
      <c r="K122" t="n">
        <v>4.99e+18</v>
      </c>
      <c r="L122" t="inlineStr">
        <is>
          <t>Q</t>
        </is>
      </c>
      <c r="M122" t="n">
        <v>315.11</v>
      </c>
    </row>
    <row r="123">
      <c r="A123" t="inlineStr">
        <is>
          <t>Cho (2021)22</t>
        </is>
      </c>
      <c r="B123" t="inlineStr">
        <is>
          <t>NAT2 (Phenotype) BW (kg) Dose (mg)</t>
        </is>
      </c>
      <c r="C123" t="inlineStr">
        <is>
          <t>SA 3 30</t>
        </is>
      </c>
      <c r="D123" t="inlineStr">
        <is>
          <t>1, 2, 9</t>
        </is>
      </c>
      <c r="E123" t="inlineStr">
        <is>
          <t>−1.26E-33</t>
        </is>
      </c>
      <c r="F123" t="inlineStr">
        <is>
          <t>0.05012, 0.677, 2.351, 6.122, 16.18</t>
        </is>
      </c>
      <c r="G123" t="n">
        <v>7.26e+20</v>
      </c>
      <c r="H123" t="inlineStr">
        <is>
          <t>Vp</t>
        </is>
      </c>
      <c r="I123" t="n">
        <v>11.92</v>
      </c>
      <c r="J123" t="inlineStr">
        <is>
          <t>0.1, 0.5, 2, 8, 24</t>
        </is>
      </c>
      <c r="K123" t="n">
        <v>4.99e+18</v>
      </c>
      <c r="L123" t="inlineStr">
        <is>
          <t>Vp</t>
        </is>
      </c>
      <c r="M123" t="n">
        <v>38.1</v>
      </c>
    </row>
    <row r="124">
      <c r="A124" t="inlineStr">
        <is>
          <t>Cho (2021)22</t>
        </is>
      </c>
      <c r="B124" t="inlineStr">
        <is>
          <t>NAT2 (Phenotype) BW (kg) Dose (mg)</t>
        </is>
      </c>
      <c r="C124" t="inlineStr">
        <is>
          <t>SA 14 120</t>
        </is>
      </c>
      <c r="D124" t="inlineStr">
        <is>
          <t>1, 2, 9</t>
        </is>
      </c>
      <c r="E124" t="inlineStr">
        <is>
          <t>2.08E-33</t>
        </is>
      </c>
      <c r="F124" t="inlineStr">
        <is>
          <t>0.05913, 0.9023, 2.754, 7.07, 22.65</t>
        </is>
      </c>
      <c r="G124" t="n">
        <v>7.24e+21</v>
      </c>
      <c r="H124" t="inlineStr">
        <is>
          <t>CL</t>
        </is>
      </c>
      <c r="I124" t="n">
        <v>3.48</v>
      </c>
      <c r="J124" t="inlineStr">
        <is>
          <t>0.1, 1, 3, 8, 24</t>
        </is>
      </c>
      <c r="K124" t="n">
        <v>5.089999999999999e+21</v>
      </c>
      <c r="L124" t="inlineStr">
        <is>
          <t>CL</t>
        </is>
      </c>
      <c r="M124" t="n">
        <v>3.48</v>
      </c>
    </row>
    <row r="125">
      <c r="A125" t="inlineStr">
        <is>
          <t>Cho (2021)22</t>
        </is>
      </c>
      <c r="B125" t="inlineStr">
        <is>
          <t>NAT2 (Phenotype) BW (kg) Dose (mg)</t>
        </is>
      </c>
      <c r="C125" t="inlineStr">
        <is>
          <t>SA 14 120</t>
        </is>
      </c>
      <c r="D125" t="inlineStr">
        <is>
          <t>1, 2, 9</t>
        </is>
      </c>
      <c r="E125" t="inlineStr">
        <is>
          <t>2.08E-33</t>
        </is>
      </c>
      <c r="F125" t="inlineStr">
        <is>
          <t>0.05913, 0.9023, 2.754, 7.07, 22.65</t>
        </is>
      </c>
      <c r="G125" t="n">
        <v>7.24e+21</v>
      </c>
      <c r="H125" t="inlineStr">
        <is>
          <t>Vc</t>
        </is>
      </c>
      <c r="I125" t="n">
        <v>42.71</v>
      </c>
      <c r="J125" t="inlineStr">
        <is>
          <t>0.1, 1, 3, 8, 24</t>
        </is>
      </c>
      <c r="K125" t="n">
        <v>5.089999999999999e+21</v>
      </c>
      <c r="L125" t="inlineStr">
        <is>
          <t>Vc</t>
        </is>
      </c>
      <c r="M125" t="n">
        <v>52.02</v>
      </c>
    </row>
    <row r="126">
      <c r="A126" t="inlineStr">
        <is>
          <t>Cho (2021)22</t>
        </is>
      </c>
      <c r="B126" t="inlineStr">
        <is>
          <t>NAT2 (Phenotype) BW (kg) Dose (mg)</t>
        </is>
      </c>
      <c r="C126" t="inlineStr">
        <is>
          <t>SA 14 120</t>
        </is>
      </c>
      <c r="D126" t="inlineStr">
        <is>
          <t>1, 2, 9</t>
        </is>
      </c>
      <c r="E126" t="inlineStr">
        <is>
          <t>2.08E-33</t>
        </is>
      </c>
      <c r="F126" t="inlineStr">
        <is>
          <t>0.05913, 0.9023, 2.754, 7.07, 22.65</t>
        </is>
      </c>
      <c r="G126" t="n">
        <v>7.24e+21</v>
      </c>
      <c r="H126" t="inlineStr">
        <is>
          <t>Ka</t>
        </is>
      </c>
      <c r="I126" t="n">
        <v>42.01</v>
      </c>
      <c r="J126" t="inlineStr">
        <is>
          <t>0.1, 1, 3, 8, 24</t>
        </is>
      </c>
      <c r="K126" t="n">
        <v>5.089999999999999e+21</v>
      </c>
      <c r="L126" t="inlineStr">
        <is>
          <t>Ka</t>
        </is>
      </c>
      <c r="M126" t="n">
        <v>50.99</v>
      </c>
    </row>
    <row r="127">
      <c r="A127" t="inlineStr">
        <is>
          <t>Cho (2021)22</t>
        </is>
      </c>
      <c r="B127" t="inlineStr">
        <is>
          <t>NAT2 (Phenotype) BW (kg) Dose (mg)</t>
        </is>
      </c>
      <c r="C127" t="inlineStr">
        <is>
          <t>SA 14 120</t>
        </is>
      </c>
      <c r="D127" t="inlineStr">
        <is>
          <t>1, 2, 9</t>
        </is>
      </c>
      <c r="E127" t="inlineStr">
        <is>
          <t>2.08E-33</t>
        </is>
      </c>
      <c r="F127" t="inlineStr">
        <is>
          <t>0.05913, 0.9023, 2.754, 7.07, 22.65</t>
        </is>
      </c>
      <c r="G127" t="n">
        <v>7.24e+21</v>
      </c>
      <c r="H127" t="inlineStr">
        <is>
          <t>Q</t>
        </is>
      </c>
      <c r="I127" t="n">
        <v>20.55</v>
      </c>
      <c r="J127" t="inlineStr">
        <is>
          <t>0.1, 1, 3, 8, 24</t>
        </is>
      </c>
      <c r="K127" t="n">
        <v>5.089999999999999e+21</v>
      </c>
      <c r="L127" t="inlineStr">
        <is>
          <t>Q</t>
        </is>
      </c>
      <c r="M127" t="n">
        <v>24.25</v>
      </c>
    </row>
    <row r="128">
      <c r="A128" t="inlineStr">
        <is>
          <t>Cho (2021)22</t>
        </is>
      </c>
      <c r="B128" t="inlineStr">
        <is>
          <t>NAT2 (Phenotype) BW (kg) Dose (mg)</t>
        </is>
      </c>
      <c r="C128" t="inlineStr">
        <is>
          <t>SA 14 120</t>
        </is>
      </c>
      <c r="D128" t="inlineStr">
        <is>
          <t>1, 2, 9</t>
        </is>
      </c>
      <c r="E128" t="inlineStr">
        <is>
          <t>2.08E-33</t>
        </is>
      </c>
      <c r="F128" t="inlineStr">
        <is>
          <t>0.05913, 0.9023, 2.754, 7.07, 22.65</t>
        </is>
      </c>
      <c r="G128" t="n">
        <v>7.24e+21</v>
      </c>
      <c r="H128" t="inlineStr">
        <is>
          <t>Vp</t>
        </is>
      </c>
      <c r="I128" t="n">
        <v>10.53</v>
      </c>
      <c r="J128" t="inlineStr">
        <is>
          <t>0.1, 1, 3, 8, 24</t>
        </is>
      </c>
      <c r="K128" t="n">
        <v>5.089999999999999e+21</v>
      </c>
      <c r="L128" t="inlineStr">
        <is>
          <t>Vp</t>
        </is>
      </c>
      <c r="M128" t="n">
        <v>12.79</v>
      </c>
    </row>
    <row r="129">
      <c r="A129" t="inlineStr">
        <is>
          <t>Cho (2021)22</t>
        </is>
      </c>
      <c r="B129" t="inlineStr">
        <is>
          <t>NAT2 (Phenotype) BW (kg) Dose (mg)</t>
        </is>
      </c>
      <c r="C129" t="inlineStr">
        <is>
          <t>SA 28 240</t>
        </is>
      </c>
      <c r="D129" t="inlineStr">
        <is>
          <t>1, 2, 9</t>
        </is>
      </c>
      <c r="E129" t="inlineStr">
        <is>
          <t>1.22E-33</t>
        </is>
      </c>
      <c r="F129" t="inlineStr">
        <is>
          <t>0.06183, 1, 2.966, 8.359, 24</t>
        </is>
      </c>
      <c r="G129" t="n">
        <v>7.78e+21</v>
      </c>
      <c r="H129" t="inlineStr">
        <is>
          <t>CL</t>
        </is>
      </c>
      <c r="I129" t="n">
        <v>3.43</v>
      </c>
      <c r="J129" t="inlineStr">
        <is>
          <t>0.1, 1, 3, 8, 24</t>
        </is>
      </c>
      <c r="K129" t="n">
        <v>6.889999999999999e+21</v>
      </c>
      <c r="L129" t="inlineStr">
        <is>
          <t>CL</t>
        </is>
      </c>
      <c r="M129" t="n">
        <v>3.43</v>
      </c>
    </row>
    <row r="130">
      <c r="A130" t="inlineStr">
        <is>
          <t>Cho (2021)22</t>
        </is>
      </c>
      <c r="B130" t="inlineStr">
        <is>
          <t>NAT2 (Phenotype) BW (kg) Dose (mg)</t>
        </is>
      </c>
      <c r="C130" t="inlineStr">
        <is>
          <t>SA 28 240</t>
        </is>
      </c>
      <c r="D130" t="inlineStr">
        <is>
          <t>1, 2, 9</t>
        </is>
      </c>
      <c r="E130" t="inlineStr">
        <is>
          <t>1.22E-33</t>
        </is>
      </c>
      <c r="F130" t="inlineStr">
        <is>
          <t>0.06183, 1, 2.966, 8.359, 24</t>
        </is>
      </c>
      <c r="G130" t="n">
        <v>7.78e+21</v>
      </c>
      <c r="H130" t="inlineStr">
        <is>
          <t>Vc</t>
        </is>
      </c>
      <c r="I130" t="n">
        <v>38.46</v>
      </c>
      <c r="J130" t="inlineStr">
        <is>
          <t>0.1, 1, 3, 8, 24</t>
        </is>
      </c>
      <c r="K130" t="n">
        <v>6.889999999999999e+21</v>
      </c>
      <c r="L130" t="inlineStr">
        <is>
          <t>Vc</t>
        </is>
      </c>
      <c r="M130" t="n">
        <v>38.98</v>
      </c>
    </row>
    <row r="131">
      <c r="A131" t="inlineStr">
        <is>
          <t>Cho (2021)22</t>
        </is>
      </c>
      <c r="B131" t="inlineStr">
        <is>
          <t>NAT2 (Phenotype) BW (kg) Dose (mg)</t>
        </is>
      </c>
      <c r="C131" t="inlineStr">
        <is>
          <t>SA 28 240</t>
        </is>
      </c>
      <c r="D131" t="inlineStr">
        <is>
          <t>1, 2, 9</t>
        </is>
      </c>
      <c r="E131" t="inlineStr">
        <is>
          <t>1.22E-33</t>
        </is>
      </c>
      <c r="F131" t="inlineStr">
        <is>
          <t>0.06183, 1, 2.966, 8.359, 24</t>
        </is>
      </c>
      <c r="G131" t="n">
        <v>7.78e+21</v>
      </c>
      <c r="H131" t="inlineStr">
        <is>
          <t>Ka</t>
        </is>
      </c>
      <c r="I131" t="n">
        <v>37.7</v>
      </c>
      <c r="J131" t="inlineStr">
        <is>
          <t>0.1, 1, 3, 8, 24</t>
        </is>
      </c>
      <c r="K131" t="n">
        <v>6.889999999999999e+21</v>
      </c>
      <c r="L131" t="inlineStr">
        <is>
          <t>Ka</t>
        </is>
      </c>
      <c r="M131" t="n">
        <v>37.93</v>
      </c>
    </row>
    <row r="132">
      <c r="A132" t="inlineStr">
        <is>
          <t>Cho (2021)22</t>
        </is>
      </c>
      <c r="B132" t="inlineStr">
        <is>
          <t>NAT2 (Phenotype) BW (kg) Dose (mg)</t>
        </is>
      </c>
      <c r="C132" t="inlineStr">
        <is>
          <t>SA 28 240</t>
        </is>
      </c>
      <c r="D132" t="inlineStr">
        <is>
          <t>1, 2, 9</t>
        </is>
      </c>
      <c r="E132" t="inlineStr">
        <is>
          <t>1.22E-33</t>
        </is>
      </c>
      <c r="F132" t="inlineStr">
        <is>
          <t>0.06183, 1, 2.966, 8.359, 24</t>
        </is>
      </c>
      <c r="G132" t="n">
        <v>7.78e+21</v>
      </c>
      <c r="H132" t="inlineStr">
        <is>
          <t>Q</t>
        </is>
      </c>
      <c r="I132" t="n">
        <v>13.26</v>
      </c>
      <c r="J132" t="inlineStr">
        <is>
          <t>0.1, 1, 3, 8, 24</t>
        </is>
      </c>
      <c r="K132" t="n">
        <v>6.889999999999999e+21</v>
      </c>
      <c r="L132" t="inlineStr">
        <is>
          <t>Q</t>
        </is>
      </c>
      <c r="M132" t="n">
        <v>13.17</v>
      </c>
    </row>
    <row r="133">
      <c r="A133" t="inlineStr">
        <is>
          <t>Cho (2021)22</t>
        </is>
      </c>
      <c r="B133" t="inlineStr">
        <is>
          <t>NAT2 (Phenotype) BW (kg) Dose (mg)</t>
        </is>
      </c>
      <c r="C133" t="inlineStr">
        <is>
          <t>SA 28 240</t>
        </is>
      </c>
      <c r="D133" t="inlineStr">
        <is>
          <t>1, 2, 9</t>
        </is>
      </c>
      <c r="E133" t="inlineStr">
        <is>
          <t>1.22E-33</t>
        </is>
      </c>
      <c r="F133" t="inlineStr">
        <is>
          <t>0.06183, 1, 2.966, 8.359, 24</t>
        </is>
      </c>
      <c r="G133" t="n">
        <v>7.78e+21</v>
      </c>
      <c r="H133" t="inlineStr">
        <is>
          <t>Vp</t>
        </is>
      </c>
      <c r="I133" t="n">
        <v>11.13</v>
      </c>
      <c r="J133" t="inlineStr">
        <is>
          <t>0.1, 1, 3, 8, 24</t>
        </is>
      </c>
      <c r="K133" t="n">
        <v>6.889999999999999e+21</v>
      </c>
      <c r="L133" t="inlineStr">
        <is>
          <t>Vp</t>
        </is>
      </c>
      <c r="M133" t="n">
        <v>11.18</v>
      </c>
    </row>
    <row r="134">
      <c r="A134" t="inlineStr">
        <is>
          <t>Cho (2021)22</t>
        </is>
      </c>
      <c r="B134" t="inlineStr">
        <is>
          <t>NAT2 (Phenotype) BW (kg) Dose (mg)</t>
        </is>
      </c>
      <c r="C134" t="inlineStr">
        <is>
          <t>IA 3 30</t>
        </is>
      </c>
      <c r="D134" t="inlineStr">
        <is>
          <t>1, 2, 9</t>
        </is>
      </c>
      <c r="E134" t="inlineStr">
        <is>
          <t>7.06E-34</t>
        </is>
      </c>
      <c r="F134" t="inlineStr">
        <is>
          <t>0.05008, 0.6003, 2.45, 6.111, 12</t>
        </is>
      </c>
      <c r="G134" t="n">
        <v>3.3e+20</v>
      </c>
      <c r="H134" t="inlineStr">
        <is>
          <t>CL</t>
        </is>
      </c>
      <c r="I134" t="n">
        <v>3.6</v>
      </c>
      <c r="J134" t="inlineStr">
        <is>
          <t>0.1, 0.5, 3, 6, 12</t>
        </is>
      </c>
      <c r="K134" t="n">
        <v>1.06e+20</v>
      </c>
      <c r="L134" t="inlineStr">
        <is>
          <t>CL</t>
        </is>
      </c>
      <c r="M134" t="n">
        <v>4.38</v>
      </c>
    </row>
    <row r="135">
      <c r="A135" t="inlineStr">
        <is>
          <t>Cho (2021)22</t>
        </is>
      </c>
      <c r="B135" t="inlineStr">
        <is>
          <t>NAT2 (Phenotype) BW (kg) Dose (mg)</t>
        </is>
      </c>
      <c r="C135" t="inlineStr">
        <is>
          <t>IA 3 30</t>
        </is>
      </c>
      <c r="D135" t="inlineStr">
        <is>
          <t>1, 2, 9</t>
        </is>
      </c>
      <c r="E135" t="inlineStr">
        <is>
          <t>7.06E-34</t>
        </is>
      </c>
      <c r="F135" t="inlineStr">
        <is>
          <t>0.05008, 0.6003, 2.45, 6.111, 12</t>
        </is>
      </c>
      <c r="G135" t="n">
        <v>3.3e+20</v>
      </c>
      <c r="H135" t="inlineStr">
        <is>
          <t>Vc</t>
        </is>
      </c>
      <c r="I135" t="n">
        <v>215.97</v>
      </c>
      <c r="J135" t="inlineStr">
        <is>
          <t>0.1, 0.5, 3, 6, 12</t>
        </is>
      </c>
      <c r="K135" t="n">
        <v>1.06e+20</v>
      </c>
      <c r="L135" t="inlineStr">
        <is>
          <t>Vc</t>
        </is>
      </c>
      <c r="M135" t="n">
        <v>251.95</v>
      </c>
    </row>
    <row r="136">
      <c r="A136" t="inlineStr">
        <is>
          <t>Cho (2021)22</t>
        </is>
      </c>
      <c r="B136" t="inlineStr">
        <is>
          <t>NAT2 (Phenotype) BW (kg) Dose (mg)</t>
        </is>
      </c>
      <c r="C136" t="inlineStr">
        <is>
          <t>IA 3 30</t>
        </is>
      </c>
      <c r="D136" t="inlineStr">
        <is>
          <t>1, 2, 9</t>
        </is>
      </c>
      <c r="E136" t="inlineStr">
        <is>
          <t>7.06E-34</t>
        </is>
      </c>
      <c r="F136" t="inlineStr">
        <is>
          <t>0.05008, 0.6003, 2.45, 6.111, 12</t>
        </is>
      </c>
      <c r="G136" t="n">
        <v>3.3e+20</v>
      </c>
      <c r="H136" t="inlineStr">
        <is>
          <t>Ka</t>
        </is>
      </c>
      <c r="I136" t="n">
        <v>215.51</v>
      </c>
      <c r="J136" t="inlineStr">
        <is>
          <t>0.1, 0.5, 3, 6, 12</t>
        </is>
      </c>
      <c r="K136" t="n">
        <v>1.06e+20</v>
      </c>
      <c r="L136" t="inlineStr">
        <is>
          <t>Ka</t>
        </is>
      </c>
      <c r="M136" t="n">
        <v>250.75</v>
      </c>
    </row>
    <row r="137">
      <c r="A137" t="inlineStr">
        <is>
          <t>Cho (2021)22</t>
        </is>
      </c>
      <c r="B137" t="inlineStr">
        <is>
          <t>NAT2 (Phenotype) BW (kg) Dose (mg)</t>
        </is>
      </c>
      <c r="C137" t="inlineStr">
        <is>
          <t>IA 3 30</t>
        </is>
      </c>
      <c r="D137" t="inlineStr">
        <is>
          <t>1, 2, 9</t>
        </is>
      </c>
      <c r="E137" t="inlineStr">
        <is>
          <t>7.06E-34</t>
        </is>
      </c>
      <c r="F137" t="inlineStr">
        <is>
          <t>0.05008, 0.6003, 2.45, 6.111, 12</t>
        </is>
      </c>
      <c r="G137" t="n">
        <v>3.3e+20</v>
      </c>
      <c r="H137" t="inlineStr">
        <is>
          <t>Q</t>
        </is>
      </c>
      <c r="I137" t="n">
        <v>282.54</v>
      </c>
      <c r="J137" t="inlineStr">
        <is>
          <t>0.1, 0.5, 3, 6, 12</t>
        </is>
      </c>
      <c r="K137" t="n">
        <v>1.06e+20</v>
      </c>
      <c r="L137" t="inlineStr">
        <is>
          <t>Q</t>
        </is>
      </c>
      <c r="M137" t="n">
        <v>327.77</v>
      </c>
    </row>
    <row r="138">
      <c r="A138" t="inlineStr">
        <is>
          <t>Cho (2021)22</t>
        </is>
      </c>
      <c r="B138" t="inlineStr">
        <is>
          <t>NAT2 (Phenotype) BW (kg) Dose (mg)</t>
        </is>
      </c>
      <c r="C138" t="inlineStr">
        <is>
          <t>IA 3 30</t>
        </is>
      </c>
      <c r="D138" t="inlineStr">
        <is>
          <t>1, 2, 9</t>
        </is>
      </c>
      <c r="E138" t="inlineStr">
        <is>
          <t>7.06E-34</t>
        </is>
      </c>
      <c r="F138" t="inlineStr">
        <is>
          <t>0.05008, 0.6003, 2.45, 6.111, 12</t>
        </is>
      </c>
      <c r="G138" t="n">
        <v>3.3e+20</v>
      </c>
      <c r="H138" t="inlineStr">
        <is>
          <t>Vp</t>
        </is>
      </c>
      <c r="I138" t="n">
        <v>66.39</v>
      </c>
      <c r="J138" t="inlineStr">
        <is>
          <t>0.1, 0.5, 3, 6, 12</t>
        </is>
      </c>
      <c r="K138" t="n">
        <v>1.06e+20</v>
      </c>
      <c r="L138" t="inlineStr">
        <is>
          <t>Vp</t>
        </is>
      </c>
      <c r="M138" t="n">
        <v>80.48</v>
      </c>
    </row>
    <row r="139">
      <c r="B139" t="inlineStr">
        <is>
          <t>NAT2 (Phenotype) BW (kg) Dose (mg)</t>
        </is>
      </c>
      <c r="C139" t="inlineStr">
        <is>
          <t>IA 14 120</t>
        </is>
      </c>
      <c r="D139" t="inlineStr">
        <is>
          <t>1, 2, 9</t>
        </is>
      </c>
      <c r="E139" t="inlineStr">
        <is>
          <t>1.71E-32</t>
        </is>
      </c>
      <c r="F139" t="inlineStr">
        <is>
          <t>0.05738, 0.8472, 2.703, 5.862, 12.2</t>
        </is>
      </c>
      <c r="G139" t="n">
        <v>2.36e+22</v>
      </c>
      <c r="H139" t="inlineStr">
        <is>
          <t>CL</t>
        </is>
      </c>
      <c r="I139" t="n">
        <v>3.46</v>
      </c>
      <c r="J139" t="inlineStr">
        <is>
          <t>0.1, 1, 3, 6, 12</t>
        </is>
      </c>
      <c r="K139" t="n">
        <v>1.57e+22</v>
      </c>
      <c r="L139" t="inlineStr">
        <is>
          <t>CL</t>
        </is>
      </c>
      <c r="M139" t="n">
        <v>3.45</v>
      </c>
    </row>
    <row r="140">
      <c r="B140" t="inlineStr">
        <is>
          <t>NAT2 (Phenotype) BW (kg) Dose (mg)</t>
        </is>
      </c>
      <c r="C140" t="inlineStr">
        <is>
          <t>IA 14 120</t>
        </is>
      </c>
      <c r="D140" t="inlineStr">
        <is>
          <t>1, 2, 9</t>
        </is>
      </c>
      <c r="E140" t="inlineStr">
        <is>
          <t>1.71E-32</t>
        </is>
      </c>
      <c r="F140" t="inlineStr">
        <is>
          <t>0.05738, 0.8472, 2.703, 5.862, 12.2</t>
        </is>
      </c>
      <c r="G140" t="n">
        <v>2.36e+22</v>
      </c>
      <c r="H140" t="inlineStr">
        <is>
          <t>Vc</t>
        </is>
      </c>
      <c r="I140" t="n">
        <v>32.17</v>
      </c>
      <c r="J140" t="inlineStr">
        <is>
          <t>0.1, 1, 3, 6, 12</t>
        </is>
      </c>
      <c r="K140" t="n">
        <v>1.57e+22</v>
      </c>
      <c r="L140" t="inlineStr">
        <is>
          <t>Vc</t>
        </is>
      </c>
      <c r="M140" t="n">
        <v>38.31</v>
      </c>
    </row>
    <row r="141">
      <c r="B141" t="inlineStr">
        <is>
          <t>NAT2 (Phenotype) BW (kg) Dose (mg)</t>
        </is>
      </c>
      <c r="C141" t="inlineStr">
        <is>
          <t>IA 14 120</t>
        </is>
      </c>
      <c r="D141" t="inlineStr">
        <is>
          <t>1, 2, 9</t>
        </is>
      </c>
      <c r="E141" t="inlineStr">
        <is>
          <t>1.71E-32</t>
        </is>
      </c>
      <c r="F141" t="inlineStr">
        <is>
          <t>0.05738, 0.8472, 2.703, 5.862, 12.2</t>
        </is>
      </c>
      <c r="G141" t="n">
        <v>2.36e+22</v>
      </c>
      <c r="H141" t="inlineStr">
        <is>
          <t>Ka</t>
        </is>
      </c>
      <c r="I141" t="n">
        <v>31.49</v>
      </c>
      <c r="J141" t="inlineStr">
        <is>
          <t>0.1, 1, 3, 6, 12</t>
        </is>
      </c>
      <c r="K141" t="n">
        <v>1.57e+22</v>
      </c>
      <c r="L141" t="inlineStr">
        <is>
          <t>Ka</t>
        </is>
      </c>
      <c r="M141" t="n">
        <v>37.22</v>
      </c>
    </row>
    <row r="142">
      <c r="B142" t="inlineStr">
        <is>
          <t>NAT2 (Phenotype) BW (kg) Dose (mg)</t>
        </is>
      </c>
      <c r="C142" t="inlineStr">
        <is>
          <t>IA 14 120</t>
        </is>
      </c>
      <c r="D142" t="inlineStr">
        <is>
          <t>1, 2, 9</t>
        </is>
      </c>
      <c r="E142" t="inlineStr">
        <is>
          <t>1.71E-32</t>
        </is>
      </c>
      <c r="F142" t="inlineStr">
        <is>
          <t>0.05738, 0.8472, 2.703, 5.862, 12.2</t>
        </is>
      </c>
      <c r="G142" t="n">
        <v>2.36e+22</v>
      </c>
      <c r="H142" t="inlineStr">
        <is>
          <t>Q</t>
        </is>
      </c>
      <c r="I142" t="n">
        <v>27.09</v>
      </c>
      <c r="J142" t="inlineStr">
        <is>
          <t>0.1, 1, 3, 6, 12</t>
        </is>
      </c>
      <c r="K142" t="n">
        <v>1.57e+22</v>
      </c>
      <c r="L142" t="inlineStr">
        <is>
          <t>Q</t>
        </is>
      </c>
      <c r="M142" t="n">
        <v>30.33</v>
      </c>
    </row>
    <row r="143">
      <c r="B143" t="inlineStr">
        <is>
          <t>NAT2 (Phenotype) BW (kg) Dose (mg)</t>
        </is>
      </c>
      <c r="C143" t="inlineStr">
        <is>
          <t>IA 14 120</t>
        </is>
      </c>
      <c r="D143" t="inlineStr">
        <is>
          <t>1, 2, 9</t>
        </is>
      </c>
      <c r="E143" t="inlineStr">
        <is>
          <t>1.71E-32</t>
        </is>
      </c>
      <c r="F143" t="inlineStr">
        <is>
          <t>0.05738, 0.8472, 2.703, 5.862, 12.2</t>
        </is>
      </c>
      <c r="G143" t="n">
        <v>2.36e+22</v>
      </c>
      <c r="H143" t="inlineStr">
        <is>
          <t>Vp</t>
        </is>
      </c>
      <c r="I143" t="n">
        <v>5.74</v>
      </c>
      <c r="J143" t="inlineStr">
        <is>
          <t>0.1, 1, 3, 6, 12</t>
        </is>
      </c>
      <c r="K143" t="n">
        <v>1.57e+22</v>
      </c>
      <c r="L143" t="inlineStr">
        <is>
          <t>Vp</t>
        </is>
      </c>
      <c r="M143" t="n">
        <v>5.73</v>
      </c>
    </row>
    <row r="144">
      <c r="B144" t="inlineStr">
        <is>
          <t>NAT2 (Phenotype) BW (kg) Dose (mg)</t>
        </is>
      </c>
      <c r="C144" t="inlineStr">
        <is>
          <t>IA 28 240</t>
        </is>
      </c>
      <c r="D144" t="inlineStr">
        <is>
          <t>1, 2, 9</t>
        </is>
      </c>
      <c r="E144" t="inlineStr">
        <is>
          <t>−3.83E-32</t>
        </is>
      </c>
      <c r="F144" t="inlineStr">
        <is>
          <t>0.05995, 0.9608, 2.933, 6.458, 14.25</t>
        </is>
      </c>
      <c r="G144" t="n">
        <v>3.78e+22</v>
      </c>
      <c r="H144" t="inlineStr">
        <is>
          <t>CL</t>
        </is>
      </c>
      <c r="I144" t="n">
        <v>3.45</v>
      </c>
      <c r="J144" t="inlineStr">
        <is>
          <t>0.1, 1, 3, 6, 12</t>
        </is>
      </c>
      <c r="K144" t="n">
        <v>1.9e+22</v>
      </c>
      <c r="L144" t="inlineStr">
        <is>
          <t>CL</t>
        </is>
      </c>
      <c r="M144" t="n">
        <v>3.42</v>
      </c>
    </row>
    <row r="145">
      <c r="B145" t="inlineStr">
        <is>
          <t>NAT2 (Phenotype) BW (kg) Dose (mg)</t>
        </is>
      </c>
      <c r="C145" t="inlineStr">
        <is>
          <t>IA 28 240</t>
        </is>
      </c>
      <c r="D145" t="inlineStr">
        <is>
          <t>1, 2, 9</t>
        </is>
      </c>
      <c r="E145" t="inlineStr">
        <is>
          <t>−3.83E-32</t>
        </is>
      </c>
      <c r="F145" t="inlineStr">
        <is>
          <t>0.05995, 0.9608, 2.933, 6.458, 14.25</t>
        </is>
      </c>
      <c r="G145" t="n">
        <v>3.78e+22</v>
      </c>
      <c r="H145" t="inlineStr">
        <is>
          <t>Vc</t>
        </is>
      </c>
      <c r="I145" t="n">
        <v>26.84</v>
      </c>
      <c r="J145" t="inlineStr">
        <is>
          <t>0.1, 1, 3, 6, 12</t>
        </is>
      </c>
      <c r="K145" t="n">
        <v>1.9e+22</v>
      </c>
      <c r="L145" t="inlineStr">
        <is>
          <t>Vc</t>
        </is>
      </c>
      <c r="M145" t="n">
        <v>28.66</v>
      </c>
    </row>
    <row r="146">
      <c r="B146" t="inlineStr">
        <is>
          <t>NAT2 (Phenotype) BW (kg) Dose (mg)</t>
        </is>
      </c>
      <c r="C146" t="inlineStr">
        <is>
          <t>IA 28 240</t>
        </is>
      </c>
      <c r="D146" t="inlineStr">
        <is>
          <t>1, 2, 9</t>
        </is>
      </c>
      <c r="E146" t="inlineStr">
        <is>
          <t>−3.83E-32</t>
        </is>
      </c>
      <c r="F146" t="inlineStr">
        <is>
          <t>0.05995, 0.9608, 2.933, 6.458, 14.25</t>
        </is>
      </c>
      <c r="G146" t="n">
        <v>3.78e+22</v>
      </c>
      <c r="H146" t="inlineStr">
        <is>
          <t>Ka</t>
        </is>
      </c>
      <c r="I146" t="n">
        <v>26.11</v>
      </c>
      <c r="J146" t="inlineStr">
        <is>
          <t>0.1, 1, 3, 6, 12</t>
        </is>
      </c>
      <c r="K146" t="n">
        <v>1.9e+22</v>
      </c>
      <c r="L146" t="inlineStr">
        <is>
          <t>Ka</t>
        </is>
      </c>
      <c r="M146" t="n">
        <v>27.62</v>
      </c>
    </row>
    <row r="147">
      <c r="B147" t="inlineStr">
        <is>
          <t>NAT2 (Phenotype) BW (kg) Dose (mg)</t>
        </is>
      </c>
      <c r="C147" t="inlineStr">
        <is>
          <t>IA 28 240</t>
        </is>
      </c>
      <c r="D147" t="inlineStr">
        <is>
          <t>1, 2, 9</t>
        </is>
      </c>
      <c r="E147" t="inlineStr">
        <is>
          <t>−3.83E-32</t>
        </is>
      </c>
      <c r="F147" t="inlineStr">
        <is>
          <t>0.05995, 0.9608, 2.933, 6.458, 14.25</t>
        </is>
      </c>
      <c r="G147" t="n">
        <v>3.78e+22</v>
      </c>
      <c r="H147" t="inlineStr">
        <is>
          <t>Q</t>
        </is>
      </c>
      <c r="I147" t="n">
        <v>17.7</v>
      </c>
      <c r="J147" t="inlineStr">
        <is>
          <t>0.1, 1, 3, 6, 12</t>
        </is>
      </c>
      <c r="K147" t="n">
        <v>1.9e+22</v>
      </c>
      <c r="L147" t="inlineStr">
        <is>
          <t>Q</t>
        </is>
      </c>
      <c r="M147" t="n">
        <v>18.13</v>
      </c>
    </row>
    <row r="148">
      <c r="B148" t="inlineStr">
        <is>
          <t>NAT2 (Phenotype) BW (kg) Dose (mg)</t>
        </is>
      </c>
      <c r="C148" t="inlineStr">
        <is>
          <t>IA 28 240</t>
        </is>
      </c>
      <c r="D148" t="inlineStr">
        <is>
          <t>1, 2, 9</t>
        </is>
      </c>
      <c r="E148" t="inlineStr">
        <is>
          <t>−3.83E-32</t>
        </is>
      </c>
      <c r="F148" t="inlineStr">
        <is>
          <t>0.05995, 0.9608, 2.933, 6.458, 14.25</t>
        </is>
      </c>
      <c r="G148" t="n">
        <v>3.78e+22</v>
      </c>
      <c r="H148" t="inlineStr">
        <is>
          <t>Vp</t>
        </is>
      </c>
      <c r="I148" t="n">
        <v>5.94</v>
      </c>
      <c r="J148" t="inlineStr">
        <is>
          <t>0.1, 1, 3, 6, 12</t>
        </is>
      </c>
      <c r="K148" t="n">
        <v>1.9e+22</v>
      </c>
      <c r="L148" t="inlineStr">
        <is>
          <t>Vp</t>
        </is>
      </c>
      <c r="M148" t="n">
        <v>5.79</v>
      </c>
    </row>
    <row r="149">
      <c r="B149" t="inlineStr">
        <is>
          <t>NAT2 (Phenotype) BW (kg) Dose (mg)</t>
        </is>
      </c>
      <c r="C149" t="inlineStr">
        <is>
          <t>RA 3 30</t>
        </is>
      </c>
      <c r="D149" t="inlineStr">
        <is>
          <t>1, 2, 9</t>
        </is>
      </c>
      <c r="E149" t="inlineStr">
        <is>
          <t>1.05E-33</t>
        </is>
      </c>
      <c r="F149" t="inlineStr">
        <is>
          <t>0.05078, 0.5503, 2.329, 5.833, 12</t>
        </is>
      </c>
      <c r="G149" t="n">
        <v>4.46e+19</v>
      </c>
      <c r="H149" t="inlineStr">
        <is>
          <t>CL</t>
        </is>
      </c>
      <c r="I149" t="n">
        <v>3.89</v>
      </c>
      <c r="J149" t="inlineStr">
        <is>
          <t>0.1, 1, 3, 6, 12</t>
        </is>
      </c>
      <c r="K149" t="n">
        <v>7.36e+18</v>
      </c>
      <c r="L149" t="inlineStr">
        <is>
          <t>CL</t>
        </is>
      </c>
      <c r="M149" t="n">
        <v>3.55</v>
      </c>
    </row>
    <row r="150">
      <c r="B150" t="inlineStr">
        <is>
          <t>NAT2 (Phenotype) BW (kg) Dose (mg)</t>
        </is>
      </c>
      <c r="C150" t="inlineStr">
        <is>
          <t>RA 3 30</t>
        </is>
      </c>
      <c r="D150" t="inlineStr">
        <is>
          <t>1, 2, 9</t>
        </is>
      </c>
      <c r="E150" t="inlineStr">
        <is>
          <t>1.05E-33</t>
        </is>
      </c>
      <c r="F150" t="inlineStr">
        <is>
          <t>0.05078, 0.5503, 2.329, 5.833, 12</t>
        </is>
      </c>
      <c r="G150" t="n">
        <v>4.46e+19</v>
      </c>
      <c r="H150" t="inlineStr">
        <is>
          <t>Vc</t>
        </is>
      </c>
      <c r="I150" t="n">
        <v>431.8</v>
      </c>
      <c r="J150" t="inlineStr">
        <is>
          <t>0.1, 1, 3, 6, 12</t>
        </is>
      </c>
      <c r="K150" t="n">
        <v>7.36e+18</v>
      </c>
      <c r="L150" t="inlineStr">
        <is>
          <t>Vc</t>
        </is>
      </c>
      <c r="M150" t="n">
        <v>611.92</v>
      </c>
    </row>
    <row r="151">
      <c r="B151" t="inlineStr">
        <is>
          <t>NAT2 (Phenotype) BW (kg) Dose (mg)</t>
        </is>
      </c>
      <c r="C151" t="inlineStr">
        <is>
          <t>RA 3 30</t>
        </is>
      </c>
      <c r="D151" t="inlineStr">
        <is>
          <t>1, 2, 9</t>
        </is>
      </c>
      <c r="E151" t="inlineStr">
        <is>
          <t>1.05E-33</t>
        </is>
      </c>
      <c r="F151" t="inlineStr">
        <is>
          <t>0.05078, 0.5503, 2.329, 5.833, 12</t>
        </is>
      </c>
      <c r="G151" t="n">
        <v>4.46e+19</v>
      </c>
      <c r="H151" t="inlineStr">
        <is>
          <t>Ka</t>
        </is>
      </c>
      <c r="I151" t="n">
        <v>431.1</v>
      </c>
      <c r="J151" t="inlineStr">
        <is>
          <t>0.1, 1, 3, 6, 12</t>
        </is>
      </c>
      <c r="K151" t="n">
        <v>7.36e+18</v>
      </c>
      <c r="L151" t="inlineStr">
        <is>
          <t>Ka</t>
        </is>
      </c>
      <c r="M151" t="n">
        <v>604.28</v>
      </c>
    </row>
    <row r="152">
      <c r="B152" t="inlineStr">
        <is>
          <t>NAT2 (Phenotype) BW (kg) Dose (mg)</t>
        </is>
      </c>
      <c r="C152" t="inlineStr">
        <is>
          <t>RA 3 30</t>
        </is>
      </c>
      <c r="D152" t="inlineStr">
        <is>
          <t>1, 2, 9</t>
        </is>
      </c>
      <c r="E152" t="inlineStr">
        <is>
          <t>1.05E-33</t>
        </is>
      </c>
      <c r="F152" t="inlineStr">
        <is>
          <t>0.05078, 0.5503, 2.329, 5.833, 12</t>
        </is>
      </c>
      <c r="G152" t="n">
        <v>4.46e+19</v>
      </c>
      <c r="H152" t="inlineStr">
        <is>
          <t>Q</t>
        </is>
      </c>
      <c r="I152" t="n">
        <v>708.8099999999999</v>
      </c>
      <c r="J152" t="inlineStr">
        <is>
          <t>0.1, 1, 3, 6, 12</t>
        </is>
      </c>
      <c r="K152" t="n">
        <v>7.36e+18</v>
      </c>
      <c r="L152" t="inlineStr">
        <is>
          <t>Q</t>
        </is>
      </c>
      <c r="M152" t="n">
        <v>948</v>
      </c>
    </row>
    <row r="153">
      <c r="B153" t="inlineStr">
        <is>
          <t>NAT2 (Phenotype) BW (kg) Dose (mg)</t>
        </is>
      </c>
      <c r="C153" t="inlineStr">
        <is>
          <t>RA 3 30</t>
        </is>
      </c>
      <c r="D153" t="inlineStr">
        <is>
          <t>1, 2, 9</t>
        </is>
      </c>
      <c r="E153" t="inlineStr">
        <is>
          <t>1.05E-33</t>
        </is>
      </c>
      <c r="F153" t="inlineStr">
        <is>
          <t>0.05078, 0.5503, 2.329, 5.833, 12</t>
        </is>
      </c>
      <c r="G153" t="n">
        <v>4.46e+19</v>
      </c>
      <c r="H153" t="inlineStr">
        <is>
          <t>Vp</t>
        </is>
      </c>
      <c r="I153" t="n">
        <v>257.34</v>
      </c>
      <c r="J153" t="inlineStr">
        <is>
          <t>0.1, 1, 3, 6, 12</t>
        </is>
      </c>
      <c r="K153" t="n">
        <v>7.36e+18</v>
      </c>
      <c r="L153" t="inlineStr">
        <is>
          <t>Vp</t>
        </is>
      </c>
      <c r="M153" t="n">
        <v>351.66</v>
      </c>
    </row>
    <row r="154">
      <c r="B154" t="inlineStr">
        <is>
          <t>NAT2 (Phenotype) BW (kg) Dose (mg)</t>
        </is>
      </c>
      <c r="C154" t="inlineStr">
        <is>
          <t>RA 14 120</t>
        </is>
      </c>
      <c r="D154" t="inlineStr">
        <is>
          <t>1, 2, 9</t>
        </is>
      </c>
      <c r="E154" t="inlineStr">
        <is>
          <t>2.15E-32</t>
        </is>
      </c>
      <c r="F154" t="inlineStr">
        <is>
          <t>0.05605, 0.803, 2.644, 5.521, 12</t>
        </is>
      </c>
      <c r="G154" t="n">
        <v>1.06e+22</v>
      </c>
      <c r="H154" t="inlineStr">
        <is>
          <t>CL</t>
        </is>
      </c>
      <c r="I154" t="n">
        <v>3.58</v>
      </c>
      <c r="J154" t="inlineStr">
        <is>
          <t>0.1, 1, 3, 6, 12</t>
        </is>
      </c>
      <c r="K154" t="n">
        <v>6.089999999999999e+21</v>
      </c>
      <c r="L154" t="inlineStr">
        <is>
          <t>CL</t>
        </is>
      </c>
      <c r="M154" t="n">
        <v>3.55</v>
      </c>
    </row>
    <row r="155">
      <c r="B155" t="inlineStr">
        <is>
          <t>NAT2 (Phenotype) BW (kg) Dose (mg)</t>
        </is>
      </c>
      <c r="C155" t="inlineStr">
        <is>
          <t>RA 14 120</t>
        </is>
      </c>
      <c r="D155" t="inlineStr">
        <is>
          <t>1, 2, 9</t>
        </is>
      </c>
      <c r="E155" t="inlineStr">
        <is>
          <t>2.15E-32</t>
        </is>
      </c>
      <c r="F155" t="inlineStr">
        <is>
          <t>0.05605, 0.803, 2.644, 5.521, 12</t>
        </is>
      </c>
      <c r="G155" t="n">
        <v>1.06e+22</v>
      </c>
      <c r="H155" t="inlineStr">
        <is>
          <t>Vc</t>
        </is>
      </c>
      <c r="I155" t="n">
        <v>33.4</v>
      </c>
      <c r="J155" t="inlineStr">
        <is>
          <t>0.1, 1, 3, 6, 12</t>
        </is>
      </c>
      <c r="K155" t="n">
        <v>6.089999999999999e+21</v>
      </c>
      <c r="L155" t="inlineStr">
        <is>
          <t>Vc</t>
        </is>
      </c>
      <c r="M155" t="n">
        <v>44.53</v>
      </c>
    </row>
    <row r="156">
      <c r="B156" t="inlineStr">
        <is>
          <t>NAT2 (Phenotype) BW (kg) Dose (mg)</t>
        </is>
      </c>
      <c r="C156" t="inlineStr">
        <is>
          <t>RA 14 120</t>
        </is>
      </c>
      <c r="D156" t="inlineStr">
        <is>
          <t>1, 2, 9</t>
        </is>
      </c>
      <c r="E156" t="inlineStr">
        <is>
          <t>2.15E-32</t>
        </is>
      </c>
      <c r="F156" t="inlineStr">
        <is>
          <t>0.05605, 0.803, 2.644, 5.521, 12</t>
        </is>
      </c>
      <c r="G156" t="n">
        <v>1.06e+22</v>
      </c>
      <c r="H156" t="inlineStr">
        <is>
          <t>Ka</t>
        </is>
      </c>
      <c r="I156" t="n">
        <v>32.79</v>
      </c>
      <c r="J156" t="inlineStr">
        <is>
          <t>0.1, 1, 3, 6, 12</t>
        </is>
      </c>
      <c r="K156" t="n">
        <v>6.089999999999999e+21</v>
      </c>
      <c r="L156" t="inlineStr">
        <is>
          <t>Ka</t>
        </is>
      </c>
      <c r="M156" t="n">
        <v>43.3</v>
      </c>
    </row>
    <row r="157">
      <c r="B157" t="inlineStr">
        <is>
          <t>NAT2 (Phenotype) BW (kg) Dose (mg)</t>
        </is>
      </c>
      <c r="C157" t="inlineStr">
        <is>
          <t>RA 14 120</t>
        </is>
      </c>
      <c r="D157" t="inlineStr">
        <is>
          <t>1, 2, 9</t>
        </is>
      </c>
      <c r="E157" t="inlineStr">
        <is>
          <t>2.15E-32</t>
        </is>
      </c>
      <c r="F157" t="inlineStr">
        <is>
          <t>0.05605, 0.803, 2.644, 5.521, 12</t>
        </is>
      </c>
      <c r="G157" t="n">
        <v>1.06e+22</v>
      </c>
      <c r="H157" t="inlineStr">
        <is>
          <t>Q</t>
        </is>
      </c>
      <c r="I157" t="n">
        <v>38.16</v>
      </c>
      <c r="J157" t="inlineStr">
        <is>
          <t>0.1, 1, 3, 6, 12</t>
        </is>
      </c>
      <c r="K157" t="n">
        <v>6.089999999999999e+21</v>
      </c>
      <c r="L157" t="inlineStr">
        <is>
          <t>Q</t>
        </is>
      </c>
      <c r="M157" t="n">
        <v>47.51</v>
      </c>
    </row>
    <row r="158">
      <c r="B158" t="inlineStr">
        <is>
          <t>NAT2 (Phenotype) BW (kg) Dose (mg)</t>
        </is>
      </c>
      <c r="C158" t="inlineStr">
        <is>
          <t>RA 14 120</t>
        </is>
      </c>
      <c r="D158" t="inlineStr">
        <is>
          <t>1, 2, 9</t>
        </is>
      </c>
      <c r="E158" t="inlineStr">
        <is>
          <t>2.15E-32</t>
        </is>
      </c>
      <c r="F158" t="inlineStr">
        <is>
          <t>0.05605, 0.803, 2.644, 5.521, 12</t>
        </is>
      </c>
      <c r="G158" t="n">
        <v>1.06e+22</v>
      </c>
      <c r="H158" t="inlineStr">
        <is>
          <t>Vp</t>
        </is>
      </c>
      <c r="I158" t="n">
        <v>8.15</v>
      </c>
      <c r="J158" t="inlineStr">
        <is>
          <t>0.1, 1, 3, 6, 12</t>
        </is>
      </c>
      <c r="K158" t="n">
        <v>6.089999999999999e+21</v>
      </c>
      <c r="L158" t="inlineStr">
        <is>
          <t>Vp</t>
        </is>
      </c>
      <c r="M158" t="n">
        <v>9.33</v>
      </c>
    </row>
    <row r="159">
      <c r="B159" t="inlineStr">
        <is>
          <t>NAT2 (Phenotype) BW (kg) Dose (mg)</t>
        </is>
      </c>
      <c r="C159" t="inlineStr">
        <is>
          <t>RA 28 240</t>
        </is>
      </c>
      <c r="D159" t="inlineStr">
        <is>
          <t>1, 2, 9</t>
        </is>
      </c>
      <c r="E159" t="inlineStr">
        <is>
          <t>−2.09E-34</t>
        </is>
      </c>
      <c r="F159" t="inlineStr">
        <is>
          <t>0.05867, 0.9185, 2.82, 5.79, 12</t>
        </is>
      </c>
      <c r="G159" t="n">
        <v>4.59e+22</v>
      </c>
      <c r="H159" t="inlineStr">
        <is>
          <t>CL</t>
        </is>
      </c>
      <c r="I159" t="n">
        <v>3.5</v>
      </c>
      <c r="J159" t="inlineStr">
        <is>
          <t>0.1, 1, 3, 6, 12</t>
        </is>
      </c>
      <c r="K159" t="n">
        <v>3.55e+22</v>
      </c>
      <c r="L159" t="inlineStr">
        <is>
          <t>CL</t>
        </is>
      </c>
      <c r="M159" t="n">
        <v>3.5</v>
      </c>
    </row>
    <row r="160">
      <c r="B160" t="inlineStr">
        <is>
          <t>NAT2 (Phenotype) BW (kg) Dose (mg)</t>
        </is>
      </c>
      <c r="C160" t="inlineStr">
        <is>
          <t>RA 28 240</t>
        </is>
      </c>
      <c r="D160" t="inlineStr">
        <is>
          <t>1, 2, 9</t>
        </is>
      </c>
      <c r="E160" t="inlineStr">
        <is>
          <t>−2.09E-34</t>
        </is>
      </c>
      <c r="F160" t="inlineStr">
        <is>
          <t>0.05867, 0.9185, 2.82, 5.79, 12</t>
        </is>
      </c>
      <c r="G160" t="n">
        <v>4.59e+22</v>
      </c>
      <c r="H160" t="inlineStr">
        <is>
          <t>Vc</t>
        </is>
      </c>
      <c r="I160" t="n">
        <v>23.41</v>
      </c>
      <c r="J160" t="inlineStr">
        <is>
          <t>0.1, 1, 3, 6, 12</t>
        </is>
      </c>
      <c r="K160" t="n">
        <v>3.55e+22</v>
      </c>
      <c r="L160" t="inlineStr">
        <is>
          <t>Vc</t>
        </is>
      </c>
      <c r="M160" t="n">
        <v>26.27</v>
      </c>
    </row>
    <row r="161">
      <c r="B161" t="inlineStr">
        <is>
          <t>NAT2 (Phenotype) BW (kg) Dose (mg)</t>
        </is>
      </c>
      <c r="C161" t="inlineStr">
        <is>
          <t>RA 28 240</t>
        </is>
      </c>
      <c r="D161" t="inlineStr">
        <is>
          <t>1, 2, 9</t>
        </is>
      </c>
      <c r="E161" t="inlineStr">
        <is>
          <t>−2.09E-34</t>
        </is>
      </c>
      <c r="F161" t="inlineStr">
        <is>
          <t>0.05867, 0.9185, 2.82, 5.79, 12</t>
        </is>
      </c>
      <c r="G161" t="n">
        <v>4.59e+22</v>
      </c>
      <c r="H161" t="inlineStr">
        <is>
          <t>Ka</t>
        </is>
      </c>
      <c r="I161" t="n">
        <v>22.67</v>
      </c>
      <c r="J161" t="inlineStr">
        <is>
          <t>0.1, 1, 3, 6, 12</t>
        </is>
      </c>
      <c r="K161" t="n">
        <v>3.55e+22</v>
      </c>
      <c r="L161" t="inlineStr">
        <is>
          <t>Ka</t>
        </is>
      </c>
      <c r="M161" t="n">
        <v>25.25</v>
      </c>
    </row>
    <row r="162">
      <c r="B162" t="inlineStr">
        <is>
          <t>NAT2 (Phenotype) BW (kg) Dose (mg)</t>
        </is>
      </c>
      <c r="C162" t="inlineStr">
        <is>
          <t>RA 28 240</t>
        </is>
      </c>
      <c r="D162" t="inlineStr">
        <is>
          <t>1, 2, 9</t>
        </is>
      </c>
      <c r="E162" t="inlineStr">
        <is>
          <t>−2.09E-34</t>
        </is>
      </c>
      <c r="F162" t="inlineStr">
        <is>
          <t>0.05867, 0.9185, 2.82, 5.79, 12</t>
        </is>
      </c>
      <c r="G162" t="n">
        <v>4.59e+22</v>
      </c>
      <c r="H162" t="inlineStr">
        <is>
          <t>Q</t>
        </is>
      </c>
      <c r="I162" t="n">
        <v>21.02</v>
      </c>
      <c r="J162" t="inlineStr">
        <is>
          <t>0.1, 1, 3, 6, 12</t>
        </is>
      </c>
      <c r="K162" t="n">
        <v>3.55e+22</v>
      </c>
      <c r="L162" t="inlineStr">
        <is>
          <t>Q</t>
        </is>
      </c>
      <c r="M162" t="n">
        <v>22.76</v>
      </c>
    </row>
    <row r="163">
      <c r="B163" t="inlineStr">
        <is>
          <t>NAT2 (Phenotype) BW (kg) Dose (mg)</t>
        </is>
      </c>
      <c r="C163" t="inlineStr">
        <is>
          <t>RA 28 240</t>
        </is>
      </c>
      <c r="D163" t="inlineStr">
        <is>
          <t>1, 2, 9</t>
        </is>
      </c>
      <c r="E163" t="inlineStr">
        <is>
          <t>−2.09E-34</t>
        </is>
      </c>
      <c r="F163" t="inlineStr">
        <is>
          <t>0.05867, 0.9185, 2.82, 5.79, 12</t>
        </is>
      </c>
      <c r="G163" t="n">
        <v>4.59e+22</v>
      </c>
      <c r="H163" t="inlineStr">
        <is>
          <t>Vp</t>
        </is>
      </c>
      <c r="I163" t="n">
        <v>6.24</v>
      </c>
      <c r="J163" t="inlineStr">
        <is>
          <t>0.1, 1, 3, 6, 12</t>
        </is>
      </c>
      <c r="K163" t="n">
        <v>3.55e+22</v>
      </c>
      <c r="L163" t="inlineStr">
        <is>
          <t>Vp</t>
        </is>
      </c>
      <c r="M163" t="n">
        <v>6.23</v>
      </c>
    </row>
    <row r="164">
      <c r="A164" t="inlineStr">
        <is>
          <t>Zvada (2014)27</t>
        </is>
      </c>
      <c r="B164" t="inlineStr">
        <is>
          <t>NAT2 (Phenotype) BW (kg) Dose (mg)</t>
        </is>
      </c>
      <c r="C164" t="inlineStr">
        <is>
          <t>SA 3 30</t>
        </is>
      </c>
      <c r="D164" t="inlineStr">
        <is>
          <t>1, 2, 9</t>
        </is>
      </c>
      <c r="E164" t="inlineStr">
        <is>
          <t>2.35E-14</t>
        </is>
      </c>
      <c r="F164" t="inlineStr">
        <is>
          <t>1.001e-05, 1, 2.643, 7.515, 24</t>
        </is>
      </c>
      <c r="G164" t="n">
        <v>9.569999999999999e+25</v>
      </c>
      <c r="H164" t="inlineStr">
        <is>
          <t>CL</t>
        </is>
      </c>
      <c r="I164" t="n">
        <v>3.19</v>
      </c>
      <c r="J164" t="inlineStr">
        <is>
          <t>0.1, 1, 3, 8, 24</t>
        </is>
      </c>
      <c r="K164" t="n">
        <v>7.329999999999999e+25</v>
      </c>
      <c r="L164" t="inlineStr">
        <is>
          <t>CL</t>
        </is>
      </c>
      <c r="M164" t="n">
        <v>3.18</v>
      </c>
    </row>
    <row r="165">
      <c r="A165" t="inlineStr">
        <is>
          <t>Zvada (2014)27</t>
        </is>
      </c>
      <c r="B165" t="inlineStr">
        <is>
          <t>NAT2 (Phenotype) BW (kg) Dose (mg)</t>
        </is>
      </c>
      <c r="C165" t="inlineStr">
        <is>
          <t>SA 3 30</t>
        </is>
      </c>
      <c r="D165" t="inlineStr">
        <is>
          <t>1, 2, 9</t>
        </is>
      </c>
      <c r="E165" t="inlineStr">
        <is>
          <t>2.35E-14</t>
        </is>
      </c>
      <c r="F165" t="inlineStr">
        <is>
          <t>1.001e-05, 1, 2.643, 7.515, 24</t>
        </is>
      </c>
      <c r="G165" t="n">
        <v>9.569999999999999e+25</v>
      </c>
      <c r="H165" t="inlineStr">
        <is>
          <t>Vc</t>
        </is>
      </c>
      <c r="I165" t="n">
        <v>10.21</v>
      </c>
      <c r="J165" t="inlineStr">
        <is>
          <t>0.1, 1, 3, 8, 24</t>
        </is>
      </c>
      <c r="K165" t="n">
        <v>7.329999999999999e+25</v>
      </c>
      <c r="L165" t="inlineStr">
        <is>
          <t>Vc</t>
        </is>
      </c>
      <c r="M165" t="n">
        <v>9.74</v>
      </c>
    </row>
    <row r="166">
      <c r="A166" t="inlineStr">
        <is>
          <t>Zvada (2014)27</t>
        </is>
      </c>
      <c r="B166" t="inlineStr">
        <is>
          <t>NAT2 (Phenotype) BW (kg) Dose (mg)</t>
        </is>
      </c>
      <c r="C166" t="inlineStr">
        <is>
          <t>SA 3 30</t>
        </is>
      </c>
      <c r="D166" t="inlineStr">
        <is>
          <t>1, 2, 9</t>
        </is>
      </c>
      <c r="E166" t="inlineStr">
        <is>
          <t>2.35E-14</t>
        </is>
      </c>
      <c r="F166" t="inlineStr">
        <is>
          <t>1.001e-05, 1, 2.643, 7.515, 24</t>
        </is>
      </c>
      <c r="G166" t="n">
        <v>9.569999999999999e+25</v>
      </c>
      <c r="H166" t="inlineStr">
        <is>
          <t>Ka</t>
        </is>
      </c>
      <c r="I166" t="n">
        <v>10.86</v>
      </c>
      <c r="J166" t="inlineStr">
        <is>
          <t>0.1, 1, 3, 8, 24</t>
        </is>
      </c>
      <c r="K166" t="n">
        <v>7.329999999999999e+25</v>
      </c>
      <c r="L166" t="inlineStr">
        <is>
          <t>Ka</t>
        </is>
      </c>
      <c r="M166" t="n">
        <v>10.63</v>
      </c>
    </row>
    <row r="167">
      <c r="A167" t="inlineStr">
        <is>
          <t>Zvada (2014)27</t>
        </is>
      </c>
      <c r="B167" t="inlineStr">
        <is>
          <t>NAT2 (Phenotype) BW (kg) Dose (mg)</t>
        </is>
      </c>
      <c r="C167" t="inlineStr">
        <is>
          <t>SA 3 30</t>
        </is>
      </c>
      <c r="D167" t="inlineStr">
        <is>
          <t>1, 2, 9</t>
        </is>
      </c>
      <c r="E167" t="inlineStr">
        <is>
          <t>2.35E-14</t>
        </is>
      </c>
      <c r="F167" t="inlineStr">
        <is>
          <t>1.001e-05, 1, 2.643, 7.515, 24</t>
        </is>
      </c>
      <c r="G167" t="n">
        <v>9.569999999999999e+25</v>
      </c>
      <c r="H167" t="inlineStr">
        <is>
          <t>Q</t>
        </is>
      </c>
      <c r="I167" t="n">
        <v>34.05</v>
      </c>
      <c r="J167" t="inlineStr">
        <is>
          <t>0.1, 1, 3, 8, 24</t>
        </is>
      </c>
      <c r="K167" t="n">
        <v>7.329999999999999e+25</v>
      </c>
      <c r="L167" t="inlineStr">
        <is>
          <t>Q</t>
        </is>
      </c>
      <c r="M167" t="n">
        <v>32.21</v>
      </c>
    </row>
    <row r="168">
      <c r="A168" t="inlineStr">
        <is>
          <t>Zvada (2014)27</t>
        </is>
      </c>
      <c r="B168" t="inlineStr">
        <is>
          <t>NAT2 (Phenotype) BW (kg) Dose (mg)</t>
        </is>
      </c>
      <c r="C168" t="inlineStr">
        <is>
          <t>SA 3 30</t>
        </is>
      </c>
      <c r="D168" t="inlineStr">
        <is>
          <t>1, 2, 9</t>
        </is>
      </c>
      <c r="E168" t="inlineStr">
        <is>
          <t>2.35E-14</t>
        </is>
      </c>
      <c r="F168" t="inlineStr">
        <is>
          <t>1.001e-05, 1, 2.643, 7.515, 24</t>
        </is>
      </c>
      <c r="G168" t="n">
        <v>9.569999999999999e+25</v>
      </c>
      <c r="H168" t="inlineStr">
        <is>
          <t>Vp</t>
        </is>
      </c>
      <c r="I168" t="n">
        <v>19.64</v>
      </c>
      <c r="J168" t="inlineStr">
        <is>
          <t>0.1, 1, 3, 8, 24</t>
        </is>
      </c>
      <c r="K168" t="n">
        <v>7.329999999999999e+25</v>
      </c>
      <c r="L168" t="inlineStr">
        <is>
          <t>Vp</t>
        </is>
      </c>
      <c r="M168" t="n">
        <v>18.3</v>
      </c>
    </row>
    <row r="169">
      <c r="A169" t="inlineStr">
        <is>
          <t>Zvada (2014)27</t>
        </is>
      </c>
      <c r="B169" t="inlineStr">
        <is>
          <t>NAT2 (Phenotype) BW (kg) Dose (mg)</t>
        </is>
      </c>
      <c r="C169" t="inlineStr">
        <is>
          <t>SA 14 120</t>
        </is>
      </c>
      <c r="D169" t="inlineStr">
        <is>
          <t>1, 2, 9</t>
        </is>
      </c>
      <c r="E169" t="inlineStr">
        <is>
          <t>−1.67E-15</t>
        </is>
      </c>
      <c r="F169" t="inlineStr">
        <is>
          <t>1.001e-05, 1, 3.406, 9.642, 24</t>
        </is>
      </c>
      <c r="G169" t="n">
        <v>1.75e+28</v>
      </c>
      <c r="H169" t="inlineStr">
        <is>
          <t>CL</t>
        </is>
      </c>
      <c r="I169" t="n">
        <v>3.21</v>
      </c>
      <c r="J169" t="inlineStr">
        <is>
          <t>0.1, 1, 3, 9, 24</t>
        </is>
      </c>
      <c r="K169" t="n">
        <v>1.35e+28</v>
      </c>
      <c r="L169" t="inlineStr">
        <is>
          <t>CL</t>
        </is>
      </c>
      <c r="M169" t="n">
        <v>3.2</v>
      </c>
    </row>
    <row r="170">
      <c r="A170" t="inlineStr">
        <is>
          <t>Zvada (2014)27</t>
        </is>
      </c>
      <c r="B170" t="inlineStr">
        <is>
          <t>NAT2 (Phenotype) BW (kg) Dose (mg)</t>
        </is>
      </c>
      <c r="C170" t="inlineStr">
        <is>
          <t>SA 14 120</t>
        </is>
      </c>
      <c r="D170" t="inlineStr">
        <is>
          <t>1, 2, 9</t>
        </is>
      </c>
      <c r="E170" t="inlineStr">
        <is>
          <t>−1.67E-15</t>
        </is>
      </c>
      <c r="F170" t="inlineStr">
        <is>
          <t>1.001e-05, 1, 3.406, 9.642, 24</t>
        </is>
      </c>
      <c r="G170" t="n">
        <v>1.75e+28</v>
      </c>
      <c r="H170" t="inlineStr">
        <is>
          <t>Vc</t>
        </is>
      </c>
      <c r="I170" t="n">
        <v>6.33</v>
      </c>
      <c r="J170" t="inlineStr">
        <is>
          <t>0.1, 1, 3, 9, 24</t>
        </is>
      </c>
      <c r="K170" t="n">
        <v>1.35e+28</v>
      </c>
      <c r="L170" t="inlineStr">
        <is>
          <t>Vc</t>
        </is>
      </c>
      <c r="M170" t="n">
        <v>6.94</v>
      </c>
    </row>
    <row r="171">
      <c r="A171" t="inlineStr">
        <is>
          <t>Zvada (2014)27</t>
        </is>
      </c>
      <c r="B171" t="inlineStr">
        <is>
          <t>NAT2 (Phenotype) BW (kg) Dose (mg)</t>
        </is>
      </c>
      <c r="C171" t="inlineStr">
        <is>
          <t>SA 14 120</t>
        </is>
      </c>
      <c r="D171" t="inlineStr">
        <is>
          <t>1, 2, 9</t>
        </is>
      </c>
      <c r="E171" t="inlineStr">
        <is>
          <t>−1.67E-15</t>
        </is>
      </c>
      <c r="F171" t="inlineStr">
        <is>
          <t>1.001e-05, 1, 3.406, 9.642, 24</t>
        </is>
      </c>
      <c r="G171" t="n">
        <v>1.75e+28</v>
      </c>
      <c r="H171" t="inlineStr">
        <is>
          <t>Ka</t>
        </is>
      </c>
      <c r="I171" t="n">
        <v>7.09</v>
      </c>
      <c r="J171" t="inlineStr">
        <is>
          <t>0.1, 1, 3, 9, 24</t>
        </is>
      </c>
      <c r="K171" t="n">
        <v>1.35e+28</v>
      </c>
      <c r="L171" t="inlineStr">
        <is>
          <t>Ka</t>
        </is>
      </c>
      <c r="M171" t="n">
        <v>7.92</v>
      </c>
    </row>
    <row r="172">
      <c r="A172" t="inlineStr">
        <is>
          <t>Zvada (2014)27</t>
        </is>
      </c>
      <c r="B172" t="inlineStr">
        <is>
          <t>NAT2 (Phenotype) BW (kg) Dose (mg)</t>
        </is>
      </c>
      <c r="C172" t="inlineStr">
        <is>
          <t>SA 14 120</t>
        </is>
      </c>
      <c r="D172" t="inlineStr">
        <is>
          <t>1, 2, 9</t>
        </is>
      </c>
      <c r="E172" t="inlineStr">
        <is>
          <t>−1.67E-15</t>
        </is>
      </c>
      <c r="F172" t="inlineStr">
        <is>
          <t>1.001e-05, 1, 3.406, 9.642, 24</t>
        </is>
      </c>
      <c r="G172" t="n">
        <v>1.75e+28</v>
      </c>
      <c r="H172" t="inlineStr">
        <is>
          <t>Q</t>
        </is>
      </c>
      <c r="I172" t="n">
        <v>14.69</v>
      </c>
      <c r="J172" t="inlineStr">
        <is>
          <t>0.1, 1, 3, 9, 24</t>
        </is>
      </c>
      <c r="K172" t="n">
        <v>1.35e+28</v>
      </c>
      <c r="L172" t="inlineStr">
        <is>
          <t>Q</t>
        </is>
      </c>
      <c r="M172" t="n">
        <v>17.1</v>
      </c>
    </row>
    <row r="173">
      <c r="A173" t="inlineStr">
        <is>
          <t>Zvada (2014)27</t>
        </is>
      </c>
      <c r="B173" t="inlineStr">
        <is>
          <t>NAT2 (Phenotype) BW (kg) Dose (mg)</t>
        </is>
      </c>
      <c r="C173" t="inlineStr">
        <is>
          <t>SA 14 120</t>
        </is>
      </c>
      <c r="D173" t="inlineStr">
        <is>
          <t>1, 2, 9</t>
        </is>
      </c>
      <c r="E173" t="inlineStr">
        <is>
          <t>−1.67E-15</t>
        </is>
      </c>
      <c r="F173" t="inlineStr">
        <is>
          <t>1.001e-05, 1, 3.406, 9.642, 24</t>
        </is>
      </c>
      <c r="G173" t="n">
        <v>1.75e+28</v>
      </c>
      <c r="H173" t="inlineStr">
        <is>
          <t>Vp</t>
        </is>
      </c>
      <c r="I173" t="n">
        <v>9.52</v>
      </c>
      <c r="J173" t="inlineStr">
        <is>
          <t>0.1, 1, 3, 9, 24</t>
        </is>
      </c>
      <c r="K173" t="n">
        <v>1.35e+28</v>
      </c>
      <c r="L173" t="inlineStr">
        <is>
          <t>Vp</t>
        </is>
      </c>
      <c r="M173" t="n">
        <v>11.18</v>
      </c>
    </row>
    <row r="174">
      <c r="B174" t="inlineStr">
        <is>
          <t>NAT2 (Phenotype)BW (kg)Dose (mg)</t>
        </is>
      </c>
      <c r="C174" t="inlineStr">
        <is>
          <t>SA28240</t>
        </is>
      </c>
      <c r="D174" t="inlineStr">
        <is>
          <t>1, 2, 9</t>
        </is>
      </c>
      <c r="E174" t="inlineStr">
        <is>
          <t>9.17E-17</t>
        </is>
      </c>
      <c r="F174" t="inlineStr">
        <is>
          <t>1e-05, 1, 3.751, 10.5, 24</t>
        </is>
      </c>
      <c r="G174" t="n">
        <v>2.09e+28</v>
      </c>
      <c r="H174" t="inlineStr">
        <is>
          <t>CL</t>
        </is>
      </c>
      <c r="I174" t="n">
        <v>3.22</v>
      </c>
      <c r="J174" t="inlineStr">
        <is>
          <t>0.1, 1, 3, 9, 24</t>
        </is>
      </c>
      <c r="K174" t="n">
        <v>1.25e+28</v>
      </c>
      <c r="L174" t="inlineStr">
        <is>
          <t>CL</t>
        </is>
      </c>
      <c r="M174" t="n">
        <v>3.2</v>
      </c>
    </row>
    <row r="175">
      <c r="B175" t="inlineStr">
        <is>
          <t>NAT2 (Phenotype)BW (kg)Dose (mg)</t>
        </is>
      </c>
      <c r="C175" t="inlineStr">
        <is>
          <t>SA28240</t>
        </is>
      </c>
      <c r="D175" t="inlineStr">
        <is>
          <t>1, 2, 9</t>
        </is>
      </c>
      <c r="E175" t="inlineStr">
        <is>
          <t>9.17E-17</t>
        </is>
      </c>
      <c r="F175" t="inlineStr">
        <is>
          <t>1e-05, 1, 3.751, 10.5, 24</t>
        </is>
      </c>
      <c r="G175" t="n">
        <v>2.09e+28</v>
      </c>
      <c r="H175" t="inlineStr">
        <is>
          <t>Vc</t>
        </is>
      </c>
      <c r="I175" t="n">
        <v>5.8</v>
      </c>
      <c r="J175" t="inlineStr">
        <is>
          <t>0.1, 1, 3, 9, 24</t>
        </is>
      </c>
      <c r="K175" t="n">
        <v>1.25e+28</v>
      </c>
      <c r="L175" t="inlineStr">
        <is>
          <t>Vc</t>
        </is>
      </c>
      <c r="M175" t="n">
        <v>6.64</v>
      </c>
    </row>
    <row r="176">
      <c r="B176" t="inlineStr">
        <is>
          <t>NAT2 (Phenotype)BW (kg)Dose (mg)</t>
        </is>
      </c>
      <c r="C176" t="inlineStr">
        <is>
          <t>SA28240</t>
        </is>
      </c>
      <c r="D176" t="inlineStr">
        <is>
          <t>1, 2, 9</t>
        </is>
      </c>
      <c r="E176" t="inlineStr">
        <is>
          <t>9.17E-17</t>
        </is>
      </c>
      <c r="F176" t="inlineStr">
        <is>
          <t>1e-05, 1, 3.751, 10.5, 24</t>
        </is>
      </c>
      <c r="G176" t="n">
        <v>2.09e+28</v>
      </c>
      <c r="H176" t="inlineStr">
        <is>
          <t>Ka</t>
        </is>
      </c>
      <c r="I176" t="n">
        <v>6.57</v>
      </c>
      <c r="J176" t="inlineStr">
        <is>
          <t>0.1, 1, 3, 9, 24</t>
        </is>
      </c>
      <c r="K176" t="n">
        <v>1.25e+28</v>
      </c>
      <c r="L176" t="inlineStr">
        <is>
          <t>Ka</t>
        </is>
      </c>
      <c r="M176" t="n">
        <v>7.62</v>
      </c>
    </row>
    <row r="177">
      <c r="B177" t="inlineStr">
        <is>
          <t>NAT2 (Phenotype)BW (kg)Dose (mg)</t>
        </is>
      </c>
      <c r="C177" t="inlineStr">
        <is>
          <t>SA28240</t>
        </is>
      </c>
      <c r="D177" t="inlineStr">
        <is>
          <t>1, 2, 9</t>
        </is>
      </c>
      <c r="E177" t="inlineStr">
        <is>
          <t>9.17E-17</t>
        </is>
      </c>
      <c r="F177" t="inlineStr">
        <is>
          <t>1e-05, 1, 3.751, 10.5, 24</t>
        </is>
      </c>
      <c r="G177" t="n">
        <v>2.09e+28</v>
      </c>
      <c r="H177" t="inlineStr">
        <is>
          <t>Q</t>
        </is>
      </c>
      <c r="I177" t="n">
        <v>13.2</v>
      </c>
      <c r="J177" t="inlineStr">
        <is>
          <t>0.1, 1, 3, 9, 24</t>
        </is>
      </c>
      <c r="K177" t="n">
        <v>1.25e+28</v>
      </c>
      <c r="L177" t="inlineStr">
        <is>
          <t>Q</t>
        </is>
      </c>
      <c r="M177" t="n">
        <v>17.92</v>
      </c>
    </row>
    <row r="178">
      <c r="B178" t="inlineStr">
        <is>
          <t>NAT2 (Phenotype)BW (kg)Dose (mg)</t>
        </is>
      </c>
      <c r="C178" t="inlineStr">
        <is>
          <t>SA28240</t>
        </is>
      </c>
      <c r="D178" t="inlineStr">
        <is>
          <t>1, 2, 9</t>
        </is>
      </c>
      <c r="E178" t="inlineStr">
        <is>
          <t>9.17E-17</t>
        </is>
      </c>
      <c r="F178" t="inlineStr">
        <is>
          <t>1e-05, 1, 3.751, 10.5, 24</t>
        </is>
      </c>
      <c r="G178" t="n">
        <v>2.09e+28</v>
      </c>
      <c r="H178" t="inlineStr">
        <is>
          <t>Vp</t>
        </is>
      </c>
      <c r="I178" t="n">
        <v>8.34</v>
      </c>
      <c r="J178" t="inlineStr">
        <is>
          <t>0.1, 1, 3, 9, 24</t>
        </is>
      </c>
      <c r="K178" t="n">
        <v>1.25e+28</v>
      </c>
      <c r="L178" t="inlineStr">
        <is>
          <t>Vp</t>
        </is>
      </c>
      <c r="M178" t="n">
        <v>11.04</v>
      </c>
    </row>
    <row r="179">
      <c r="B179" t="inlineStr">
        <is>
          <t>NAT2 (Phenotype) BW (kg) Dose (mg)</t>
        </is>
      </c>
      <c r="C179" t="inlineStr">
        <is>
          <t>IA 3 30</t>
        </is>
      </c>
      <c r="D179" t="inlineStr">
        <is>
          <t>1, 2, 9</t>
        </is>
      </c>
      <c r="E179" t="inlineStr">
        <is>
          <t>−5.99E-15</t>
        </is>
      </c>
      <c r="F179" t="inlineStr">
        <is>
          <t>1.001e-05, 1, 2.789, 7.875, 24</t>
        </is>
      </c>
      <c r="G179" t="n">
        <v>8.06e+27</v>
      </c>
      <c r="H179" t="inlineStr">
        <is>
          <t>CL</t>
        </is>
      </c>
      <c r="I179" t="n">
        <v>3.2</v>
      </c>
      <c r="J179" t="inlineStr">
        <is>
          <t>0.1, 1, 3, 8, 24</t>
        </is>
      </c>
      <c r="K179" t="n">
        <v>6.670000000000001e+27</v>
      </c>
      <c r="L179" t="inlineStr">
        <is>
          <t>CL</t>
        </is>
      </c>
      <c r="M179" t="n">
        <v>3.21</v>
      </c>
    </row>
    <row r="180">
      <c r="B180" t="inlineStr">
        <is>
          <t>NAT2 (Phenotype) BW (kg) Dose (mg)</t>
        </is>
      </c>
      <c r="C180" t="inlineStr">
        <is>
          <t>IA 3 30</t>
        </is>
      </c>
      <c r="D180" t="inlineStr">
        <is>
          <t>1, 2, 9</t>
        </is>
      </c>
      <c r="E180" t="inlineStr">
        <is>
          <t>−5.99E-15</t>
        </is>
      </c>
      <c r="F180" t="inlineStr">
        <is>
          <t>1.001e-05, 1, 2.789, 7.875, 24</t>
        </is>
      </c>
      <c r="G180" t="n">
        <v>8.06e+27</v>
      </c>
      <c r="H180" t="inlineStr">
        <is>
          <t>Vc</t>
        </is>
      </c>
      <c r="I180" t="n">
        <v>8.76</v>
      </c>
      <c r="J180" t="inlineStr">
        <is>
          <t>0.1, 1, 3, 8, 24</t>
        </is>
      </c>
      <c r="K180" t="n">
        <v>6.670000000000001e+27</v>
      </c>
      <c r="L180" t="inlineStr">
        <is>
          <t>Vc</t>
        </is>
      </c>
      <c r="M180" t="n">
        <v>8.59</v>
      </c>
    </row>
    <row r="181">
      <c r="B181" t="inlineStr">
        <is>
          <t>NAT2 (Phenotype) BW (kg) Dose (mg)</t>
        </is>
      </c>
      <c r="C181" t="inlineStr">
        <is>
          <t>IA 3 30</t>
        </is>
      </c>
      <c r="D181" t="inlineStr">
        <is>
          <t>1, 2, 9</t>
        </is>
      </c>
      <c r="E181" t="inlineStr">
        <is>
          <t>−5.99E-15</t>
        </is>
      </c>
      <c r="F181" t="inlineStr">
        <is>
          <t>1.001e-05, 1, 2.789, 7.875, 24</t>
        </is>
      </c>
      <c r="G181" t="n">
        <v>8.06e+27</v>
      </c>
      <c r="H181" t="inlineStr">
        <is>
          <t>Ka</t>
        </is>
      </c>
      <c r="I181" t="n">
        <v>9.470000000000001</v>
      </c>
      <c r="J181" t="inlineStr">
        <is>
          <t>0.1, 1, 3, 8, 24</t>
        </is>
      </c>
      <c r="K181" t="n">
        <v>6.670000000000001e+27</v>
      </c>
      <c r="L181" t="inlineStr">
        <is>
          <t>Ka</t>
        </is>
      </c>
      <c r="M181" t="n">
        <v>9.52</v>
      </c>
    </row>
    <row r="182">
      <c r="B182" t="inlineStr">
        <is>
          <t>NAT2 (Phenotype) BW (kg) Dose (mg)</t>
        </is>
      </c>
      <c r="C182" t="inlineStr">
        <is>
          <t>IA 3 30</t>
        </is>
      </c>
      <c r="D182" t="inlineStr">
        <is>
          <t>1, 2, 9</t>
        </is>
      </c>
      <c r="E182" t="inlineStr">
        <is>
          <t>−5.99E-15</t>
        </is>
      </c>
      <c r="F182" t="inlineStr">
        <is>
          <t>1.001e-05, 1, 2.789, 7.875, 24</t>
        </is>
      </c>
      <c r="G182" t="n">
        <v>8.06e+27</v>
      </c>
      <c r="H182" t="inlineStr">
        <is>
          <t>Q</t>
        </is>
      </c>
      <c r="I182" t="n">
        <v>20.36</v>
      </c>
      <c r="J182" t="inlineStr">
        <is>
          <t>0.1, 1, 3, 8, 24</t>
        </is>
      </c>
      <c r="K182" t="n">
        <v>6.670000000000001e+27</v>
      </c>
      <c r="L182" t="inlineStr">
        <is>
          <t>Q</t>
        </is>
      </c>
      <c r="M182" t="n">
        <v>19.8</v>
      </c>
    </row>
    <row r="183">
      <c r="B183" t="inlineStr">
        <is>
          <t>NAT2 (Phenotype) BW (kg) Dose (mg)</t>
        </is>
      </c>
      <c r="C183" t="inlineStr">
        <is>
          <t>IA 3 30</t>
        </is>
      </c>
      <c r="D183" t="inlineStr">
        <is>
          <t>1, 2, 9</t>
        </is>
      </c>
      <c r="E183" t="inlineStr">
        <is>
          <t>−5.99E-15</t>
        </is>
      </c>
      <c r="F183" t="inlineStr">
        <is>
          <t>1.001e-05, 1, 2.789, 7.875, 24</t>
        </is>
      </c>
      <c r="G183" t="n">
        <v>8.06e+27</v>
      </c>
      <c r="H183" t="inlineStr">
        <is>
          <t>Vp</t>
        </is>
      </c>
      <c r="I183" t="n">
        <v>13.99</v>
      </c>
      <c r="J183" t="inlineStr">
        <is>
          <t>0.1, 1, 3, 8, 24</t>
        </is>
      </c>
      <c r="K183" t="n">
        <v>6.670000000000001e+27</v>
      </c>
      <c r="L183" t="inlineStr">
        <is>
          <t>Vp</t>
        </is>
      </c>
      <c r="M183" t="n">
        <v>13.48</v>
      </c>
    </row>
    <row r="184">
      <c r="B184" t="inlineStr">
        <is>
          <t>NAT2 (Phenotype) BW (kg) Dose (mg)</t>
        </is>
      </c>
      <c r="C184" t="inlineStr">
        <is>
          <t>IA 14 120</t>
        </is>
      </c>
      <c r="D184" t="inlineStr">
        <is>
          <t>1, 2, 9</t>
        </is>
      </c>
      <c r="E184" t="inlineStr">
        <is>
          <t>−2.88E-12</t>
        </is>
      </c>
      <c r="F184" t="inlineStr">
        <is>
          <t>1e-05, 1, 3.352, 9.197, 24</t>
        </is>
      </c>
      <c r="G184" t="n">
        <v>3.21e+29</v>
      </c>
      <c r="H184" t="inlineStr">
        <is>
          <t>CL</t>
        </is>
      </c>
      <c r="I184" t="n">
        <v>3.28</v>
      </c>
      <c r="J184" t="inlineStr">
        <is>
          <t>0.1, 1, 3, 9, 24</t>
        </is>
      </c>
      <c r="K184" t="n">
        <v>2.6e+29</v>
      </c>
      <c r="L184" t="inlineStr">
        <is>
          <t>CL</t>
        </is>
      </c>
      <c r="M184" t="n">
        <v>3.25</v>
      </c>
    </row>
    <row r="185">
      <c r="B185" t="inlineStr">
        <is>
          <t>NAT2 (Phenotype) BW (kg) Dose (mg)</t>
        </is>
      </c>
      <c r="C185" t="inlineStr">
        <is>
          <t>IA 14 120</t>
        </is>
      </c>
      <c r="D185" t="inlineStr">
        <is>
          <t>1, 2, 9</t>
        </is>
      </c>
      <c r="E185" t="inlineStr">
        <is>
          <t>−2.88E-12</t>
        </is>
      </c>
      <c r="F185" t="inlineStr">
        <is>
          <t>1e-05, 1, 3.352, 9.197, 24</t>
        </is>
      </c>
      <c r="G185" t="n">
        <v>3.21e+29</v>
      </c>
      <c r="H185" t="inlineStr">
        <is>
          <t>Vc</t>
        </is>
      </c>
      <c r="I185" t="n">
        <v>5.96</v>
      </c>
      <c r="J185" t="inlineStr">
        <is>
          <t>0.1, 1, 3, 9, 24</t>
        </is>
      </c>
      <c r="K185" t="n">
        <v>2.6e+29</v>
      </c>
      <c r="L185" t="inlineStr">
        <is>
          <t>Vc</t>
        </is>
      </c>
      <c r="M185" t="n">
        <v>6.49</v>
      </c>
    </row>
    <row r="186">
      <c r="B186" t="inlineStr">
        <is>
          <t>NAT2 (Phenotype) BW (kg) Dose (mg)</t>
        </is>
      </c>
      <c r="C186" t="inlineStr">
        <is>
          <t>IA 14 120</t>
        </is>
      </c>
      <c r="D186" t="inlineStr">
        <is>
          <t>1, 2, 9</t>
        </is>
      </c>
      <c r="E186" t="inlineStr">
        <is>
          <t>−2.88E-12</t>
        </is>
      </c>
      <c r="F186" t="inlineStr">
        <is>
          <t>1e-05, 1, 3.352, 9.197, 24</t>
        </is>
      </c>
      <c r="G186" t="n">
        <v>3.21e+29</v>
      </c>
      <c r="H186" t="inlineStr">
        <is>
          <t>Ka</t>
        </is>
      </c>
      <c r="I186" t="n">
        <v>6.74</v>
      </c>
      <c r="J186" t="inlineStr">
        <is>
          <t>0.1, 1, 3, 9, 24</t>
        </is>
      </c>
      <c r="K186" t="n">
        <v>2.6e+29</v>
      </c>
      <c r="L186" t="inlineStr">
        <is>
          <t>Ka</t>
        </is>
      </c>
      <c r="M186" t="n">
        <v>7.47</v>
      </c>
    </row>
    <row r="187">
      <c r="B187" t="inlineStr">
        <is>
          <t>NAT2 (Phenotype) BW (kg) Dose (mg)</t>
        </is>
      </c>
      <c r="C187" t="inlineStr">
        <is>
          <t>IA 14 120</t>
        </is>
      </c>
      <c r="D187" t="inlineStr">
        <is>
          <t>1, 2, 9</t>
        </is>
      </c>
      <c r="E187" t="inlineStr">
        <is>
          <t>−2.88E-12</t>
        </is>
      </c>
      <c r="F187" t="inlineStr">
        <is>
          <t>1e-05, 1, 3.352, 9.197, 24</t>
        </is>
      </c>
      <c r="G187" t="n">
        <v>3.21e+29</v>
      </c>
      <c r="H187" t="inlineStr">
        <is>
          <t>Q</t>
        </is>
      </c>
      <c r="I187" t="n">
        <v>7.15</v>
      </c>
      <c r="J187" t="inlineStr">
        <is>
          <t>0.1, 1, 3, 9, 24</t>
        </is>
      </c>
      <c r="K187" t="n">
        <v>2.6e+29</v>
      </c>
      <c r="L187" t="inlineStr">
        <is>
          <t>Q</t>
        </is>
      </c>
      <c r="M187" t="n">
        <v>7.73</v>
      </c>
    </row>
    <row r="188">
      <c r="B188" t="inlineStr">
        <is>
          <t>NAT2 (Phenotype) BW (kg) Dose (mg)</t>
        </is>
      </c>
      <c r="C188" t="inlineStr">
        <is>
          <t>IA 14 120</t>
        </is>
      </c>
      <c r="D188" t="inlineStr">
        <is>
          <t>1, 2, 9</t>
        </is>
      </c>
      <c r="E188" t="inlineStr">
        <is>
          <t>−2.88E-12</t>
        </is>
      </c>
      <c r="F188" t="inlineStr">
        <is>
          <t>1e-05, 1, 3.352, 9.197, 24</t>
        </is>
      </c>
      <c r="G188" t="n">
        <v>3.21e+29</v>
      </c>
      <c r="H188" t="inlineStr">
        <is>
          <t>Vp</t>
        </is>
      </c>
      <c r="I188" t="n">
        <v>5.63</v>
      </c>
      <c r="J188" t="inlineStr">
        <is>
          <t>0.1, 1, 3, 9, 24</t>
        </is>
      </c>
      <c r="K188" t="n">
        <v>2.6e+29</v>
      </c>
      <c r="L188" t="inlineStr">
        <is>
          <t>Vp</t>
        </is>
      </c>
      <c r="M188" t="n">
        <v>6.2</v>
      </c>
    </row>
    <row r="189">
      <c r="B189" t="inlineStr">
        <is>
          <t>NAT2 (Phenotype) BW (kg) Dose (mg)</t>
        </is>
      </c>
      <c r="C189" t="inlineStr">
        <is>
          <t>IA 28 240</t>
        </is>
      </c>
      <c r="D189" t="inlineStr">
        <is>
          <t>1, 2, 9</t>
        </is>
      </c>
      <c r="E189" t="inlineStr">
        <is>
          <t>−1.19E-12</t>
        </is>
      </c>
      <c r="F189" t="inlineStr">
        <is>
          <t>1.001e-05, 1, 3.692, 9.943, 24</t>
        </is>
      </c>
      <c r="G189" t="n">
        <v>4.52e+29</v>
      </c>
      <c r="H189" t="inlineStr">
        <is>
          <t>CL</t>
        </is>
      </c>
      <c r="I189" t="n">
        <v>3.31</v>
      </c>
      <c r="J189" t="inlineStr">
        <is>
          <t>0.1, 1, 3, 9, 24</t>
        </is>
      </c>
      <c r="K189" t="n">
        <v>3.14e+29</v>
      </c>
      <c r="L189" t="inlineStr">
        <is>
          <t>CL</t>
        </is>
      </c>
      <c r="M189" t="n">
        <v>3.24</v>
      </c>
    </row>
    <row r="190">
      <c r="B190" t="inlineStr">
        <is>
          <t>NAT2 (Phenotype) BW (kg) Dose (mg)</t>
        </is>
      </c>
      <c r="C190" t="inlineStr">
        <is>
          <t>IA 28 240</t>
        </is>
      </c>
      <c r="D190" t="inlineStr">
        <is>
          <t>1, 2, 9</t>
        </is>
      </c>
      <c r="E190" t="inlineStr">
        <is>
          <t>−1.19E-12</t>
        </is>
      </c>
      <c r="F190" t="inlineStr">
        <is>
          <t>1.001e-05, 1, 3.692, 9.943, 24</t>
        </is>
      </c>
      <c r="G190" t="n">
        <v>4.52e+29</v>
      </c>
      <c r="H190" t="inlineStr">
        <is>
          <t>Vc</t>
        </is>
      </c>
      <c r="I190" t="n">
        <v>5.47</v>
      </c>
      <c r="J190" t="inlineStr">
        <is>
          <t>0.1, 1, 3, 9, 24</t>
        </is>
      </c>
      <c r="K190" t="n">
        <v>3.14e+29</v>
      </c>
      <c r="L190" t="inlineStr">
        <is>
          <t>Vc</t>
        </is>
      </c>
      <c r="M190" t="n">
        <v>6.23</v>
      </c>
    </row>
    <row r="191">
      <c r="B191" t="inlineStr">
        <is>
          <t>NAT2 (Phenotype) BW (kg) Dose (mg)</t>
        </is>
      </c>
      <c r="C191" t="inlineStr">
        <is>
          <t>IA 28 240</t>
        </is>
      </c>
      <c r="D191" t="inlineStr">
        <is>
          <t>1, 2, 9</t>
        </is>
      </c>
      <c r="E191" t="inlineStr">
        <is>
          <t>−1.19E-12</t>
        </is>
      </c>
      <c r="F191" t="inlineStr">
        <is>
          <t>1.001e-05, 1, 3.692, 9.943, 24</t>
        </is>
      </c>
      <c r="G191" t="n">
        <v>4.52e+29</v>
      </c>
      <c r="H191" t="inlineStr">
        <is>
          <t>Ka</t>
        </is>
      </c>
      <c r="I191" t="n">
        <v>6.25</v>
      </c>
      <c r="J191" t="inlineStr">
        <is>
          <t>0.1, 1, 3, 9, 24</t>
        </is>
      </c>
      <c r="K191" t="n">
        <v>3.14e+29</v>
      </c>
      <c r="L191" t="inlineStr">
        <is>
          <t>Ka</t>
        </is>
      </c>
      <c r="M191" t="n">
        <v>7.22</v>
      </c>
    </row>
    <row r="192">
      <c r="B192" t="inlineStr">
        <is>
          <t>NAT2 (Phenotype) BW (kg) Dose (mg)</t>
        </is>
      </c>
      <c r="C192" t="inlineStr">
        <is>
          <t>IA 28 240</t>
        </is>
      </c>
      <c r="D192" t="inlineStr">
        <is>
          <t>1, 2, 9</t>
        </is>
      </c>
      <c r="E192" t="inlineStr">
        <is>
          <t>−1.19E-12</t>
        </is>
      </c>
      <c r="F192" t="inlineStr">
        <is>
          <t>1.001e-05, 1, 3.692, 9.943, 24</t>
        </is>
      </c>
      <c r="G192" t="n">
        <v>4.52e+29</v>
      </c>
      <c r="H192" t="inlineStr">
        <is>
          <t>Q</t>
        </is>
      </c>
      <c r="I192" t="n">
        <v>6.56</v>
      </c>
      <c r="J192" t="inlineStr">
        <is>
          <t>0.1, 1, 3, 9, 24</t>
        </is>
      </c>
      <c r="K192" t="n">
        <v>3.14e+29</v>
      </c>
      <c r="L192" t="inlineStr">
        <is>
          <t>Q</t>
        </is>
      </c>
      <c r="M192" t="n">
        <v>7.8</v>
      </c>
    </row>
    <row r="193">
      <c r="B193" t="inlineStr">
        <is>
          <t>NAT2 (Phenotype) BW (kg) Dose (mg)</t>
        </is>
      </c>
      <c r="C193" t="inlineStr">
        <is>
          <t>IA 28 240</t>
        </is>
      </c>
      <c r="D193" t="inlineStr">
        <is>
          <t>1, 2, 9</t>
        </is>
      </c>
      <c r="E193" t="inlineStr">
        <is>
          <t>−1.19E-12</t>
        </is>
      </c>
      <c r="F193" t="inlineStr">
        <is>
          <t>1.001e-05, 1, 3.692, 9.943, 24</t>
        </is>
      </c>
      <c r="G193" t="n">
        <v>4.52e+29</v>
      </c>
      <c r="H193" t="inlineStr">
        <is>
          <t>Vp</t>
        </is>
      </c>
      <c r="I193" t="n">
        <v>5.12</v>
      </c>
      <c r="J193" t="inlineStr">
        <is>
          <t>0.1, 1, 3, 9, 24</t>
        </is>
      </c>
      <c r="K193" t="n">
        <v>3.14e+29</v>
      </c>
      <c r="L193" t="inlineStr">
        <is>
          <t>Vp</t>
        </is>
      </c>
      <c r="M193" t="n">
        <v>6.18</v>
      </c>
    </row>
    <row r="194">
      <c r="B194" t="inlineStr">
        <is>
          <t>NAT2 (Phenotype) BW (kg) Dose (mg)</t>
        </is>
      </c>
      <c r="C194" t="inlineStr">
        <is>
          <t>RA 3 30</t>
        </is>
      </c>
      <c r="D194" t="inlineStr">
        <is>
          <t>1, 2, 9</t>
        </is>
      </c>
      <c r="E194" t="inlineStr">
        <is>
          <t>2.92E-13</t>
        </is>
      </c>
      <c r="F194" t="inlineStr">
        <is>
          <t>1.001e-05, 1, 2.779, 7.988, 24</t>
        </is>
      </c>
      <c r="G194" t="n">
        <v>2.61e+28</v>
      </c>
      <c r="H194" t="inlineStr">
        <is>
          <t>CL</t>
        </is>
      </c>
      <c r="I194" t="n">
        <v>3.21</v>
      </c>
      <c r="J194" t="inlineStr">
        <is>
          <t>0.1, 1, 3, 9, 24</t>
        </is>
      </c>
      <c r="K194" t="n">
        <v>2.04e+28</v>
      </c>
      <c r="L194" t="inlineStr">
        <is>
          <t>CL</t>
        </is>
      </c>
      <c r="M194" t="n">
        <v>3.23</v>
      </c>
    </row>
    <row r="195">
      <c r="B195" t="inlineStr">
        <is>
          <t>NAT2 (Phenotype) BW (kg) Dose (mg)</t>
        </is>
      </c>
      <c r="C195" t="inlineStr">
        <is>
          <t>RA 3 30</t>
        </is>
      </c>
      <c r="D195" t="inlineStr">
        <is>
          <t>1, 2, 9</t>
        </is>
      </c>
      <c r="E195" t="inlineStr">
        <is>
          <t>2.92E-13</t>
        </is>
      </c>
      <c r="F195" t="inlineStr">
        <is>
          <t>1.001e-05, 1, 2.779, 7.988, 24</t>
        </is>
      </c>
      <c r="G195" t="n">
        <v>2.61e+28</v>
      </c>
      <c r="H195" t="inlineStr">
        <is>
          <t>Vc</t>
        </is>
      </c>
      <c r="I195" t="n">
        <v>8.460000000000001</v>
      </c>
      <c r="J195" t="inlineStr">
        <is>
          <t>0.1, 1, 3, 9, 24</t>
        </is>
      </c>
      <c r="K195" t="n">
        <v>2.04e+28</v>
      </c>
      <c r="L195" t="inlineStr">
        <is>
          <t>Vc</t>
        </is>
      </c>
      <c r="M195" t="n">
        <v>8.18</v>
      </c>
    </row>
    <row r="196">
      <c r="B196" t="inlineStr">
        <is>
          <t>NAT2 (Phenotype) BW (kg) Dose (mg)</t>
        </is>
      </c>
      <c r="C196" t="inlineStr">
        <is>
          <t>RA 3 30</t>
        </is>
      </c>
      <c r="D196" t="inlineStr">
        <is>
          <t>1, 2, 9</t>
        </is>
      </c>
      <c r="E196" t="inlineStr">
        <is>
          <t>2.92E-13</t>
        </is>
      </c>
      <c r="F196" t="inlineStr">
        <is>
          <t>1.001e-05, 1, 2.779, 7.988, 24</t>
        </is>
      </c>
      <c r="G196" t="n">
        <v>2.61e+28</v>
      </c>
      <c r="H196" t="inlineStr">
        <is>
          <t>Ka</t>
        </is>
      </c>
      <c r="I196" t="n">
        <v>9.18</v>
      </c>
      <c r="J196" t="inlineStr">
        <is>
          <t>0.1, 1, 3, 9, 24</t>
        </is>
      </c>
      <c r="K196" t="n">
        <v>2.04e+28</v>
      </c>
      <c r="L196" t="inlineStr">
        <is>
          <t>Ka</t>
        </is>
      </c>
      <c r="M196" t="n">
        <v>9.119999999999999</v>
      </c>
    </row>
    <row r="197">
      <c r="B197" t="inlineStr">
        <is>
          <t>NAT2 (Phenotype) BW (kg) Dose (mg)</t>
        </is>
      </c>
      <c r="C197" t="inlineStr">
        <is>
          <t>RA 3 30</t>
        </is>
      </c>
      <c r="D197" t="inlineStr">
        <is>
          <t>1, 2, 9</t>
        </is>
      </c>
      <c r="E197" t="inlineStr">
        <is>
          <t>2.92E-13</t>
        </is>
      </c>
      <c r="F197" t="inlineStr">
        <is>
          <t>1.001e-05, 1, 2.779, 7.988, 24</t>
        </is>
      </c>
      <c r="G197" t="n">
        <v>2.61e+28</v>
      </c>
      <c r="H197" t="inlineStr">
        <is>
          <t>Q</t>
        </is>
      </c>
      <c r="I197" t="n">
        <v>16.2</v>
      </c>
      <c r="J197" t="inlineStr">
        <is>
          <t>0.1, 1, 3, 9, 24</t>
        </is>
      </c>
      <c r="K197" t="n">
        <v>2.04e+28</v>
      </c>
      <c r="L197" t="inlineStr">
        <is>
          <t>Q</t>
        </is>
      </c>
      <c r="M197" t="n">
        <v>15.4</v>
      </c>
    </row>
    <row r="198">
      <c r="B198" t="inlineStr">
        <is>
          <t>NAT2 (Phenotype) BW (kg) Dose (mg)</t>
        </is>
      </c>
      <c r="C198" t="inlineStr">
        <is>
          <t>RA 3 30</t>
        </is>
      </c>
      <c r="D198" t="inlineStr">
        <is>
          <t>1, 2, 9</t>
        </is>
      </c>
      <c r="E198" t="inlineStr">
        <is>
          <t>2.92E-13</t>
        </is>
      </c>
      <c r="F198" t="inlineStr">
        <is>
          <t>1.001e-05, 1, 2.779, 7.988, 24</t>
        </is>
      </c>
      <c r="G198" t="n">
        <v>2.61e+28</v>
      </c>
      <c r="H198" t="inlineStr">
        <is>
          <t>Vp</t>
        </is>
      </c>
      <c r="I198" t="n">
        <v>11.89</v>
      </c>
      <c r="J198" t="inlineStr">
        <is>
          <t>0.1, 1, 3, 9, 24</t>
        </is>
      </c>
      <c r="K198" t="n">
        <v>2.04e+28</v>
      </c>
      <c r="L198" t="inlineStr">
        <is>
          <t>Vp</t>
        </is>
      </c>
      <c r="M198" t="n">
        <v>11.2</v>
      </c>
    </row>
    <row r="199">
      <c r="B199" t="inlineStr">
        <is>
          <t>NAT2 (Phenotype) BW (kg) Dose (mg)</t>
        </is>
      </c>
      <c r="C199" t="inlineStr">
        <is>
          <t>RA 14 120</t>
        </is>
      </c>
      <c r="D199" t="inlineStr">
        <is>
          <t>1, 2, 9</t>
        </is>
      </c>
      <c r="E199" t="inlineStr">
        <is>
          <t>−7.73E-11</t>
        </is>
      </c>
      <c r="F199" t="inlineStr">
        <is>
          <t>1.001e-05, 1, 3.378, 8.596, 24</t>
        </is>
      </c>
      <c r="G199" t="n">
        <v>4.75e+29</v>
      </c>
      <c r="H199" t="inlineStr">
        <is>
          <t>CL</t>
        </is>
      </c>
      <c r="I199" t="n">
        <v>3.33</v>
      </c>
      <c r="J199" t="inlineStr">
        <is>
          <t>0.1, 1, 3, 9, 24</t>
        </is>
      </c>
      <c r="K199" t="n">
        <v>3.73e+29</v>
      </c>
      <c r="L199" t="inlineStr">
        <is>
          <t>CL</t>
        </is>
      </c>
      <c r="M199" t="n">
        <v>3.28</v>
      </c>
    </row>
    <row r="200">
      <c r="B200" t="inlineStr">
        <is>
          <t>NAT2 (Phenotype) BW (kg) Dose (mg)</t>
        </is>
      </c>
      <c r="C200" t="inlineStr">
        <is>
          <t>RA 14 120</t>
        </is>
      </c>
      <c r="D200" t="inlineStr">
        <is>
          <t>1, 2, 9</t>
        </is>
      </c>
      <c r="E200" t="inlineStr">
        <is>
          <t>−7.73E-11</t>
        </is>
      </c>
      <c r="F200" t="inlineStr">
        <is>
          <t>1.001e-05, 1, 3.378, 8.596, 24</t>
        </is>
      </c>
      <c r="G200" t="n">
        <v>4.75e+29</v>
      </c>
      <c r="H200" t="inlineStr">
        <is>
          <t>Vc</t>
        </is>
      </c>
      <c r="I200" t="n">
        <v>5.97</v>
      </c>
      <c r="J200" t="inlineStr">
        <is>
          <t>0.1, 1, 3, 9, 24</t>
        </is>
      </c>
      <c r="K200" t="n">
        <v>3.73e+29</v>
      </c>
      <c r="L200" t="inlineStr">
        <is>
          <t>Vc</t>
        </is>
      </c>
      <c r="M200" t="n">
        <v>6.52</v>
      </c>
    </row>
    <row r="201">
      <c r="B201" t="inlineStr">
        <is>
          <t>NAT2 (Phenotype) BW (kg) Dose (mg)</t>
        </is>
      </c>
      <c r="C201" t="inlineStr">
        <is>
          <t>RA 14 120</t>
        </is>
      </c>
      <c r="D201" t="inlineStr">
        <is>
          <t>1, 2, 9</t>
        </is>
      </c>
      <c r="E201" t="inlineStr">
        <is>
          <t>−7.73E-11</t>
        </is>
      </c>
      <c r="F201" t="inlineStr">
        <is>
          <t>1.001e-05, 1, 3.378, 8.596, 24</t>
        </is>
      </c>
      <c r="G201" t="n">
        <v>4.75e+29</v>
      </c>
      <c r="H201" t="inlineStr">
        <is>
          <t>Ka</t>
        </is>
      </c>
      <c r="I201" t="n">
        <v>6.76</v>
      </c>
      <c r="J201" t="inlineStr">
        <is>
          <t>0.1, 1, 3, 9, 24</t>
        </is>
      </c>
      <c r="K201" t="n">
        <v>3.73e+29</v>
      </c>
      <c r="L201" t="inlineStr">
        <is>
          <t>Ka</t>
        </is>
      </c>
      <c r="M201" t="n">
        <v>7.52</v>
      </c>
    </row>
    <row r="202">
      <c r="B202" t="inlineStr">
        <is>
          <t>NAT2 (Phenotype) BW (kg) Dose (mg)</t>
        </is>
      </c>
      <c r="C202" t="inlineStr">
        <is>
          <t>RA 14 120</t>
        </is>
      </c>
      <c r="D202" t="inlineStr">
        <is>
          <t>1, 2, 9</t>
        </is>
      </c>
      <c r="E202" t="inlineStr">
        <is>
          <t>−7.73E-11</t>
        </is>
      </c>
      <c r="F202" t="inlineStr">
        <is>
          <t>1.001e-05, 1, 3.378, 8.596, 24</t>
        </is>
      </c>
      <c r="G202" t="n">
        <v>4.75e+29</v>
      </c>
      <c r="H202" t="inlineStr">
        <is>
          <t>Q</t>
        </is>
      </c>
      <c r="I202" t="n">
        <v>6.02</v>
      </c>
      <c r="J202" t="inlineStr">
        <is>
          <t>0.1, 1, 3, 9, 24</t>
        </is>
      </c>
      <c r="K202" t="n">
        <v>3.73e+29</v>
      </c>
      <c r="L202" t="inlineStr">
        <is>
          <t>Q</t>
        </is>
      </c>
      <c r="M202" t="n">
        <v>6.1</v>
      </c>
    </row>
    <row r="203">
      <c r="B203" t="inlineStr">
        <is>
          <t>NAT2 (Phenotype) BW (kg) Dose (mg)</t>
        </is>
      </c>
      <c r="C203" t="inlineStr">
        <is>
          <t>RA 14 120</t>
        </is>
      </c>
      <c r="D203" t="inlineStr">
        <is>
          <t>1, 2, 9</t>
        </is>
      </c>
      <c r="E203" t="inlineStr">
        <is>
          <t>−7.73E-11</t>
        </is>
      </c>
      <c r="F203" t="inlineStr">
        <is>
          <t>1.001e-05, 1, 3.378, 8.596, 24</t>
        </is>
      </c>
      <c r="G203" t="n">
        <v>4.75e+29</v>
      </c>
      <c r="H203" t="inlineStr">
        <is>
          <t>Vp</t>
        </is>
      </c>
      <c r="I203" t="n">
        <v>4.97</v>
      </c>
      <c r="J203" t="inlineStr">
        <is>
          <t>0.1, 1, 3, 9, 24</t>
        </is>
      </c>
      <c r="K203" t="n">
        <v>3.73e+29</v>
      </c>
      <c r="L203" t="inlineStr">
        <is>
          <t>Vp</t>
        </is>
      </c>
      <c r="M203" t="n">
        <v>5.11</v>
      </c>
    </row>
    <row r="204">
      <c r="B204" t="inlineStr">
        <is>
          <t>NAT2 (Phenotype) BW (kg) Dose (mg)</t>
        </is>
      </c>
      <c r="C204" t="inlineStr">
        <is>
          <t>RA 28 240</t>
        </is>
      </c>
      <c r="D204" t="inlineStr">
        <is>
          <t>1, 2, 9</t>
        </is>
      </c>
      <c r="E204" t="inlineStr">
        <is>
          <t>−1.81E-11</t>
        </is>
      </c>
      <c r="F204" t="inlineStr">
        <is>
          <t>1.001e-05, 1, 3.68, 9.264, 24</t>
        </is>
      </c>
      <c r="G204" t="n">
        <v>7.13e+29</v>
      </c>
      <c r="H204" t="inlineStr">
        <is>
          <t>CL</t>
        </is>
      </c>
      <c r="I204" t="n">
        <v>3.35</v>
      </c>
      <c r="J204" t="inlineStr">
        <is>
          <t>0.1, 1, 3, 9, 24</t>
        </is>
      </c>
      <c r="K204" t="n">
        <v>5.01e+29</v>
      </c>
      <c r="L204" t="inlineStr">
        <is>
          <t>CL</t>
        </is>
      </c>
      <c r="M204" t="n">
        <v>3.27</v>
      </c>
    </row>
    <row r="205">
      <c r="B205" t="inlineStr">
        <is>
          <t>NAT2 (Phenotype) BW (kg) Dose (mg)</t>
        </is>
      </c>
      <c r="C205" t="inlineStr">
        <is>
          <t>RA 28 240</t>
        </is>
      </c>
      <c r="D205" t="inlineStr">
        <is>
          <t>1, 2, 9</t>
        </is>
      </c>
      <c r="E205" t="inlineStr">
        <is>
          <t>−1.81E-11</t>
        </is>
      </c>
      <c r="F205" t="inlineStr">
        <is>
          <t>1.001e-05, 1, 3.68, 9.264, 24</t>
        </is>
      </c>
      <c r="G205" t="n">
        <v>7.13e+29</v>
      </c>
      <c r="H205" t="inlineStr">
        <is>
          <t>Vc</t>
        </is>
      </c>
      <c r="I205" t="n">
        <v>5.46</v>
      </c>
      <c r="J205" t="inlineStr">
        <is>
          <t>0.1, 1, 3, 9, 24</t>
        </is>
      </c>
      <c r="K205" t="n">
        <v>5.01e+29</v>
      </c>
      <c r="L205" t="inlineStr">
        <is>
          <t>Vc</t>
        </is>
      </c>
      <c r="M205" t="n">
        <v>6.22</v>
      </c>
    </row>
    <row r="206">
      <c r="B206" t="inlineStr">
        <is>
          <t>NAT2 (Phenotype) BW (kg) Dose (mg)</t>
        </is>
      </c>
      <c r="C206" t="inlineStr">
        <is>
          <t>RA 28 240</t>
        </is>
      </c>
      <c r="D206" t="inlineStr">
        <is>
          <t>1, 2, 9</t>
        </is>
      </c>
      <c r="E206" t="inlineStr">
        <is>
          <t>−1.81E-11</t>
        </is>
      </c>
      <c r="F206" t="inlineStr">
        <is>
          <t>1.001e-05, 1, 3.68, 9.264, 24</t>
        </is>
      </c>
      <c r="G206" t="n">
        <v>7.13e+29</v>
      </c>
      <c r="H206" t="inlineStr">
        <is>
          <t>Ka</t>
        </is>
      </c>
      <c r="I206" t="n">
        <v>6.25</v>
      </c>
      <c r="J206" t="inlineStr">
        <is>
          <t>0.1, 1, 3, 9, 24</t>
        </is>
      </c>
      <c r="K206" t="n">
        <v>5.01e+29</v>
      </c>
      <c r="L206" t="inlineStr">
        <is>
          <t>Ka</t>
        </is>
      </c>
      <c r="M206" t="n">
        <v>7.21</v>
      </c>
    </row>
    <row r="207">
      <c r="B207" t="inlineStr">
        <is>
          <t>NAT2 (Phenotype) BW (kg) Dose (mg)</t>
        </is>
      </c>
      <c r="C207" t="inlineStr">
        <is>
          <t>RA 28 240</t>
        </is>
      </c>
      <c r="D207" t="inlineStr">
        <is>
          <t>1, 2, 9</t>
        </is>
      </c>
      <c r="E207" t="inlineStr">
        <is>
          <t>−1.81E-11</t>
        </is>
      </c>
      <c r="F207" t="inlineStr">
        <is>
          <t>1.001e-05, 1, 3.68, 9.264, 24</t>
        </is>
      </c>
      <c r="G207" t="n">
        <v>7.13e+29</v>
      </c>
      <c r="H207" t="inlineStr">
        <is>
          <t>Q</t>
        </is>
      </c>
      <c r="I207" t="n">
        <v>5.71</v>
      </c>
      <c r="J207" t="inlineStr">
        <is>
          <t>0.1, 1, 3, 9, 24</t>
        </is>
      </c>
      <c r="K207" t="n">
        <v>5.01e+29</v>
      </c>
      <c r="L207" t="inlineStr">
        <is>
          <t>Q</t>
        </is>
      </c>
      <c r="M207" t="n">
        <v>5.91</v>
      </c>
    </row>
    <row r="208">
      <c r="B208" t="inlineStr">
        <is>
          <t>NAT2 (Phenotype) BW (kg) Dose (mg)</t>
        </is>
      </c>
      <c r="C208" t="inlineStr">
        <is>
          <t>RA 28 240</t>
        </is>
      </c>
      <c r="D208" t="inlineStr">
        <is>
          <t>1, 2, 9</t>
        </is>
      </c>
      <c r="E208" t="inlineStr">
        <is>
          <t>−1.81E-11</t>
        </is>
      </c>
      <c r="F208" t="inlineStr">
        <is>
          <t>1.001e-05, 1, 3.68, 9.264, 24</t>
        </is>
      </c>
      <c r="G208" t="n">
        <v>7.13e+29</v>
      </c>
      <c r="H208" t="inlineStr">
        <is>
          <t>Vp</t>
        </is>
      </c>
      <c r="I208" t="n">
        <v>4.7</v>
      </c>
      <c r="J208" t="inlineStr">
        <is>
          <t>0.1, 1, 3, 9, 24</t>
        </is>
      </c>
      <c r="K208" t="n">
        <v>5.01e+29</v>
      </c>
      <c r="L208" t="inlineStr">
        <is>
          <t>Vp</t>
        </is>
      </c>
      <c r="M208" t="n">
        <v>4.95</v>
      </c>
    </row>
    <row r="209">
      <c r="A209" t="inlineStr">
        <is>
          <t>Aruldhas (2018)20</t>
        </is>
      </c>
      <c r="B209" t="inlineStr">
        <is>
          <t>NAT2 (Phenotype) BW (kg) Dose (mg)</t>
        </is>
      </c>
      <c r="C209" t="inlineStr">
        <is>
          <t>SA330</t>
        </is>
      </c>
      <c r="D209" t="inlineStr">
        <is>
          <t>1, 2, 9</t>
        </is>
      </c>
      <c r="E209" t="inlineStr">
        <is>
          <t>4.68E+17</t>
        </is>
      </c>
      <c r="F209" t="inlineStr">
        <is>
          <t>0.592, 1.421, 8.817, 8.817, 8.817</t>
        </is>
      </c>
      <c r="G209" t="n">
        <v>1.34e+24</v>
      </c>
      <c r="H209" t="inlineStr">
        <is>
          <t>CL</t>
        </is>
      </c>
      <c r="I209" t="n">
        <v>3.01</v>
      </c>
      <c r="J209" t="inlineStr">
        <is>
          <t>0.5, 1.5, 9</t>
        </is>
      </c>
      <c r="K209" t="n">
        <v>7.85e+18</v>
      </c>
      <c r="L209" t="inlineStr">
        <is>
          <t>CL</t>
        </is>
      </c>
      <c r="M209" t="n">
        <v>3.03</v>
      </c>
    </row>
    <row r="210">
      <c r="A210" t="inlineStr">
        <is>
          <t>Aruldhas (2018)20</t>
        </is>
      </c>
      <c r="B210" t="inlineStr">
        <is>
          <t>NAT2 (Phenotype) BW (kg) Dose (mg)</t>
        </is>
      </c>
      <c r="C210" t="inlineStr">
        <is>
          <t>SA330</t>
        </is>
      </c>
      <c r="D210" t="inlineStr">
        <is>
          <t>1, 2, 9</t>
        </is>
      </c>
      <c r="E210" t="inlineStr">
        <is>
          <t>4.68E+17</t>
        </is>
      </c>
      <c r="F210" t="inlineStr">
        <is>
          <t>0.592, 1.421, 8.817, 8.817, 8.817</t>
        </is>
      </c>
      <c r="G210" t="n">
        <v>1.34e+24</v>
      </c>
      <c r="H210" t="inlineStr">
        <is>
          <t>Vc</t>
        </is>
      </c>
      <c r="I210" t="n">
        <v>3.01</v>
      </c>
      <c r="J210" t="inlineStr">
        <is>
          <t>0.5, 1.5, 9</t>
        </is>
      </c>
      <c r="K210" t="n">
        <v>7.85e+18</v>
      </c>
      <c r="L210" t="inlineStr">
        <is>
          <t>Vc</t>
        </is>
      </c>
      <c r="M210" t="n">
        <v>3.01</v>
      </c>
    </row>
    <row r="211">
      <c r="A211" t="inlineStr">
        <is>
          <t>Aruldhas (2018)20</t>
        </is>
      </c>
      <c r="B211" t="inlineStr">
        <is>
          <t>NAT2 (Phenotype) BW (kg) Dose (mg)</t>
        </is>
      </c>
      <c r="C211" t="inlineStr">
        <is>
          <t>SA330</t>
        </is>
      </c>
      <c r="D211" t="inlineStr">
        <is>
          <t>1, 2, 9</t>
        </is>
      </c>
      <c r="E211" t="inlineStr">
        <is>
          <t>4.68E+17</t>
        </is>
      </c>
      <c r="F211" t="inlineStr">
        <is>
          <t>0.592, 1.421, 8.817, 8.817, 8.817</t>
        </is>
      </c>
      <c r="G211" t="n">
        <v>1.34e+24</v>
      </c>
      <c r="H211" t="inlineStr">
        <is>
          <t>MTT*</t>
        </is>
      </c>
      <c r="I211" t="n">
        <v>3</v>
      </c>
      <c r="J211" t="inlineStr">
        <is>
          <t>0.5, 1.5, 9</t>
        </is>
      </c>
      <c r="K211" t="n">
        <v>7.85e+18</v>
      </c>
      <c r="L211" t="inlineStr">
        <is>
          <t>MTT</t>
        </is>
      </c>
      <c r="M211" t="n">
        <v>3.01</v>
      </c>
    </row>
    <row r="212">
      <c r="A212" t="inlineStr">
        <is>
          <t>Aruldhas (2018)20</t>
        </is>
      </c>
      <c r="B212" t="inlineStr">
        <is>
          <t>NAT2 (Phenotype) BW (kg) Dose (mg)</t>
        </is>
      </c>
      <c r="C212" t="inlineStr">
        <is>
          <t>SA 14 120</t>
        </is>
      </c>
      <c r="D212" t="inlineStr">
        <is>
          <t>1, 2, 9</t>
        </is>
      </c>
      <c r="E212" t="inlineStr">
        <is>
          <t>5.08E+17</t>
        </is>
      </c>
      <c r="F212" t="inlineStr">
        <is>
          <t>0.5922, 1.504, 12.25, 12.25, 12.3</t>
        </is>
      </c>
      <c r="G212" t="n">
        <v>1.33e+24</v>
      </c>
      <c r="H212" t="inlineStr">
        <is>
          <t>CL</t>
        </is>
      </c>
      <c r="I212" t="n">
        <v>3.01</v>
      </c>
      <c r="J212" t="inlineStr">
        <is>
          <t>0.5, 1.5, 12</t>
        </is>
      </c>
      <c r="K212" t="n">
        <v>8.52e+18</v>
      </c>
      <c r="L212" t="inlineStr">
        <is>
          <t>CL</t>
        </is>
      </c>
      <c r="M212" t="n">
        <v>3.04</v>
      </c>
    </row>
    <row r="213">
      <c r="A213" t="inlineStr">
        <is>
          <t>Aruldhas (2018)20</t>
        </is>
      </c>
      <c r="B213" t="inlineStr">
        <is>
          <t>NAT2 (Phenotype) BW (kg) Dose (mg)</t>
        </is>
      </c>
      <c r="C213" t="inlineStr">
        <is>
          <t>SA 14 120</t>
        </is>
      </c>
      <c r="D213" t="inlineStr">
        <is>
          <t>1, 2, 9</t>
        </is>
      </c>
      <c r="E213" t="inlineStr">
        <is>
          <t>5.08E+17</t>
        </is>
      </c>
      <c r="F213" t="inlineStr">
        <is>
          <t>0.5922, 1.504, 12.25, 12.25, 12.3</t>
        </is>
      </c>
      <c r="G213" t="n">
        <v>1.33e+24</v>
      </c>
      <c r="H213" t="inlineStr">
        <is>
          <t>Vc</t>
        </is>
      </c>
      <c r="I213" t="n">
        <v>3.01</v>
      </c>
      <c r="J213" t="inlineStr">
        <is>
          <t>0.5, 1.5, 12</t>
        </is>
      </c>
      <c r="K213" t="n">
        <v>8.52e+18</v>
      </c>
      <c r="L213" t="inlineStr">
        <is>
          <t>Vc</t>
        </is>
      </c>
      <c r="M213" t="n">
        <v>3.01</v>
      </c>
    </row>
    <row r="214">
      <c r="A214" t="inlineStr">
        <is>
          <t>Aruldhas (2018)20</t>
        </is>
      </c>
      <c r="B214" t="inlineStr">
        <is>
          <t>NAT2 (Phenotype) BW (kg) Dose (mg)</t>
        </is>
      </c>
      <c r="C214" t="inlineStr">
        <is>
          <t>SA 14 120</t>
        </is>
      </c>
      <c r="D214" t="inlineStr">
        <is>
          <t>1, 2, 9</t>
        </is>
      </c>
      <c r="E214" t="inlineStr">
        <is>
          <t>5.08E+17</t>
        </is>
      </c>
      <c r="F214" t="inlineStr">
        <is>
          <t>0.5922, 1.504, 12.25, 12.25, 12.3</t>
        </is>
      </c>
      <c r="G214" t="n">
        <v>1.33e+24</v>
      </c>
      <c r="H214" t="inlineStr">
        <is>
          <t>MTT*</t>
        </is>
      </c>
      <c r="I214" t="n">
        <v>3.01</v>
      </c>
      <c r="J214" t="inlineStr">
        <is>
          <t>0.5, 1.5, 12</t>
        </is>
      </c>
      <c r="K214" t="n">
        <v>8.52e+18</v>
      </c>
      <c r="L214" t="inlineStr">
        <is>
          <t>MTT</t>
        </is>
      </c>
      <c r="M214" t="n">
        <v>3.01</v>
      </c>
    </row>
    <row r="215">
      <c r="A215" t="inlineStr">
        <is>
          <t>Aruldhas (2018)20</t>
        </is>
      </c>
      <c r="B215" t="inlineStr">
        <is>
          <t>NAT2 (Phenotype) BW (kg) Dose (mg)</t>
        </is>
      </c>
      <c r="C215" t="inlineStr">
        <is>
          <t>SA 28 240</t>
        </is>
      </c>
      <c r="D215" t="inlineStr">
        <is>
          <t>1, 2, 9</t>
        </is>
      </c>
      <c r="E215" t="inlineStr">
        <is>
          <t>6.25E+17</t>
        </is>
      </c>
      <c r="F215" t="inlineStr">
        <is>
          <t>0.07259, 0.4898, 1.959, 12.73, 17.3</t>
        </is>
      </c>
      <c r="G215" t="n">
        <v>1.46e+24</v>
      </c>
      <c r="H215" t="inlineStr">
        <is>
          <t>CL</t>
        </is>
      </c>
      <c r="I215" t="n">
        <v>3.02</v>
      </c>
      <c r="J215" t="inlineStr">
        <is>
          <t>0.1, 0.5, 2, 12, 24</t>
        </is>
      </c>
      <c r="K215" t="n">
        <v>1.33e+24</v>
      </c>
      <c r="L215" t="inlineStr">
        <is>
          <t>CL</t>
        </is>
      </c>
      <c r="M215" t="n">
        <v>3.01</v>
      </c>
    </row>
    <row r="216">
      <c r="A216" t="inlineStr">
        <is>
          <t>Aruldhas (2018)20</t>
        </is>
      </c>
      <c r="B216" t="inlineStr">
        <is>
          <t>NAT2 (Phenotype) BW (kg) Dose (mg)</t>
        </is>
      </c>
      <c r="C216" t="inlineStr">
        <is>
          <t>SA 28 240</t>
        </is>
      </c>
      <c r="D216" t="inlineStr">
        <is>
          <t>1, 2, 9</t>
        </is>
      </c>
      <c r="E216" t="inlineStr">
        <is>
          <t>6.25E+17</t>
        </is>
      </c>
      <c r="F216" t="inlineStr">
        <is>
          <t>0.07259, 0.4898, 1.959, 12.73, 17.3</t>
        </is>
      </c>
      <c r="G216" t="n">
        <v>1.46e+24</v>
      </c>
      <c r="H216" t="inlineStr">
        <is>
          <t>Vc</t>
        </is>
      </c>
      <c r="I216" t="n">
        <v>2.85</v>
      </c>
      <c r="J216" t="inlineStr">
        <is>
          <t>0.1, 0.5, 2, 12, 24</t>
        </is>
      </c>
      <c r="K216" t="n">
        <v>1.33e+24</v>
      </c>
      <c r="L216" t="inlineStr">
        <is>
          <t>Vc</t>
        </is>
      </c>
      <c r="M216" t="n">
        <v>2.99</v>
      </c>
    </row>
    <row r="217">
      <c r="A217" t="inlineStr">
        <is>
          <t>Aruldhas (2018)20</t>
        </is>
      </c>
      <c r="B217" t="inlineStr">
        <is>
          <t>NAT2 (Phenotype) BW (kg) Dose (mg)</t>
        </is>
      </c>
      <c r="C217" t="inlineStr">
        <is>
          <t>SA 28 240</t>
        </is>
      </c>
      <c r="D217" t="inlineStr">
        <is>
          <t>1, 2, 9</t>
        </is>
      </c>
      <c r="E217" t="inlineStr">
        <is>
          <t>6.25E+17</t>
        </is>
      </c>
      <c r="F217" t="inlineStr">
        <is>
          <t>0.07259, 0.4898, 1.959, 12.73, 17.3</t>
        </is>
      </c>
      <c r="G217" t="n">
        <v>1.46e+24</v>
      </c>
      <c r="H217" t="inlineStr">
        <is>
          <t>MTT*</t>
        </is>
      </c>
      <c r="I217" t="n">
        <v>3.01</v>
      </c>
      <c r="J217" t="inlineStr">
        <is>
          <t>0.1, 0.5, 2, 12, 24</t>
        </is>
      </c>
      <c r="K217" t="n">
        <v>1.33e+24</v>
      </c>
      <c r="L217" t="inlineStr">
        <is>
          <t>MTT</t>
        </is>
      </c>
      <c r="M217" t="n">
        <v>3.01</v>
      </c>
    </row>
    <row r="218">
      <c r="A218" t="inlineStr">
        <is>
          <t>Aruldhas (2018)20</t>
        </is>
      </c>
      <c r="B218" t="inlineStr">
        <is>
          <t>NAT2 (Phenotype) BW (kg) Dose (mg)</t>
        </is>
      </c>
      <c r="C218" t="inlineStr">
        <is>
          <t>USA 3 30</t>
        </is>
      </c>
      <c r="D218" t="inlineStr">
        <is>
          <t>1, 2, 9</t>
        </is>
      </c>
      <c r="E218" t="inlineStr">
        <is>
          <t>4.35E+17</t>
        </is>
      </c>
      <c r="F218" t="inlineStr">
        <is>
          <t>0.5858, 1.234, 1.237, 3.821, 3.821</t>
        </is>
      </c>
      <c r="G218" t="n">
        <v>1.33e+24</v>
      </c>
      <c r="H218" t="inlineStr">
        <is>
          <t>CL</t>
        </is>
      </c>
      <c r="I218" t="n">
        <v>3.01</v>
      </c>
      <c r="J218" t="inlineStr">
        <is>
          <t>0.5, 1, 4</t>
        </is>
      </c>
      <c r="K218" t="n">
        <v>3.96e+19</v>
      </c>
      <c r="L218" t="inlineStr">
        <is>
          <t>CL</t>
        </is>
      </c>
      <c r="M218" t="n">
        <v>3.03</v>
      </c>
    </row>
    <row r="219">
      <c r="A219" t="inlineStr">
        <is>
          <t>Aruldhas (2018)20</t>
        </is>
      </c>
      <c r="B219" t="inlineStr">
        <is>
          <t>NAT2 (Phenotype) BW (kg) Dose (mg)</t>
        </is>
      </c>
      <c r="C219" t="inlineStr">
        <is>
          <t>USA 3 30</t>
        </is>
      </c>
      <c r="D219" t="inlineStr">
        <is>
          <t>1, 2, 9</t>
        </is>
      </c>
      <c r="E219" t="inlineStr">
        <is>
          <t>4.35E+17</t>
        </is>
      </c>
      <c r="F219" t="inlineStr">
        <is>
          <t>0.5858, 1.234, 1.237, 3.821, 3.821</t>
        </is>
      </c>
      <c r="G219" t="n">
        <v>1.33e+24</v>
      </c>
      <c r="H219" t="inlineStr">
        <is>
          <t>Vc</t>
        </is>
      </c>
      <c r="I219" t="n">
        <v>3.01</v>
      </c>
      <c r="J219" t="inlineStr">
        <is>
          <t>0.5, 1, 4</t>
        </is>
      </c>
      <c r="K219" t="n">
        <v>3.96e+19</v>
      </c>
      <c r="L219" t="inlineStr">
        <is>
          <t>Vc</t>
        </is>
      </c>
      <c r="M219" t="n">
        <v>3.01</v>
      </c>
    </row>
    <row r="220">
      <c r="A220" t="inlineStr">
        <is>
          <t>Aruldhas (2018)20</t>
        </is>
      </c>
      <c r="B220" t="inlineStr">
        <is>
          <t>NAT2 (Phenotype) BW (kg) Dose (mg)</t>
        </is>
      </c>
      <c r="C220" t="inlineStr">
        <is>
          <t>USA 3 30</t>
        </is>
      </c>
      <c r="D220" t="inlineStr">
        <is>
          <t>1, 2, 9</t>
        </is>
      </c>
      <c r="E220" t="inlineStr">
        <is>
          <t>4.35E+17</t>
        </is>
      </c>
      <c r="F220" t="inlineStr">
        <is>
          <t>0.5858, 1.234, 1.237, 3.821, 3.821</t>
        </is>
      </c>
      <c r="G220" t="n">
        <v>1.33e+24</v>
      </c>
      <c r="H220" t="inlineStr">
        <is>
          <t>MTT*</t>
        </is>
      </c>
      <c r="I220" t="n">
        <v>3.01</v>
      </c>
      <c r="J220" t="inlineStr">
        <is>
          <t>0.5, 1, 4</t>
        </is>
      </c>
      <c r="K220" t="n">
        <v>3.96e+19</v>
      </c>
      <c r="L220" t="inlineStr">
        <is>
          <t>MTT</t>
        </is>
      </c>
      <c r="M220" t="n">
        <v>3.01</v>
      </c>
    </row>
    <row r="221">
      <c r="A221" t="inlineStr">
        <is>
          <t>Aruldhas (2018)20</t>
        </is>
      </c>
      <c r="B221" t="inlineStr">
        <is>
          <t>NAT2 (Phenotype) BW (kg) Dose (mg)</t>
        </is>
      </c>
      <c r="C221" t="inlineStr">
        <is>
          <t>USA 14 120</t>
        </is>
      </c>
      <c r="D221" t="inlineStr">
        <is>
          <t>1, 2, 9</t>
        </is>
      </c>
      <c r="E221" t="inlineStr">
        <is>
          <t>6.66E+17</t>
        </is>
      </c>
      <c r="F221" t="inlineStr">
        <is>
          <t>0.5809, 1.305, 5.097, 5.101, 5.101</t>
        </is>
      </c>
      <c r="G221" t="n">
        <v>1.32e+24</v>
      </c>
      <c r="H221" t="inlineStr">
        <is>
          <t>CL</t>
        </is>
      </c>
      <c r="I221" t="n">
        <v>3.01</v>
      </c>
      <c r="J221" t="inlineStr">
        <is>
          <t>0.5, 1, 5</t>
        </is>
      </c>
      <c r="K221" t="n">
        <v>5.46e+19</v>
      </c>
      <c r="L221" t="inlineStr">
        <is>
          <t>CL</t>
        </is>
      </c>
      <c r="M221" t="n">
        <v>3.04</v>
      </c>
    </row>
    <row r="222">
      <c r="A222" t="inlineStr">
        <is>
          <t>Aruldhas (2018)20</t>
        </is>
      </c>
      <c r="B222" t="inlineStr">
        <is>
          <t>NAT2 (Phenotype) BW (kg) Dose (mg)</t>
        </is>
      </c>
      <c r="C222" t="inlineStr">
        <is>
          <t>USA 14 120</t>
        </is>
      </c>
      <c r="D222" t="inlineStr">
        <is>
          <t>1, 2, 9</t>
        </is>
      </c>
      <c r="E222" t="inlineStr">
        <is>
          <t>6.66E+17</t>
        </is>
      </c>
      <c r="F222" t="inlineStr">
        <is>
          <t>0.5809, 1.305, 5.097, 5.101, 5.101</t>
        </is>
      </c>
      <c r="G222" t="n">
        <v>1.32e+24</v>
      </c>
      <c r="H222" t="inlineStr">
        <is>
          <t>Vc</t>
        </is>
      </c>
      <c r="I222" t="n">
        <v>3.01</v>
      </c>
      <c r="J222" t="inlineStr">
        <is>
          <t>0.5, 1, 5</t>
        </is>
      </c>
      <c r="K222" t="n">
        <v>5.46e+19</v>
      </c>
      <c r="L222" t="inlineStr">
        <is>
          <t>Vc</t>
        </is>
      </c>
      <c r="M222" t="n">
        <v>3.02</v>
      </c>
    </row>
    <row r="223">
      <c r="A223" t="inlineStr">
        <is>
          <t>Aruldhas (2018)20</t>
        </is>
      </c>
      <c r="B223" t="inlineStr">
        <is>
          <t>NAT2 (Phenotype) BW (kg) Dose (mg)</t>
        </is>
      </c>
      <c r="C223" t="inlineStr">
        <is>
          <t>USA 14 120</t>
        </is>
      </c>
      <c r="D223" t="inlineStr">
        <is>
          <t>1, 2, 9</t>
        </is>
      </c>
      <c r="E223" t="inlineStr">
        <is>
          <t>6.66E+17</t>
        </is>
      </c>
      <c r="F223" t="inlineStr">
        <is>
          <t>0.5809, 1.305, 5.097, 5.101, 5.101</t>
        </is>
      </c>
      <c r="G223" t="n">
        <v>1.32e+24</v>
      </c>
      <c r="H223" t="inlineStr">
        <is>
          <t>MTT*</t>
        </is>
      </c>
      <c r="I223" t="n">
        <v>3.01</v>
      </c>
      <c r="J223" t="inlineStr">
        <is>
          <t>0.5, 1, 5</t>
        </is>
      </c>
      <c r="K223" t="n">
        <v>5.46e+19</v>
      </c>
      <c r="L223" t="inlineStr">
        <is>
          <t>MTT</t>
        </is>
      </c>
      <c r="M223" t="n">
        <v>3.01</v>
      </c>
    </row>
    <row r="224">
      <c r="A224" t="inlineStr">
        <is>
          <t>Aruldhas (2018)20</t>
        </is>
      </c>
      <c r="B224" t="inlineStr">
        <is>
          <t>NAT2 (Phenotype) BW (kg) Dose (mg)</t>
        </is>
      </c>
      <c r="C224" t="inlineStr">
        <is>
          <t>USA 28 240</t>
        </is>
      </c>
      <c r="D224" t="inlineStr">
        <is>
          <t>1, 2, 9</t>
        </is>
      </c>
      <c r="E224" t="inlineStr">
        <is>
          <t>5.37E+17</t>
        </is>
      </c>
      <c r="F224" t="inlineStr">
        <is>
          <t>0.5847, 1.338, 5.762, 5.864, 5.876</t>
        </is>
      </c>
      <c r="G224" t="n">
        <v>1.32e+24</v>
      </c>
      <c r="H224" t="inlineStr">
        <is>
          <t>CL</t>
        </is>
      </c>
      <c r="I224" t="n">
        <v>3.01</v>
      </c>
      <c r="J224" t="inlineStr">
        <is>
          <t>0.5, 1.5, 6</t>
        </is>
      </c>
      <c r="K224" t="n">
        <v>3.82e+19</v>
      </c>
      <c r="L224" t="inlineStr">
        <is>
          <t>CL</t>
        </is>
      </c>
      <c r="M224" t="n">
        <v>3.04</v>
      </c>
    </row>
    <row r="225">
      <c r="A225" t="inlineStr">
        <is>
          <t>Aruldhas (2018)20</t>
        </is>
      </c>
      <c r="B225" t="inlineStr">
        <is>
          <t>NAT2 (Phenotype) BW (kg) Dose (mg)</t>
        </is>
      </c>
      <c r="C225" t="inlineStr">
        <is>
          <t>USA 28 240</t>
        </is>
      </c>
      <c r="D225" t="inlineStr">
        <is>
          <t>1, 2, 9</t>
        </is>
      </c>
      <c r="E225" t="inlineStr">
        <is>
          <t>5.37E+17</t>
        </is>
      </c>
      <c r="F225" t="inlineStr">
        <is>
          <t>0.5847, 1.338, 5.762, 5.864, 5.876</t>
        </is>
      </c>
      <c r="G225" t="n">
        <v>1.32e+24</v>
      </c>
      <c r="H225" t="inlineStr">
        <is>
          <t>Vc</t>
        </is>
      </c>
      <c r="I225" t="n">
        <v>3.01</v>
      </c>
      <c r="J225" t="inlineStr">
        <is>
          <t>0.5, 1.5, 6</t>
        </is>
      </c>
      <c r="K225" t="n">
        <v>3.82e+19</v>
      </c>
      <c r="L225" t="inlineStr">
        <is>
          <t>Vc</t>
        </is>
      </c>
      <c r="M225" t="n">
        <v>3.01</v>
      </c>
    </row>
    <row r="226">
      <c r="A226" t="inlineStr">
        <is>
          <t>Aruldhas (2018)20</t>
        </is>
      </c>
      <c r="B226" t="inlineStr">
        <is>
          <t>NAT2 (Phenotype) BW (kg) Dose (mg)</t>
        </is>
      </c>
      <c r="C226" t="inlineStr">
        <is>
          <t>USA 28 240</t>
        </is>
      </c>
      <c r="D226" t="inlineStr">
        <is>
          <t>1, 2, 9</t>
        </is>
      </c>
      <c r="E226" t="inlineStr">
        <is>
          <t>5.37E+17</t>
        </is>
      </c>
      <c r="F226" t="inlineStr">
        <is>
          <t>0.5847, 1.338, 5.762, 5.864, 5.876</t>
        </is>
      </c>
      <c r="G226" t="n">
        <v>1.32e+24</v>
      </c>
      <c r="H226" t="inlineStr">
        <is>
          <t>MTT*</t>
        </is>
      </c>
      <c r="I226" t="n">
        <v>3.01</v>
      </c>
      <c r="J226" t="inlineStr">
        <is>
          <t>0.5, 1.5, 6</t>
        </is>
      </c>
      <c r="K226" t="n">
        <v>3.82e+19</v>
      </c>
      <c r="L226" t="inlineStr">
        <is>
          <t>MTT</t>
        </is>
      </c>
      <c r="M226" t="n">
        <v>3.01</v>
      </c>
    </row>
    <row r="227">
      <c r="A227" t="inlineStr">
        <is>
          <t>Guiastrennec# (2018)24</t>
        </is>
      </c>
      <c r="B227" t="inlineStr">
        <is>
          <t>NAT2 (Phenotype) BW (kg) Dose (mg)</t>
        </is>
      </c>
      <c r="C227" t="inlineStr">
        <is>
          <t>SA 3 30</t>
        </is>
      </c>
      <c r="D227" t="inlineStr">
        <is>
          <t>1, 2, 9</t>
        </is>
      </c>
      <c r="E227" t="inlineStr">
        <is>
          <t>−5.14E-39</t>
        </is>
      </c>
      <c r="F227" t="inlineStr">
        <is>
          <t>1.239, 3.362, 3.362, 12.29, 12.29</t>
        </is>
      </c>
      <c r="G227" t="n">
        <v>3.16e+21</v>
      </c>
      <c r="H227" t="inlineStr">
        <is>
          <t>CL</t>
        </is>
      </c>
      <c r="I227" t="n">
        <v>3.56</v>
      </c>
      <c r="J227" t="inlineStr">
        <is>
          <t>1, 3, 12</t>
        </is>
      </c>
      <c r="K227" t="n">
        <v>2.78e+18</v>
      </c>
      <c r="L227" t="inlineStr">
        <is>
          <t>CL</t>
        </is>
      </c>
      <c r="M227" t="n">
        <v>4.06</v>
      </c>
    </row>
    <row r="228">
      <c r="A228" t="inlineStr">
        <is>
          <t>Guiastrennec# (2018)24</t>
        </is>
      </c>
      <c r="B228" t="inlineStr">
        <is>
          <t>NAT2 (Phenotype) BW (kg) Dose (mg)</t>
        </is>
      </c>
      <c r="C228" t="inlineStr">
        <is>
          <t>SA 3 30</t>
        </is>
      </c>
      <c r="D228" t="inlineStr">
        <is>
          <t>1, 2, 9</t>
        </is>
      </c>
      <c r="E228" t="inlineStr">
        <is>
          <t>−5.14E-39</t>
        </is>
      </c>
      <c r="F228" t="inlineStr">
        <is>
          <t>1.239, 3.362, 3.362, 12.29, 12.29</t>
        </is>
      </c>
      <c r="G228" t="n">
        <v>3.16e+21</v>
      </c>
      <c r="H228" t="inlineStr">
        <is>
          <t>Vc</t>
        </is>
      </c>
      <c r="I228" t="n">
        <v>3.69</v>
      </c>
      <c r="J228" t="inlineStr">
        <is>
          <t>1, 3, 12</t>
        </is>
      </c>
      <c r="K228" t="n">
        <v>2.78e+18</v>
      </c>
      <c r="L228" t="inlineStr">
        <is>
          <t>Vc</t>
        </is>
      </c>
      <c r="M228" t="n">
        <v>4.23</v>
      </c>
    </row>
    <row r="229">
      <c r="A229" t="inlineStr">
        <is>
          <t>Guiastrennec# (2018)24</t>
        </is>
      </c>
      <c r="B229" t="inlineStr">
        <is>
          <t>NAT2 (Phenotype) BW (kg) Dose (mg)</t>
        </is>
      </c>
      <c r="C229" t="inlineStr">
        <is>
          <t>SA 3 30</t>
        </is>
      </c>
      <c r="D229" t="inlineStr">
        <is>
          <t>1, 2, 9</t>
        </is>
      </c>
      <c r="E229" t="inlineStr">
        <is>
          <t>−5.14E-39</t>
        </is>
      </c>
      <c r="F229" t="inlineStr">
        <is>
          <t>1.239, 3.362, 3.362, 12.29, 12.29</t>
        </is>
      </c>
      <c r="G229" t="n">
        <v>3.16e+21</v>
      </c>
      <c r="H229" t="inlineStr">
        <is>
          <t>Ka</t>
        </is>
      </c>
      <c r="I229" t="n">
        <v>6.65</v>
      </c>
      <c r="J229" t="inlineStr">
        <is>
          <t>1, 3, 12</t>
        </is>
      </c>
      <c r="K229" t="n">
        <v>2.78e+18</v>
      </c>
      <c r="L229" t="inlineStr">
        <is>
          <t>Ka</t>
        </is>
      </c>
      <c r="M229" t="n">
        <v>8.32</v>
      </c>
    </row>
    <row r="230">
      <c r="A230" t="inlineStr">
        <is>
          <t>Guiastrennec# (2018)24</t>
        </is>
      </c>
      <c r="B230" t="inlineStr">
        <is>
          <t>NAT2 (Phenotype)BW (kg)Dose (mg)</t>
        </is>
      </c>
      <c r="C230" t="inlineStr">
        <is>
          <t>SA14120</t>
        </is>
      </c>
      <c r="D230" t="inlineStr">
        <is>
          <t>1, 2, 9</t>
        </is>
      </c>
      <c r="E230" t="inlineStr">
        <is>
          <t>−6.03E-39</t>
        </is>
      </c>
      <c r="F230" t="inlineStr">
        <is>
          <t>1.061, 3.201, 3.201, 8.981, 16.21</t>
        </is>
      </c>
      <c r="G230" t="n">
        <v>2.26e+22</v>
      </c>
      <c r="H230" t="inlineStr">
        <is>
          <t>CL</t>
        </is>
      </c>
      <c r="I230" t="n">
        <v>3.32</v>
      </c>
      <c r="J230" t="inlineStr">
        <is>
          <t>1, 3, 9, 24</t>
        </is>
      </c>
      <c r="K230" t="n">
        <v>2.47e+21</v>
      </c>
      <c r="L230" t="inlineStr">
        <is>
          <t>CL</t>
        </is>
      </c>
      <c r="M230" t="n">
        <v>3.49</v>
      </c>
    </row>
    <row r="231">
      <c r="A231" t="inlineStr">
        <is>
          <t>Guiastrennec# (2018)24</t>
        </is>
      </c>
      <c r="B231" t="inlineStr">
        <is>
          <t>NAT2 (Phenotype)BW (kg)Dose (mg)</t>
        </is>
      </c>
      <c r="C231" t="inlineStr">
        <is>
          <t>SA14120</t>
        </is>
      </c>
      <c r="D231" t="inlineStr">
        <is>
          <t>1, 2, 9</t>
        </is>
      </c>
      <c r="E231" t="inlineStr">
        <is>
          <t>−6.03E-39</t>
        </is>
      </c>
      <c r="F231" t="inlineStr">
        <is>
          <t>1.061, 3.201, 3.201, 8.981, 16.21</t>
        </is>
      </c>
      <c r="G231" t="n">
        <v>2.26e+22</v>
      </c>
      <c r="H231" t="inlineStr">
        <is>
          <t>Vc</t>
        </is>
      </c>
      <c r="I231" t="n">
        <v>3.68</v>
      </c>
      <c r="J231" t="inlineStr">
        <is>
          <t>1, 3, 9, 24</t>
        </is>
      </c>
      <c r="K231" t="n">
        <v>2.47e+21</v>
      </c>
      <c r="L231" t="inlineStr">
        <is>
          <t>Vc</t>
        </is>
      </c>
      <c r="M231" t="n">
        <v>4.13</v>
      </c>
    </row>
    <row r="232">
      <c r="A232" t="inlineStr">
        <is>
          <t>Guiastrennec# (2018)24</t>
        </is>
      </c>
      <c r="B232" t="inlineStr">
        <is>
          <t>NAT2 (Phenotype)BW (kg)Dose (mg)</t>
        </is>
      </c>
      <c r="C232" t="inlineStr">
        <is>
          <t>SA14120</t>
        </is>
      </c>
      <c r="D232" t="inlineStr">
        <is>
          <t>1, 2, 9</t>
        </is>
      </c>
      <c r="E232" t="inlineStr">
        <is>
          <t>−6.03E-39</t>
        </is>
      </c>
      <c r="F232" t="inlineStr">
        <is>
          <t>1.061, 3.201, 3.201, 8.981, 16.21</t>
        </is>
      </c>
      <c r="G232" t="n">
        <v>2.26e+22</v>
      </c>
      <c r="H232" t="inlineStr">
        <is>
          <t>Ka</t>
        </is>
      </c>
      <c r="I232" t="n">
        <v>5.58</v>
      </c>
      <c r="J232" t="inlineStr">
        <is>
          <t>1, 3, 9, 24</t>
        </is>
      </c>
      <c r="K232" t="n">
        <v>2.47e+21</v>
      </c>
      <c r="L232" t="inlineStr">
        <is>
          <t>Ka</t>
        </is>
      </c>
      <c r="M232" t="n">
        <v>6.3</v>
      </c>
    </row>
    <row r="233">
      <c r="A233" t="inlineStr">
        <is>
          <t>Guiastrennec# (2018)24</t>
        </is>
      </c>
      <c r="B233" t="inlineStr">
        <is>
          <t>NAT2 (Phenotype)BW (kg)Dose (mg)</t>
        </is>
      </c>
      <c r="C233" t="inlineStr">
        <is>
          <t>SA28240</t>
        </is>
      </c>
      <c r="D233" t="inlineStr">
        <is>
          <t>1, 2, 9</t>
        </is>
      </c>
      <c r="E233" t="inlineStr">
        <is>
          <t>−3.89E-42</t>
        </is>
      </c>
      <c r="F233" t="inlineStr">
        <is>
          <t>0.5624, 0.9772, 3.334, 3.334, 10.63</t>
        </is>
      </c>
      <c r="G233" t="n">
        <v>4.5e+22</v>
      </c>
      <c r="H233" t="inlineStr">
        <is>
          <t>CL</t>
        </is>
      </c>
      <c r="I233" t="n">
        <v>3.28</v>
      </c>
      <c r="J233" t="inlineStr">
        <is>
          <t>0.5, 1, 3, 12</t>
        </is>
      </c>
      <c r="K233" t="n">
        <v>4.7e+21</v>
      </c>
      <c r="L233" t="inlineStr">
        <is>
          <t>CL</t>
        </is>
      </c>
      <c r="M233" t="n">
        <v>3.52</v>
      </c>
    </row>
    <row r="234">
      <c r="A234" t="inlineStr">
        <is>
          <t>Guiastrennec# (2018)24</t>
        </is>
      </c>
      <c r="B234" t="inlineStr">
        <is>
          <t>NAT2 (Phenotype)BW (kg)Dose (mg)</t>
        </is>
      </c>
      <c r="C234" t="inlineStr">
        <is>
          <t>SA28240</t>
        </is>
      </c>
      <c r="D234" t="inlineStr">
        <is>
          <t>1, 2, 9</t>
        </is>
      </c>
      <c r="E234" t="inlineStr">
        <is>
          <t>−3.89E-42</t>
        </is>
      </c>
      <c r="F234" t="inlineStr">
        <is>
          <t>0.5624, 0.9772, 3.334, 3.334, 10.63</t>
        </is>
      </c>
      <c r="G234" t="n">
        <v>4.5e+22</v>
      </c>
      <c r="H234" t="inlineStr">
        <is>
          <t>Vc</t>
        </is>
      </c>
      <c r="I234" t="n">
        <v>3.59</v>
      </c>
      <c r="J234" t="inlineStr">
        <is>
          <t>0.5, 1, 3, 12</t>
        </is>
      </c>
      <c r="K234" t="n">
        <v>4.7e+21</v>
      </c>
      <c r="L234" t="inlineStr">
        <is>
          <t>Vc</t>
        </is>
      </c>
      <c r="M234" t="n">
        <v>3.96</v>
      </c>
    </row>
    <row r="235">
      <c r="A235" t="inlineStr">
        <is>
          <t>Guiastrennec# (2018)24</t>
        </is>
      </c>
      <c r="B235" t="inlineStr">
        <is>
          <t>NAT2 (Phenotype)BW (kg)Dose (mg)</t>
        </is>
      </c>
      <c r="C235" t="inlineStr">
        <is>
          <t>SA28240</t>
        </is>
      </c>
      <c r="D235" t="inlineStr">
        <is>
          <t>1, 2, 9</t>
        </is>
      </c>
      <c r="E235" t="inlineStr">
        <is>
          <t>−3.89E-42</t>
        </is>
      </c>
      <c r="F235" t="inlineStr">
        <is>
          <t>0.5624, 0.9772, 3.334, 3.334, 10.63</t>
        </is>
      </c>
      <c r="G235" t="n">
        <v>4.5e+22</v>
      </c>
      <c r="H235" t="inlineStr">
        <is>
          <t>Ka</t>
        </is>
      </c>
      <c r="I235" t="n">
        <v>5.16</v>
      </c>
      <c r="J235" t="inlineStr">
        <is>
          <t>0.5, 1, 3, 12</t>
        </is>
      </c>
      <c r="K235" t="n">
        <v>4.7e+21</v>
      </c>
      <c r="L235" t="inlineStr">
        <is>
          <t>Ka</t>
        </is>
      </c>
      <c r="M235" t="n">
        <v>5.86</v>
      </c>
    </row>
    <row r="236">
      <c r="A236" t="inlineStr">
        <is>
          <t>Guiastrennec# (2018)24</t>
        </is>
      </c>
      <c r="B236" t="inlineStr">
        <is>
          <t>NAT2 (Phenotype) BW (kg) Dose (mg)</t>
        </is>
      </c>
      <c r="C236" t="inlineStr">
        <is>
          <t>USA 3 30</t>
        </is>
      </c>
      <c r="D236" t="inlineStr">
        <is>
          <t>1, 2, 9</t>
        </is>
      </c>
      <c r="E236" t="inlineStr">
        <is>
          <t>4.14E-42</t>
        </is>
      </c>
      <c r="F236" t="inlineStr">
        <is>
          <t>1.287, 2.837, 2.837, 6.961, 6.961</t>
        </is>
      </c>
      <c r="G236" t="n">
        <v>5.43e+20</v>
      </c>
      <c r="H236" t="inlineStr">
        <is>
          <t>CL</t>
        </is>
      </c>
      <c r="I236" t="n">
        <v>3.67</v>
      </c>
      <c r="J236" t="inlineStr">
        <is>
          <t>1, 3, 6</t>
        </is>
      </c>
      <c r="K236" t="n">
        <v>8.92e+17</v>
      </c>
      <c r="L236" t="inlineStr">
        <is>
          <t>CL</t>
        </is>
      </c>
      <c r="M236" t="n">
        <v>4.05</v>
      </c>
    </row>
    <row r="237">
      <c r="A237" t="inlineStr">
        <is>
          <t>Guiastrennec# (2018)24</t>
        </is>
      </c>
      <c r="B237" t="inlineStr">
        <is>
          <t>NAT2 (Phenotype) BW (kg) Dose (mg)</t>
        </is>
      </c>
      <c r="C237" t="inlineStr">
        <is>
          <t>USA 3 30</t>
        </is>
      </c>
      <c r="D237" t="inlineStr">
        <is>
          <t>1, 2, 9</t>
        </is>
      </c>
      <c r="E237" t="inlineStr">
        <is>
          <t>4.14E-42</t>
        </is>
      </c>
      <c r="F237" t="inlineStr">
        <is>
          <t>1.287, 2.837, 2.837, 6.961, 6.961</t>
        </is>
      </c>
      <c r="G237" t="n">
        <v>5.43e+20</v>
      </c>
      <c r="H237" t="inlineStr">
        <is>
          <t>Vc</t>
        </is>
      </c>
      <c r="I237" t="n">
        <v>4.25</v>
      </c>
      <c r="J237" t="inlineStr">
        <is>
          <t>1, 3, 6</t>
        </is>
      </c>
      <c r="K237" t="n">
        <v>8.92e+17</v>
      </c>
      <c r="L237" t="inlineStr">
        <is>
          <t>Vc</t>
        </is>
      </c>
      <c r="M237" t="n">
        <v>5.56</v>
      </c>
    </row>
    <row r="238">
      <c r="A238" t="inlineStr">
        <is>
          <t>Guiastrennec# (2018)24</t>
        </is>
      </c>
      <c r="B238" t="inlineStr">
        <is>
          <t>NAT2 (Phenotype) BW (kg) Dose (mg)</t>
        </is>
      </c>
      <c r="C238" t="inlineStr">
        <is>
          <t>USA 3 30</t>
        </is>
      </c>
      <c r="D238" t="inlineStr">
        <is>
          <t>1, 2, 9</t>
        </is>
      </c>
      <c r="E238" t="inlineStr">
        <is>
          <t>4.14E-42</t>
        </is>
      </c>
      <c r="F238" t="inlineStr">
        <is>
          <t>1.287, 2.837, 2.837, 6.961, 6.961</t>
        </is>
      </c>
      <c r="G238" t="n">
        <v>5.43e+20</v>
      </c>
      <c r="H238" t="inlineStr">
        <is>
          <t>Ka</t>
        </is>
      </c>
      <c r="I238" t="n">
        <v>8.029999999999999</v>
      </c>
      <c r="J238" t="inlineStr">
        <is>
          <t>1, 3, 6</t>
        </is>
      </c>
      <c r="K238" t="n">
        <v>8.92e+17</v>
      </c>
      <c r="L238" t="inlineStr">
        <is>
          <t>Ka</t>
        </is>
      </c>
      <c r="M238" t="n">
        <v>10.46</v>
      </c>
    </row>
    <row r="239">
      <c r="A239" t="inlineStr">
        <is>
          <t>Guiastrennec# (2018)24</t>
        </is>
      </c>
      <c r="B239" t="inlineStr">
        <is>
          <t>NAT2 (Phenotype) BW (kg) Dose (mg)</t>
        </is>
      </c>
      <c r="C239" t="inlineStr">
        <is>
          <t>USA 14 120</t>
        </is>
      </c>
      <c r="D239" t="inlineStr">
        <is>
          <t>1, 2, 9</t>
        </is>
      </c>
      <c r="E239" t="inlineStr">
        <is>
          <t>5.03E-42</t>
        </is>
      </c>
      <c r="F239" t="inlineStr">
        <is>
          <t>1.113, 2.772, 2.772, 6.295, 6.295</t>
        </is>
      </c>
      <c r="G239" t="n">
        <v>7.430000000000001e+21</v>
      </c>
      <c r="H239" t="inlineStr">
        <is>
          <t>CL</t>
        </is>
      </c>
      <c r="I239" t="n">
        <v>3.34</v>
      </c>
      <c r="J239" t="inlineStr">
        <is>
          <t>1, 3, 6</t>
        </is>
      </c>
      <c r="K239" t="n">
        <v>4.2e+19</v>
      </c>
      <c r="L239" t="inlineStr">
        <is>
          <t>CL</t>
        </is>
      </c>
      <c r="M239" t="n">
        <v>3.54</v>
      </c>
    </row>
    <row r="240">
      <c r="A240" t="inlineStr">
        <is>
          <t>Guiastrennec# (2018)24</t>
        </is>
      </c>
      <c r="B240" t="inlineStr">
        <is>
          <t>NAT2 (Phenotype) BW (kg) Dose (mg)</t>
        </is>
      </c>
      <c r="C240" t="inlineStr">
        <is>
          <t>USA 14 120</t>
        </is>
      </c>
      <c r="D240" t="inlineStr">
        <is>
          <t>1, 2, 9</t>
        </is>
      </c>
      <c r="E240" t="inlineStr">
        <is>
          <t>5.03E-42</t>
        </is>
      </c>
      <c r="F240" t="inlineStr">
        <is>
          <t>1.113, 2.772, 2.772, 6.295, 6.295</t>
        </is>
      </c>
      <c r="G240" t="n">
        <v>7.430000000000001e+21</v>
      </c>
      <c r="H240" t="inlineStr">
        <is>
          <t>Vc</t>
        </is>
      </c>
      <c r="I240" t="n">
        <v>4.06</v>
      </c>
      <c r="J240" t="inlineStr">
        <is>
          <t>1, 3, 6</t>
        </is>
      </c>
      <c r="K240" t="n">
        <v>4.2e+19</v>
      </c>
      <c r="L240" t="inlineStr">
        <is>
          <t>Vc</t>
        </is>
      </c>
      <c r="M240" t="n">
        <v>5.07</v>
      </c>
    </row>
    <row r="241">
      <c r="A241" t="inlineStr">
        <is>
          <t>Guiastrennec# (2018)24</t>
        </is>
      </c>
      <c r="B241" t="inlineStr">
        <is>
          <t>NAT2 (Phenotype) BW (kg) Dose (mg)</t>
        </is>
      </c>
      <c r="C241" t="inlineStr">
        <is>
          <t>USA 14 120</t>
        </is>
      </c>
      <c r="D241" t="inlineStr">
        <is>
          <t>1, 2, 9</t>
        </is>
      </c>
      <c r="E241" t="inlineStr">
        <is>
          <t>5.03E-42</t>
        </is>
      </c>
      <c r="F241" t="inlineStr">
        <is>
          <t>1.113, 2.772, 2.772, 6.295, 6.295</t>
        </is>
      </c>
      <c r="G241" t="n">
        <v>7.430000000000001e+21</v>
      </c>
      <c r="H241" t="inlineStr">
        <is>
          <t>Ka</t>
        </is>
      </c>
      <c r="I241" t="n">
        <v>6.27</v>
      </c>
      <c r="J241" t="inlineStr">
        <is>
          <t>1, 3, 6</t>
        </is>
      </c>
      <c r="K241" t="n">
        <v>4.2e+19</v>
      </c>
      <c r="L241" t="inlineStr">
        <is>
          <t>Ka</t>
        </is>
      </c>
      <c r="M241" t="n">
        <v>7.36</v>
      </c>
    </row>
    <row r="242">
      <c r="A242" t="inlineStr">
        <is>
          <t>Guiastrennec# (2018)24</t>
        </is>
      </c>
      <c r="B242" t="inlineStr">
        <is>
          <t>NAT2 (Phenotype) BW (kg) Dose (mg)</t>
        </is>
      </c>
      <c r="C242" t="inlineStr">
        <is>
          <t>USA 28 240</t>
        </is>
      </c>
      <c r="D242" t="inlineStr">
        <is>
          <t>1, 2, 9</t>
        </is>
      </c>
      <c r="E242" t="inlineStr">
        <is>
          <t>−2.58E-41</t>
        </is>
      </c>
      <c r="F242" t="inlineStr">
        <is>
          <t>1.026, 2.948, 2.948, 7.426, 7.426</t>
        </is>
      </c>
      <c r="G242" t="n">
        <v>2.11e+22</v>
      </c>
      <c r="H242" t="inlineStr">
        <is>
          <t>CL</t>
        </is>
      </c>
      <c r="I242" t="n">
        <v>3.29</v>
      </c>
      <c r="J242" t="inlineStr">
        <is>
          <t>1, 3, 8</t>
        </is>
      </c>
      <c r="K242" t="n">
        <v>1.36e+20</v>
      </c>
      <c r="L242" t="inlineStr">
        <is>
          <t>CL</t>
        </is>
      </c>
      <c r="M242" t="n">
        <v>3.58</v>
      </c>
    </row>
    <row r="243">
      <c r="A243" t="inlineStr">
        <is>
          <t>Guiastrennec# (2018)24</t>
        </is>
      </c>
      <c r="B243" t="inlineStr">
        <is>
          <t>NAT2 (Phenotype) BW (kg) Dose (mg)</t>
        </is>
      </c>
      <c r="C243" t="inlineStr">
        <is>
          <t>USA 28 240</t>
        </is>
      </c>
      <c r="D243" t="inlineStr">
        <is>
          <t>1, 2, 9</t>
        </is>
      </c>
      <c r="E243" t="inlineStr">
        <is>
          <t>−2.58E-41</t>
        </is>
      </c>
      <c r="F243" t="inlineStr">
        <is>
          <t>1.026, 2.948, 2.948, 7.426, 7.426</t>
        </is>
      </c>
      <c r="G243" t="n">
        <v>2.11e+22</v>
      </c>
      <c r="H243" t="inlineStr">
        <is>
          <t>Vc</t>
        </is>
      </c>
      <c r="I243" t="n">
        <v>3.79</v>
      </c>
      <c r="J243" t="inlineStr">
        <is>
          <t>1, 3, 8</t>
        </is>
      </c>
      <c r="K243" t="n">
        <v>1.36e+20</v>
      </c>
      <c r="L243" t="inlineStr">
        <is>
          <t>Vc</t>
        </is>
      </c>
      <c r="M243" t="n">
        <v>4.61</v>
      </c>
    </row>
    <row r="244">
      <c r="A244" t="inlineStr">
        <is>
          <t>Guiastrennec# (2018)24</t>
        </is>
      </c>
      <c r="B244" t="inlineStr">
        <is>
          <t>NAT2 (Phenotype) BW (kg) Dose (mg)</t>
        </is>
      </c>
      <c r="C244" t="inlineStr">
        <is>
          <t>USA 28 240</t>
        </is>
      </c>
      <c r="D244" t="inlineStr">
        <is>
          <t>1, 2, 9</t>
        </is>
      </c>
      <c r="E244" t="inlineStr">
        <is>
          <t>−2.58E-41</t>
        </is>
      </c>
      <c r="F244" t="inlineStr">
        <is>
          <t>1.026, 2.948, 2.948, 7.426, 7.426</t>
        </is>
      </c>
      <c r="G244" t="n">
        <v>2.11e+22</v>
      </c>
      <c r="H244" t="inlineStr">
        <is>
          <t>Ka</t>
        </is>
      </c>
      <c r="I244" t="n">
        <v>5.48</v>
      </c>
      <c r="J244" t="inlineStr">
        <is>
          <t>1, 3, 8</t>
        </is>
      </c>
      <c r="K244" t="n">
        <v>1.36e+20</v>
      </c>
      <c r="L244" t="inlineStr">
        <is>
          <t>Ka</t>
        </is>
      </c>
      <c r="M244" t="n">
        <v>6.47</v>
      </c>
    </row>
    <row r="245">
      <c r="A245" t="inlineStr">
        <is>
          <t>Horita (2018)#25</t>
        </is>
      </c>
      <c r="B245" t="inlineStr">
        <is>
          <t>NAT2 (Phenotype) BW (kg) Dose (mg)</t>
        </is>
      </c>
      <c r="C245" t="inlineStr">
        <is>
          <t>SA 3 30</t>
        </is>
      </c>
      <c r="D245" t="inlineStr">
        <is>
          <t>1, 2, 9</t>
        </is>
      </c>
      <c r="E245" t="inlineStr">
        <is>
          <t>5.35E-41</t>
        </is>
      </c>
      <c r="F245" t="inlineStr">
        <is>
          <t>0.02322, 1.039, 1.039, 3.669, 17.63</t>
        </is>
      </c>
      <c r="G245" t="n">
        <v>3.85e+27</v>
      </c>
      <c r="H245" t="inlineStr">
        <is>
          <t>CL</t>
        </is>
      </c>
      <c r="I245" t="n">
        <v>3.19</v>
      </c>
      <c r="J245" t="inlineStr">
        <is>
          <t>0.1, 1, 4, 24</t>
        </is>
      </c>
      <c r="K245" t="n">
        <v>2.64e+26</v>
      </c>
      <c r="L245" t="inlineStr">
        <is>
          <t>CL</t>
        </is>
      </c>
      <c r="M245" t="n">
        <v>3.34</v>
      </c>
    </row>
    <row r="246">
      <c r="A246" t="inlineStr">
        <is>
          <t>Horita (2018)#25</t>
        </is>
      </c>
      <c r="B246" t="inlineStr">
        <is>
          <t>NAT2 (Phenotype) BW (kg) Dose (mg)</t>
        </is>
      </c>
      <c r="C246" t="inlineStr">
        <is>
          <t>SA 3 30</t>
        </is>
      </c>
      <c r="D246" t="inlineStr">
        <is>
          <t>1, 2, 9</t>
        </is>
      </c>
      <c r="E246" t="inlineStr">
        <is>
          <t>5.35E-41</t>
        </is>
      </c>
      <c r="F246" t="inlineStr">
        <is>
          <t>0.02322, 1.039, 1.039, 3.669, 17.63</t>
        </is>
      </c>
      <c r="G246" t="n">
        <v>3.85e+27</v>
      </c>
      <c r="H246" t="inlineStr">
        <is>
          <t>Vc</t>
        </is>
      </c>
      <c r="I246" t="n">
        <v>3.47</v>
      </c>
      <c r="J246" t="inlineStr">
        <is>
          <t>0.1, 1, 4, 24</t>
        </is>
      </c>
      <c r="K246" t="n">
        <v>2.64e+26</v>
      </c>
      <c r="L246" t="inlineStr">
        <is>
          <t>Vc</t>
        </is>
      </c>
      <c r="M246" t="n">
        <v>3.76</v>
      </c>
    </row>
    <row r="247">
      <c r="A247" t="inlineStr">
        <is>
          <t>Horita (2018)#25</t>
        </is>
      </c>
      <c r="B247" t="inlineStr">
        <is>
          <t>NAT2 (Phenotype) BW (kg) Dose (mg)</t>
        </is>
      </c>
      <c r="C247" t="inlineStr">
        <is>
          <t>SA 3 30</t>
        </is>
      </c>
      <c r="D247" t="inlineStr">
        <is>
          <t>1, 2, 9</t>
        </is>
      </c>
      <c r="E247" t="inlineStr">
        <is>
          <t>5.35E-41</t>
        </is>
      </c>
      <c r="F247" t="inlineStr">
        <is>
          <t>0.02322, 1.039, 1.039, 3.669, 17.63</t>
        </is>
      </c>
      <c r="G247" t="n">
        <v>3.85e+27</v>
      </c>
      <c r="H247" t="inlineStr">
        <is>
          <t>Ka</t>
        </is>
      </c>
      <c r="I247" t="n">
        <v>3.96</v>
      </c>
      <c r="J247" t="inlineStr">
        <is>
          <t>0.1, 1, 4, 24</t>
        </is>
      </c>
      <c r="K247" t="n">
        <v>2.64e+26</v>
      </c>
      <c r="L247" t="inlineStr">
        <is>
          <t>Ka</t>
        </is>
      </c>
      <c r="M247" t="n">
        <v>4.57</v>
      </c>
    </row>
    <row r="248">
      <c r="A248" t="inlineStr">
        <is>
          <t>Horita (2018)#25</t>
        </is>
      </c>
      <c r="B248" t="inlineStr">
        <is>
          <t>NAT2 (Phenotype) BW (kg) Dose (mg)</t>
        </is>
      </c>
      <c r="C248" t="inlineStr">
        <is>
          <t>SA 14 120</t>
        </is>
      </c>
      <c r="D248" t="inlineStr">
        <is>
          <t>1, 2, 9</t>
        </is>
      </c>
      <c r="E248" t="inlineStr">
        <is>
          <t>−1.93E-43</t>
        </is>
      </c>
      <c r="F248" t="inlineStr">
        <is>
          <t>0.0255, 1.152, 1.152, 4.938, 24</t>
        </is>
      </c>
      <c r="G248" t="n">
        <v>4.160000000000001e+27</v>
      </c>
      <c r="H248" t="inlineStr">
        <is>
          <t>CL</t>
        </is>
      </c>
      <c r="I248" t="n">
        <v>3.2</v>
      </c>
      <c r="J248" t="inlineStr">
        <is>
          <t>0.1, 1, 5, 24</t>
        </is>
      </c>
      <c r="K248" t="n">
        <v>3e+26</v>
      </c>
      <c r="L248" t="inlineStr">
        <is>
          <t>CL</t>
        </is>
      </c>
      <c r="M248" t="n">
        <v>3.35</v>
      </c>
    </row>
    <row r="249">
      <c r="A249" t="inlineStr">
        <is>
          <t>Horita (2018)#25</t>
        </is>
      </c>
      <c r="B249" t="inlineStr">
        <is>
          <t>NAT2 (Phenotype) BW (kg) Dose (mg)</t>
        </is>
      </c>
      <c r="C249" t="inlineStr">
        <is>
          <t>SA 14 120</t>
        </is>
      </c>
      <c r="D249" t="inlineStr">
        <is>
          <t>1, 2, 9</t>
        </is>
      </c>
      <c r="E249" t="inlineStr">
        <is>
          <t>−1.93E-43</t>
        </is>
      </c>
      <c r="F249" t="inlineStr">
        <is>
          <t>0.0255, 1.152, 1.152, 4.938, 24</t>
        </is>
      </c>
      <c r="G249" t="n">
        <v>4.160000000000001e+27</v>
      </c>
      <c r="H249" t="inlineStr">
        <is>
          <t>Vc</t>
        </is>
      </c>
      <c r="I249" t="n">
        <v>3.42</v>
      </c>
      <c r="J249" t="inlineStr">
        <is>
          <t>0.1, 1, 5, 24</t>
        </is>
      </c>
      <c r="K249" t="n">
        <v>3e+26</v>
      </c>
      <c r="L249" t="inlineStr">
        <is>
          <t>Vc</t>
        </is>
      </c>
      <c r="M249" t="n">
        <v>3.72</v>
      </c>
    </row>
    <row r="250">
      <c r="A250" t="inlineStr">
        <is>
          <t>Horita (2018)#25</t>
        </is>
      </c>
      <c r="B250" t="inlineStr">
        <is>
          <t>NAT2 (Phenotype) BW (kg) Dose (mg)</t>
        </is>
      </c>
      <c r="C250" t="inlineStr">
        <is>
          <t>SA 14 120</t>
        </is>
      </c>
      <c r="D250" t="inlineStr">
        <is>
          <t>1, 2, 9</t>
        </is>
      </c>
      <c r="E250" t="inlineStr">
        <is>
          <t>−1.93E-43</t>
        </is>
      </c>
      <c r="F250" t="inlineStr">
        <is>
          <t>0.0255, 1.152, 1.152, 4.938, 24</t>
        </is>
      </c>
      <c r="G250" t="n">
        <v>4.160000000000001e+27</v>
      </c>
      <c r="H250" t="inlineStr">
        <is>
          <t>Ka</t>
        </is>
      </c>
      <c r="I250" t="n">
        <v>3.93</v>
      </c>
      <c r="J250" t="inlineStr">
        <is>
          <t>0.1, 1, 5, 24</t>
        </is>
      </c>
      <c r="K250" t="n">
        <v>3e+26</v>
      </c>
      <c r="L250" t="inlineStr">
        <is>
          <t>Ka</t>
        </is>
      </c>
      <c r="M250" t="n">
        <v>4.61</v>
      </c>
    </row>
    <row r="251">
      <c r="A251" t="inlineStr">
        <is>
          <t>Horita (2018)#25</t>
        </is>
      </c>
      <c r="B251" t="inlineStr">
        <is>
          <t>NAT2 (Phenotype) BW (kg) Dose (mg)</t>
        </is>
      </c>
      <c r="C251" t="inlineStr">
        <is>
          <t>SA 28 240</t>
        </is>
      </c>
      <c r="D251" t="inlineStr">
        <is>
          <t>1, 2, 9</t>
        </is>
      </c>
      <c r="E251" t="inlineStr">
        <is>
          <t>−4.95E-44</t>
        </is>
      </c>
      <c r="F251" t="inlineStr">
        <is>
          <t>0.06842, 1.267, 1.297, 5.388, 17.14</t>
        </is>
      </c>
      <c r="G251" t="n">
        <v>3.61e+27</v>
      </c>
      <c r="H251" t="inlineStr">
        <is>
          <t>CL</t>
        </is>
      </c>
      <c r="I251" t="n">
        <v>3.2</v>
      </c>
      <c r="J251" t="inlineStr">
        <is>
          <t>0.1, 1, 6, 24</t>
        </is>
      </c>
      <c r="K251" t="n">
        <v>3.05e+26</v>
      </c>
      <c r="L251" t="inlineStr">
        <is>
          <t>CL</t>
        </is>
      </c>
      <c r="M251" t="n">
        <v>3.36</v>
      </c>
    </row>
    <row r="252">
      <c r="A252" t="inlineStr">
        <is>
          <t>Horita (2018)#25</t>
        </is>
      </c>
      <c r="B252" t="inlineStr">
        <is>
          <t>NAT2 (Phenotype) BW (kg) Dose (mg)</t>
        </is>
      </c>
      <c r="C252" t="inlineStr">
        <is>
          <t>SA 28 240</t>
        </is>
      </c>
      <c r="D252" t="inlineStr">
        <is>
          <t>1, 2, 9</t>
        </is>
      </c>
      <c r="E252" t="inlineStr">
        <is>
          <t>−4.95E-44</t>
        </is>
      </c>
      <c r="F252" t="inlineStr">
        <is>
          <t>0.06842, 1.267, 1.297, 5.388, 17.14</t>
        </is>
      </c>
      <c r="G252" t="n">
        <v>3.61e+27</v>
      </c>
      <c r="H252" t="inlineStr">
        <is>
          <t>Vc</t>
        </is>
      </c>
      <c r="I252" t="n">
        <v>3.44</v>
      </c>
      <c r="J252" t="inlineStr">
        <is>
          <t>0.1, 1, 6, 24</t>
        </is>
      </c>
      <c r="K252" t="n">
        <v>3.05e+26</v>
      </c>
      <c r="L252" t="inlineStr">
        <is>
          <t>Vc</t>
        </is>
      </c>
      <c r="M252" t="n">
        <v>3.69</v>
      </c>
    </row>
    <row r="253">
      <c r="A253" t="inlineStr">
        <is>
          <t>Horita (2018)#25</t>
        </is>
      </c>
      <c r="B253" t="inlineStr">
        <is>
          <t>NAT2 (Phenotype) BW (kg) Dose (mg)</t>
        </is>
      </c>
      <c r="C253" t="inlineStr">
        <is>
          <t>SA 28 240</t>
        </is>
      </c>
      <c r="D253" t="inlineStr">
        <is>
          <t>1, 2, 9</t>
        </is>
      </c>
      <c r="E253" t="inlineStr">
        <is>
          <t>−4.95E-44</t>
        </is>
      </c>
      <c r="F253" t="inlineStr">
        <is>
          <t>0.06842, 1.267, 1.297, 5.388, 17.14</t>
        </is>
      </c>
      <c r="G253" t="n">
        <v>3.61e+27</v>
      </c>
      <c r="H253" t="inlineStr">
        <is>
          <t>Ka</t>
        </is>
      </c>
      <c r="I253" t="n">
        <v>4.05</v>
      </c>
      <c r="J253" t="inlineStr">
        <is>
          <t>0.1, 1, 6, 24</t>
        </is>
      </c>
      <c r="K253" t="n">
        <v>3.05e+26</v>
      </c>
      <c r="L253" t="inlineStr">
        <is>
          <t>Ka</t>
        </is>
      </c>
      <c r="M253" t="n">
        <v>4.61</v>
      </c>
    </row>
    <row r="254">
      <c r="A254" t="inlineStr">
        <is>
          <t>Horita (2018)#25</t>
        </is>
      </c>
      <c r="B254" t="inlineStr">
        <is>
          <t>NAT2 (Phenotype) BW (kg) Dose (mg)</t>
        </is>
      </c>
      <c r="C254" t="inlineStr">
        <is>
          <t>USA 3 30</t>
        </is>
      </c>
      <c r="D254" t="inlineStr">
        <is>
          <t>1, 2, 9</t>
        </is>
      </c>
      <c r="E254" t="inlineStr">
        <is>
          <t>4.04E-37</t>
        </is>
      </c>
      <c r="F254" t="inlineStr">
        <is>
          <t>0.02337, 0.9545, 0.9546, 2.996, 6.857</t>
        </is>
      </c>
      <c r="G254" t="n">
        <v>3.240000000000001e+27</v>
      </c>
      <c r="H254" t="inlineStr">
        <is>
          <t>CL</t>
        </is>
      </c>
      <c r="I254" t="n">
        <v>3.19</v>
      </c>
      <c r="J254" t="inlineStr">
        <is>
          <t>0.1, 1, 3, 8</t>
        </is>
      </c>
      <c r="K254" t="n">
        <v>2.52e+26</v>
      </c>
      <c r="L254" t="inlineStr">
        <is>
          <t>CL</t>
        </is>
      </c>
      <c r="M254" t="n">
        <v>3.31</v>
      </c>
    </row>
    <row r="255">
      <c r="A255" t="inlineStr">
        <is>
          <t>Horita (2018)#25</t>
        </is>
      </c>
      <c r="B255" t="inlineStr">
        <is>
          <t>NAT2 (Phenotype) BW (kg) Dose (mg)</t>
        </is>
      </c>
      <c r="C255" t="inlineStr">
        <is>
          <t>USA 3 30</t>
        </is>
      </c>
      <c r="D255" t="inlineStr">
        <is>
          <t>1, 2, 9</t>
        </is>
      </c>
      <c r="E255" t="inlineStr">
        <is>
          <t>4.04E-37</t>
        </is>
      </c>
      <c r="F255" t="inlineStr">
        <is>
          <t>0.02337, 0.9545, 0.9546, 2.996, 6.857</t>
        </is>
      </c>
      <c r="G255" t="n">
        <v>3.240000000000001e+27</v>
      </c>
      <c r="H255" t="inlineStr">
        <is>
          <t>Vc</t>
        </is>
      </c>
      <c r="I255" t="n">
        <v>3.55</v>
      </c>
      <c r="J255" t="inlineStr">
        <is>
          <t>0.1, 1, 3, 8</t>
        </is>
      </c>
      <c r="K255" t="n">
        <v>2.52e+26</v>
      </c>
      <c r="L255" t="inlineStr">
        <is>
          <t>Vc</t>
        </is>
      </c>
      <c r="M255" t="n">
        <v>3.89</v>
      </c>
    </row>
    <row r="256">
      <c r="A256" t="inlineStr">
        <is>
          <t>Horita (2018)#25</t>
        </is>
      </c>
      <c r="B256" t="inlineStr">
        <is>
          <t>NAT2 (Phenotype) BW (kg) Dose (mg)</t>
        </is>
      </c>
      <c r="C256" t="inlineStr">
        <is>
          <t>USA 3 30</t>
        </is>
      </c>
      <c r="D256" t="inlineStr">
        <is>
          <t>1, 2, 9</t>
        </is>
      </c>
      <c r="E256" t="inlineStr">
        <is>
          <t>4.04E-37</t>
        </is>
      </c>
      <c r="F256" t="inlineStr">
        <is>
          <t>0.02337, 0.9545, 0.9546, 2.996, 6.857</t>
        </is>
      </c>
      <c r="G256" t="n">
        <v>3.240000000000001e+27</v>
      </c>
      <c r="H256" t="inlineStr">
        <is>
          <t>Ka</t>
        </is>
      </c>
      <c r="I256" t="n">
        <v>4.04</v>
      </c>
      <c r="J256" t="inlineStr">
        <is>
          <t>0.1, 1, 3, 8</t>
        </is>
      </c>
      <c r="K256" t="n">
        <v>2.52e+26</v>
      </c>
      <c r="L256" t="inlineStr">
        <is>
          <t>Ka</t>
        </is>
      </c>
      <c r="M256" t="n">
        <v>4.67</v>
      </c>
    </row>
    <row r="257">
      <c r="A257" t="inlineStr">
        <is>
          <t>Horita (2018)#25</t>
        </is>
      </c>
      <c r="B257" t="inlineStr">
        <is>
          <t>NAT2 (Phenotype) BW (kg) Dose (mg)</t>
        </is>
      </c>
      <c r="C257" t="inlineStr">
        <is>
          <t>USA 14 120</t>
        </is>
      </c>
      <c r="D257" t="inlineStr">
        <is>
          <t>1, 2, 9</t>
        </is>
      </c>
      <c r="E257" t="inlineStr">
        <is>
          <t>−3.22E-39</t>
        </is>
      </c>
      <c r="F257" t="inlineStr">
        <is>
          <t>0.02565, 1.068, 1.068, 3.989, 22.04</t>
        </is>
      </c>
      <c r="G257" t="n">
        <v>3.840000000000001e+27</v>
      </c>
      <c r="H257" t="inlineStr">
        <is>
          <t>CL</t>
        </is>
      </c>
      <c r="I257" t="n">
        <v>3.19</v>
      </c>
      <c r="J257" t="inlineStr">
        <is>
          <t>0.1, 1, 4, 24</t>
        </is>
      </c>
      <c r="K257" t="n">
        <v>2.86e+26</v>
      </c>
      <c r="L257" t="inlineStr">
        <is>
          <t>CL</t>
        </is>
      </c>
      <c r="M257" t="n">
        <v>3.33</v>
      </c>
    </row>
    <row r="258">
      <c r="A258" t="inlineStr">
        <is>
          <t>Horita (2018)#25</t>
        </is>
      </c>
      <c r="B258" t="inlineStr">
        <is>
          <t>NAT2 (Phenotype) BW (kg) Dose (mg)</t>
        </is>
      </c>
      <c r="C258" t="inlineStr">
        <is>
          <t>USA 14 120</t>
        </is>
      </c>
      <c r="D258" t="inlineStr">
        <is>
          <t>1, 2, 9</t>
        </is>
      </c>
      <c r="E258" t="inlineStr">
        <is>
          <t>−3.22E-39</t>
        </is>
      </c>
      <c r="F258" t="inlineStr">
        <is>
          <t>0.02565, 1.068, 1.068, 3.989, 22.04</t>
        </is>
      </c>
      <c r="G258" t="n">
        <v>3.840000000000001e+27</v>
      </c>
      <c r="H258" t="inlineStr">
        <is>
          <t>Vc</t>
        </is>
      </c>
      <c r="I258" t="n">
        <v>3.46</v>
      </c>
      <c r="J258" t="inlineStr">
        <is>
          <t>0.1, 1, 4, 24</t>
        </is>
      </c>
      <c r="K258" t="n">
        <v>2.86e+26</v>
      </c>
      <c r="L258" t="inlineStr">
        <is>
          <t>Vc</t>
        </is>
      </c>
      <c r="M258" t="n">
        <v>3.76</v>
      </c>
    </row>
    <row r="259">
      <c r="A259" t="inlineStr">
        <is>
          <t>Horita (2018)#25</t>
        </is>
      </c>
      <c r="B259" t="inlineStr">
        <is>
          <t>NAT2 (Phenotype) BW (kg) Dose (mg)</t>
        </is>
      </c>
      <c r="C259" t="inlineStr">
        <is>
          <t>USA 14 120</t>
        </is>
      </c>
      <c r="D259" t="inlineStr">
        <is>
          <t>1, 2, 9</t>
        </is>
      </c>
      <c r="E259" t="inlineStr">
        <is>
          <t>−3.22E-39</t>
        </is>
      </c>
      <c r="F259" t="inlineStr">
        <is>
          <t>0.02565, 1.068, 1.068, 3.989, 22.04</t>
        </is>
      </c>
      <c r="G259" t="n">
        <v>3.840000000000001e+27</v>
      </c>
      <c r="H259" t="inlineStr">
        <is>
          <t>Ka</t>
        </is>
      </c>
      <c r="I259" t="n">
        <v>3.96</v>
      </c>
      <c r="J259" t="inlineStr">
        <is>
          <t>0.1, 1, 4, 24</t>
        </is>
      </c>
      <c r="K259" t="n">
        <v>2.86e+26</v>
      </c>
      <c r="L259" t="inlineStr">
        <is>
          <t>Ka</t>
        </is>
      </c>
      <c r="M259" t="n">
        <v>4.61</v>
      </c>
    </row>
    <row r="260">
      <c r="A260" t="inlineStr">
        <is>
          <t>Horita (2018)#25</t>
        </is>
      </c>
      <c r="B260" t="inlineStr">
        <is>
          <t>NAT2 (Phenotype) BW (kg) Dose (mg)</t>
        </is>
      </c>
      <c r="C260" t="inlineStr">
        <is>
          <t>USA 28 240</t>
        </is>
      </c>
      <c r="D260" t="inlineStr">
        <is>
          <t>1, 2, 9</t>
        </is>
      </c>
      <c r="E260" t="inlineStr">
        <is>
          <t>−3.03E-39</t>
        </is>
      </c>
      <c r="F260" t="inlineStr">
        <is>
          <t>0.01682, 0.9863, 1.138, 4.677, 22.53</t>
        </is>
      </c>
      <c r="G260" t="n">
        <v>3.9e+27</v>
      </c>
      <c r="H260" t="inlineStr">
        <is>
          <t>CL</t>
        </is>
      </c>
      <c r="I260" t="n">
        <v>3.2</v>
      </c>
      <c r="J260" t="inlineStr">
        <is>
          <t>0.1, 1, 5, 24</t>
        </is>
      </c>
      <c r="K260" t="n">
        <v>2.88e+26</v>
      </c>
      <c r="L260" t="inlineStr">
        <is>
          <t>CL</t>
        </is>
      </c>
      <c r="M260" t="n">
        <v>3.36</v>
      </c>
    </row>
    <row r="261">
      <c r="A261" t="inlineStr">
        <is>
          <t>Horita (2018)#25</t>
        </is>
      </c>
      <c r="B261" t="inlineStr">
        <is>
          <t>NAT2 (Phenotype) BW (kg) Dose (mg)</t>
        </is>
      </c>
      <c r="C261" t="inlineStr">
        <is>
          <t>USA 28 240</t>
        </is>
      </c>
      <c r="D261" t="inlineStr">
        <is>
          <t>1, 2, 9</t>
        </is>
      </c>
      <c r="E261" t="inlineStr">
        <is>
          <t>−3.03E-39</t>
        </is>
      </c>
      <c r="F261" t="inlineStr">
        <is>
          <t>0.01682, 0.9863, 1.138, 4.677, 22.53</t>
        </is>
      </c>
      <c r="G261" t="n">
        <v>3.9e+27</v>
      </c>
      <c r="H261" t="inlineStr">
        <is>
          <t>Vc</t>
        </is>
      </c>
      <c r="I261" t="n">
        <v>3.42</v>
      </c>
      <c r="J261" t="inlineStr">
        <is>
          <t>0.1, 1, 5, 24</t>
        </is>
      </c>
      <c r="K261" t="n">
        <v>2.88e+26</v>
      </c>
      <c r="L261" t="inlineStr">
        <is>
          <t>Vc</t>
        </is>
      </c>
      <c r="M261" t="n">
        <v>3.71</v>
      </c>
    </row>
    <row r="262">
      <c r="A262" t="inlineStr">
        <is>
          <t>Horita (2018)#25</t>
        </is>
      </c>
      <c r="B262" t="inlineStr">
        <is>
          <t>NAT2 (Phenotype) BW (kg) Dose (mg)</t>
        </is>
      </c>
      <c r="C262" t="inlineStr">
        <is>
          <t>USA 28 240</t>
        </is>
      </c>
      <c r="D262" t="inlineStr">
        <is>
          <t>1, 2, 9</t>
        </is>
      </c>
      <c r="E262" t="inlineStr">
        <is>
          <t>−3.03E-39</t>
        </is>
      </c>
      <c r="F262" t="inlineStr">
        <is>
          <t>0.01682, 0.9863, 1.138, 4.677, 22.53</t>
        </is>
      </c>
      <c r="G262" t="n">
        <v>3.9e+27</v>
      </c>
      <c r="H262" t="inlineStr">
        <is>
          <t>Ka</t>
        </is>
      </c>
      <c r="I262" t="n">
        <v>3.97</v>
      </c>
      <c r="J262" t="inlineStr">
        <is>
          <t>0.1, 1, 5, 24</t>
        </is>
      </c>
      <c r="K262" t="n">
        <v>2.88e+26</v>
      </c>
      <c r="L262" t="inlineStr">
        <is>
          <t>Ka</t>
        </is>
      </c>
      <c r="M262" t="n">
        <v>4.59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Study_Study</t>
        </is>
      </c>
      <c r="B1" s="1" t="inlineStr">
        <is>
          <t>Subgroup_Subgroup</t>
        </is>
      </c>
      <c r="C1" s="1" t="inlineStr">
        <is>
          <t>Parameters_CL</t>
        </is>
      </c>
      <c r="D1" s="1" t="inlineStr">
        <is>
          <t>Parameters_Vc</t>
        </is>
      </c>
      <c r="E1" s="1" t="inlineStr">
        <is>
          <t>Parameters_Ka/MTT</t>
        </is>
      </c>
      <c r="F1" s="1" t="inlineStr">
        <is>
          <t>Parameters_Q</t>
        </is>
      </c>
      <c r="G1" s="1" t="inlineStr">
        <is>
          <t>Parameters_Vp</t>
        </is>
      </c>
      <c r="H1" s="1" t="inlineStr">
        <is>
          <t>Parameters_Prop.err.sd</t>
        </is>
      </c>
      <c r="I1" s="1" t="inlineStr">
        <is>
          <t>Parameters_Add.err.sd</t>
        </is>
      </c>
    </row>
    <row r="2">
      <c r="A2" t="inlineStr">
        <is>
          <t>Guiastrennec (2018)*24</t>
        </is>
      </c>
      <c r="B2" t="inlineStr">
        <is>
          <t>/</t>
        </is>
      </c>
      <c r="C2" t="n">
        <v>12.33</v>
      </c>
      <c r="D2" t="n">
        <v>19.11</v>
      </c>
      <c r="E2" t="n">
        <v>38.24</v>
      </c>
      <c r="H2" t="n">
        <v>50.9</v>
      </c>
      <c r="I2" t="n">
        <v>15.3</v>
      </c>
    </row>
    <row r="3">
      <c r="A3" t="inlineStr">
        <is>
          <t>Zvada (2014)27</t>
        </is>
      </c>
      <c r="B3" t="inlineStr">
        <is>
          <t>NAT2_SA</t>
        </is>
      </c>
      <c r="C3" t="n">
        <v>19.8</v>
      </c>
      <c r="D3" t="n">
        <v>22.1</v>
      </c>
      <c r="E3" t="n">
        <v>28.1</v>
      </c>
      <c r="F3" t="n">
        <v>25.4</v>
      </c>
      <c r="G3" t="n">
        <v>39.5</v>
      </c>
      <c r="H3" t="n">
        <v>2.8e-12</v>
      </c>
    </row>
    <row r="4">
      <c r="A4" t="inlineStr">
        <is>
          <t>Zvada (2014)27</t>
        </is>
      </c>
      <c r="B4" t="inlineStr">
        <is>
          <t>NAT2_IA</t>
        </is>
      </c>
      <c r="C4" t="n">
        <v>14.7</v>
      </c>
      <c r="D4" t="n">
        <v>22.1</v>
      </c>
      <c r="E4" t="n">
        <v>28.1</v>
      </c>
      <c r="F4" t="n">
        <v>25.4</v>
      </c>
      <c r="G4" t="n">
        <v>39.5</v>
      </c>
      <c r="H4" t="n">
        <v>2.8e-12</v>
      </c>
    </row>
    <row r="5">
      <c r="A5" t="inlineStr">
        <is>
          <t>Zvada (2014)27</t>
        </is>
      </c>
      <c r="B5" t="inlineStr">
        <is>
          <t>NAT2_RA</t>
        </is>
      </c>
      <c r="C5" t="n">
        <v>20.7</v>
      </c>
      <c r="D5" t="n">
        <v>22.1</v>
      </c>
      <c r="E5" t="n">
        <v>28.1</v>
      </c>
      <c r="F5" t="n">
        <v>25.4</v>
      </c>
      <c r="G5" t="n">
        <v>39.5</v>
      </c>
      <c r="H5" t="n">
        <v>2.8e-12</v>
      </c>
    </row>
    <row r="6">
      <c r="A6" t="inlineStr">
        <is>
          <t>Aruldhas (2018)20</t>
        </is>
      </c>
      <c r="B6" t="inlineStr">
        <is>
          <t>NAT2_SA</t>
        </is>
      </c>
      <c r="C6" t="n">
        <v>19.08</v>
      </c>
      <c r="D6" t="n">
        <v>9.949999999999999</v>
      </c>
      <c r="E6" t="n">
        <v>12.73</v>
      </c>
      <c r="I6" t="n">
        <v>15.15</v>
      </c>
    </row>
    <row r="7">
      <c r="A7" t="inlineStr">
        <is>
          <t>Aruldhas (2018)20</t>
        </is>
      </c>
      <c r="B7" t="inlineStr">
        <is>
          <t>NAT2_IA/RA</t>
        </is>
      </c>
      <c r="C7" t="n">
        <v>11.78</v>
      </c>
      <c r="D7" t="n">
        <v>9.949999999999999</v>
      </c>
      <c r="E7" t="n">
        <v>12.73</v>
      </c>
      <c r="I7" t="n">
        <v>15.15</v>
      </c>
    </row>
    <row r="8">
      <c r="A8" t="inlineStr">
        <is>
          <t>Horita (2018)*25</t>
        </is>
      </c>
      <c r="B8" t="inlineStr">
        <is>
          <t>NAT2_SA</t>
        </is>
      </c>
      <c r="C8" t="n">
        <v>61.09</v>
      </c>
      <c r="D8" t="n">
        <v>14.21</v>
      </c>
      <c r="E8" t="n">
        <v>21.37</v>
      </c>
      <c r="H8" t="n">
        <v>54.6</v>
      </c>
      <c r="I8" t="n">
        <v>15.71</v>
      </c>
    </row>
    <row r="9">
      <c r="A9" t="inlineStr">
        <is>
          <t>Horita (2018)*25</t>
        </is>
      </c>
      <c r="B9" t="inlineStr">
        <is>
          <t>NAT2_IA/RA</t>
        </is>
      </c>
      <c r="C9" t="n">
        <v>27.32</v>
      </c>
      <c r="D9" t="n">
        <v>14.21</v>
      </c>
      <c r="E9" t="n">
        <v>21.37</v>
      </c>
      <c r="H9" t="n">
        <v>54.6</v>
      </c>
      <c r="I9" t="n">
        <v>15.71</v>
      </c>
    </row>
    <row r="10">
      <c r="A10" t="inlineStr">
        <is>
          <t>Gao (2020)23</t>
        </is>
      </c>
      <c r="B10" t="inlineStr">
        <is>
          <t>NAT2_SA</t>
        </is>
      </c>
      <c r="C10" t="n">
        <v>26.3</v>
      </c>
      <c r="D10" t="n">
        <v>28.28</v>
      </c>
      <c r="E10" t="n">
        <v>26.48</v>
      </c>
      <c r="F10" t="n">
        <v>25.54</v>
      </c>
      <c r="G10" t="n">
        <v>104.21</v>
      </c>
      <c r="H10" t="n">
        <v>16.38</v>
      </c>
      <c r="I10" t="n">
        <v>88.97</v>
      </c>
    </row>
    <row r="11">
      <c r="A11" t="inlineStr">
        <is>
          <t>Gao (2020)23</t>
        </is>
      </c>
      <c r="B11" t="inlineStr">
        <is>
          <t>NAT2_IA</t>
        </is>
      </c>
      <c r="C11" t="n">
        <v>21.17</v>
      </c>
      <c r="D11" t="n">
        <v>28.28</v>
      </c>
      <c r="E11" t="n">
        <v>26.48</v>
      </c>
      <c r="F11" t="n">
        <v>25.54</v>
      </c>
      <c r="G11" t="n">
        <v>104.21</v>
      </c>
      <c r="H11" t="n">
        <v>16.38</v>
      </c>
      <c r="I11" t="n">
        <v>88.97</v>
      </c>
    </row>
    <row r="12">
      <c r="A12" t="inlineStr">
        <is>
          <t>Gao (2020)23</t>
        </is>
      </c>
      <c r="B12" t="inlineStr">
        <is>
          <t>NAT2_RA</t>
        </is>
      </c>
      <c r="C12" t="n">
        <v>23.79</v>
      </c>
      <c r="D12" t="n">
        <v>28.28</v>
      </c>
      <c r="E12" t="n">
        <v>26.48</v>
      </c>
      <c r="F12" t="n">
        <v>25.54</v>
      </c>
      <c r="G12" t="n">
        <v>104.21</v>
      </c>
      <c r="H12" t="n">
        <v>16.38</v>
      </c>
      <c r="I12" t="n">
        <v>88.97</v>
      </c>
    </row>
    <row r="13">
      <c r="A13" t="inlineStr">
        <is>
          <t>Average</t>
        </is>
      </c>
      <c r="C13" t="n">
        <v>23.46</v>
      </c>
      <c r="D13" t="n">
        <v>18.73</v>
      </c>
      <c r="E13" t="n">
        <v>25.38</v>
      </c>
      <c r="F13" t="n">
        <v>25.47</v>
      </c>
      <c r="G13" t="n">
        <v>71.86</v>
      </c>
      <c r="H13" t="n">
        <v>30.47</v>
      </c>
      <c r="I13" t="n">
        <v>33.78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s="1" t="inlineStr">
        <is>
          <t>Value</t>
        </is>
      </c>
      <c r="C1" s="1" t="inlineStr">
        <is>
          <t>Relevance</t>
        </is>
      </c>
    </row>
    <row r="2">
      <c r="A2" t="inlineStr">
        <is>
          <t xml:space="preserve">Study Focus </t>
        </is>
      </c>
      <c r="B2" t="inlineStr">
        <is>
          <t xml:space="preserve"> Isoniazid exposure and pharmacokinetics in East Asian pediatric populations </t>
        </is>
      </c>
      <c r="C2" t="inlineStr">
        <is>
          <t xml:space="preserve"> Shows the paper's focus on addressing drug disposition and sampling strategy specific to East Asian children  </t>
        </is>
      </c>
    </row>
    <row r="3">
      <c r="A3" t="inlineStr">
        <is>
          <t xml:space="preserve">Key Variable </t>
        </is>
      </c>
      <c r="B3" t="inlineStr">
        <is>
          <t xml:space="preserve"> NAT2 genotype </t>
        </is>
      </c>
      <c r="C3" t="inlineStr">
        <is>
          <t xml:space="preserve"> Central to explaining variability in drug metabolism and clearance among individuals in the study  </t>
        </is>
      </c>
    </row>
    <row r="4">
      <c r="A4" t="inlineStr">
        <is>
          <t xml:space="preserve">Sampling Strategy </t>
        </is>
      </c>
      <c r="B4" t="inlineStr">
        <is>
          <t xml:space="preserve"> Optimized clinical sampling at 0.25 [0–0.5], 1.5 [1–2], 6 [3–8], 12 [9–14], and 24 [22–24] hours post-dose </t>
        </is>
      </c>
      <c r="C4" t="inlineStr">
        <is>
          <t xml:space="preserve"> Relevant for achieving minimally invasive and accurate estimation of pharmacokinetic parameters for pediatric studies  </t>
        </is>
      </c>
    </row>
    <row r="5">
      <c r="A5" t="inlineStr">
        <is>
          <t xml:space="preserve">Pharmacokinetic Measurement Indicators </t>
        </is>
      </c>
      <c r="B5" t="inlineStr">
        <is>
          <t xml:space="preserve"> Cmax of 3–6 mg/L and AUC0-24 of 52 mg*h/L </t>
        </is>
      </c>
      <c r="C5" t="inlineStr">
        <is>
          <t xml:space="preserve"> Important for understanding effective drug exposure thresholds  </t>
        </is>
      </c>
    </row>
    <row r="6">
      <c r="A6" t="inlineStr">
        <is>
          <t xml:space="preserve">Physiological Framework </t>
        </is>
      </c>
      <c r="B6" t="inlineStr">
        <is>
          <t xml:space="preserve"> Use of allometric scaling model </t>
        </is>
      </c>
      <c r="C6" t="inlineStr">
        <is>
          <t xml:space="preserve"> Incorporated to adapt adult pharmacokinetic models for pediatric population requirements  </t>
        </is>
      </c>
    </row>
    <row r="7">
      <c r="A7" t="inlineStr">
        <is>
          <t xml:space="preserve">Optimization Techniques </t>
        </is>
      </c>
      <c r="B7" t="inlineStr">
        <is>
          <t xml:space="preserve"> PopED and stochastic simulation </t>
        </is>
      </c>
      <c r="C7" t="inlineStr">
        <is>
          <t xml:space="preserve"> Used to refine sampling strategies and enable precision in parameter estimation  </t>
        </is>
      </c>
    </row>
    <row r="8">
      <c r="A8" t="inlineStr">
        <is>
          <t xml:space="preserve">Target Population </t>
        </is>
      </c>
      <c r="B8" t="inlineStr">
        <is>
          <t xml:space="preserve"> East Asian pediatric patients </t>
        </is>
      </c>
      <c r="C8" t="inlineStr">
        <is>
          <t xml:space="preserve"> Specificity of the target population highlights the study's applicability in contexts with similar genetic and metabolic profiles  </t>
        </is>
      </c>
    </row>
    <row r="9">
      <c r="A9" t="inlineStr">
        <is>
          <t xml:space="preserve">Drug Characteristics </t>
        </is>
      </c>
      <c r="B9" t="inlineStr">
        <is>
          <t xml:space="preserve"> Rapid absorption (&gt;90%), low plasma protein binding (0–10%) </t>
        </is>
      </c>
      <c r="C9" t="inlineStr">
        <is>
          <t xml:space="preserve"> Ensures therapeutic reliability of isoniazid and necessitates precise monitoring in diverse populations  </t>
        </is>
      </c>
    </row>
    <row r="10">
      <c r="A10" t="inlineStr">
        <is>
          <t xml:space="preserve">Validation Methods </t>
        </is>
      </c>
      <c r="B10" t="inlineStr">
        <is>
          <t xml:space="preserve"> External validation through stochastic simulation and estimation (SSE) </t>
        </is>
      </c>
      <c r="C10" t="inlineStr">
        <is>
          <t xml:space="preserve"> Confirms the reliability and effectiveness of the sampling design  </t>
        </is>
      </c>
    </row>
    <row r="11">
      <c r="A11" t="inlineStr">
        <is>
          <t xml:space="preserve">Clinical Application </t>
        </is>
      </c>
      <c r="B11" t="inlineStr">
        <is>
          <t xml:space="preserve"> Feasible sampling during clinically acceptable time windows </t>
        </is>
      </c>
      <c r="C11" t="inlineStr">
        <is>
          <t xml:space="preserve"> Integrates practical considerations critical for real-world implementation of the suggested model  </t>
        </is>
      </c>
    </row>
    <row r="12">
      <c r="A12" t="inlineStr">
        <is>
          <t xml:space="preserve">Global Context </t>
        </is>
      </c>
      <c r="B12" t="inlineStr">
        <is>
          <t xml:space="preserve"> WHO-designated high-burden tuberculosis (TB) regions include East Asia </t>
        </is>
      </c>
      <c r="C12" t="inlineStr">
        <is>
          <t xml:space="preserve"> Provides a rationale for optimizing INH therapy specific to relevant geographic populations  </t>
        </is>
      </c>
    </row>
    <row r="13">
      <c r="A13" t="inlineStr">
        <is>
          <t xml:space="preserve">Model Simplification </t>
        </is>
      </c>
      <c r="B13" t="inlineStr">
        <is>
          <t xml:space="preserve"> Lumping method applied to avoid overparameterization </t>
        </is>
      </c>
      <c r="C13" t="inlineStr">
        <is>
          <t xml:space="preserve"> Improves computational and operational efficiency for pharmacokinetic modeling</t>
        </is>
      </c>
    </row>
    <row r="14">
      <c r="A14" t="inlineStr">
        <is>
          <t xml:space="preserve">Patient Population </t>
        </is>
      </c>
      <c r="B14" t="inlineStr">
        <is>
          <t xml:space="preserve"> Virtual patients representing neonates (0 years, weight 3 kg), infants (2 years, weight 14 kg), and children (10 years, weight 28 kg) </t>
        </is>
      </c>
      <c r="C14" t="inlineStr">
        <is>
          <t xml:space="preserve"> These groups simulate different age and weight ranges within the pediatric population to account for physiological differences in drug metabolism.</t>
        </is>
      </c>
    </row>
    <row r="15">
      <c r="A15" t="inlineStr">
        <is>
          <t xml:space="preserve">Patient Sample Size </t>
        </is>
      </c>
      <c r="B15" t="inlineStr">
        <is>
          <t xml:space="preserve"> Total of 100 virtual patients in each NAT2 phenotype group </t>
        </is>
      </c>
      <c r="C15" t="inlineStr">
        <is>
          <t xml:space="preserve"> Ensures that the study encompasses a diverse pediatric cohort, representing the slow, intermediate, and rapid acetylators.</t>
        </is>
      </c>
    </row>
    <row r="16">
      <c r="A16" t="inlineStr">
        <is>
          <t xml:space="preserve">Sampling Time Points </t>
        </is>
      </c>
      <c r="B16" t="inlineStr">
        <is>
          <t xml:space="preserve"> Clinical sampling at 0.25 [0–0.5], 1.5 [1–2], 6 [3–8], 12 [9–14], and 24 [22–24] hours post-dose </t>
        </is>
      </c>
      <c r="C16" t="inlineStr">
        <is>
          <t xml:space="preserve"> Optimized to fully capture INH pharmacokinetics in East Asian pediatric patients, improving estimation accuracy while reducing burden.</t>
        </is>
      </c>
    </row>
    <row r="17">
      <c r="A17" t="inlineStr">
        <is>
          <t xml:space="preserve">Number of Studies Included </t>
        </is>
      </c>
      <c r="B17" t="inlineStr">
        <is>
          <t xml:space="preserve"> Total of 8 studies included, comprising 4 adult models and 4 pediatric models </t>
        </is>
      </c>
      <c r="C17" t="inlineStr">
        <is>
          <t xml:space="preserve"> Incorporates data from multiple sources to refine the sampling strategy for pediatric pharmacokinetic modeling.</t>
        </is>
      </c>
    </row>
    <row r="18">
      <c r="A18" t="inlineStr">
        <is>
          <t xml:space="preserve">Blood Sampling Strategy </t>
        </is>
      </c>
      <c r="B18" t="inlineStr">
        <is>
          <t xml:space="preserve"> Up to 5 plasma samples collected per patient </t>
        </is>
      </c>
      <c r="C18" t="inlineStr">
        <is>
          <t xml:space="preserve"> Demonstrates feasibility in clinical settings and aims to minimize invasiveness while ensuring accurate estimation of key PK parameters.</t>
        </is>
      </c>
    </row>
    <row r="19">
      <c r="A19" t="inlineStr">
        <is>
          <t xml:space="preserve">PopPK Model Type </t>
        </is>
      </c>
      <c r="B19" t="inlineStr">
        <is>
          <t xml:space="preserve"> One-compartment model (after lumping) </t>
        </is>
      </c>
      <c r="C19" t="inlineStr">
        <is>
          <t xml:space="preserve"> Relevant because the original models used for pediatric populations were simplified to a one-compartment model to avoid overparameterization and improve estimation efficiency.  </t>
        </is>
      </c>
    </row>
    <row r="20">
      <c r="A20" t="inlineStr">
        <is>
          <t xml:space="preserve">PopPK Model Type </t>
        </is>
      </c>
      <c r="B20" t="inlineStr">
        <is>
          <t xml:space="preserve"> Two-compartment model (prior to lumping) </t>
        </is>
      </c>
      <c r="C20" t="inlineStr">
        <is>
          <t xml:space="preserve"> Relevant because many of the included studies described INH pharmacokinetics using a more detailed two-compartment model before lumping was applied.  </t>
        </is>
      </c>
    </row>
    <row r="21">
      <c r="A21" t="inlineStr">
        <is>
          <t xml:space="preserve">PopPK Methodology </t>
        </is>
      </c>
      <c r="B21" t="inlineStr">
        <is>
          <t xml:space="preserve"> Physiologically Based Pharmacokinetic (PBPK) modeling software PK-Sim </t>
        </is>
      </c>
      <c r="C21" t="inlineStr">
        <is>
          <t xml:space="preserve"> Relevant since PBPK models were used to generate virtual pediatric populations with East Asian physiological characteristics for external validation of the sampling strategy.  </t>
        </is>
      </c>
    </row>
    <row r="22">
      <c r="A22" t="inlineStr">
        <is>
          <t xml:space="preserve">Compartmental Analysis </t>
        </is>
      </c>
      <c r="B22" t="inlineStr">
        <is>
          <t xml:space="preserve"> Transit model for absorption process </t>
        </is>
      </c>
      <c r="C22" t="inlineStr">
        <is>
          <t xml:space="preserve"> Relevant because transit absorption models were used specifically for pediatric cases to account for absorption delays, reflecting differences between physiological and pharmacokinetic profiles in children.  </t>
        </is>
      </c>
    </row>
    <row r="23">
      <c r="A23" t="inlineStr">
        <is>
          <t xml:space="preserve">Covariate Adjustment </t>
        </is>
      </c>
      <c r="B23" t="inlineStr">
        <is>
          <t xml:space="preserve"> Allometric scaling incorporated </t>
        </is>
      </c>
      <c r="C23" t="inlineStr">
        <is>
          <t xml:space="preserve"> Relevant because allometric scaling was applied to adapt adult-derived models to pediatric growth characteristics, ensuring more accurate parameter predictions.</t>
        </is>
      </c>
    </row>
    <row r="24">
      <c r="A24" t="inlineStr">
        <is>
          <t xml:space="preserve">CL_SA </t>
        </is>
      </c>
      <c r="B24" t="inlineStr">
        <is>
          <t xml:space="preserve"> NAT2 slow acetylators clearance </t>
        </is>
      </c>
      <c r="C24" t="inlineStr">
        <is>
          <t xml:space="preserve"> Critical parameter specific to genetic phenotype impacting INH exposure estimation.</t>
        </is>
      </c>
    </row>
    <row r="25">
      <c r="A25" t="inlineStr">
        <is>
          <t xml:space="preserve">CL_RA </t>
        </is>
      </c>
      <c r="B25" t="inlineStr">
        <is>
          <t xml:space="preserve"> NAT2 rapid acetylators clearance </t>
        </is>
      </c>
      <c r="C25" t="inlineStr">
        <is>
          <t xml:space="preserve"> Parameter reflects genetic influence on INH metabolism, relevant for individualized dosing.</t>
        </is>
      </c>
    </row>
    <row r="26">
      <c r="A26" t="inlineStr">
        <is>
          <t xml:space="preserve">CL_IA </t>
        </is>
      </c>
      <c r="B26" t="inlineStr">
        <is>
          <t xml:space="preserve"> NAT2 intermediate acetylators clearance </t>
        </is>
      </c>
      <c r="C26" t="inlineStr">
        <is>
          <t xml:space="preserve"> Represents genetic variability and its significance in TB treatment optimization.</t>
        </is>
      </c>
    </row>
    <row r="27">
      <c r="A27" t="inlineStr">
        <is>
          <t xml:space="preserve">CL </t>
        </is>
      </c>
      <c r="B27" t="inlineStr">
        <is>
          <t xml:space="preserve"> Apparent clearance </t>
        </is>
      </c>
      <c r="C27" t="inlineStr">
        <is>
          <t xml:space="preserve"> General PK parameter essential for modeling drug disposition in the population.</t>
        </is>
      </c>
    </row>
    <row r="28">
      <c r="A28" t="inlineStr">
        <is>
          <t xml:space="preserve">Vc </t>
        </is>
      </c>
      <c r="B28" t="inlineStr">
        <is>
          <t xml:space="preserve"> Apparent central compartment distribution volumes </t>
        </is>
      </c>
      <c r="C28" t="inlineStr">
        <is>
          <t xml:space="preserve"> Key parameter indicating drug's distribution behavior in central compartments.</t>
        </is>
      </c>
    </row>
    <row r="29">
      <c r="A29" t="inlineStr">
        <is>
          <t xml:space="preserve">Vp </t>
        </is>
      </c>
      <c r="B29" t="inlineStr">
        <is>
          <t xml:space="preserve"> Apparent peripheral compartment distribution volumes </t>
        </is>
      </c>
      <c r="C29" t="inlineStr">
        <is>
          <t xml:space="preserve"> Crucial for understanding drug’s distribution in peripheral compartments.</t>
        </is>
      </c>
    </row>
    <row r="30">
      <c r="A30" t="inlineStr">
        <is>
          <t xml:space="preserve">Ka </t>
        </is>
      </c>
      <c r="B30" t="inlineStr">
        <is>
          <t xml:space="preserve"> Absorption rate constant </t>
        </is>
      </c>
      <c r="C30" t="inlineStr">
        <is>
          <t xml:space="preserve"> Reflects how quickly INH is absorbed, relevant to therapeutic effect timing.</t>
        </is>
      </c>
    </row>
    <row r="31">
      <c r="A31" t="inlineStr">
        <is>
          <t xml:space="preserve">MTT </t>
        </is>
      </c>
      <c r="B31" t="inlineStr">
        <is>
          <t xml:space="preserve"> Mean transit absorption time </t>
        </is>
      </c>
      <c r="C31" t="inlineStr">
        <is>
          <t xml:space="preserve"> Captures absorption process, important in pediatric PK modeling.</t>
        </is>
      </c>
    </row>
    <row r="32">
      <c r="A32" t="inlineStr">
        <is>
          <t xml:space="preserve">Prop.err.sd </t>
        </is>
      </c>
      <c r="B32" t="inlineStr">
        <is>
          <t xml:space="preserve"> Standard deviation of proportional residual error </t>
        </is>
      </c>
      <c r="C32" t="inlineStr">
        <is>
          <t xml:space="preserve"> Indicates variability in model fitting for PK parameters.</t>
        </is>
      </c>
    </row>
    <row r="33">
      <c r="A33" t="inlineStr">
        <is>
          <t xml:space="preserve">Add.err.sd </t>
        </is>
      </c>
      <c r="B33" t="inlineStr">
        <is>
          <t xml:space="preserve"> Standard deviation of additional residual error </t>
        </is>
      </c>
      <c r="C33" t="inlineStr">
        <is>
          <t xml:space="preserve"> Represents unexplained variability, ensuring robust model structure.</t>
        </is>
      </c>
    </row>
    <row r="34">
      <c r="A34" t="inlineStr">
        <is>
          <t xml:space="preserve">Origin of Parameters </t>
        </is>
      </c>
      <c r="B34" t="inlineStr">
        <is>
          <t xml:space="preserve"> Estimated from Population PK models &amp; SSE analysis using virtual patient datasets </t>
        </is>
      </c>
      <c r="C34" t="inlineStr">
        <is>
          <t xml:space="preserve"> Parameters derived from models represent real-world diversity and accurate representation of the East Asian pediatric population.</t>
        </is>
      </c>
    </row>
    <row r="35">
      <c r="A35" t="inlineStr">
        <is>
          <t xml:space="preserve">Models Included </t>
        </is>
      </c>
      <c r="B35" t="inlineStr">
        <is>
          <t xml:space="preserve"> Eight studies (four adult-focused, four pediatric-focused) </t>
        </is>
      </c>
      <c r="C35" t="inlineStr">
        <is>
          <t xml:space="preserve"> Ensures comprehensive inclusion of PK characteristics across demographics for INH.</t>
        </is>
      </c>
    </row>
    <row r="36">
      <c r="A36" t="inlineStr">
        <is>
          <t xml:space="preserve">Postmenstrual Age (PMA) </t>
        </is>
      </c>
      <c r="B36" t="inlineStr">
        <is>
          <t xml:space="preserve"> Profound impact on clearance rate, especially in infants and neonates, with diminishing effects as age advances </t>
        </is>
      </c>
      <c r="C36" t="inlineStr">
        <is>
          <t xml:space="preserve"> PMA is directly related to physiological changes affecting the metabolism and clearance of INH, providing critical information for age-based dosing adjustments.</t>
        </is>
      </c>
    </row>
    <row r="37">
      <c r="A37" t="inlineStr">
        <is>
          <t xml:space="preserve">NAT2 Phenotype </t>
        </is>
      </c>
      <c r="B37" t="inlineStr">
        <is>
          <t xml:space="preserve"> Influences INH clearance rate (SA, IA, RA phenotypes show significant variability) </t>
        </is>
      </c>
      <c r="C37" t="inlineStr">
        <is>
          <t xml:space="preserve"> NAT2 genetic polymorphisms lead to different acetylation rates, impacting INH exposure, therapeutic efficacy, and risk of toxicity.</t>
        </is>
      </c>
    </row>
    <row r="38">
      <c r="A38" t="inlineStr">
        <is>
          <t xml:space="preserve">Body Weight </t>
        </is>
      </c>
      <c r="B38" t="inlineStr">
        <is>
          <t xml:space="preserve"> Significant covariate for clearance and volume of distribution parameters </t>
        </is>
      </c>
      <c r="C38" t="inlineStr">
        <is>
          <t xml:space="preserve"> Body weight is a key determinant for individualized dosing as heavier or lighter weights influence drug distribution and metabolism.</t>
        </is>
      </c>
    </row>
    <row r="39">
      <c r="A39" t="inlineStr">
        <is>
          <t xml:space="preserve">Age </t>
        </is>
      </c>
      <c r="B39" t="inlineStr">
        <is>
          <t xml:space="preserve"> Physiological differences between adults and pediatric populations result in varied disposition of INH </t>
        </is>
      </c>
      <c r="C39" t="inlineStr">
        <is>
          <t xml:space="preserve"> Age-specific considerations are crucial for tailoring treatment, especially for neonates and infants with distinct pharmacokinetic profiles compared to older children.</t>
        </is>
      </c>
    </row>
    <row r="40">
      <c r="A40" t="inlineStr">
        <is>
          <t xml:space="preserve">Ethnicity </t>
        </is>
      </c>
      <c r="B40" t="inlineStr">
        <is>
          <t xml:space="preserve"> Distribution frequency of NAT2 phenotypes differs among East Asian populations (SA: 23.34%, IA: 50.87%, RA: 25.79%) </t>
        </is>
      </c>
      <c r="C40" t="inlineStr">
        <is>
          <t xml:space="preserve"> Ethnic differences in NAT2 genotype frequencies highlight the need for population-specific dosing strategies and pharmacokinetic assessments.</t>
        </is>
      </c>
    </row>
    <row r="41">
      <c r="A41" t="inlineStr">
        <is>
          <t xml:space="preserve">Allometric Scaling </t>
        </is>
      </c>
      <c r="B41" t="inlineStr">
        <is>
          <t xml:space="preserve"> Used to account for age-related physiological differences in PK parameters </t>
        </is>
      </c>
      <c r="C41" t="inlineStr">
        <is>
          <t xml:space="preserve"> Allometric scaling allows adaptation of adult PopPK models to pediatric use, ensuring more accurate dosing across different age and weight ranges.</t>
        </is>
      </c>
    </row>
    <row r="42">
      <c r="A42" t="inlineStr">
        <is>
          <t xml:space="preserve">Genetic Polymorphisms </t>
        </is>
      </c>
      <c r="B42" t="inlineStr">
        <is>
          <t xml:space="preserve"> Variability in NAT2 gene influences the drug metabolism of INH </t>
        </is>
      </c>
      <c r="C42" t="inlineStr">
        <is>
          <t xml:space="preserve"> Understanding genetic influences is central for predicting individual variations in drug response and preventing treatment failure or toxicity.</t>
        </is>
      </c>
    </row>
    <row r="43">
      <c r="A43" t="inlineStr">
        <is>
          <t xml:space="preserve">Enzyme Levels </t>
        </is>
      </c>
      <c r="B43" t="inlineStr">
        <is>
          <t xml:space="preserve"> Fluctuations affect drug metabolism rates </t>
        </is>
      </c>
      <c r="C43" t="inlineStr">
        <is>
          <t xml:space="preserve"> The dynamic levels of enzymes in growing children alter drug absorption and clearance, demanding tailored pharmacokinetic considerations.</t>
        </is>
      </c>
    </row>
    <row r="44">
      <c r="A44" t="inlineStr">
        <is>
          <t xml:space="preserve">Physiological Variations in Children </t>
        </is>
      </c>
      <c r="B44" t="inlineStr">
        <is>
          <t xml:space="preserve"> Shorter time to reach peak drug concentration compared to adults </t>
        </is>
      </c>
      <c r="C44" t="inlineStr">
        <is>
          <t xml:space="preserve"> This variation necessitates adjustment in sampling strategies and therapeutic monitoring to capture accurate INH exposure.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2025-07-20T04:09:28Z</dcterms:created>
  <dcterms:modified xmlns:dcterms="http://purl.org/dc/terms/" xmlns:xsi="http://www.w3.org/2001/XMLSchema-instance" xsi:type="dcterms:W3CDTF">2025-07-21T01:36:59Z</dcterms:modified>
</cp:coreProperties>
</file>