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schwerdtfeger/Library/CloudStorage/Dropbox/Coding Projects/Docker/League Simulator Update/"/>
    </mc:Choice>
  </mc:AlternateContent>
  <xr:revisionPtr revIDLastSave="0" documentId="13_ncr:9_{C8D533C0-A94D-344A-BFE0-B86665C01F34}" xr6:coauthVersionLast="47" xr6:coauthVersionMax="47" xr10:uidLastSave="{00000000-0000-0000-0000-000000000000}"/>
  <bookViews>
    <workbookView xWindow="4440" yWindow="760" windowWidth="24960" windowHeight="16820" activeTab="2" xr2:uid="{68E85BA6-5828-274D-9ECB-0E8B779369C3}"/>
  </bookViews>
  <sheets>
    <sheet name="TeamList_2023" sheetId="1" r:id="rId1"/>
    <sheet name="TeamList_2024" sheetId="5" r:id="rId2"/>
    <sheet name="Rangliste" sheetId="12" r:id="rId3"/>
    <sheet name="Absteiger_Liga3" sheetId="13" r:id="rId4"/>
    <sheet name="ELO" sheetId="8" r:id="rId5"/>
  </sheets>
  <definedNames>
    <definedName name="BL_1" localSheetId="4">ELO!$A$1:$R$2</definedName>
    <definedName name="BL2_" localSheetId="4">ELO!$S$1:$AJ$2</definedName>
    <definedName name="Liga3" localSheetId="4">ELO!$AK$1:$BD$2</definedName>
  </definedNames>
  <calcPr calcId="191029"/>
</workbook>
</file>

<file path=xl/calcChain.xml><?xml version="1.0" encoding="utf-8"?>
<calcChain xmlns="http://schemas.openxmlformats.org/spreadsheetml/2006/main">
  <c r="A65" i="12" l="1"/>
  <c r="A64" i="12"/>
  <c r="A63" i="12"/>
  <c r="A62" i="12"/>
  <c r="B5" i="13"/>
  <c r="B4" i="13"/>
  <c r="B3" i="13"/>
  <c r="B2" i="13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6" i="5"/>
  <c r="B6" i="5"/>
  <c r="A6" i="5"/>
  <c r="C5" i="5"/>
  <c r="B5" i="5"/>
  <c r="A5" i="5"/>
  <c r="C4" i="5"/>
  <c r="B4" i="5"/>
  <c r="A4" i="5"/>
  <c r="C3" i="5"/>
  <c r="B3" i="5"/>
  <c r="A3" i="5"/>
  <c r="C2" i="5"/>
  <c r="B2" i="5"/>
  <c r="A2" i="5"/>
  <c r="D1" i="5"/>
  <c r="C1" i="5"/>
  <c r="B1" i="5"/>
  <c r="A1" i="5"/>
  <c r="B7" i="13" l="1"/>
  <c r="D65" i="5" l="1"/>
  <c r="B65" i="12" s="1"/>
  <c r="D64" i="5"/>
  <c r="D62" i="5"/>
  <c r="B62" i="12" s="1"/>
  <c r="D63" i="5"/>
  <c r="B63" i="12" s="1"/>
  <c r="C41" i="12" s="1"/>
  <c r="D41" i="12" s="1"/>
  <c r="E41" i="12" s="1"/>
  <c r="C50" i="12"/>
  <c r="D50" i="12" s="1"/>
  <c r="E50" i="12" s="1"/>
  <c r="C47" i="12"/>
  <c r="D47" i="12" s="1"/>
  <c r="E47" i="12" s="1"/>
  <c r="C16" i="12"/>
  <c r="D16" i="12" s="1"/>
  <c r="E16" i="12" s="1"/>
  <c r="B64" i="12"/>
  <c r="C15" i="12" l="1"/>
  <c r="D15" i="12" s="1"/>
  <c r="E15" i="12" s="1"/>
  <c r="C32" i="12"/>
  <c r="D32" i="12" s="1"/>
  <c r="E32" i="12" s="1"/>
  <c r="C17" i="12"/>
  <c r="D17" i="12" s="1"/>
  <c r="E17" i="12" s="1"/>
  <c r="C31" i="12"/>
  <c r="D31" i="12" s="1"/>
  <c r="E31" i="12" s="1"/>
  <c r="C8" i="12"/>
  <c r="D8" i="12" s="1"/>
  <c r="E8" i="12" s="1"/>
  <c r="C13" i="12"/>
  <c r="D13" i="12" s="1"/>
  <c r="E13" i="12" s="1"/>
  <c r="C57" i="12"/>
  <c r="D57" i="12" s="1"/>
  <c r="E57" i="12" s="1"/>
  <c r="C25" i="12"/>
  <c r="D25" i="12" s="1"/>
  <c r="E25" i="12" s="1"/>
  <c r="C29" i="12"/>
  <c r="D29" i="12" s="1"/>
  <c r="E29" i="12" s="1"/>
  <c r="C28" i="12"/>
  <c r="D28" i="12" s="1"/>
  <c r="E28" i="12" s="1"/>
  <c r="C42" i="12"/>
  <c r="D42" i="12" s="1"/>
  <c r="E42" i="12" s="1"/>
  <c r="C30" i="12"/>
  <c r="D30" i="12" s="1"/>
  <c r="E30" i="12" s="1"/>
  <c r="C34" i="12"/>
  <c r="D34" i="12" s="1"/>
  <c r="E34" i="12" s="1"/>
  <c r="C18" i="12"/>
  <c r="D18" i="12" s="1"/>
  <c r="E18" i="12" s="1"/>
  <c r="C2" i="12"/>
  <c r="D2" i="12" s="1"/>
  <c r="E2" i="12" s="1"/>
  <c r="C60" i="12"/>
  <c r="D60" i="12" s="1"/>
  <c r="E60" i="12" s="1"/>
  <c r="C20" i="12"/>
  <c r="D20" i="12" s="1"/>
  <c r="E20" i="12" s="1"/>
  <c r="C38" i="12"/>
  <c r="D38" i="12" s="1"/>
  <c r="E38" i="12" s="1"/>
  <c r="C36" i="12"/>
  <c r="D36" i="12" s="1"/>
  <c r="E36" i="12" s="1"/>
  <c r="C55" i="12"/>
  <c r="D55" i="12" s="1"/>
  <c r="E55" i="12" s="1"/>
  <c r="C4" i="12"/>
  <c r="D4" i="12" s="1"/>
  <c r="E4" i="12" s="1"/>
  <c r="C11" i="12"/>
  <c r="D11" i="12" s="1"/>
  <c r="E11" i="12" s="1"/>
  <c r="C37" i="12"/>
  <c r="D37" i="12" s="1"/>
  <c r="E37" i="12" s="1"/>
  <c r="C9" i="12"/>
  <c r="D9" i="12" s="1"/>
  <c r="E9" i="12" s="1"/>
  <c r="C45" i="12"/>
  <c r="D45" i="12" s="1"/>
  <c r="E45" i="12" s="1"/>
  <c r="C6" i="12"/>
  <c r="D6" i="12" s="1"/>
  <c r="E6" i="12" s="1"/>
  <c r="C52" i="12"/>
  <c r="D52" i="12" s="1"/>
  <c r="E52" i="12" s="1"/>
  <c r="C65" i="12"/>
  <c r="D65" i="12" s="1"/>
  <c r="E65" i="12" s="1"/>
  <c r="C7" i="12"/>
  <c r="D7" i="12" s="1"/>
  <c r="E7" i="12" s="1"/>
  <c r="C59" i="12"/>
  <c r="D59" i="12" s="1"/>
  <c r="E59" i="12" s="1"/>
  <c r="C46" i="12"/>
  <c r="D46" i="12" s="1"/>
  <c r="E46" i="12" s="1"/>
  <c r="C62" i="12"/>
  <c r="D62" i="12" s="1"/>
  <c r="E62" i="12" s="1"/>
  <c r="C49" i="12"/>
  <c r="D49" i="12" s="1"/>
  <c r="E49" i="12" s="1"/>
  <c r="C43" i="12"/>
  <c r="D43" i="12" s="1"/>
  <c r="E43" i="12" s="1"/>
  <c r="C44" i="12"/>
  <c r="D44" i="12" s="1"/>
  <c r="E44" i="12" s="1"/>
  <c r="C21" i="12"/>
  <c r="D21" i="12" s="1"/>
  <c r="E21" i="12" s="1"/>
  <c r="C23" i="12"/>
  <c r="D23" i="12" s="1"/>
  <c r="E23" i="12" s="1"/>
  <c r="C3" i="12"/>
  <c r="D3" i="12" s="1"/>
  <c r="E3" i="12" s="1"/>
  <c r="C35" i="12"/>
  <c r="D35" i="12" s="1"/>
  <c r="E35" i="12" s="1"/>
  <c r="C40" i="12"/>
  <c r="D40" i="12" s="1"/>
  <c r="E40" i="12" s="1"/>
  <c r="C61" i="12"/>
  <c r="D61" i="12" s="1"/>
  <c r="E61" i="12" s="1"/>
  <c r="C58" i="12"/>
  <c r="D58" i="12" s="1"/>
  <c r="E58" i="12" s="1"/>
  <c r="C5" i="12"/>
  <c r="D5" i="12" s="1"/>
  <c r="E5" i="12" s="1"/>
  <c r="C51" i="12"/>
  <c r="D51" i="12" s="1"/>
  <c r="E51" i="12" s="1"/>
  <c r="C48" i="12"/>
  <c r="D48" i="12" s="1"/>
  <c r="E48" i="12" s="1"/>
  <c r="C24" i="12"/>
  <c r="D24" i="12" s="1"/>
  <c r="E24" i="12" s="1"/>
  <c r="C56" i="12"/>
  <c r="D56" i="12" s="1"/>
  <c r="E56" i="12" s="1"/>
  <c r="C63" i="12"/>
  <c r="D63" i="12" s="1"/>
  <c r="E63" i="12" s="1"/>
  <c r="C14" i="12"/>
  <c r="D14" i="12" s="1"/>
  <c r="E14" i="12" s="1"/>
  <c r="C12" i="12"/>
  <c r="D12" i="12" s="1"/>
  <c r="E12" i="12" s="1"/>
  <c r="C27" i="12"/>
  <c r="D27" i="12" s="1"/>
  <c r="E27" i="12" s="1"/>
  <c r="C33" i="12"/>
  <c r="D33" i="12" s="1"/>
  <c r="E33" i="12" s="1"/>
  <c r="C53" i="12"/>
  <c r="D53" i="12" s="1"/>
  <c r="E53" i="12" s="1"/>
  <c r="C64" i="12"/>
  <c r="D64" i="12" s="1"/>
  <c r="E64" i="12" s="1"/>
  <c r="C19" i="12"/>
  <c r="D19" i="12" s="1"/>
  <c r="E19" i="12" s="1"/>
  <c r="C54" i="12"/>
  <c r="D54" i="12" s="1"/>
  <c r="E54" i="12" s="1"/>
  <c r="C26" i="12"/>
  <c r="D26" i="12" s="1"/>
  <c r="E26" i="12" s="1"/>
  <c r="C22" i="12"/>
  <c r="D22" i="12" s="1"/>
  <c r="E22" i="12" s="1"/>
  <c r="C39" i="12"/>
  <c r="D39" i="12" s="1"/>
  <c r="E39" i="12" s="1"/>
  <c r="C10" i="12"/>
  <c r="D10" i="12" s="1"/>
  <c r="E10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654C49-4301-9E4E-A49E-C88D5320701C}" name="BL1" type="6" refreshedVersion="8" background="1" saveData="1">
    <textPr codePage="10000" sourceFile="/Users/christophschwerdtfeger/BL.csv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4D3DED6-7EA6-D64E-B0D3-0D8BBF3C294A}" name="BL21" type="6" refreshedVersion="8" background="1" saveData="1">
    <textPr codePage="10000" sourceFile="/Users/christophschwerdtfeger/BL2.csv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603C5D1-0AE4-CE42-BE10-665868C36162}" name="Liga31" type="6" refreshedVersion="8" background="1" saveData="1">
    <textPr codePage="10000" sourceFile="/Users/christophschwerdtfeger/Liga3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<sst xmlns="http://schemas.openxmlformats.org/spreadsheetml/2006/main" count="134" uniqueCount="72">
  <si>
    <t>TeamID</t>
  </si>
  <si>
    <t>ShortText</t>
  </si>
  <si>
    <t>Promotion</t>
  </si>
  <si>
    <t>InitialELO</t>
  </si>
  <si>
    <t>AUE</t>
  </si>
  <si>
    <t>B04</t>
  </si>
  <si>
    <t>BAY</t>
  </si>
  <si>
    <t>BMG</t>
  </si>
  <si>
    <t>BOC</t>
  </si>
  <si>
    <t>BRE</t>
  </si>
  <si>
    <t>BSC</t>
  </si>
  <si>
    <t>BVB</t>
  </si>
  <si>
    <t>D98</t>
  </si>
  <si>
    <t>DO2</t>
  </si>
  <si>
    <t>DSC</t>
  </si>
  <si>
    <t>EBS</t>
  </si>
  <si>
    <t>ELV</t>
  </si>
  <si>
    <t>F95</t>
  </si>
  <si>
    <t>FCA</t>
  </si>
  <si>
    <t>FCB</t>
  </si>
  <si>
    <t>FCI</t>
  </si>
  <si>
    <t>FCK</t>
  </si>
  <si>
    <t>FCM</t>
  </si>
  <si>
    <t>FCN</t>
  </si>
  <si>
    <t>FCS</t>
  </si>
  <si>
    <t>FCU</t>
  </si>
  <si>
    <t>FR2</t>
  </si>
  <si>
    <t>H96</t>
  </si>
  <si>
    <t>HDH</t>
  </si>
  <si>
    <t>HFC</t>
  </si>
  <si>
    <t>HOF</t>
  </si>
  <si>
    <t>HSV</t>
  </si>
  <si>
    <t>KIE</t>
  </si>
  <si>
    <t>KOE</t>
  </si>
  <si>
    <t>KSC</t>
  </si>
  <si>
    <t>M05</t>
  </si>
  <si>
    <t>M60</t>
  </si>
  <si>
    <t>MSV</t>
  </si>
  <si>
    <t>OLD</t>
  </si>
  <si>
    <t>OSN</t>
  </si>
  <si>
    <t>RBL</t>
  </si>
  <si>
    <t>REG</t>
  </si>
  <si>
    <t>ROS</t>
  </si>
  <si>
    <t>RWE</t>
  </si>
  <si>
    <t>S04</t>
  </si>
  <si>
    <t>SCF</t>
  </si>
  <si>
    <t>SCP</t>
  </si>
  <si>
    <t>SCV</t>
  </si>
  <si>
    <t>SGD</t>
  </si>
  <si>
    <t>SGE</t>
  </si>
  <si>
    <t>SGF</t>
  </si>
  <si>
    <t>STP</t>
  </si>
  <si>
    <t>STU</t>
  </si>
  <si>
    <t>SVM</t>
  </si>
  <si>
    <t>SVS</t>
  </si>
  <si>
    <t>SVW</t>
  </si>
  <si>
    <t>VIK</t>
  </si>
  <si>
    <t>WOB</t>
  </si>
  <si>
    <t>WW</t>
  </si>
  <si>
    <t>ZWI</t>
  </si>
  <si>
    <t>LUE</t>
  </si>
  <si>
    <t>ULM</t>
  </si>
  <si>
    <t>PMS</t>
  </si>
  <si>
    <t>UNT</t>
  </si>
  <si>
    <t>Team</t>
  </si>
  <si>
    <t>ELO</t>
  </si>
  <si>
    <t>Rank</t>
  </si>
  <si>
    <t>Wahre Liga</t>
  </si>
  <si>
    <t>Rang in Liga</t>
  </si>
  <si>
    <t>Mittelwert</t>
  </si>
  <si>
    <t>AAC</t>
  </si>
  <si>
    <t>FCE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</si>
</sst>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ga3" connectionId="3" xr16:uid="{3EF2C607-380A-2E46-92EA-1FB109B606A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2" connectionId="2" xr16:uid="{408BDA6C-9C94-6E4F-9D4E-E51C40E3DB9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_1" connectionId="1" xr16:uid="{7ACCA72D-7DB3-8542-B112-5010D84945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D82E-276B-6747-ACF5-C9B0E2755DFB}">
  <dimension ref="A1:D61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190</v>
      </c>
      <c r="B2" t="s">
        <v>4</v>
      </c>
      <c r="C2">
        <v>0</v>
      </c>
      <c r="D2">
        <v>1133</v>
      </c>
    </row>
    <row r="3" spans="1:4" x14ac:dyDescent="0.2">
      <c r="A3">
        <v>168</v>
      </c>
      <c r="B3" t="s">
        <v>5</v>
      </c>
      <c r="C3">
        <v>0</v>
      </c>
      <c r="D3">
        <v>1765</v>
      </c>
    </row>
    <row r="4" spans="1:4" x14ac:dyDescent="0.2">
      <c r="A4">
        <v>9325</v>
      </c>
      <c r="B4" t="s">
        <v>6</v>
      </c>
      <c r="C4">
        <v>0</v>
      </c>
      <c r="D4">
        <v>987</v>
      </c>
    </row>
    <row r="5" spans="1:4" x14ac:dyDescent="0.2">
      <c r="A5">
        <v>163</v>
      </c>
      <c r="B5" t="s">
        <v>7</v>
      </c>
      <c r="C5">
        <v>0</v>
      </c>
      <c r="D5">
        <v>1646</v>
      </c>
    </row>
    <row r="6" spans="1:4" x14ac:dyDescent="0.2">
      <c r="A6">
        <v>176</v>
      </c>
      <c r="B6" t="s">
        <v>8</v>
      </c>
      <c r="C6">
        <v>0</v>
      </c>
      <c r="D6">
        <v>1546</v>
      </c>
    </row>
    <row r="7" spans="1:4" x14ac:dyDescent="0.2">
      <c r="A7">
        <v>162</v>
      </c>
      <c r="B7" t="s">
        <v>9</v>
      </c>
      <c r="C7">
        <v>0</v>
      </c>
      <c r="D7">
        <v>1547</v>
      </c>
    </row>
    <row r="8" spans="1:4" x14ac:dyDescent="0.2">
      <c r="A8">
        <v>159</v>
      </c>
      <c r="B8" t="s">
        <v>10</v>
      </c>
      <c r="C8">
        <v>0</v>
      </c>
      <c r="D8">
        <v>1510</v>
      </c>
    </row>
    <row r="9" spans="1:4" x14ac:dyDescent="0.2">
      <c r="A9">
        <v>165</v>
      </c>
      <c r="B9" t="s">
        <v>11</v>
      </c>
      <c r="C9">
        <v>0</v>
      </c>
      <c r="D9">
        <v>1885</v>
      </c>
    </row>
    <row r="10" spans="1:4" x14ac:dyDescent="0.2">
      <c r="A10">
        <v>181</v>
      </c>
      <c r="B10" t="s">
        <v>12</v>
      </c>
      <c r="C10">
        <v>0</v>
      </c>
      <c r="D10">
        <v>1521</v>
      </c>
    </row>
    <row r="11" spans="1:4" x14ac:dyDescent="0.2">
      <c r="A11">
        <v>9367</v>
      </c>
      <c r="B11" t="s">
        <v>13</v>
      </c>
      <c r="C11">
        <v>-50</v>
      </c>
      <c r="D11">
        <v>1138</v>
      </c>
    </row>
    <row r="12" spans="1:4" x14ac:dyDescent="0.2">
      <c r="A12">
        <v>188</v>
      </c>
      <c r="B12" t="s">
        <v>14</v>
      </c>
      <c r="C12">
        <v>0</v>
      </c>
      <c r="D12">
        <v>1412</v>
      </c>
    </row>
    <row r="13" spans="1:4" x14ac:dyDescent="0.2">
      <c r="A13">
        <v>744</v>
      </c>
      <c r="B13" t="s">
        <v>15</v>
      </c>
      <c r="C13">
        <v>0</v>
      </c>
      <c r="D13">
        <v>1313</v>
      </c>
    </row>
    <row r="14" spans="1:4" x14ac:dyDescent="0.2">
      <c r="A14">
        <v>1660</v>
      </c>
      <c r="B14" t="s">
        <v>16</v>
      </c>
      <c r="C14">
        <v>0</v>
      </c>
      <c r="D14">
        <v>1226</v>
      </c>
    </row>
    <row r="15" spans="1:4" x14ac:dyDescent="0.2">
      <c r="A15">
        <v>158</v>
      </c>
      <c r="B15" t="s">
        <v>17</v>
      </c>
      <c r="C15">
        <v>0</v>
      </c>
      <c r="D15">
        <v>1471</v>
      </c>
    </row>
    <row r="16" spans="1:4" x14ac:dyDescent="0.2">
      <c r="A16">
        <v>170</v>
      </c>
      <c r="B16" t="s">
        <v>18</v>
      </c>
      <c r="C16">
        <v>0</v>
      </c>
      <c r="D16">
        <v>1560</v>
      </c>
    </row>
    <row r="17" spans="1:4" x14ac:dyDescent="0.2">
      <c r="A17">
        <v>157</v>
      </c>
      <c r="B17" t="s">
        <v>19</v>
      </c>
      <c r="C17">
        <v>0</v>
      </c>
      <c r="D17">
        <v>1945</v>
      </c>
    </row>
    <row r="18" spans="1:4" x14ac:dyDescent="0.2">
      <c r="A18">
        <v>184</v>
      </c>
      <c r="B18" t="s">
        <v>20</v>
      </c>
      <c r="C18">
        <v>0</v>
      </c>
      <c r="D18">
        <v>1154</v>
      </c>
    </row>
    <row r="19" spans="1:4" x14ac:dyDescent="0.2">
      <c r="A19">
        <v>745</v>
      </c>
      <c r="B19" t="s">
        <v>21</v>
      </c>
      <c r="C19">
        <v>0</v>
      </c>
      <c r="D19">
        <v>1355</v>
      </c>
    </row>
    <row r="20" spans="1:4" x14ac:dyDescent="0.2">
      <c r="A20">
        <v>179</v>
      </c>
      <c r="B20" t="s">
        <v>22</v>
      </c>
      <c r="C20">
        <v>0</v>
      </c>
      <c r="D20">
        <v>1351</v>
      </c>
    </row>
    <row r="21" spans="1:4" x14ac:dyDescent="0.2">
      <c r="A21">
        <v>171</v>
      </c>
      <c r="B21" t="s">
        <v>23</v>
      </c>
      <c r="C21">
        <v>0</v>
      </c>
      <c r="D21">
        <v>1353</v>
      </c>
    </row>
    <row r="22" spans="1:4" x14ac:dyDescent="0.2">
      <c r="A22">
        <v>1639</v>
      </c>
      <c r="B22" t="s">
        <v>24</v>
      </c>
      <c r="C22">
        <v>0</v>
      </c>
      <c r="D22">
        <v>1271</v>
      </c>
    </row>
    <row r="23" spans="1:4" x14ac:dyDescent="0.2">
      <c r="A23">
        <v>182</v>
      </c>
      <c r="B23" t="s">
        <v>25</v>
      </c>
      <c r="C23">
        <v>0</v>
      </c>
      <c r="D23">
        <v>1723</v>
      </c>
    </row>
    <row r="24" spans="1:4" x14ac:dyDescent="0.2">
      <c r="A24">
        <v>9363</v>
      </c>
      <c r="B24" t="s">
        <v>26</v>
      </c>
      <c r="C24">
        <v>-50</v>
      </c>
      <c r="D24">
        <v>1249</v>
      </c>
    </row>
    <row r="25" spans="1:4" x14ac:dyDescent="0.2">
      <c r="A25">
        <v>166</v>
      </c>
      <c r="B25" t="s">
        <v>27</v>
      </c>
      <c r="C25">
        <v>0</v>
      </c>
      <c r="D25">
        <v>1385</v>
      </c>
    </row>
    <row r="26" spans="1:4" x14ac:dyDescent="0.2">
      <c r="A26">
        <v>180</v>
      </c>
      <c r="B26" t="s">
        <v>28</v>
      </c>
      <c r="C26">
        <v>0</v>
      </c>
      <c r="D26">
        <v>1524</v>
      </c>
    </row>
    <row r="27" spans="1:4" x14ac:dyDescent="0.2">
      <c r="A27">
        <v>1316</v>
      </c>
      <c r="B27" t="s">
        <v>29</v>
      </c>
      <c r="C27">
        <v>0</v>
      </c>
      <c r="D27">
        <v>1129</v>
      </c>
    </row>
    <row r="28" spans="1:4" x14ac:dyDescent="0.2">
      <c r="A28">
        <v>167</v>
      </c>
      <c r="B28" t="s">
        <v>30</v>
      </c>
      <c r="C28">
        <v>0</v>
      </c>
      <c r="D28">
        <v>1628</v>
      </c>
    </row>
    <row r="29" spans="1:4" x14ac:dyDescent="0.2">
      <c r="A29">
        <v>175</v>
      </c>
      <c r="B29" t="s">
        <v>31</v>
      </c>
      <c r="C29">
        <v>0</v>
      </c>
      <c r="D29">
        <v>1525</v>
      </c>
    </row>
    <row r="30" spans="1:4" x14ac:dyDescent="0.2">
      <c r="A30">
        <v>191</v>
      </c>
      <c r="B30" t="s">
        <v>32</v>
      </c>
      <c r="C30">
        <v>0</v>
      </c>
      <c r="D30">
        <v>1380</v>
      </c>
    </row>
    <row r="31" spans="1:4" x14ac:dyDescent="0.2">
      <c r="A31">
        <v>192</v>
      </c>
      <c r="B31" t="s">
        <v>33</v>
      </c>
      <c r="C31">
        <v>0</v>
      </c>
      <c r="D31">
        <v>1651</v>
      </c>
    </row>
    <row r="32" spans="1:4" x14ac:dyDescent="0.2">
      <c r="A32">
        <v>785</v>
      </c>
      <c r="B32" t="s">
        <v>34</v>
      </c>
      <c r="C32">
        <v>0</v>
      </c>
      <c r="D32">
        <v>1416</v>
      </c>
    </row>
    <row r="33" spans="1:4" x14ac:dyDescent="0.2">
      <c r="A33">
        <v>164</v>
      </c>
      <c r="B33" t="s">
        <v>35</v>
      </c>
      <c r="C33">
        <v>0</v>
      </c>
      <c r="D33">
        <v>1656</v>
      </c>
    </row>
    <row r="34" spans="1:4" x14ac:dyDescent="0.2">
      <c r="A34">
        <v>786</v>
      </c>
      <c r="B34" t="s">
        <v>36</v>
      </c>
      <c r="C34">
        <v>0</v>
      </c>
      <c r="D34">
        <v>1213</v>
      </c>
    </row>
    <row r="35" spans="1:4" x14ac:dyDescent="0.2">
      <c r="A35">
        <v>187</v>
      </c>
      <c r="B35" t="s">
        <v>37</v>
      </c>
      <c r="C35">
        <v>0</v>
      </c>
      <c r="D35">
        <v>1131</v>
      </c>
    </row>
    <row r="36" spans="1:4" x14ac:dyDescent="0.2">
      <c r="A36">
        <v>9347</v>
      </c>
      <c r="B36" t="s">
        <v>38</v>
      </c>
      <c r="C36">
        <v>0</v>
      </c>
      <c r="D36">
        <v>1045</v>
      </c>
    </row>
    <row r="37" spans="1:4" x14ac:dyDescent="0.2">
      <c r="A37">
        <v>1324</v>
      </c>
      <c r="B37" t="s">
        <v>39</v>
      </c>
      <c r="C37">
        <v>0</v>
      </c>
      <c r="D37">
        <v>1304</v>
      </c>
    </row>
    <row r="38" spans="1:4" x14ac:dyDescent="0.2">
      <c r="A38">
        <v>173</v>
      </c>
      <c r="B38" t="s">
        <v>40</v>
      </c>
      <c r="C38">
        <v>0</v>
      </c>
      <c r="D38">
        <v>1825</v>
      </c>
    </row>
    <row r="39" spans="1:4" x14ac:dyDescent="0.2">
      <c r="A39">
        <v>177</v>
      </c>
      <c r="B39" t="s">
        <v>41</v>
      </c>
      <c r="C39">
        <v>0</v>
      </c>
      <c r="D39">
        <v>1292</v>
      </c>
    </row>
    <row r="40" spans="1:4" x14ac:dyDescent="0.2">
      <c r="A40">
        <v>1321</v>
      </c>
      <c r="B40" t="s">
        <v>42</v>
      </c>
      <c r="C40">
        <v>0</v>
      </c>
      <c r="D40">
        <v>1335</v>
      </c>
    </row>
    <row r="41" spans="1:4" x14ac:dyDescent="0.2">
      <c r="A41">
        <v>1621</v>
      </c>
      <c r="B41" t="s">
        <v>43</v>
      </c>
      <c r="C41">
        <v>0</v>
      </c>
      <c r="D41">
        <v>1079</v>
      </c>
    </row>
    <row r="42" spans="1:4" x14ac:dyDescent="0.2">
      <c r="A42">
        <v>174</v>
      </c>
      <c r="B42" t="s">
        <v>44</v>
      </c>
      <c r="C42">
        <v>0</v>
      </c>
      <c r="D42">
        <v>1536</v>
      </c>
    </row>
    <row r="43" spans="1:4" x14ac:dyDescent="0.2">
      <c r="A43">
        <v>160</v>
      </c>
      <c r="B43" t="s">
        <v>45</v>
      </c>
      <c r="C43">
        <v>0</v>
      </c>
      <c r="D43">
        <v>1744</v>
      </c>
    </row>
    <row r="44" spans="1:4" x14ac:dyDescent="0.2">
      <c r="A44">
        <v>185</v>
      </c>
      <c r="B44" t="s">
        <v>46</v>
      </c>
      <c r="C44">
        <v>0</v>
      </c>
      <c r="D44">
        <v>1473</v>
      </c>
    </row>
    <row r="45" spans="1:4" x14ac:dyDescent="0.2">
      <c r="A45">
        <v>4265</v>
      </c>
      <c r="B45" t="s">
        <v>47</v>
      </c>
      <c r="C45">
        <v>0</v>
      </c>
      <c r="D45">
        <v>1138</v>
      </c>
    </row>
    <row r="46" spans="1:4" x14ac:dyDescent="0.2">
      <c r="A46">
        <v>183</v>
      </c>
      <c r="B46" t="s">
        <v>48</v>
      </c>
      <c r="C46">
        <v>0</v>
      </c>
      <c r="D46">
        <v>1292</v>
      </c>
    </row>
    <row r="47" spans="1:4" x14ac:dyDescent="0.2">
      <c r="A47">
        <v>169</v>
      </c>
      <c r="B47" t="s">
        <v>49</v>
      </c>
      <c r="C47">
        <v>0</v>
      </c>
      <c r="D47">
        <v>1694</v>
      </c>
    </row>
    <row r="48" spans="1:4" x14ac:dyDescent="0.2">
      <c r="A48">
        <v>178</v>
      </c>
      <c r="B48" t="s">
        <v>50</v>
      </c>
      <c r="C48">
        <v>0</v>
      </c>
      <c r="D48">
        <v>1382</v>
      </c>
    </row>
    <row r="49" spans="1:4" x14ac:dyDescent="0.2">
      <c r="A49">
        <v>186</v>
      </c>
      <c r="B49" t="s">
        <v>51</v>
      </c>
      <c r="C49">
        <v>0</v>
      </c>
      <c r="D49">
        <v>1519</v>
      </c>
    </row>
    <row r="50" spans="1:4" x14ac:dyDescent="0.2">
      <c r="A50">
        <v>172</v>
      </c>
      <c r="B50" t="s">
        <v>52</v>
      </c>
      <c r="C50">
        <v>0</v>
      </c>
      <c r="D50">
        <v>1603</v>
      </c>
    </row>
    <row r="51" spans="1:4" x14ac:dyDescent="0.2">
      <c r="A51">
        <v>1318</v>
      </c>
      <c r="B51" t="s">
        <v>53</v>
      </c>
      <c r="C51">
        <v>0</v>
      </c>
      <c r="D51">
        <v>1093</v>
      </c>
    </row>
    <row r="52" spans="1:4" x14ac:dyDescent="0.2">
      <c r="A52">
        <v>189</v>
      </c>
      <c r="B52" t="s">
        <v>54</v>
      </c>
      <c r="C52">
        <v>0</v>
      </c>
      <c r="D52">
        <v>1265</v>
      </c>
    </row>
    <row r="53" spans="1:4" x14ac:dyDescent="0.2">
      <c r="A53">
        <v>4268</v>
      </c>
      <c r="B53" t="s">
        <v>55</v>
      </c>
      <c r="C53">
        <v>0</v>
      </c>
      <c r="D53">
        <v>1169</v>
      </c>
    </row>
    <row r="54" spans="1:4" x14ac:dyDescent="0.2">
      <c r="A54">
        <v>1620</v>
      </c>
      <c r="B54" t="s">
        <v>56</v>
      </c>
      <c r="C54">
        <v>0</v>
      </c>
      <c r="D54">
        <v>1181</v>
      </c>
    </row>
    <row r="55" spans="1:4" x14ac:dyDescent="0.2">
      <c r="A55">
        <v>161</v>
      </c>
      <c r="B55" t="s">
        <v>57</v>
      </c>
      <c r="C55">
        <v>0</v>
      </c>
      <c r="D55">
        <v>1713</v>
      </c>
    </row>
    <row r="56" spans="1:4" x14ac:dyDescent="0.2">
      <c r="A56">
        <v>1319</v>
      </c>
      <c r="B56" t="s">
        <v>58</v>
      </c>
      <c r="C56">
        <v>0</v>
      </c>
      <c r="D56">
        <v>1247</v>
      </c>
    </row>
    <row r="57" spans="1:4" x14ac:dyDescent="0.2">
      <c r="A57">
        <v>1315</v>
      </c>
      <c r="B57" t="s">
        <v>59</v>
      </c>
      <c r="C57">
        <v>0</v>
      </c>
      <c r="D57">
        <v>1058</v>
      </c>
    </row>
    <row r="58" spans="1:4" x14ac:dyDescent="0.2">
      <c r="A58">
        <v>1625</v>
      </c>
      <c r="B58" t="s">
        <v>60</v>
      </c>
      <c r="C58">
        <v>0</v>
      </c>
      <c r="D58">
        <v>1046</v>
      </c>
    </row>
    <row r="59" spans="1:4" x14ac:dyDescent="0.2">
      <c r="A59">
        <v>1652</v>
      </c>
      <c r="B59" t="s">
        <v>61</v>
      </c>
      <c r="C59">
        <v>0</v>
      </c>
      <c r="D59">
        <v>1046</v>
      </c>
    </row>
    <row r="60" spans="1:4" x14ac:dyDescent="0.2">
      <c r="A60">
        <v>1313</v>
      </c>
      <c r="B60" t="s">
        <v>62</v>
      </c>
      <c r="C60">
        <v>0</v>
      </c>
      <c r="D60">
        <v>1046</v>
      </c>
    </row>
    <row r="61" spans="1:4" x14ac:dyDescent="0.2">
      <c r="A61">
        <v>1314</v>
      </c>
      <c r="B61" t="s">
        <v>63</v>
      </c>
      <c r="C61">
        <v>0</v>
      </c>
      <c r="D61">
        <v>1046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49E4-53AA-314A-9B46-EBE7268090F8}">
  <dimension ref="A1:D65"/>
  <sheetViews>
    <sheetView topLeftCell="A37" workbookViewId="0">
      <selection activeCell="B64" sqref="B64"/>
    </sheetView>
  </sheetViews>
  <sheetFormatPr baseColWidth="10" defaultRowHeight="16" x14ac:dyDescent="0.2"/>
  <sheetData>
    <row r="1" spans="1:4" x14ac:dyDescent="0.2">
      <c r="A1" t="str">
        <f>TeamList_2023!A1</f>
        <v>TeamID</v>
      </c>
      <c r="B1" t="str">
        <f>TeamList_2023!B1</f>
        <v>ShortText</v>
      </c>
      <c r="C1" t="str">
        <f>TeamList_2023!C1</f>
        <v>Promotion</v>
      </c>
      <c r="D1" t="str">
        <f>TeamList_2023!D1</f>
        <v>InitialELO</v>
      </c>
    </row>
    <row r="2" spans="1:4" x14ac:dyDescent="0.2">
      <c r="A2">
        <f>TeamList_2023!A2</f>
        <v>190</v>
      </c>
      <c r="B2" t="str">
        <f>TeamList_2023!B2</f>
        <v>AUE</v>
      </c>
      <c r="C2">
        <f>TeamList_2023!C2</f>
        <v>0</v>
      </c>
      <c r="D2">
        <f>ROUND(IFERROR(INDEX(ELO!$A$2:$BD$2,MATCH(B2,ELO!$A$1:$BD$1,0)),TeamList_2023!D2),0)</f>
        <v>1186</v>
      </c>
    </row>
    <row r="3" spans="1:4" x14ac:dyDescent="0.2">
      <c r="A3">
        <f>TeamList_2023!A3</f>
        <v>168</v>
      </c>
      <c r="B3" t="str">
        <f>TeamList_2023!B3</f>
        <v>B04</v>
      </c>
      <c r="C3">
        <f>TeamList_2023!C3</f>
        <v>0</v>
      </c>
      <c r="D3">
        <f>ROUND(IFERROR(INDEX(ELO!$A$2:$BD$2,MATCH(B3,ELO!$A$1:$BD$1,0)),TeamList_2023!D3),0)</f>
        <v>1940</v>
      </c>
    </row>
    <row r="4" spans="1:4" x14ac:dyDescent="0.2">
      <c r="A4">
        <f>TeamList_2023!A4</f>
        <v>9325</v>
      </c>
      <c r="B4" t="str">
        <f>TeamList_2023!B4</f>
        <v>BAY</v>
      </c>
      <c r="C4">
        <f>TeamList_2023!C4</f>
        <v>0</v>
      </c>
      <c r="D4">
        <f>ROUND(IFERROR(INDEX(ELO!$A$2:$BD$2,MATCH(B4,ELO!$A$1:$BD$1,0)),TeamList_2023!D4),0)</f>
        <v>987</v>
      </c>
    </row>
    <row r="5" spans="1:4" x14ac:dyDescent="0.2">
      <c r="A5">
        <f>TeamList_2023!A5</f>
        <v>163</v>
      </c>
      <c r="B5" t="str">
        <f>TeamList_2023!B5</f>
        <v>BMG</v>
      </c>
      <c r="C5">
        <f>TeamList_2023!C5</f>
        <v>0</v>
      </c>
      <c r="D5">
        <f>ROUND(IFERROR(INDEX(ELO!$A$2:$BD$2,MATCH(B5,ELO!$A$1:$BD$1,0)),TeamList_2023!D5),0)</f>
        <v>1618</v>
      </c>
    </row>
    <row r="6" spans="1:4" x14ac:dyDescent="0.2">
      <c r="A6">
        <f>TeamList_2023!A6</f>
        <v>176</v>
      </c>
      <c r="B6" t="str">
        <f>TeamList_2023!B6</f>
        <v>BOC</v>
      </c>
      <c r="C6">
        <f>TeamList_2023!C6</f>
        <v>0</v>
      </c>
      <c r="D6">
        <f>ROUND(IFERROR(INDEX(ELO!$A$2:$BD$2,MATCH(B6,ELO!$A$1:$BD$1,0)),TeamList_2023!D6),0)</f>
        <v>1550</v>
      </c>
    </row>
    <row r="7" spans="1:4" x14ac:dyDescent="0.2">
      <c r="A7">
        <f>TeamList_2023!A7</f>
        <v>162</v>
      </c>
      <c r="B7" t="str">
        <f>TeamList_2023!B7</f>
        <v>BRE</v>
      </c>
      <c r="C7">
        <f>TeamList_2023!C7</f>
        <v>0</v>
      </c>
      <c r="D7">
        <f>ROUND(IFERROR(INDEX(ELO!$A$2:$BD$2,MATCH(B7,ELO!$A$1:$BD$1,0)),TeamList_2023!D7),0)</f>
        <v>1617</v>
      </c>
    </row>
    <row r="8" spans="1:4" x14ac:dyDescent="0.2">
      <c r="A8">
        <f>TeamList_2023!A8</f>
        <v>159</v>
      </c>
      <c r="B8" t="str">
        <f>TeamList_2023!B8</f>
        <v>BSC</v>
      </c>
      <c r="C8">
        <f>TeamList_2023!C8</f>
        <v>0</v>
      </c>
      <c r="D8">
        <f>ROUND(IFERROR(INDEX(ELO!$A$2:$BD$2,MATCH(B8,ELO!$A$1:$BD$1,0)),TeamList_2023!D8),0)</f>
        <v>1460</v>
      </c>
    </row>
    <row r="9" spans="1:4" x14ac:dyDescent="0.2">
      <c r="A9">
        <f>TeamList_2023!A9</f>
        <v>165</v>
      </c>
      <c r="B9" t="str">
        <f>TeamList_2023!B9</f>
        <v>BVB</v>
      </c>
      <c r="C9">
        <f>TeamList_2023!C9</f>
        <v>0</v>
      </c>
      <c r="D9">
        <f>ROUND(IFERROR(INDEX(ELO!$A$2:$BD$2,MATCH(B9,ELO!$A$1:$BD$1,0)),TeamList_2023!D9),0)</f>
        <v>1839</v>
      </c>
    </row>
    <row r="10" spans="1:4" x14ac:dyDescent="0.2">
      <c r="A10">
        <f>TeamList_2023!A10</f>
        <v>181</v>
      </c>
      <c r="B10" t="str">
        <f>TeamList_2023!B10</f>
        <v>D98</v>
      </c>
      <c r="C10">
        <f>TeamList_2023!C10</f>
        <v>0</v>
      </c>
      <c r="D10">
        <f>ROUND(IFERROR(INDEX(ELO!$A$2:$BD$2,MATCH(B10,ELO!$A$1:$BD$1,0)),TeamList_2023!D10),0)</f>
        <v>1437</v>
      </c>
    </row>
    <row r="11" spans="1:4" x14ac:dyDescent="0.2">
      <c r="A11">
        <f>TeamList_2023!A11</f>
        <v>9367</v>
      </c>
      <c r="B11" t="str">
        <f>TeamList_2023!B11</f>
        <v>DO2</v>
      </c>
      <c r="C11">
        <f>TeamList_2023!C11</f>
        <v>-50</v>
      </c>
      <c r="D11">
        <f>ROUND(IFERROR(INDEX(ELO!$A$2:$BD$2,MATCH(B11,ELO!$A$1:$BD$1,0)),TeamList_2023!D11),0)</f>
        <v>1171</v>
      </c>
    </row>
    <row r="12" spans="1:4" x14ac:dyDescent="0.2">
      <c r="A12">
        <f>TeamList_2023!A12</f>
        <v>188</v>
      </c>
      <c r="B12" t="str">
        <f>TeamList_2023!B12</f>
        <v>DSC</v>
      </c>
      <c r="C12">
        <f>TeamList_2023!C12</f>
        <v>0</v>
      </c>
      <c r="D12">
        <f>ROUND(IFERROR(INDEX(ELO!$A$2:$BD$2,MATCH(B12,ELO!$A$1:$BD$1,0)),TeamList_2023!D12),0)</f>
        <v>1221</v>
      </c>
    </row>
    <row r="13" spans="1:4" x14ac:dyDescent="0.2">
      <c r="A13">
        <f>TeamList_2023!A13</f>
        <v>744</v>
      </c>
      <c r="B13" t="str">
        <f>TeamList_2023!B13</f>
        <v>EBS</v>
      </c>
      <c r="C13">
        <f>TeamList_2023!C13</f>
        <v>0</v>
      </c>
      <c r="D13">
        <f>ROUND(IFERROR(INDEX(ELO!$A$2:$BD$2,MATCH(B13,ELO!$A$1:$BD$1,0)),TeamList_2023!D13),0)</f>
        <v>1335</v>
      </c>
    </row>
    <row r="14" spans="1:4" x14ac:dyDescent="0.2">
      <c r="A14">
        <f>TeamList_2023!A14</f>
        <v>1660</v>
      </c>
      <c r="B14" t="str">
        <f>TeamList_2023!B14</f>
        <v>ELV</v>
      </c>
      <c r="C14">
        <f>TeamList_2023!C14</f>
        <v>0</v>
      </c>
      <c r="D14">
        <f>ROUND(IFERROR(INDEX(ELO!$A$2:$BD$2,MATCH(B14,ELO!$A$1:$BD$1,0)),TeamList_2023!D14),0)</f>
        <v>1302</v>
      </c>
    </row>
    <row r="15" spans="1:4" x14ac:dyDescent="0.2">
      <c r="A15">
        <f>TeamList_2023!A15</f>
        <v>158</v>
      </c>
      <c r="B15" t="str">
        <f>TeamList_2023!B15</f>
        <v>F95</v>
      </c>
      <c r="C15">
        <f>TeamList_2023!C15</f>
        <v>0</v>
      </c>
      <c r="D15">
        <f>ROUND(IFERROR(INDEX(ELO!$A$2:$BD$2,MATCH(B15,ELO!$A$1:$BD$1,0)),TeamList_2023!D15),0)</f>
        <v>1530</v>
      </c>
    </row>
    <row r="16" spans="1:4" x14ac:dyDescent="0.2">
      <c r="A16">
        <f>TeamList_2023!A16</f>
        <v>170</v>
      </c>
      <c r="B16" t="str">
        <f>TeamList_2023!B16</f>
        <v>FCA</v>
      </c>
      <c r="C16">
        <f>TeamList_2023!C16</f>
        <v>0</v>
      </c>
      <c r="D16">
        <f>ROUND(IFERROR(INDEX(ELO!$A$2:$BD$2,MATCH(B16,ELO!$A$1:$BD$1,0)),TeamList_2023!D16),0)</f>
        <v>1590</v>
      </c>
    </row>
    <row r="17" spans="1:4" x14ac:dyDescent="0.2">
      <c r="A17">
        <f>TeamList_2023!A17</f>
        <v>157</v>
      </c>
      <c r="B17" t="str">
        <f>TeamList_2023!B17</f>
        <v>FCB</v>
      </c>
      <c r="C17">
        <f>TeamList_2023!C17</f>
        <v>0</v>
      </c>
      <c r="D17">
        <f>ROUND(IFERROR(INDEX(ELO!$A$2:$BD$2,MATCH(B17,ELO!$A$1:$BD$1,0)),TeamList_2023!D17),0)</f>
        <v>1902</v>
      </c>
    </row>
    <row r="18" spans="1:4" x14ac:dyDescent="0.2">
      <c r="A18">
        <f>TeamList_2023!A18</f>
        <v>184</v>
      </c>
      <c r="B18" t="str">
        <f>TeamList_2023!B18</f>
        <v>FCI</v>
      </c>
      <c r="C18">
        <f>TeamList_2023!C18</f>
        <v>0</v>
      </c>
      <c r="D18">
        <f>ROUND(IFERROR(INDEX(ELO!$A$2:$BD$2,MATCH(B18,ELO!$A$1:$BD$1,0)),TeamList_2023!D18),0)</f>
        <v>1188</v>
      </c>
    </row>
    <row r="19" spans="1:4" x14ac:dyDescent="0.2">
      <c r="A19">
        <f>TeamList_2023!A19</f>
        <v>745</v>
      </c>
      <c r="B19" t="str">
        <f>TeamList_2023!B19</f>
        <v>FCK</v>
      </c>
      <c r="C19">
        <f>TeamList_2023!C19</f>
        <v>0</v>
      </c>
      <c r="D19">
        <f>ROUND(IFERROR(INDEX(ELO!$A$2:$BD$2,MATCH(B19,ELO!$A$1:$BD$1,0)),TeamList_2023!D19),0)</f>
        <v>1337</v>
      </c>
    </row>
    <row r="20" spans="1:4" x14ac:dyDescent="0.2">
      <c r="A20">
        <f>TeamList_2023!A20</f>
        <v>179</v>
      </c>
      <c r="B20" t="str">
        <f>TeamList_2023!B20</f>
        <v>FCM</v>
      </c>
      <c r="C20">
        <f>TeamList_2023!C20</f>
        <v>0</v>
      </c>
      <c r="D20">
        <f>ROUND(IFERROR(INDEX(ELO!$A$2:$BD$2,MATCH(B20,ELO!$A$1:$BD$1,0)),TeamList_2023!D20),0)</f>
        <v>1335</v>
      </c>
    </row>
    <row r="21" spans="1:4" x14ac:dyDescent="0.2">
      <c r="A21">
        <f>TeamList_2023!A21</f>
        <v>171</v>
      </c>
      <c r="B21" t="str">
        <f>TeamList_2023!B21</f>
        <v>FCN</v>
      </c>
      <c r="C21">
        <f>TeamList_2023!C21</f>
        <v>0</v>
      </c>
      <c r="D21">
        <f>ROUND(IFERROR(INDEX(ELO!$A$2:$BD$2,MATCH(B21,ELO!$A$1:$BD$1,0)),TeamList_2023!D21),0)</f>
        <v>1322</v>
      </c>
    </row>
    <row r="22" spans="1:4" x14ac:dyDescent="0.2">
      <c r="A22">
        <f>TeamList_2023!A22</f>
        <v>1639</v>
      </c>
      <c r="B22" t="str">
        <f>TeamList_2023!B22</f>
        <v>FCS</v>
      </c>
      <c r="C22">
        <f>TeamList_2023!C22</f>
        <v>0</v>
      </c>
      <c r="D22">
        <f>ROUND(IFERROR(INDEX(ELO!$A$2:$BD$2,MATCH(B22,ELO!$A$1:$BD$1,0)),TeamList_2023!D22),0)</f>
        <v>1255</v>
      </c>
    </row>
    <row r="23" spans="1:4" x14ac:dyDescent="0.2">
      <c r="A23">
        <f>TeamList_2023!A23</f>
        <v>182</v>
      </c>
      <c r="B23" t="str">
        <f>TeamList_2023!B23</f>
        <v>FCU</v>
      </c>
      <c r="C23">
        <f>TeamList_2023!C23</f>
        <v>0</v>
      </c>
      <c r="D23">
        <f>ROUND(IFERROR(INDEX(ELO!$A$2:$BD$2,MATCH(B23,ELO!$A$1:$BD$1,0)),TeamList_2023!D23),0)</f>
        <v>1592</v>
      </c>
    </row>
    <row r="24" spans="1:4" x14ac:dyDescent="0.2">
      <c r="A24">
        <f>TeamList_2023!A24</f>
        <v>9363</v>
      </c>
      <c r="B24" t="str">
        <f>TeamList_2023!B24</f>
        <v>FR2</v>
      </c>
      <c r="C24">
        <f>TeamList_2023!C24</f>
        <v>-50</v>
      </c>
      <c r="D24">
        <f>ROUND(IFERROR(INDEX(ELO!$A$2:$BD$2,MATCH(B24,ELO!$A$1:$BD$1,0)),TeamList_2023!D24),0)</f>
        <v>1088</v>
      </c>
    </row>
    <row r="25" spans="1:4" x14ac:dyDescent="0.2">
      <c r="A25">
        <f>TeamList_2023!A25</f>
        <v>166</v>
      </c>
      <c r="B25" t="str">
        <f>TeamList_2023!B25</f>
        <v>H96</v>
      </c>
      <c r="C25">
        <f>TeamList_2023!C25</f>
        <v>0</v>
      </c>
      <c r="D25">
        <f>ROUND(IFERROR(INDEX(ELO!$A$2:$BD$2,MATCH(B25,ELO!$A$1:$BD$1,0)),TeamList_2023!D25),0)</f>
        <v>1448</v>
      </c>
    </row>
    <row r="26" spans="1:4" x14ac:dyDescent="0.2">
      <c r="A26">
        <f>TeamList_2023!A26</f>
        <v>180</v>
      </c>
      <c r="B26" t="str">
        <f>TeamList_2023!B26</f>
        <v>HDH</v>
      </c>
      <c r="C26">
        <f>TeamList_2023!C26</f>
        <v>0</v>
      </c>
      <c r="D26">
        <f>ROUND(IFERROR(INDEX(ELO!$A$2:$BD$2,MATCH(B26,ELO!$A$1:$BD$1,0)),TeamList_2023!D26),0)</f>
        <v>1596</v>
      </c>
    </row>
    <row r="27" spans="1:4" x14ac:dyDescent="0.2">
      <c r="A27">
        <f>TeamList_2023!A27</f>
        <v>1316</v>
      </c>
      <c r="B27" t="str">
        <f>TeamList_2023!B27</f>
        <v>HFC</v>
      </c>
      <c r="C27">
        <f>TeamList_2023!C27</f>
        <v>0</v>
      </c>
      <c r="D27">
        <f>ROUND(IFERROR(INDEX(ELO!$A$2:$BD$2,MATCH(B27,ELO!$A$1:$BD$1,0)),TeamList_2023!D27),0)</f>
        <v>1089</v>
      </c>
    </row>
    <row r="28" spans="1:4" x14ac:dyDescent="0.2">
      <c r="A28">
        <f>TeamList_2023!A28</f>
        <v>167</v>
      </c>
      <c r="B28" t="str">
        <f>TeamList_2023!B28</f>
        <v>HOF</v>
      </c>
      <c r="C28">
        <f>TeamList_2023!C28</f>
        <v>0</v>
      </c>
      <c r="D28">
        <f>ROUND(IFERROR(INDEX(ELO!$A$2:$BD$2,MATCH(B28,ELO!$A$1:$BD$1,0)),TeamList_2023!D28),0)</f>
        <v>1639</v>
      </c>
    </row>
    <row r="29" spans="1:4" x14ac:dyDescent="0.2">
      <c r="A29">
        <f>TeamList_2023!A29</f>
        <v>175</v>
      </c>
      <c r="B29" t="str">
        <f>TeamList_2023!B29</f>
        <v>HSV</v>
      </c>
      <c r="C29">
        <f>TeamList_2023!C29</f>
        <v>0</v>
      </c>
      <c r="D29">
        <f>ROUND(IFERROR(INDEX(ELO!$A$2:$BD$2,MATCH(B29,ELO!$A$1:$BD$1,0)),TeamList_2023!D29),0)</f>
        <v>1497</v>
      </c>
    </row>
    <row r="30" spans="1:4" x14ac:dyDescent="0.2">
      <c r="A30">
        <f>TeamList_2023!A30</f>
        <v>191</v>
      </c>
      <c r="B30" t="str">
        <f>TeamList_2023!B30</f>
        <v>KIE</v>
      </c>
      <c r="C30">
        <f>TeamList_2023!C30</f>
        <v>0</v>
      </c>
      <c r="D30">
        <f>ROUND(IFERROR(INDEX(ELO!$A$2:$BD$2,MATCH(B30,ELO!$A$1:$BD$1,0)),TeamList_2023!D30),0)</f>
        <v>1500</v>
      </c>
    </row>
    <row r="31" spans="1:4" x14ac:dyDescent="0.2">
      <c r="A31">
        <f>TeamList_2023!A31</f>
        <v>192</v>
      </c>
      <c r="B31" t="str">
        <f>TeamList_2023!B31</f>
        <v>KOE</v>
      </c>
      <c r="C31">
        <f>TeamList_2023!C31</f>
        <v>0</v>
      </c>
      <c r="D31">
        <f>ROUND(IFERROR(INDEX(ELO!$A$2:$BD$2,MATCH(B31,ELO!$A$1:$BD$1,0)),TeamList_2023!D31),0)</f>
        <v>1577</v>
      </c>
    </row>
    <row r="32" spans="1:4" x14ac:dyDescent="0.2">
      <c r="A32">
        <f>TeamList_2023!A32</f>
        <v>785</v>
      </c>
      <c r="B32" t="str">
        <f>TeamList_2023!B32</f>
        <v>KSC</v>
      </c>
      <c r="C32">
        <f>TeamList_2023!C32</f>
        <v>0</v>
      </c>
      <c r="D32">
        <f>ROUND(IFERROR(INDEX(ELO!$A$2:$BD$2,MATCH(B32,ELO!$A$1:$BD$1,0)),TeamList_2023!D32),0)</f>
        <v>1469</v>
      </c>
    </row>
    <row r="33" spans="1:4" x14ac:dyDescent="0.2">
      <c r="A33">
        <f>TeamList_2023!A33</f>
        <v>164</v>
      </c>
      <c r="B33" t="str">
        <f>TeamList_2023!B33</f>
        <v>M05</v>
      </c>
      <c r="C33">
        <f>TeamList_2023!C33</f>
        <v>0</v>
      </c>
      <c r="D33">
        <f>ROUND(IFERROR(INDEX(ELO!$A$2:$BD$2,MATCH(B33,ELO!$A$1:$BD$1,0)),TeamList_2023!D33),0)</f>
        <v>1644</v>
      </c>
    </row>
    <row r="34" spans="1:4" x14ac:dyDescent="0.2">
      <c r="A34">
        <f>TeamList_2023!A34</f>
        <v>786</v>
      </c>
      <c r="B34" t="str">
        <f>TeamList_2023!B34</f>
        <v>M60</v>
      </c>
      <c r="C34">
        <f>TeamList_2023!C34</f>
        <v>0</v>
      </c>
      <c r="D34">
        <f>ROUND(IFERROR(INDEX(ELO!$A$2:$BD$2,MATCH(B34,ELO!$A$1:$BD$1,0)),TeamList_2023!D34),0)</f>
        <v>1168</v>
      </c>
    </row>
    <row r="35" spans="1:4" x14ac:dyDescent="0.2">
      <c r="A35">
        <f>TeamList_2023!A35</f>
        <v>187</v>
      </c>
      <c r="B35" t="str">
        <f>TeamList_2023!B35</f>
        <v>MSV</v>
      </c>
      <c r="C35">
        <f>TeamList_2023!C35</f>
        <v>0</v>
      </c>
      <c r="D35">
        <f>ROUND(IFERROR(INDEX(ELO!$A$2:$BD$2,MATCH(B35,ELO!$A$1:$BD$1,0)),TeamList_2023!D35),0)</f>
        <v>1086</v>
      </c>
    </row>
    <row r="36" spans="1:4" x14ac:dyDescent="0.2">
      <c r="A36">
        <f>TeamList_2023!A36</f>
        <v>9347</v>
      </c>
      <c r="B36" t="str">
        <f>TeamList_2023!B36</f>
        <v>OLD</v>
      </c>
      <c r="C36">
        <f>TeamList_2023!C36</f>
        <v>0</v>
      </c>
      <c r="D36">
        <f>ROUND(IFERROR(INDEX(ELO!$A$2:$BD$2,MATCH(B36,ELO!$A$1:$BD$1,0)),TeamList_2023!D36),0)</f>
        <v>1045</v>
      </c>
    </row>
    <row r="37" spans="1:4" x14ac:dyDescent="0.2">
      <c r="A37">
        <f>TeamList_2023!A37</f>
        <v>1324</v>
      </c>
      <c r="B37" t="str">
        <f>TeamList_2023!B37</f>
        <v>OSN</v>
      </c>
      <c r="C37">
        <f>TeamList_2023!C37</f>
        <v>0</v>
      </c>
      <c r="D37">
        <f>ROUND(IFERROR(INDEX(ELO!$A$2:$BD$2,MATCH(B37,ELO!$A$1:$BD$1,0)),TeamList_2023!D37),0)</f>
        <v>1240</v>
      </c>
    </row>
    <row r="38" spans="1:4" x14ac:dyDescent="0.2">
      <c r="A38">
        <f>TeamList_2023!A38</f>
        <v>173</v>
      </c>
      <c r="B38" t="str">
        <f>TeamList_2023!B38</f>
        <v>RBL</v>
      </c>
      <c r="C38">
        <f>TeamList_2023!C38</f>
        <v>0</v>
      </c>
      <c r="D38">
        <f>ROUND(IFERROR(INDEX(ELO!$A$2:$BD$2,MATCH(B38,ELO!$A$1:$BD$1,0)),TeamList_2023!D38),0)</f>
        <v>1846</v>
      </c>
    </row>
    <row r="39" spans="1:4" x14ac:dyDescent="0.2">
      <c r="A39">
        <f>TeamList_2023!A39</f>
        <v>177</v>
      </c>
      <c r="B39" t="str">
        <f>TeamList_2023!B39</f>
        <v>REG</v>
      </c>
      <c r="C39">
        <f>TeamList_2023!C39</f>
        <v>0</v>
      </c>
      <c r="D39">
        <f>ROUND(IFERROR(INDEX(ELO!$A$2:$BD$2,MATCH(B39,ELO!$A$1:$BD$1,0)),TeamList_2023!D39),0)</f>
        <v>1241</v>
      </c>
    </row>
    <row r="40" spans="1:4" x14ac:dyDescent="0.2">
      <c r="A40">
        <f>TeamList_2023!A40</f>
        <v>1321</v>
      </c>
      <c r="B40" t="str">
        <f>TeamList_2023!B40</f>
        <v>ROS</v>
      </c>
      <c r="C40">
        <f>TeamList_2023!C40</f>
        <v>0</v>
      </c>
      <c r="D40">
        <f>ROUND(IFERROR(INDEX(ELO!$A$2:$BD$2,MATCH(B40,ELO!$A$1:$BD$1,0)),TeamList_2023!D40),0)</f>
        <v>1264</v>
      </c>
    </row>
    <row r="41" spans="1:4" x14ac:dyDescent="0.2">
      <c r="A41">
        <f>TeamList_2023!A41</f>
        <v>1621</v>
      </c>
      <c r="B41" t="str">
        <f>TeamList_2023!B41</f>
        <v>RWE</v>
      </c>
      <c r="C41">
        <f>TeamList_2023!C41</f>
        <v>0</v>
      </c>
      <c r="D41">
        <f>ROUND(IFERROR(INDEX(ELO!$A$2:$BD$2,MATCH(B41,ELO!$A$1:$BD$1,0)),TeamList_2023!D41),0)</f>
        <v>1180</v>
      </c>
    </row>
    <row r="42" spans="1:4" x14ac:dyDescent="0.2">
      <c r="A42">
        <f>TeamList_2023!A42</f>
        <v>174</v>
      </c>
      <c r="B42" t="str">
        <f>TeamList_2023!B42</f>
        <v>S04</v>
      </c>
      <c r="C42">
        <f>TeamList_2023!C42</f>
        <v>0</v>
      </c>
      <c r="D42">
        <f>ROUND(IFERROR(INDEX(ELO!$A$2:$BD$2,MATCH(B42,ELO!$A$1:$BD$1,0)),TeamList_2023!D42),0)</f>
        <v>1436</v>
      </c>
    </row>
    <row r="43" spans="1:4" x14ac:dyDescent="0.2">
      <c r="A43">
        <f>TeamList_2023!A43</f>
        <v>160</v>
      </c>
      <c r="B43" t="str">
        <f>TeamList_2023!B43</f>
        <v>SCF</v>
      </c>
      <c r="C43">
        <f>TeamList_2023!C43</f>
        <v>0</v>
      </c>
      <c r="D43">
        <f>ROUND(IFERROR(INDEX(ELO!$A$2:$BD$2,MATCH(B43,ELO!$A$1:$BD$1,0)),TeamList_2023!D43),0)</f>
        <v>1661</v>
      </c>
    </row>
    <row r="44" spans="1:4" x14ac:dyDescent="0.2">
      <c r="A44">
        <f>TeamList_2023!A44</f>
        <v>185</v>
      </c>
      <c r="B44" t="str">
        <f>TeamList_2023!B44</f>
        <v>SCP</v>
      </c>
      <c r="C44">
        <f>TeamList_2023!C44</f>
        <v>0</v>
      </c>
      <c r="D44">
        <f>ROUND(IFERROR(INDEX(ELO!$A$2:$BD$2,MATCH(B44,ELO!$A$1:$BD$1,0)),TeamList_2023!D44),0)</f>
        <v>1432</v>
      </c>
    </row>
    <row r="45" spans="1:4" x14ac:dyDescent="0.2">
      <c r="A45">
        <f>TeamList_2023!A45</f>
        <v>4265</v>
      </c>
      <c r="B45" t="str">
        <f>TeamList_2023!B45</f>
        <v>SCV</v>
      </c>
      <c r="C45">
        <f>TeamList_2023!C45</f>
        <v>0</v>
      </c>
      <c r="D45">
        <f>ROUND(IFERROR(INDEX(ELO!$A$2:$BD$2,MATCH(B45,ELO!$A$1:$BD$1,0)),TeamList_2023!D45),0)</f>
        <v>1177</v>
      </c>
    </row>
    <row r="46" spans="1:4" x14ac:dyDescent="0.2">
      <c r="A46">
        <f>TeamList_2023!A46</f>
        <v>183</v>
      </c>
      <c r="B46" t="str">
        <f>TeamList_2023!B46</f>
        <v>SGD</v>
      </c>
      <c r="C46">
        <f>TeamList_2023!C46</f>
        <v>0</v>
      </c>
      <c r="D46">
        <f>ROUND(IFERROR(INDEX(ELO!$A$2:$BD$2,MATCH(B46,ELO!$A$1:$BD$1,0)),TeamList_2023!D46),0)</f>
        <v>1226</v>
      </c>
    </row>
    <row r="47" spans="1:4" x14ac:dyDescent="0.2">
      <c r="A47">
        <f>TeamList_2023!A47</f>
        <v>169</v>
      </c>
      <c r="B47" t="str">
        <f>TeamList_2023!B47</f>
        <v>SGE</v>
      </c>
      <c r="C47">
        <f>TeamList_2023!C47</f>
        <v>0</v>
      </c>
      <c r="D47">
        <f>ROUND(IFERROR(INDEX(ELO!$A$2:$BD$2,MATCH(B47,ELO!$A$1:$BD$1,0)),TeamList_2023!D47),0)</f>
        <v>1696</v>
      </c>
    </row>
    <row r="48" spans="1:4" x14ac:dyDescent="0.2">
      <c r="A48">
        <f>TeamList_2023!A48</f>
        <v>178</v>
      </c>
      <c r="B48" t="str">
        <f>TeamList_2023!B48</f>
        <v>SGF</v>
      </c>
      <c r="C48">
        <f>TeamList_2023!C48</f>
        <v>0</v>
      </c>
      <c r="D48">
        <f>ROUND(IFERROR(INDEX(ELO!$A$2:$BD$2,MATCH(B48,ELO!$A$1:$BD$1,0)),TeamList_2023!D48),0)</f>
        <v>1375</v>
      </c>
    </row>
    <row r="49" spans="1:4" x14ac:dyDescent="0.2">
      <c r="A49">
        <f>TeamList_2023!A49</f>
        <v>186</v>
      </c>
      <c r="B49" t="str">
        <f>TeamList_2023!B49</f>
        <v>STP</v>
      </c>
      <c r="C49">
        <f>TeamList_2023!C49</f>
        <v>0</v>
      </c>
      <c r="D49">
        <f>ROUND(IFERROR(INDEX(ELO!$A$2:$BD$2,MATCH(B49,ELO!$A$1:$BD$1,0)),TeamList_2023!D49),0)</f>
        <v>1544</v>
      </c>
    </row>
    <row r="50" spans="1:4" x14ac:dyDescent="0.2">
      <c r="A50">
        <f>TeamList_2023!A50</f>
        <v>172</v>
      </c>
      <c r="B50" t="str">
        <f>TeamList_2023!B50</f>
        <v>STU</v>
      </c>
      <c r="C50">
        <f>TeamList_2023!C50</f>
        <v>0</v>
      </c>
      <c r="D50">
        <f>ROUND(IFERROR(INDEX(ELO!$A$2:$BD$2,MATCH(B50,ELO!$A$1:$BD$1,0)),TeamList_2023!D50),0)</f>
        <v>1799</v>
      </c>
    </row>
    <row r="51" spans="1:4" x14ac:dyDescent="0.2">
      <c r="A51">
        <f>TeamList_2023!A51</f>
        <v>1318</v>
      </c>
      <c r="B51" t="str">
        <f>TeamList_2023!B51</f>
        <v>SVM</v>
      </c>
      <c r="C51">
        <f>TeamList_2023!C51</f>
        <v>0</v>
      </c>
      <c r="D51">
        <f>ROUND(IFERROR(INDEX(ELO!$A$2:$BD$2,MATCH(B51,ELO!$A$1:$BD$1,0)),TeamList_2023!D51),0)</f>
        <v>1093</v>
      </c>
    </row>
    <row r="52" spans="1:4" x14ac:dyDescent="0.2">
      <c r="A52">
        <f>TeamList_2023!A52</f>
        <v>189</v>
      </c>
      <c r="B52" t="str">
        <f>TeamList_2023!B52</f>
        <v>SVS</v>
      </c>
      <c r="C52">
        <f>TeamList_2023!C52</f>
        <v>0</v>
      </c>
      <c r="D52">
        <f>ROUND(IFERROR(INDEX(ELO!$A$2:$BD$2,MATCH(B52,ELO!$A$1:$BD$1,0)),TeamList_2023!D52),0)</f>
        <v>1204</v>
      </c>
    </row>
    <row r="53" spans="1:4" x14ac:dyDescent="0.2">
      <c r="A53">
        <f>TeamList_2023!A53</f>
        <v>4268</v>
      </c>
      <c r="B53" t="str">
        <f>TeamList_2023!B53</f>
        <v>SVW</v>
      </c>
      <c r="C53">
        <f>TeamList_2023!C53</f>
        <v>0</v>
      </c>
      <c r="D53">
        <f>ROUND(IFERROR(INDEX(ELO!$A$2:$BD$2,MATCH(B53,ELO!$A$1:$BD$1,0)),TeamList_2023!D53),0)</f>
        <v>1159</v>
      </c>
    </row>
    <row r="54" spans="1:4" x14ac:dyDescent="0.2">
      <c r="A54">
        <f>TeamList_2023!A54</f>
        <v>1620</v>
      </c>
      <c r="B54" t="str">
        <f>TeamList_2023!B54</f>
        <v>VIK</v>
      </c>
      <c r="C54">
        <f>TeamList_2023!C54</f>
        <v>0</v>
      </c>
      <c r="D54">
        <f>ROUND(IFERROR(INDEX(ELO!$A$2:$BD$2,MATCH(B54,ELO!$A$1:$BD$1,0)),TeamList_2023!D54),0)</f>
        <v>1158</v>
      </c>
    </row>
    <row r="55" spans="1:4" x14ac:dyDescent="0.2">
      <c r="A55">
        <f>TeamList_2023!A55</f>
        <v>161</v>
      </c>
      <c r="B55" t="str">
        <f>TeamList_2023!B55</f>
        <v>WOB</v>
      </c>
      <c r="C55">
        <f>TeamList_2023!C55</f>
        <v>0</v>
      </c>
      <c r="D55">
        <f>ROUND(IFERROR(INDEX(ELO!$A$2:$BD$2,MATCH(B55,ELO!$A$1:$BD$1,0)),TeamList_2023!D55),0)</f>
        <v>1634</v>
      </c>
    </row>
    <row r="56" spans="1:4" x14ac:dyDescent="0.2">
      <c r="A56">
        <f>TeamList_2023!A56</f>
        <v>1319</v>
      </c>
      <c r="B56" t="str">
        <f>TeamList_2023!B56</f>
        <v>WW</v>
      </c>
      <c r="C56">
        <f>TeamList_2023!C56</f>
        <v>0</v>
      </c>
      <c r="D56">
        <f>ROUND(IFERROR(INDEX(ELO!$A$2:$BD$2,MATCH(B56,ELO!$A$1:$BD$1,0)),TeamList_2023!D56),0)</f>
        <v>1254</v>
      </c>
    </row>
    <row r="57" spans="1:4" x14ac:dyDescent="0.2">
      <c r="A57">
        <f>TeamList_2023!A57</f>
        <v>1315</v>
      </c>
      <c r="B57" t="str">
        <f>TeamList_2023!B57</f>
        <v>ZWI</v>
      </c>
      <c r="C57">
        <f>TeamList_2023!C57</f>
        <v>0</v>
      </c>
      <c r="D57">
        <f>ROUND(IFERROR(INDEX(ELO!$A$2:$BD$2,MATCH(B57,ELO!$A$1:$BD$1,0)),TeamList_2023!D57),0)</f>
        <v>1058</v>
      </c>
    </row>
    <row r="58" spans="1:4" x14ac:dyDescent="0.2">
      <c r="A58">
        <f>TeamList_2023!A58</f>
        <v>1625</v>
      </c>
      <c r="B58" t="str">
        <f>TeamList_2023!B58</f>
        <v>LUE</v>
      </c>
      <c r="C58">
        <f>TeamList_2023!C58</f>
        <v>0</v>
      </c>
      <c r="D58">
        <f>ROUND(IFERROR(INDEX(ELO!$A$2:$BD$2,MATCH(B58,ELO!$A$1:$BD$1,0)),TeamList_2023!D58),0)</f>
        <v>1004</v>
      </c>
    </row>
    <row r="59" spans="1:4" x14ac:dyDescent="0.2">
      <c r="A59">
        <f>TeamList_2023!A59</f>
        <v>1652</v>
      </c>
      <c r="B59" t="str">
        <f>TeamList_2023!B59</f>
        <v>ULM</v>
      </c>
      <c r="C59">
        <f>TeamList_2023!C59</f>
        <v>0</v>
      </c>
      <c r="D59">
        <f>ROUND(IFERROR(INDEX(ELO!$A$2:$BD$2,MATCH(B59,ELO!$A$1:$BD$1,0)),TeamList_2023!D59),0)</f>
        <v>1276</v>
      </c>
    </row>
    <row r="60" spans="1:4" x14ac:dyDescent="0.2">
      <c r="A60">
        <f>TeamList_2023!A60</f>
        <v>1313</v>
      </c>
      <c r="B60" t="str">
        <f>TeamList_2023!B60</f>
        <v>PMS</v>
      </c>
      <c r="C60">
        <f>TeamList_2023!C60</f>
        <v>0</v>
      </c>
      <c r="D60">
        <f>ROUND(IFERROR(INDEX(ELO!$A$2:$BD$2,MATCH(B60,ELO!$A$1:$BD$1,0)),TeamList_2023!D60),0)</f>
        <v>1223</v>
      </c>
    </row>
    <row r="61" spans="1:4" x14ac:dyDescent="0.2">
      <c r="A61">
        <f>TeamList_2023!A61</f>
        <v>1314</v>
      </c>
      <c r="B61" t="str">
        <f>TeamList_2023!B61</f>
        <v>UNT</v>
      </c>
      <c r="C61">
        <f>TeamList_2023!C61</f>
        <v>0</v>
      </c>
      <c r="D61">
        <f>ROUND(IFERROR(INDEX(ELO!$A$2:$BD$2,MATCH(B61,ELO!$A$1:$BD$1,0)),TeamList_2023!D61),0)</f>
        <v>1131</v>
      </c>
    </row>
    <row r="62" spans="1:4" x14ac:dyDescent="0.2">
      <c r="B62" t="s">
        <v>70</v>
      </c>
      <c r="C62">
        <v>0</v>
      </c>
      <c r="D62">
        <f>Absteiger_Liga3!$B$7</f>
        <v>1067</v>
      </c>
    </row>
    <row r="63" spans="1:4" x14ac:dyDescent="0.2">
      <c r="B63" t="s">
        <v>71</v>
      </c>
      <c r="C63">
        <v>0</v>
      </c>
      <c r="D63">
        <f>Absteiger_Liga3!$B$7</f>
        <v>1067</v>
      </c>
    </row>
    <row r="64" spans="1:4" x14ac:dyDescent="0.2">
      <c r="D64">
        <f>Absteiger_Liga3!$B$7</f>
        <v>1067</v>
      </c>
    </row>
    <row r="65" spans="4:4" x14ac:dyDescent="0.2">
      <c r="D65">
        <f>Absteiger_Liga3!$B$7</f>
        <v>1067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538A-E865-0F4F-B3BE-69920EE5EA27}">
  <dimension ref="A1:E65"/>
  <sheetViews>
    <sheetView tabSelected="1" workbookViewId="0">
      <selection activeCell="A51" sqref="A51"/>
    </sheetView>
  </sheetViews>
  <sheetFormatPr baseColWidth="10" defaultRowHeight="16" x14ac:dyDescent="0.2"/>
  <cols>
    <col min="5" max="5" width="10.83203125" style="1"/>
  </cols>
  <sheetData>
    <row r="1" spans="1:5" x14ac:dyDescent="0.2">
      <c r="A1" t="s">
        <v>64</v>
      </c>
      <c r="B1" t="s">
        <v>65</v>
      </c>
      <c r="C1" t="s">
        <v>66</v>
      </c>
      <c r="D1" t="s">
        <v>67</v>
      </c>
      <c r="E1" s="1" t="s">
        <v>68</v>
      </c>
    </row>
    <row r="2" spans="1:5" x14ac:dyDescent="0.2">
      <c r="A2" t="str">
        <f>TeamList_2024!B2</f>
        <v>AUE</v>
      </c>
      <c r="B2">
        <f>TeamList_2024!D2</f>
        <v>1186</v>
      </c>
      <c r="C2">
        <f>RANK(B2,B:B)</f>
        <v>45</v>
      </c>
      <c r="D2" t="str">
        <f>IF(C2&lt;19,"BL",IF(C2&lt;37,"BL2",IF(C2&lt;57,"Liga3","Regionalliga")))</f>
        <v>Liga3</v>
      </c>
      <c r="E2" s="1">
        <f>IF(D2="BL2",C2-18,IF(D2="Liga3",C2-36,IF(D2="BL",C2,"NA")))</f>
        <v>9</v>
      </c>
    </row>
    <row r="3" spans="1:5" x14ac:dyDescent="0.2">
      <c r="A3" t="str">
        <f>TeamList_2024!B3</f>
        <v>B04</v>
      </c>
      <c r="B3">
        <f>TeamList_2024!D3</f>
        <v>1940</v>
      </c>
      <c r="C3">
        <f t="shared" ref="C3:C66" si="0">RANK(B3,B:B)</f>
        <v>1</v>
      </c>
      <c r="D3" t="str">
        <f t="shared" ref="D3:D65" si="1">IF(C3&lt;19,"BL",IF(C3&lt;37,"BL2",IF(C3&lt;57,"Liga3","Regionalliga")))</f>
        <v>BL</v>
      </c>
      <c r="E3" s="1">
        <f t="shared" ref="E3:E61" si="2">IF(D3="BL2",C3-18,IF(D3="Liga3",C3-36,IF(D3="BL",C3,"NA")))</f>
        <v>1</v>
      </c>
    </row>
    <row r="4" spans="1:5" x14ac:dyDescent="0.2">
      <c r="A4" t="str">
        <f>TeamList_2024!B4</f>
        <v>BAY</v>
      </c>
      <c r="B4">
        <f>TeamList_2024!D4</f>
        <v>987</v>
      </c>
      <c r="C4">
        <f t="shared" si="0"/>
        <v>64</v>
      </c>
      <c r="D4" t="str">
        <f t="shared" si="1"/>
        <v>Regionalliga</v>
      </c>
      <c r="E4" s="1" t="str">
        <f t="shared" si="2"/>
        <v>NA</v>
      </c>
    </row>
    <row r="5" spans="1:5" x14ac:dyDescent="0.2">
      <c r="A5" t="str">
        <f>TeamList_2024!B5</f>
        <v>BMG</v>
      </c>
      <c r="B5">
        <f>TeamList_2024!D5</f>
        <v>1618</v>
      </c>
      <c r="C5">
        <f t="shared" si="0"/>
        <v>11</v>
      </c>
      <c r="D5" t="str">
        <f t="shared" si="1"/>
        <v>BL</v>
      </c>
      <c r="E5" s="1">
        <f t="shared" si="2"/>
        <v>11</v>
      </c>
    </row>
    <row r="6" spans="1:5" x14ac:dyDescent="0.2">
      <c r="A6" t="str">
        <f>TeamList_2024!B6</f>
        <v>BOC</v>
      </c>
      <c r="B6">
        <f>TeamList_2024!D6</f>
        <v>1550</v>
      </c>
      <c r="C6">
        <f t="shared" si="0"/>
        <v>17</v>
      </c>
      <c r="D6" t="str">
        <f t="shared" si="1"/>
        <v>BL</v>
      </c>
      <c r="E6" s="1">
        <f t="shared" si="2"/>
        <v>17</v>
      </c>
    </row>
    <row r="7" spans="1:5" x14ac:dyDescent="0.2">
      <c r="A7" t="str">
        <f>TeamList_2024!B7</f>
        <v>BRE</v>
      </c>
      <c r="B7">
        <f>TeamList_2024!D7</f>
        <v>1617</v>
      </c>
      <c r="C7">
        <f t="shared" si="0"/>
        <v>12</v>
      </c>
      <c r="D7" t="str">
        <f t="shared" si="1"/>
        <v>BL</v>
      </c>
      <c r="E7" s="1">
        <f t="shared" si="2"/>
        <v>12</v>
      </c>
    </row>
    <row r="8" spans="1:5" x14ac:dyDescent="0.2">
      <c r="A8" t="str">
        <f>TeamList_2024!B8</f>
        <v>BSC</v>
      </c>
      <c r="B8">
        <f>TeamList_2024!D8</f>
        <v>1460</v>
      </c>
      <c r="C8">
        <f t="shared" si="0"/>
        <v>23</v>
      </c>
      <c r="D8" t="str">
        <f t="shared" si="1"/>
        <v>BL2</v>
      </c>
      <c r="E8" s="1">
        <f t="shared" si="2"/>
        <v>5</v>
      </c>
    </row>
    <row r="9" spans="1:5" x14ac:dyDescent="0.2">
      <c r="A9" t="str">
        <f>TeamList_2024!B9</f>
        <v>BVB</v>
      </c>
      <c r="B9">
        <f>TeamList_2024!D9</f>
        <v>1839</v>
      </c>
      <c r="C9">
        <f t="shared" si="0"/>
        <v>4</v>
      </c>
      <c r="D9" t="str">
        <f t="shared" si="1"/>
        <v>BL</v>
      </c>
      <c r="E9" s="1">
        <f t="shared" si="2"/>
        <v>4</v>
      </c>
    </row>
    <row r="10" spans="1:5" x14ac:dyDescent="0.2">
      <c r="A10" t="str">
        <f>TeamList_2024!B10</f>
        <v>D98</v>
      </c>
      <c r="B10">
        <f>TeamList_2024!D10</f>
        <v>1437</v>
      </c>
      <c r="C10">
        <f t="shared" si="0"/>
        <v>25</v>
      </c>
      <c r="D10" t="str">
        <f t="shared" si="1"/>
        <v>BL2</v>
      </c>
      <c r="E10" s="1">
        <f t="shared" si="2"/>
        <v>7</v>
      </c>
    </row>
    <row r="11" spans="1:5" x14ac:dyDescent="0.2">
      <c r="A11" t="str">
        <f>TeamList_2024!B11</f>
        <v>DO2</v>
      </c>
      <c r="B11">
        <f>TeamList_2024!D11</f>
        <v>1171</v>
      </c>
      <c r="C11">
        <f t="shared" si="0"/>
        <v>48</v>
      </c>
      <c r="D11" t="str">
        <f t="shared" si="1"/>
        <v>Liga3</v>
      </c>
      <c r="E11" s="1">
        <f t="shared" si="2"/>
        <v>12</v>
      </c>
    </row>
    <row r="12" spans="1:5" x14ac:dyDescent="0.2">
      <c r="A12" t="str">
        <f>TeamList_2024!B12</f>
        <v>DSC</v>
      </c>
      <c r="B12">
        <f>TeamList_2024!D12</f>
        <v>1221</v>
      </c>
      <c r="C12">
        <f t="shared" si="0"/>
        <v>42</v>
      </c>
      <c r="D12" t="str">
        <f t="shared" si="1"/>
        <v>Liga3</v>
      </c>
      <c r="E12" s="1">
        <f t="shared" si="2"/>
        <v>6</v>
      </c>
    </row>
    <row r="13" spans="1:5" x14ac:dyDescent="0.2">
      <c r="A13" t="str">
        <f>TeamList_2024!B13</f>
        <v>EBS</v>
      </c>
      <c r="B13">
        <f>TeamList_2024!D13</f>
        <v>1335</v>
      </c>
      <c r="C13">
        <f t="shared" si="0"/>
        <v>30</v>
      </c>
      <c r="D13" t="str">
        <f t="shared" si="1"/>
        <v>BL2</v>
      </c>
      <c r="E13" s="1">
        <f t="shared" si="2"/>
        <v>12</v>
      </c>
    </row>
    <row r="14" spans="1:5" x14ac:dyDescent="0.2">
      <c r="A14" t="str">
        <f>TeamList_2024!B14</f>
        <v>ELV</v>
      </c>
      <c r="B14">
        <f>TeamList_2024!D14</f>
        <v>1302</v>
      </c>
      <c r="C14">
        <f t="shared" si="0"/>
        <v>33</v>
      </c>
      <c r="D14" t="str">
        <f t="shared" si="1"/>
        <v>BL2</v>
      </c>
      <c r="E14" s="1">
        <f t="shared" si="2"/>
        <v>15</v>
      </c>
    </row>
    <row r="15" spans="1:5" x14ac:dyDescent="0.2">
      <c r="A15" t="str">
        <f>TeamList_2024!B15</f>
        <v>F95</v>
      </c>
      <c r="B15">
        <f>TeamList_2024!D15</f>
        <v>1530</v>
      </c>
      <c r="C15">
        <f t="shared" si="0"/>
        <v>19</v>
      </c>
      <c r="D15" t="str">
        <f t="shared" si="1"/>
        <v>BL2</v>
      </c>
      <c r="E15" s="1">
        <f t="shared" si="2"/>
        <v>1</v>
      </c>
    </row>
    <row r="16" spans="1:5" x14ac:dyDescent="0.2">
      <c r="A16" t="str">
        <f>TeamList_2024!B16</f>
        <v>FCA</v>
      </c>
      <c r="B16">
        <f>TeamList_2024!D16</f>
        <v>1590</v>
      </c>
      <c r="C16">
        <f t="shared" si="0"/>
        <v>15</v>
      </c>
      <c r="D16" t="str">
        <f t="shared" si="1"/>
        <v>BL</v>
      </c>
      <c r="E16" s="1">
        <f t="shared" si="2"/>
        <v>15</v>
      </c>
    </row>
    <row r="17" spans="1:5" x14ac:dyDescent="0.2">
      <c r="A17" t="str">
        <f>TeamList_2024!B17</f>
        <v>FCB</v>
      </c>
      <c r="B17">
        <f>TeamList_2024!D17</f>
        <v>1902</v>
      </c>
      <c r="C17">
        <f t="shared" si="0"/>
        <v>2</v>
      </c>
      <c r="D17" t="str">
        <f t="shared" si="1"/>
        <v>BL</v>
      </c>
      <c r="E17" s="1">
        <f t="shared" si="2"/>
        <v>2</v>
      </c>
    </row>
    <row r="18" spans="1:5" x14ac:dyDescent="0.2">
      <c r="A18" t="str">
        <f>TeamList_2024!B18</f>
        <v>FCI</v>
      </c>
      <c r="B18">
        <f>TeamList_2024!D18</f>
        <v>1188</v>
      </c>
      <c r="C18">
        <f t="shared" si="0"/>
        <v>44</v>
      </c>
      <c r="D18" t="str">
        <f t="shared" si="1"/>
        <v>Liga3</v>
      </c>
      <c r="E18" s="1">
        <f t="shared" si="2"/>
        <v>8</v>
      </c>
    </row>
    <row r="19" spans="1:5" x14ac:dyDescent="0.2">
      <c r="A19" t="str">
        <f>TeamList_2024!B19</f>
        <v>FCK</v>
      </c>
      <c r="B19">
        <f>TeamList_2024!D19</f>
        <v>1337</v>
      </c>
      <c r="C19">
        <f t="shared" si="0"/>
        <v>29</v>
      </c>
      <c r="D19" t="str">
        <f t="shared" si="1"/>
        <v>BL2</v>
      </c>
      <c r="E19" s="1">
        <f t="shared" si="2"/>
        <v>11</v>
      </c>
    </row>
    <row r="20" spans="1:5" x14ac:dyDescent="0.2">
      <c r="A20" t="str">
        <f>TeamList_2024!B20</f>
        <v>FCM</v>
      </c>
      <c r="B20">
        <f>TeamList_2024!D20</f>
        <v>1335</v>
      </c>
      <c r="C20">
        <f t="shared" si="0"/>
        <v>30</v>
      </c>
      <c r="D20" t="str">
        <f t="shared" si="1"/>
        <v>BL2</v>
      </c>
      <c r="E20" s="1">
        <f t="shared" si="2"/>
        <v>12</v>
      </c>
    </row>
    <row r="21" spans="1:5" x14ac:dyDescent="0.2">
      <c r="A21" t="str">
        <f>TeamList_2024!B21</f>
        <v>FCN</v>
      </c>
      <c r="B21">
        <f>TeamList_2024!D21</f>
        <v>1322</v>
      </c>
      <c r="C21">
        <f t="shared" si="0"/>
        <v>32</v>
      </c>
      <c r="D21" t="str">
        <f t="shared" si="1"/>
        <v>BL2</v>
      </c>
      <c r="E21" s="1">
        <f t="shared" si="2"/>
        <v>14</v>
      </c>
    </row>
    <row r="22" spans="1:5" x14ac:dyDescent="0.2">
      <c r="A22" t="str">
        <f>TeamList_2024!B22</f>
        <v>FCS</v>
      </c>
      <c r="B22">
        <f>TeamList_2024!D22</f>
        <v>1255</v>
      </c>
      <c r="C22">
        <f t="shared" si="0"/>
        <v>36</v>
      </c>
      <c r="D22" t="str">
        <f t="shared" si="1"/>
        <v>BL2</v>
      </c>
      <c r="E22" s="1">
        <f t="shared" si="2"/>
        <v>18</v>
      </c>
    </row>
    <row r="23" spans="1:5" x14ac:dyDescent="0.2">
      <c r="A23" t="str">
        <f>TeamList_2024!B23</f>
        <v>FCU</v>
      </c>
      <c r="B23">
        <f>TeamList_2024!D23</f>
        <v>1592</v>
      </c>
      <c r="C23">
        <f t="shared" si="0"/>
        <v>14</v>
      </c>
      <c r="D23" t="str">
        <f t="shared" si="1"/>
        <v>BL</v>
      </c>
      <c r="E23" s="1">
        <f t="shared" si="2"/>
        <v>14</v>
      </c>
    </row>
    <row r="24" spans="1:5" x14ac:dyDescent="0.2">
      <c r="A24" t="str">
        <f>TeamList_2024!B24</f>
        <v>FR2</v>
      </c>
      <c r="B24">
        <f>TeamList_2024!D24</f>
        <v>1088</v>
      </c>
      <c r="C24">
        <f t="shared" si="0"/>
        <v>55</v>
      </c>
      <c r="D24" t="str">
        <f t="shared" si="1"/>
        <v>Liga3</v>
      </c>
      <c r="E24" s="1">
        <f t="shared" si="2"/>
        <v>19</v>
      </c>
    </row>
    <row r="25" spans="1:5" x14ac:dyDescent="0.2">
      <c r="A25" t="str">
        <f>TeamList_2024!B25</f>
        <v>H96</v>
      </c>
      <c r="B25">
        <f>TeamList_2024!D25</f>
        <v>1448</v>
      </c>
      <c r="C25">
        <f t="shared" si="0"/>
        <v>24</v>
      </c>
      <c r="D25" t="str">
        <f t="shared" si="1"/>
        <v>BL2</v>
      </c>
      <c r="E25" s="1">
        <f t="shared" si="2"/>
        <v>6</v>
      </c>
    </row>
    <row r="26" spans="1:5" x14ac:dyDescent="0.2">
      <c r="A26" t="str">
        <f>TeamList_2024!B26</f>
        <v>HDH</v>
      </c>
      <c r="B26">
        <f>TeamList_2024!D26</f>
        <v>1596</v>
      </c>
      <c r="C26">
        <f t="shared" si="0"/>
        <v>13</v>
      </c>
      <c r="D26" t="str">
        <f t="shared" si="1"/>
        <v>BL</v>
      </c>
      <c r="E26" s="1">
        <f t="shared" si="2"/>
        <v>13</v>
      </c>
    </row>
    <row r="27" spans="1:5" x14ac:dyDescent="0.2">
      <c r="A27" t="str">
        <f>TeamList_2024!B27</f>
        <v>HFC</v>
      </c>
      <c r="B27">
        <f>TeamList_2024!D27</f>
        <v>1089</v>
      </c>
      <c r="C27">
        <f t="shared" si="0"/>
        <v>54</v>
      </c>
      <c r="D27" t="str">
        <f t="shared" si="1"/>
        <v>Liga3</v>
      </c>
      <c r="E27" s="1">
        <f t="shared" si="2"/>
        <v>18</v>
      </c>
    </row>
    <row r="28" spans="1:5" x14ac:dyDescent="0.2">
      <c r="A28" t="str">
        <f>TeamList_2024!B28</f>
        <v>HOF</v>
      </c>
      <c r="B28">
        <f>TeamList_2024!D28</f>
        <v>1639</v>
      </c>
      <c r="C28">
        <f t="shared" si="0"/>
        <v>9</v>
      </c>
      <c r="D28" t="str">
        <f t="shared" si="1"/>
        <v>BL</v>
      </c>
      <c r="E28" s="1">
        <f t="shared" si="2"/>
        <v>9</v>
      </c>
    </row>
    <row r="29" spans="1:5" x14ac:dyDescent="0.2">
      <c r="A29" t="str">
        <f>TeamList_2024!B29</f>
        <v>HSV</v>
      </c>
      <c r="B29">
        <f>TeamList_2024!D29</f>
        <v>1497</v>
      </c>
      <c r="C29">
        <f t="shared" si="0"/>
        <v>21</v>
      </c>
      <c r="D29" t="str">
        <f t="shared" si="1"/>
        <v>BL2</v>
      </c>
      <c r="E29" s="1">
        <f t="shared" si="2"/>
        <v>3</v>
      </c>
    </row>
    <row r="30" spans="1:5" x14ac:dyDescent="0.2">
      <c r="A30" t="str">
        <f>TeamList_2024!B30</f>
        <v>KIE</v>
      </c>
      <c r="B30">
        <f>TeamList_2024!D30</f>
        <v>1500</v>
      </c>
      <c r="C30">
        <f t="shared" si="0"/>
        <v>20</v>
      </c>
      <c r="D30" t="str">
        <f t="shared" si="1"/>
        <v>BL2</v>
      </c>
      <c r="E30" s="1">
        <f t="shared" si="2"/>
        <v>2</v>
      </c>
    </row>
    <row r="31" spans="1:5" x14ac:dyDescent="0.2">
      <c r="A31" t="str">
        <f>TeamList_2024!B31</f>
        <v>KOE</v>
      </c>
      <c r="B31">
        <f>TeamList_2024!D31</f>
        <v>1577</v>
      </c>
      <c r="C31">
        <f t="shared" si="0"/>
        <v>16</v>
      </c>
      <c r="D31" t="str">
        <f t="shared" si="1"/>
        <v>BL</v>
      </c>
      <c r="E31" s="1">
        <f t="shared" si="2"/>
        <v>16</v>
      </c>
    </row>
    <row r="32" spans="1:5" x14ac:dyDescent="0.2">
      <c r="A32" t="str">
        <f>TeamList_2024!B32</f>
        <v>KSC</v>
      </c>
      <c r="B32">
        <f>TeamList_2024!D32</f>
        <v>1469</v>
      </c>
      <c r="C32">
        <f t="shared" si="0"/>
        <v>22</v>
      </c>
      <c r="D32" t="str">
        <f t="shared" si="1"/>
        <v>BL2</v>
      </c>
      <c r="E32" s="1">
        <f t="shared" si="2"/>
        <v>4</v>
      </c>
    </row>
    <row r="33" spans="1:5" x14ac:dyDescent="0.2">
      <c r="A33" t="str">
        <f>TeamList_2024!B33</f>
        <v>M05</v>
      </c>
      <c r="B33">
        <f>TeamList_2024!D33</f>
        <v>1644</v>
      </c>
      <c r="C33">
        <f t="shared" si="0"/>
        <v>8</v>
      </c>
      <c r="D33" t="str">
        <f t="shared" si="1"/>
        <v>BL</v>
      </c>
      <c r="E33" s="1">
        <f t="shared" si="2"/>
        <v>8</v>
      </c>
    </row>
    <row r="34" spans="1:5" x14ac:dyDescent="0.2">
      <c r="A34" t="str">
        <f>TeamList_2024!B34</f>
        <v>M60</v>
      </c>
      <c r="B34">
        <f>TeamList_2024!D34</f>
        <v>1168</v>
      </c>
      <c r="C34">
        <f t="shared" si="0"/>
        <v>49</v>
      </c>
      <c r="D34" t="str">
        <f t="shared" si="1"/>
        <v>Liga3</v>
      </c>
      <c r="E34" s="1">
        <f t="shared" si="2"/>
        <v>13</v>
      </c>
    </row>
    <row r="35" spans="1:5" x14ac:dyDescent="0.2">
      <c r="A35" t="str">
        <f>TeamList_2024!B35</f>
        <v>MSV</v>
      </c>
      <c r="B35">
        <f>TeamList_2024!D35</f>
        <v>1086</v>
      </c>
      <c r="C35">
        <f t="shared" si="0"/>
        <v>56</v>
      </c>
      <c r="D35" t="str">
        <f t="shared" si="1"/>
        <v>Liga3</v>
      </c>
      <c r="E35" s="1">
        <f t="shared" si="2"/>
        <v>20</v>
      </c>
    </row>
    <row r="36" spans="1:5" x14ac:dyDescent="0.2">
      <c r="A36" t="str">
        <f>TeamList_2024!B36</f>
        <v>OLD</v>
      </c>
      <c r="B36">
        <f>TeamList_2024!D36</f>
        <v>1045</v>
      </c>
      <c r="C36">
        <f t="shared" si="0"/>
        <v>62</v>
      </c>
      <c r="D36" t="str">
        <f t="shared" si="1"/>
        <v>Regionalliga</v>
      </c>
      <c r="E36" s="1" t="str">
        <f t="shared" si="2"/>
        <v>NA</v>
      </c>
    </row>
    <row r="37" spans="1:5" x14ac:dyDescent="0.2">
      <c r="A37" t="str">
        <f>TeamList_2024!B37</f>
        <v>OSN</v>
      </c>
      <c r="B37">
        <f>TeamList_2024!D37</f>
        <v>1240</v>
      </c>
      <c r="C37">
        <f t="shared" si="0"/>
        <v>39</v>
      </c>
      <c r="D37" t="str">
        <f t="shared" si="1"/>
        <v>Liga3</v>
      </c>
      <c r="E37" s="1">
        <f t="shared" si="2"/>
        <v>3</v>
      </c>
    </row>
    <row r="38" spans="1:5" x14ac:dyDescent="0.2">
      <c r="A38" t="str">
        <f>TeamList_2024!B38</f>
        <v>RBL</v>
      </c>
      <c r="B38">
        <f>TeamList_2024!D38</f>
        <v>1846</v>
      </c>
      <c r="C38">
        <f t="shared" si="0"/>
        <v>3</v>
      </c>
      <c r="D38" t="str">
        <f t="shared" si="1"/>
        <v>BL</v>
      </c>
      <c r="E38" s="1">
        <f t="shared" si="2"/>
        <v>3</v>
      </c>
    </row>
    <row r="39" spans="1:5" x14ac:dyDescent="0.2">
      <c r="A39" t="str">
        <f>TeamList_2024!B39</f>
        <v>REG</v>
      </c>
      <c r="B39">
        <f>TeamList_2024!D39</f>
        <v>1241</v>
      </c>
      <c r="C39">
        <f t="shared" si="0"/>
        <v>38</v>
      </c>
      <c r="D39" t="str">
        <f t="shared" si="1"/>
        <v>Liga3</v>
      </c>
      <c r="E39" s="1">
        <f t="shared" si="2"/>
        <v>2</v>
      </c>
    </row>
    <row r="40" spans="1:5" x14ac:dyDescent="0.2">
      <c r="A40" t="str">
        <f>TeamList_2024!B40</f>
        <v>ROS</v>
      </c>
      <c r="B40">
        <f>TeamList_2024!D40</f>
        <v>1264</v>
      </c>
      <c r="C40">
        <f t="shared" si="0"/>
        <v>35</v>
      </c>
      <c r="D40" t="str">
        <f t="shared" si="1"/>
        <v>BL2</v>
      </c>
      <c r="E40" s="1">
        <f t="shared" si="2"/>
        <v>17</v>
      </c>
    </row>
    <row r="41" spans="1:5" x14ac:dyDescent="0.2">
      <c r="A41" t="str">
        <f>TeamList_2024!B41</f>
        <v>RWE</v>
      </c>
      <c r="B41">
        <f>TeamList_2024!D41</f>
        <v>1180</v>
      </c>
      <c r="C41">
        <f t="shared" si="0"/>
        <v>46</v>
      </c>
      <c r="D41" t="str">
        <f t="shared" si="1"/>
        <v>Liga3</v>
      </c>
      <c r="E41" s="1">
        <f t="shared" si="2"/>
        <v>10</v>
      </c>
    </row>
    <row r="42" spans="1:5" x14ac:dyDescent="0.2">
      <c r="A42" t="str">
        <f>TeamList_2024!B42</f>
        <v>S04</v>
      </c>
      <c r="B42">
        <f>TeamList_2024!D42</f>
        <v>1436</v>
      </c>
      <c r="C42">
        <f t="shared" si="0"/>
        <v>26</v>
      </c>
      <c r="D42" t="str">
        <f t="shared" si="1"/>
        <v>BL2</v>
      </c>
      <c r="E42" s="1">
        <f t="shared" si="2"/>
        <v>8</v>
      </c>
    </row>
    <row r="43" spans="1:5" x14ac:dyDescent="0.2">
      <c r="A43" t="str">
        <f>TeamList_2024!B43</f>
        <v>SCF</v>
      </c>
      <c r="B43">
        <f>TeamList_2024!D43</f>
        <v>1661</v>
      </c>
      <c r="C43">
        <f t="shared" si="0"/>
        <v>7</v>
      </c>
      <c r="D43" t="str">
        <f t="shared" si="1"/>
        <v>BL</v>
      </c>
      <c r="E43" s="1">
        <f t="shared" si="2"/>
        <v>7</v>
      </c>
    </row>
    <row r="44" spans="1:5" x14ac:dyDescent="0.2">
      <c r="A44" t="str">
        <f>TeamList_2024!B44</f>
        <v>SCP</v>
      </c>
      <c r="B44">
        <f>TeamList_2024!D44</f>
        <v>1432</v>
      </c>
      <c r="C44">
        <f t="shared" si="0"/>
        <v>27</v>
      </c>
      <c r="D44" t="str">
        <f t="shared" si="1"/>
        <v>BL2</v>
      </c>
      <c r="E44" s="1">
        <f t="shared" si="2"/>
        <v>9</v>
      </c>
    </row>
    <row r="45" spans="1:5" x14ac:dyDescent="0.2">
      <c r="A45" t="str">
        <f>TeamList_2024!B45</f>
        <v>SCV</v>
      </c>
      <c r="B45">
        <f>TeamList_2024!D45</f>
        <v>1177</v>
      </c>
      <c r="C45">
        <f t="shared" si="0"/>
        <v>47</v>
      </c>
      <c r="D45" t="str">
        <f t="shared" si="1"/>
        <v>Liga3</v>
      </c>
      <c r="E45" s="1">
        <f t="shared" si="2"/>
        <v>11</v>
      </c>
    </row>
    <row r="46" spans="1:5" x14ac:dyDescent="0.2">
      <c r="A46" t="str">
        <f>TeamList_2024!B46</f>
        <v>SGD</v>
      </c>
      <c r="B46">
        <f>TeamList_2024!D46</f>
        <v>1226</v>
      </c>
      <c r="C46">
        <f t="shared" si="0"/>
        <v>40</v>
      </c>
      <c r="D46" t="str">
        <f t="shared" si="1"/>
        <v>Liga3</v>
      </c>
      <c r="E46" s="1">
        <f t="shared" si="2"/>
        <v>4</v>
      </c>
    </row>
    <row r="47" spans="1:5" x14ac:dyDescent="0.2">
      <c r="A47" t="str">
        <f>TeamList_2024!B47</f>
        <v>SGE</v>
      </c>
      <c r="B47">
        <f>TeamList_2024!D47</f>
        <v>1696</v>
      </c>
      <c r="C47">
        <f t="shared" si="0"/>
        <v>6</v>
      </c>
      <c r="D47" t="str">
        <f t="shared" si="1"/>
        <v>BL</v>
      </c>
      <c r="E47" s="1">
        <f t="shared" si="2"/>
        <v>6</v>
      </c>
    </row>
    <row r="48" spans="1:5" x14ac:dyDescent="0.2">
      <c r="A48" t="str">
        <f>TeamList_2024!B48</f>
        <v>SGF</v>
      </c>
      <c r="B48">
        <f>TeamList_2024!D48</f>
        <v>1375</v>
      </c>
      <c r="C48">
        <f t="shared" si="0"/>
        <v>28</v>
      </c>
      <c r="D48" t="str">
        <f t="shared" si="1"/>
        <v>BL2</v>
      </c>
      <c r="E48" s="1">
        <f t="shared" si="2"/>
        <v>10</v>
      </c>
    </row>
    <row r="49" spans="1:5" x14ac:dyDescent="0.2">
      <c r="A49" t="str">
        <f>TeamList_2024!B49</f>
        <v>STP</v>
      </c>
      <c r="B49">
        <f>TeamList_2024!D49</f>
        <v>1544</v>
      </c>
      <c r="C49">
        <f t="shared" si="0"/>
        <v>18</v>
      </c>
      <c r="D49" t="str">
        <f t="shared" si="1"/>
        <v>BL</v>
      </c>
      <c r="E49" s="1">
        <f t="shared" si="2"/>
        <v>18</v>
      </c>
    </row>
    <row r="50" spans="1:5" x14ac:dyDescent="0.2">
      <c r="A50" t="str">
        <f>TeamList_2024!B50</f>
        <v>STU</v>
      </c>
      <c r="B50">
        <f>TeamList_2024!D50</f>
        <v>1799</v>
      </c>
      <c r="C50">
        <f t="shared" si="0"/>
        <v>5</v>
      </c>
      <c r="D50" t="str">
        <f t="shared" si="1"/>
        <v>BL</v>
      </c>
      <c r="E50" s="1">
        <f t="shared" si="2"/>
        <v>5</v>
      </c>
    </row>
    <row r="51" spans="1:5" x14ac:dyDescent="0.2">
      <c r="A51" t="str">
        <f>TeamList_2024!B51</f>
        <v>SVM</v>
      </c>
      <c r="B51">
        <f>TeamList_2024!D51</f>
        <v>1093</v>
      </c>
      <c r="C51">
        <f t="shared" si="0"/>
        <v>53</v>
      </c>
      <c r="D51" t="str">
        <f t="shared" si="1"/>
        <v>Liga3</v>
      </c>
      <c r="E51" s="1">
        <f t="shared" si="2"/>
        <v>17</v>
      </c>
    </row>
    <row r="52" spans="1:5" x14ac:dyDescent="0.2">
      <c r="A52" t="str">
        <f>TeamList_2024!B52</f>
        <v>SVS</v>
      </c>
      <c r="B52">
        <f>TeamList_2024!D52</f>
        <v>1204</v>
      </c>
      <c r="C52">
        <f t="shared" si="0"/>
        <v>43</v>
      </c>
      <c r="D52" t="str">
        <f t="shared" si="1"/>
        <v>Liga3</v>
      </c>
      <c r="E52" s="1">
        <f t="shared" si="2"/>
        <v>7</v>
      </c>
    </row>
    <row r="53" spans="1:5" x14ac:dyDescent="0.2">
      <c r="A53" t="str">
        <f>TeamList_2024!B53</f>
        <v>SVW</v>
      </c>
      <c r="B53">
        <f>TeamList_2024!D53</f>
        <v>1159</v>
      </c>
      <c r="C53">
        <f t="shared" si="0"/>
        <v>50</v>
      </c>
      <c r="D53" t="str">
        <f t="shared" si="1"/>
        <v>Liga3</v>
      </c>
      <c r="E53" s="1">
        <f t="shared" si="2"/>
        <v>14</v>
      </c>
    </row>
    <row r="54" spans="1:5" x14ac:dyDescent="0.2">
      <c r="A54" t="str">
        <f>TeamList_2024!B54</f>
        <v>VIK</v>
      </c>
      <c r="B54">
        <f>TeamList_2024!D54</f>
        <v>1158</v>
      </c>
      <c r="C54">
        <f t="shared" si="0"/>
        <v>51</v>
      </c>
      <c r="D54" t="str">
        <f t="shared" si="1"/>
        <v>Liga3</v>
      </c>
      <c r="E54" s="1">
        <f t="shared" si="2"/>
        <v>15</v>
      </c>
    </row>
    <row r="55" spans="1:5" x14ac:dyDescent="0.2">
      <c r="A55" t="str">
        <f>TeamList_2024!B55</f>
        <v>WOB</v>
      </c>
      <c r="B55">
        <f>TeamList_2024!D55</f>
        <v>1634</v>
      </c>
      <c r="C55">
        <f t="shared" si="0"/>
        <v>10</v>
      </c>
      <c r="D55" t="str">
        <f t="shared" si="1"/>
        <v>BL</v>
      </c>
      <c r="E55" s="1">
        <f t="shared" si="2"/>
        <v>10</v>
      </c>
    </row>
    <row r="56" spans="1:5" x14ac:dyDescent="0.2">
      <c r="A56" t="str">
        <f>TeamList_2024!B56</f>
        <v>WW</v>
      </c>
      <c r="B56">
        <f>TeamList_2024!D56</f>
        <v>1254</v>
      </c>
      <c r="C56">
        <f t="shared" si="0"/>
        <v>37</v>
      </c>
      <c r="D56" t="str">
        <f t="shared" si="1"/>
        <v>Liga3</v>
      </c>
      <c r="E56" s="1">
        <f t="shared" si="2"/>
        <v>1</v>
      </c>
    </row>
    <row r="57" spans="1:5" x14ac:dyDescent="0.2">
      <c r="A57" t="str">
        <f>TeamList_2024!B57</f>
        <v>ZWI</v>
      </c>
      <c r="B57">
        <f>TeamList_2024!D57</f>
        <v>1058</v>
      </c>
      <c r="C57">
        <f t="shared" si="0"/>
        <v>61</v>
      </c>
      <c r="D57" t="str">
        <f t="shared" si="1"/>
        <v>Regionalliga</v>
      </c>
      <c r="E57" s="1" t="str">
        <f t="shared" si="2"/>
        <v>NA</v>
      </c>
    </row>
    <row r="58" spans="1:5" x14ac:dyDescent="0.2">
      <c r="A58" t="str">
        <f>TeamList_2024!B58</f>
        <v>LUE</v>
      </c>
      <c r="B58">
        <f>TeamList_2024!D58</f>
        <v>1004</v>
      </c>
      <c r="C58">
        <f t="shared" si="0"/>
        <v>63</v>
      </c>
      <c r="D58" t="str">
        <f t="shared" si="1"/>
        <v>Regionalliga</v>
      </c>
      <c r="E58" s="1" t="str">
        <f t="shared" si="2"/>
        <v>NA</v>
      </c>
    </row>
    <row r="59" spans="1:5" x14ac:dyDescent="0.2">
      <c r="A59" t="str">
        <f>TeamList_2024!B59</f>
        <v>ULM</v>
      </c>
      <c r="B59">
        <f>TeamList_2024!D59</f>
        <v>1276</v>
      </c>
      <c r="C59">
        <f t="shared" si="0"/>
        <v>34</v>
      </c>
      <c r="D59" t="str">
        <f t="shared" si="1"/>
        <v>BL2</v>
      </c>
      <c r="E59" s="1">
        <f t="shared" si="2"/>
        <v>16</v>
      </c>
    </row>
    <row r="60" spans="1:5" x14ac:dyDescent="0.2">
      <c r="A60" t="str">
        <f>TeamList_2024!B60</f>
        <v>PMS</v>
      </c>
      <c r="B60">
        <f>TeamList_2024!D60</f>
        <v>1223</v>
      </c>
      <c r="C60">
        <f t="shared" si="0"/>
        <v>41</v>
      </c>
      <c r="D60" t="str">
        <f t="shared" si="1"/>
        <v>Liga3</v>
      </c>
      <c r="E60" s="1">
        <f t="shared" si="2"/>
        <v>5</v>
      </c>
    </row>
    <row r="61" spans="1:5" x14ac:dyDescent="0.2">
      <c r="A61" t="str">
        <f>TeamList_2024!B61</f>
        <v>UNT</v>
      </c>
      <c r="B61">
        <f>TeamList_2024!D61</f>
        <v>1131</v>
      </c>
      <c r="C61">
        <f t="shared" si="0"/>
        <v>52</v>
      </c>
      <c r="D61" t="str">
        <f t="shared" si="1"/>
        <v>Liga3</v>
      </c>
      <c r="E61" s="1">
        <f t="shared" si="2"/>
        <v>16</v>
      </c>
    </row>
    <row r="62" spans="1:5" x14ac:dyDescent="0.2">
      <c r="A62" t="str">
        <f>TeamList_2024!B62</f>
        <v>AAC</v>
      </c>
      <c r="B62">
        <f>TeamList_2024!D62</f>
        <v>1067</v>
      </c>
      <c r="C62">
        <f t="shared" si="0"/>
        <v>57</v>
      </c>
      <c r="D62" t="str">
        <f t="shared" si="1"/>
        <v>Regionalliga</v>
      </c>
      <c r="E62" s="1" t="str">
        <f t="shared" ref="E62:E65" si="3">IF(D62="BL2",C62-18,IF(D62="Liga3",C62-36,IF(D62="BL",C62,"NA")))</f>
        <v>NA</v>
      </c>
    </row>
    <row r="63" spans="1:5" x14ac:dyDescent="0.2">
      <c r="A63" t="str">
        <f>TeamList_2024!B63</f>
        <v>FCE</v>
      </c>
      <c r="B63">
        <f>TeamList_2024!D63</f>
        <v>1067</v>
      </c>
      <c r="C63">
        <f t="shared" si="0"/>
        <v>57</v>
      </c>
      <c r="D63" t="str">
        <f t="shared" si="1"/>
        <v>Regionalliga</v>
      </c>
      <c r="E63" s="1" t="str">
        <f t="shared" si="3"/>
        <v>NA</v>
      </c>
    </row>
    <row r="64" spans="1:5" x14ac:dyDescent="0.2">
      <c r="A64">
        <f>TeamList_2024!B64</f>
        <v>0</v>
      </c>
      <c r="B64">
        <f>TeamList_2024!D64</f>
        <v>1067</v>
      </c>
      <c r="C64">
        <f t="shared" si="0"/>
        <v>57</v>
      </c>
      <c r="D64" t="str">
        <f t="shared" si="1"/>
        <v>Regionalliga</v>
      </c>
      <c r="E64" s="1" t="str">
        <f t="shared" si="3"/>
        <v>NA</v>
      </c>
    </row>
    <row r="65" spans="1:5" x14ac:dyDescent="0.2">
      <c r="A65">
        <f>TeamList_2024!B65</f>
        <v>0</v>
      </c>
      <c r="B65">
        <f>TeamList_2024!D65</f>
        <v>1067</v>
      </c>
      <c r="C65">
        <f t="shared" si="0"/>
        <v>57</v>
      </c>
      <c r="D65" t="str">
        <f t="shared" si="1"/>
        <v>Regionalliga</v>
      </c>
      <c r="E65" s="1" t="str">
        <f t="shared" si="3"/>
        <v>NA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F03F-5B22-9849-8B62-02D2BE656819}">
  <dimension ref="A1:B7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64</v>
      </c>
      <c r="B1" t="s">
        <v>65</v>
      </c>
    </row>
    <row r="2" spans="1:2" x14ac:dyDescent="0.2">
      <c r="A2" t="s">
        <v>26</v>
      </c>
      <c r="B2">
        <f>INDEX(TeamList_2024!D:D,MATCH(A2,TeamList_2024!B:B,0))</f>
        <v>1088</v>
      </c>
    </row>
    <row r="3" spans="1:2" x14ac:dyDescent="0.2">
      <c r="A3" t="s">
        <v>37</v>
      </c>
      <c r="B3">
        <f>INDEX(TeamList_2024!D:D,MATCH(A3,TeamList_2024!B:B,0))</f>
        <v>1086</v>
      </c>
    </row>
    <row r="4" spans="1:2" x14ac:dyDescent="0.2">
      <c r="A4" t="s">
        <v>60</v>
      </c>
      <c r="B4">
        <f>INDEX(TeamList_2024!D:D,MATCH(A4,TeamList_2024!B:B,0))</f>
        <v>1004</v>
      </c>
    </row>
    <row r="5" spans="1:2" x14ac:dyDescent="0.2">
      <c r="A5" t="s">
        <v>29</v>
      </c>
      <c r="B5">
        <f>INDEX(TeamList_2024!D:D,MATCH(A5,TeamList_2024!B:B,0))</f>
        <v>1089</v>
      </c>
    </row>
    <row r="7" spans="1:2" x14ac:dyDescent="0.2">
      <c r="A7" t="s">
        <v>69</v>
      </c>
      <c r="B7">
        <f>ROUND(AVERAGE(B2:B5),0)</f>
        <v>1067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5706-D6B5-D44D-BA6F-D9B53029EE31}">
  <dimension ref="A1:BD2"/>
  <sheetViews>
    <sheetView topLeftCell="AM1" workbookViewId="0">
      <selection activeCell="AK1" sqref="AK1:BD2"/>
    </sheetView>
  </sheetViews>
  <sheetFormatPr baseColWidth="10" defaultRowHeight="16" x14ac:dyDescent="0.2"/>
  <cols>
    <col min="1" max="18" width="12.1640625" bestFit="1" customWidth="1"/>
  </cols>
  <sheetData>
    <row r="1" spans="1:56" x14ac:dyDescent="0.2">
      <c r="A1" t="s">
        <v>5</v>
      </c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18</v>
      </c>
      <c r="H1" t="s">
        <v>19</v>
      </c>
      <c r="I1" t="s">
        <v>25</v>
      </c>
      <c r="J1" t="s">
        <v>28</v>
      </c>
      <c r="K1" t="s">
        <v>30</v>
      </c>
      <c r="L1" t="s">
        <v>33</v>
      </c>
      <c r="M1" t="s">
        <v>35</v>
      </c>
      <c r="N1" t="s">
        <v>40</v>
      </c>
      <c r="O1" t="s">
        <v>45</v>
      </c>
      <c r="P1" t="s">
        <v>49</v>
      </c>
      <c r="Q1" t="s">
        <v>52</v>
      </c>
      <c r="R1" t="s">
        <v>57</v>
      </c>
      <c r="S1" t="s">
        <v>10</v>
      </c>
      <c r="T1" t="s">
        <v>15</v>
      </c>
      <c r="U1" t="s">
        <v>16</v>
      </c>
      <c r="V1" t="s">
        <v>17</v>
      </c>
      <c r="W1" t="s">
        <v>21</v>
      </c>
      <c r="X1" t="s">
        <v>22</v>
      </c>
      <c r="Y1" t="s">
        <v>23</v>
      </c>
      <c r="Z1" t="s">
        <v>27</v>
      </c>
      <c r="AA1" t="s">
        <v>31</v>
      </c>
      <c r="AB1" t="s">
        <v>32</v>
      </c>
      <c r="AC1" t="s">
        <v>34</v>
      </c>
      <c r="AD1" t="s">
        <v>39</v>
      </c>
      <c r="AE1" t="s">
        <v>42</v>
      </c>
      <c r="AF1" t="s">
        <v>44</v>
      </c>
      <c r="AG1" t="s">
        <v>46</v>
      </c>
      <c r="AH1" t="s">
        <v>50</v>
      </c>
      <c r="AI1" t="s">
        <v>51</v>
      </c>
      <c r="AJ1" t="s">
        <v>58</v>
      </c>
      <c r="AK1" t="s">
        <v>4</v>
      </c>
      <c r="AL1" t="s">
        <v>13</v>
      </c>
      <c r="AM1" t="s">
        <v>14</v>
      </c>
      <c r="AN1" t="s">
        <v>20</v>
      </c>
      <c r="AO1" t="s">
        <v>24</v>
      </c>
      <c r="AP1" t="s">
        <v>26</v>
      </c>
      <c r="AQ1" t="s">
        <v>29</v>
      </c>
      <c r="AR1" t="s">
        <v>60</v>
      </c>
      <c r="AS1" t="s">
        <v>36</v>
      </c>
      <c r="AT1" t="s">
        <v>37</v>
      </c>
      <c r="AU1" t="s">
        <v>62</v>
      </c>
      <c r="AV1" t="s">
        <v>41</v>
      </c>
      <c r="AW1" t="s">
        <v>43</v>
      </c>
      <c r="AX1" t="s">
        <v>47</v>
      </c>
      <c r="AY1" t="s">
        <v>48</v>
      </c>
      <c r="AZ1" t="s">
        <v>54</v>
      </c>
      <c r="BA1" t="s">
        <v>55</v>
      </c>
      <c r="BB1" t="s">
        <v>61</v>
      </c>
      <c r="BC1" t="s">
        <v>63</v>
      </c>
      <c r="BD1" t="s">
        <v>56</v>
      </c>
    </row>
    <row r="2" spans="1:56" x14ac:dyDescent="0.2">
      <c r="A2">
        <v>1940.01583198767</v>
      </c>
      <c r="B2">
        <v>1617.80120439139</v>
      </c>
      <c r="C2">
        <v>1549.68681183527</v>
      </c>
      <c r="D2">
        <v>1616.97871238073</v>
      </c>
      <c r="E2">
        <v>1838.7284741191099</v>
      </c>
      <c r="F2">
        <v>1437.0210534023599</v>
      </c>
      <c r="G2">
        <v>1590.4078013066</v>
      </c>
      <c r="H2">
        <v>1901.9088561493199</v>
      </c>
      <c r="I2">
        <v>1591.8546611470999</v>
      </c>
      <c r="J2">
        <v>1595.8831983584</v>
      </c>
      <c r="K2">
        <v>1638.97933120675</v>
      </c>
      <c r="L2">
        <v>1576.8642393658899</v>
      </c>
      <c r="M2">
        <v>1644.14235338816</v>
      </c>
      <c r="N2">
        <v>1845.5621173258401</v>
      </c>
      <c r="O2">
        <v>1661.1400172835899</v>
      </c>
      <c r="P2">
        <v>1695.9485233100399</v>
      </c>
      <c r="Q2">
        <v>1799.4851007300199</v>
      </c>
      <c r="R2">
        <v>1633.5917123116801</v>
      </c>
      <c r="S2">
        <v>1460.3625501633201</v>
      </c>
      <c r="T2">
        <v>1334.9795043274901</v>
      </c>
      <c r="U2">
        <v>1301.632730968</v>
      </c>
      <c r="V2">
        <v>1530.3083583847399</v>
      </c>
      <c r="W2">
        <v>1337.04812809076</v>
      </c>
      <c r="X2">
        <v>1335.0770411040801</v>
      </c>
      <c r="Y2">
        <v>1321.8015179162701</v>
      </c>
      <c r="Z2">
        <v>1448.0806421155</v>
      </c>
      <c r="AA2">
        <v>1497.42740147618</v>
      </c>
      <c r="AB2">
        <v>1500.0349696692599</v>
      </c>
      <c r="AC2">
        <v>1469.20601921925</v>
      </c>
      <c r="AD2">
        <v>1239.7894673050901</v>
      </c>
      <c r="AE2">
        <v>1263.7095907811599</v>
      </c>
      <c r="AF2">
        <v>1436.2407563939501</v>
      </c>
      <c r="AG2">
        <v>1432.12081452149</v>
      </c>
      <c r="AH2">
        <v>1375.4627691814501</v>
      </c>
      <c r="AI2">
        <v>1544.10839001402</v>
      </c>
      <c r="AJ2">
        <v>1253.6093483679199</v>
      </c>
      <c r="AK2">
        <v>1185.8180054578299</v>
      </c>
      <c r="AL2">
        <v>1171.2264946549601</v>
      </c>
      <c r="AM2">
        <v>1221.24313812678</v>
      </c>
      <c r="AN2">
        <v>1188.1011636912699</v>
      </c>
      <c r="AO2">
        <v>1254.68816532655</v>
      </c>
      <c r="AP2">
        <v>1088.2949298194301</v>
      </c>
      <c r="AQ2">
        <v>1088.78523129327</v>
      </c>
      <c r="AR2">
        <v>1003.99479055683</v>
      </c>
      <c r="AS2">
        <v>1168.30071577632</v>
      </c>
      <c r="AT2">
        <v>1085.7040189506699</v>
      </c>
      <c r="AU2">
        <v>1222.7163854749699</v>
      </c>
      <c r="AV2">
        <v>1240.8423252136699</v>
      </c>
      <c r="AW2">
        <v>1179.85774469889</v>
      </c>
      <c r="AX2">
        <v>1177.1587317395499</v>
      </c>
      <c r="AY2">
        <v>1225.6815658312601</v>
      </c>
      <c r="AZ2">
        <v>1203.7861629884501</v>
      </c>
      <c r="BA2">
        <v>1158.66651092496</v>
      </c>
      <c r="BB2">
        <v>1276.1368848786101</v>
      </c>
      <c r="BC2">
        <v>1131.1037358080901</v>
      </c>
      <c r="BD2">
        <v>1157.8932987875701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TeamList_2023</vt:lpstr>
      <vt:lpstr>TeamList_2024</vt:lpstr>
      <vt:lpstr>Rangliste</vt:lpstr>
      <vt:lpstr>Absteiger_Liga3</vt:lpstr>
      <vt:lpstr>ELO</vt:lpstr>
      <vt:lpstr>ELO!BL_1</vt:lpstr>
      <vt:lpstr>ELO!BL2_</vt:lpstr>
      <vt:lpstr>ELO!Liga3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Schwerdtfeger</dc:creator>
  <cp:lastModifiedBy>Christoph Schwerdtfeger</cp:lastModifiedBy>
  <dcterms:created xsi:type="dcterms:W3CDTF">2024-05-13T07:18:42Z</dcterms:created>
  <dcterms:modified xsi:type="dcterms:W3CDTF">2024-05-13T07:37:53Z</dcterms:modified>
</cp:coreProperties>
</file>