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chrisselman/University/PhD/Scoping Review/Data Management/Analysis/Results/"/>
    </mc:Choice>
  </mc:AlternateContent>
  <xr:revisionPtr revIDLastSave="0" documentId="13_ncr:1_{50FEEE10-9BC5-8547-8507-1EA9C2D034A1}" xr6:coauthVersionLast="47" xr6:coauthVersionMax="47" xr10:uidLastSave="{00000000-0000-0000-0000-000000000000}"/>
  <bookViews>
    <workbookView xWindow="7000" yWindow="500" windowWidth="38400" windowHeight="20040" activeTab="12" xr2:uid="{00000000-000D-0000-FFFF-FFFF00000000}"/>
  </bookViews>
  <sheets>
    <sheet name="medcondition" sheetId="1" r:id="rId1"/>
    <sheet name="ordscalepropsinglestate" sheetId="2" r:id="rId2"/>
    <sheet name="ordscaleproptranstate" sheetId="3" r:id="rId3"/>
    <sheet name="sampsizecalc" sheetId="4" r:id="rId4"/>
    <sheet name="dichot" sheetId="5" r:id="rId5"/>
    <sheet name="groupsummaryother" sheetId="6" r:id="rId6"/>
    <sheet name="othertargetparam" sheetId="7" r:id="rId7"/>
    <sheet name="deftargetparameter" sheetId="8" r:id="rId8"/>
    <sheet name="otherstatmodel" sheetId="9" r:id="rId9"/>
    <sheet name="diffstatmodel" sheetId="10" r:id="rId10"/>
    <sheet name="modassumptionsord" sheetId="11" r:id="rId11"/>
    <sheet name="modassumptionuncheckedord" sheetId="12" r:id="rId12"/>
    <sheet name="adaptivedes" sheetId="15" r:id="rId13"/>
    <sheet name="modassumptionuncheckeddichot" sheetId="13" r:id="rId14"/>
    <sheet name="bayesianord" sheetId="14"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8" l="1"/>
  <c r="P4" i="8"/>
  <c r="P5" i="8"/>
  <c r="P6" i="8"/>
  <c r="P7" i="8"/>
  <c r="P8" i="8"/>
  <c r="P9" i="8"/>
  <c r="P10" i="8"/>
  <c r="P2" i="8"/>
  <c r="F12" i="8"/>
  <c r="F11" i="8"/>
  <c r="F10" i="8"/>
  <c r="F9" i="8"/>
  <c r="F8" i="8"/>
  <c r="F7" i="8"/>
  <c r="F6" i="8"/>
  <c r="F5" i="8"/>
  <c r="F4" i="8"/>
</calcChain>
</file>

<file path=xl/sharedStrings.xml><?xml version="1.0" encoding="utf-8"?>
<sst xmlns="http://schemas.openxmlformats.org/spreadsheetml/2006/main" count="3932" uniqueCount="1281">
  <si>
    <t>idno</t>
  </si>
  <si>
    <t>title</t>
  </si>
  <si>
    <t>Intravenous tenecteplase compared with alteplase for acute ischaemic stroke in Canada (AcT): a pragmatic, multicentre, open-label, registry-linked, randomised, controlled, non-inferiority trial.</t>
  </si>
  <si>
    <t>Trial of Erythropoietin for Hypoxic-Ischemic Encephalopathy in Newborns.</t>
  </si>
  <si>
    <t>Endovascular thrombectomy versus standard bridging thrombolytic with endovascular thrombectomy within 4.5 h of stroke onset: an open-label, blinded-endpoint, randomised non-inferiority trial.</t>
  </si>
  <si>
    <t>Thrombectomy alone versus intravenous alteplase plus thrombectomy in patients with stroke: an open-label, blinded-outcome, randomised non-inferiority trial.</t>
  </si>
  <si>
    <t>Immobilisation of torus fractures of the wrist in children (FORCE): a randomised controlled equivalence trial in the UK.</t>
  </si>
  <si>
    <t>Effect of Early vs Standard Approach to Tracheostomy on Functional Outcome at 6 Months Among Patients With Severe Stroke Receiving Mechanical Ventilation: The SETPOINT2 Randomized Clinical Trial.</t>
  </si>
  <si>
    <t>Effect of Direct Transportation to Thrombectomy-Capable Center vs Local Stroke Center on Neurological Outcomes in Patients With Suspected Large-Vessel Occlusion Stroke in Nonurban Areas: The RACECAT Randomized Clinical Trial.</t>
  </si>
  <si>
    <t>Endovascular Therapy for Acute Stroke with a Large Ischemic Region.</t>
  </si>
  <si>
    <t>Clinical effectiveness of one ultrasound guided intra-articular corticosteroid and local anaesthetic injection in addition to advice and education for hip osteoarthritis (HIT trial): single blind, parallel group, three arm, randomised controlled trial.</t>
  </si>
  <si>
    <t>Safety and efficacy of aspirin, unfractionated heparin, both, or neither during endovascular stroke treatment (MR CLEAN-MED): an open-label, multicentre, randomised controlled trial.</t>
  </si>
  <si>
    <t>Effect of Intra-arterial Alteplase vs Placebo Following Successful Thrombectomy on Functional Outcomes in Patients With Large Vessel Occlusion Acute Ischemic Stroke: The CHOICE Randomized Clinical Trial.</t>
  </si>
  <si>
    <t>Treating Rhythmic and Periodic EEG Patterns in Comatose Survivors of Cardiac Arrest.</t>
  </si>
  <si>
    <t>Effect of Sublingual Dexmedetomidine vs Placebo on Acute Agitation Associated With Bipolar Disorder: A Randomized Clinical Trial.</t>
  </si>
  <si>
    <t>Full endoscopic versus open discectomy for sciatica: randomised controlled non-inferiority trial.</t>
  </si>
  <si>
    <t>Hyperimmune immunoglobulin for hospitalised patients with COVID-19 (ITAC): a double-blind, placebo-controlled, phase 3, randomised trial.</t>
  </si>
  <si>
    <t>Effect of P2Y12 Inhibitors on Survival Free of Organ Support Among Non-Critically Ill Hospitalized Patients With COVID-19: A Randomized Clinical Trial.</t>
  </si>
  <si>
    <t>Phase 3 Trials of Tapinarof Cream for Plaque Psoriasis.</t>
  </si>
  <si>
    <t>Effect of High-Flow Oxygen Therapy vs Conventional Oxygen Therapy on Invasive Mechanical Ventilation and Clinical Recovery in Patients With Severe COVID-19: A Randomized Clinical Trial.</t>
  </si>
  <si>
    <t>Effect of Intra-articular Platelet-Rich Plasma vs Placebo Injection on Pain and Medial Tibial Cartilage Volume in Patients With Knee Osteoarthritis: The RESTORE Randomized Clinical Trial.</t>
  </si>
  <si>
    <t>Early Convalescent Plasma for High-Risk Outpatients with Covid-19.</t>
  </si>
  <si>
    <t>A Randomized Trial of Intravenous Alteplase before Endovascular Treatment for Stroke.</t>
  </si>
  <si>
    <t>Effect of Convalescent Plasma on Organ Support-Free Days in Critically Ill Patients With COVID-19: A Randomized Clinical Trial.</t>
  </si>
  <si>
    <t>Effect of Platelet-Rich Plasma Injections vs Placebo on Ankle Symptoms and Function in Patients With Ankle Osteoarthritis: A Randomized Clinical Trial.</t>
  </si>
  <si>
    <t>Second asymptomatic carotid surgery trial (ACST-2): a randomised comparison of carotid artery stenting versus carotid endarterectomy.</t>
  </si>
  <si>
    <t>Effect of Urate-Elevating Inosine on Early Parkinson Disease Progression: The SURE-PD3 Randomized Clinical Trial.</t>
  </si>
  <si>
    <t>Therapeutic Anticoagulation with Heparin in Critically Ill Patients with Covid-19.</t>
  </si>
  <si>
    <t>Therapeutic Anticoagulation with Heparin in Noncritically Ill Patients with Covid-19.</t>
  </si>
  <si>
    <t>Tofacitinib in Patients Hospitalized with Covid-19 Pneumonia.</t>
  </si>
  <si>
    <t>Trial of Pimavanserin in Dementia-Related Psychosis.</t>
  </si>
  <si>
    <t>Hypothermia versus Normothermia after Out-of-Hospital Cardiac Arrest.</t>
  </si>
  <si>
    <t>Safety and efficacy of upadacitinib in combination with topical corticosteroids in adolescents and adults with moderate-to-severe atopic dermatitis (AD Up): results from a randomised, double-blind, placebo-controlled, phase 3 trial.</t>
  </si>
  <si>
    <t>Once-daily upadacitinib versus placebo in adolescents and adults with moderate-to-severe atopic dermatitis (Measure Up 1 and Measure Up 2): results from two replicate double-blind, randomised controlled phase 3 trials.</t>
  </si>
  <si>
    <t>Effect of Continuous Infusion of Hypertonic Saline vs Standard Care on 6-Month Neurological Outcomes in Patients With Traumatic Brain Injury: The COBI Randomized Clinical Trial.</t>
  </si>
  <si>
    <t>Endovascular Therapy for Stroke Due to Basilar-Artery Occlusion.</t>
  </si>
  <si>
    <t>Effect of an Internet-Delivered Stepped-Care Program vs In-Person Cognitive Behavioral Therapy on Obsessive-Compulsive Disorder Symptoms in Children and Adolescents: A Randomized Clinical Trial.</t>
  </si>
  <si>
    <t>Tocilizumab in Hospitalized Patients with Severe Covid-19 Pneumonia.</t>
  </si>
  <si>
    <t>Interleukin-6 Receptor Antagonists in Critically Ill Patients with Covid-19.</t>
  </si>
  <si>
    <t>Abrocitinib versus Placebo or Dupilumab for Atopic Dermatitis.</t>
  </si>
  <si>
    <t>A Neutralizing Monoclonal Antibody for Hospitalized Patients with Covid-19.</t>
  </si>
  <si>
    <t>Muscarinic Cholinergic Receptor Agonist and Peripheral Antagonist for Schizophrenia.</t>
  </si>
  <si>
    <t>A Randomized Trial of Convalescent Plasma in Covid-19 Severe Pneumonia.</t>
  </si>
  <si>
    <t>Phase 3 Trials of Tirbanibulin Ointment for Actinic Keratosis.</t>
  </si>
  <si>
    <t>Bimekizumab versus ustekinumab for the treatment of moderate to severe plaque psoriasis (BE VIVID): efficacy and safety from a 52-week, multicentre, double-blind, active comparator and placebo controlled phase 3 trial.</t>
  </si>
  <si>
    <t>Bimekizumab efficacy and safety in moderate to severe plaque psoriasis (BE READY): a multicentre, double-blind, placebo-controlled, randomised withdrawal phase 3 trial.</t>
  </si>
  <si>
    <t>Effect of tocilizumab on clinical outcomes at 15 days in patients with severe or critical coronavirus disease 2019: randomised controlled trial.</t>
  </si>
  <si>
    <t>Effect of Endovascular Treatment Alone vs Intravenous Alteplase Plus Endovascular Treatment on Functional Independence in Patients With Acute Ischemic Stroke: The DEVT Randomized Clinical Trial.</t>
  </si>
  <si>
    <t>Effect of Mechanical Thrombectomy Without vs With Intravenous Thrombolysis on Functional Outcome Among Patients With Acute Ischemic Stroke: The SKIP Randomized Clinical Trial.</t>
  </si>
  <si>
    <t>Ultra-early tranexamic acid after subarachnoid haemorrhage (ULTRA): a randomised controlled trial.</t>
  </si>
  <si>
    <t>Phase 3 Trial of Interleukin-1 Trap Rilonacept in Recurrent Pericarditis.</t>
  </si>
  <si>
    <t>Trial of Dexamethasone for Chronic Subdural Hematoma.</t>
  </si>
  <si>
    <t>Randomized Trial of Focused Ultrasound Subthalamotomy for Parkinson's Disease.</t>
  </si>
  <si>
    <t>Effect of Hydroxychloroquine on Clinical Status at 14 Days in Hospitalized Patients With COVID-19: A Randomized Clinical Trial.</t>
  </si>
  <si>
    <t>Hydroxychloroquine with or without Azithromycin in Mild-to-Moderate Covid-19.</t>
  </si>
  <si>
    <t>Remdesivir for 5 or 10 Days in Patients with Severe Covid-19.</t>
  </si>
  <si>
    <t>Remdesivir for the Treatment of Covid-19 - Final Report.</t>
  </si>
  <si>
    <t>Effect of Dexamethasone on Days Alive and Ventilator-Free in Patients With Moderate or Severe Acute Respiratory Distress Syndrome and COVID-19: The CoDEX Randomized Clinical Trial.</t>
  </si>
  <si>
    <t>Azithromycin in addition to standard of care versus standard of care alone in the treatment of patients admitted to the hospital with severe COVID-19 in Brazil (COALITION II): a randomised clinical trial.</t>
  </si>
  <si>
    <t>Gabapentin for chronic pelvic pain in women (GaPP2): a multicentre, randomised, double-blind, placebo-controlled trial.</t>
  </si>
  <si>
    <t>Effect of Remdesivir vs Standard Care on Clinical Status at 11 Days in Patients With Moderate COVID-19: A Randomized Clinical Trial.</t>
  </si>
  <si>
    <t>Effectiveness of a high volume injection as treatment for chronic Achilles tendinopathy: randomised controlled trial.</t>
  </si>
  <si>
    <t>Effect of Out-of-Hospital Tranexamic Acid vs Placebo on 6-Month Functional Neurologic Outcomes in Patients With Moderate or Severe Traumatic Brain Injury.</t>
  </si>
  <si>
    <t>Efficacy and safety of abrocitinib in adults and adolescents with moderate-to-severe atopic dermatitis (JADE MONO-1): a multicentre, double-blind, randomised, placebo-controlled, phase 3 trial.</t>
  </si>
  <si>
    <t>Trial of Roflumilast Cream for Chronic Plaque Psoriasis.</t>
  </si>
  <si>
    <t>Ticagrelor and Aspirin or Aspirin Alone in Acute Ischemic Stroke or TIA.</t>
  </si>
  <si>
    <t>Trial of Nemolizumab and Topical Agents for Atopic Dermatitis with Pruritus.</t>
  </si>
  <si>
    <t>Thrombectomy for Stroke in the Public Health Care System of Brazil.</t>
  </si>
  <si>
    <t>Endovascular Thrombectomy with or without Intravenous Alteplase in Acute Stroke.</t>
  </si>
  <si>
    <t>Remdesivir in adults with severe COVID-19: a randomised, double-blind, placebo-controlled, multicentre trial.</t>
  </si>
  <si>
    <t>A Trial of Lopinavir-Ritonavir in Adults Hospitalized with Severe Covid-19.</t>
  </si>
  <si>
    <t>A Non-D2-Receptor-Binding Drug for the Treatment of Schizophrenia.</t>
  </si>
  <si>
    <t>Physical Therapy versus Glucocorticoid Injection for Osteoarthritis of the Knee.</t>
  </si>
  <si>
    <t>Effect of Intravenous Tenecteplase Dose on Cerebral Reperfusion Before Thrombectomy in Patients With Large Vessel Occlusion Ischemic Stroke: The EXTEND-IA TNK Part 2 Randomized Clinical Trial.</t>
  </si>
  <si>
    <t>Nonsedation or Light Sedation in Critically Ill, Mechanically Ventilated Patients.</t>
  </si>
  <si>
    <t>Efficacy and safety of nerinetide for the treatment of acute ischaemic stroke (ESCAPE-NA1): a multicentre, double-blind, randomised controlled trial.</t>
  </si>
  <si>
    <t>Trial of Nemolizumab in Moderate-to-Severe Prurigo Nodularis.</t>
  </si>
  <si>
    <t>Targeted Temperature Management for Cardiac Arrest with Nonshockable Rhythm.</t>
  </si>
  <si>
    <t>Effect of Single-Fraction vs Multifraction Radiotherapy on Ambulatory Status Among Patients With Spinal Canal Compression From Metastatic Cancer: The SCORAD Randomized Clinical Trial.</t>
  </si>
  <si>
    <t>Trial of Satralizumab in Neuromyelitis Optica Spectrum Disorder.</t>
  </si>
  <si>
    <t>Effect of revealing authors' conflicts of interests in peer review: randomized controlled trial.</t>
  </si>
  <si>
    <t>Effect of Fluoxetine on Obsessive-Compulsive Behaviors in Children and Adolescents With Autism Spectrum Disorders: A Randomized Clinical Trial.</t>
  </si>
  <si>
    <t>Laparoscopic supracervical hysterectomy versus endometrial ablation for women with heavy menstrual bleeding (HEALTH): a parallel-group, open-label, randomised controlled trial.</t>
  </si>
  <si>
    <t>Inebilizumab for the treatment of neuromyelitis optica spectrum disorder (N-MOmentum): a double-blind, randomised placebo-controlled phase 2/3 trial.</t>
  </si>
  <si>
    <t>Vedolizumab versus Adalimumab for Moderate-to-Severe Ulcerative Colitis.</t>
  </si>
  <si>
    <t>Physical Fitness Training in Patients with Subacute Stroke (PHYS-STROKE): multicentre, randomised controlled, endpoint blinded trial.</t>
  </si>
  <si>
    <t>Trial of SAGE-217 in Patients with Major Depressive Disorder.</t>
  </si>
  <si>
    <t>Eculizumab in Aquaporin-4-Positive Neuromyelitis Optica Spectrum Disorder.</t>
  </si>
  <si>
    <t>Ultra-hypofractionated versus conventionally fractionated radiotherapy for prostate cancer: 5-year outcomes of the HYPO-RT-PC randomised, non-inferiority, phase 3 trial.</t>
  </si>
  <si>
    <t>Intensive vs Standard Treatment of Hyperglycemia and Functional Outcome in Patients With Acute Ischemic Stroke: The SHINE Randomized Clinical Trial.</t>
  </si>
  <si>
    <t>Early Sedation with Dexmedetomidine in Critically Ill Patients.</t>
  </si>
  <si>
    <t>Venetoclax and Obinutuzumab in Patients with CLL and Coexisting Conditions.</t>
  </si>
  <si>
    <t>Thrombolysis Guided by Perfusion Imaging up to 9 Hours after Onset of Stroke.</t>
  </si>
  <si>
    <t>Aspiration thrombectomy versus stent retriever thrombectomy as first-line approach for large vessel occlusion (COMPASS): a multicentre, randomised, open label, blinded outcome, non-inferiority trial.</t>
  </si>
  <si>
    <t>Efficacy and safety of minimally invasive surgery with thrombolysis in intracerebral haemorrhage evacuation (MISTIE III): a randomised, controlled, open-label, blinded endpoint phase 3 trial.</t>
  </si>
  <si>
    <t>Prehospital transdermal glyceryl trinitrate in patients with ultra-acute presumed stroke (RIGHT-2): an ambulance-based, randomised, sham-controlled, blinded, phase 3 trial.</t>
  </si>
  <si>
    <t>Sleep and Alertness in a Duty-Hour Flexibility Trial in Internal Medicine.</t>
  </si>
  <si>
    <t>Intensive blood pressure reduction with intravenous thrombolysis therapy for acute ischaemic stroke (ENCHANTED): an international, randomised, open-label, blinded-endpoint, phase 3 trial.</t>
  </si>
  <si>
    <t>Effects of fluoxetine on functional outcomes after acute stroke (FOCUS): a pragmatic, double-blind, randomised, controlled trial.</t>
  </si>
  <si>
    <t>Effect of Nonmyeloablative Hematopoietic Stem Cell Transplantation vs Continued Disease-Modifying Therapy on Disease Progression in Patients With Relapsing-Remitting Multiple Sclerosis: A Randomized Clinical Trial.</t>
  </si>
  <si>
    <t>Effect of Mexiletine on Muscle Stiffness in Patients With Nondystrophic Myotonia Evaluated Using Aggregated N-of-1 Trials.</t>
  </si>
  <si>
    <t>Effects of the Learning Together intervention on bullying and aggression in English secondary schools (INCLUSIVE): a cluster randomised controlled trial.</t>
  </si>
  <si>
    <t>Effect of Early Sustained Prophylactic Hypothermia on Neurologic Outcomes Among Patients With Severe Traumatic Brain Injury: The POLAR Randomized Clinical Trial.</t>
  </si>
  <si>
    <t>Brexanolone injection in post-partum depression: two multicentre, double-blind, randomised, placebo-controlled, phase 3 trials.</t>
  </si>
  <si>
    <t>Effect of a Strategy of a Supraglottic Airway Device vs Tracheal Intubation During Out-of-Hospital Cardiac Arrest on Functional Outcome: The AIRWAYS-2 Randomized Clinical Trial.</t>
  </si>
  <si>
    <t>Effect of a Strategy of Initial Laryngeal Tube Insertion vs Endotracheal Intubation on 72-Hour Survival in Adults With Out-of-Hospital Cardiac Arrest: A Randomized Clinical Trial.</t>
  </si>
  <si>
    <t>A Randomized Trial of Epinephrine in Out-of-Hospital Cardiac Arrest.</t>
  </si>
  <si>
    <t>MRI-Guided Thrombolysis for Stroke with Unknown Time of Onset.</t>
  </si>
  <si>
    <t>Effect of In-Bed Leg Cycling and Electrical Stimulation of the Quadriceps on Global Muscle Strength in Critically Ill Adults: A Randomized Clinical Trial.</t>
  </si>
  <si>
    <t>Effect of a Multifaceted Quality Improvement Intervention on Hospital Personnel Adherence to Performance Measures in Patients With Acute Ischemic Stroke in China: A Randomized Clinical Trial.</t>
  </si>
  <si>
    <t>Effect of Alteplase vs Aspirin on Functional Outcome for Patients With Acute Ischemic Stroke and Minor Nondisabling Neurologic Deficits: The PRISMS Randomized Clinical Trial.</t>
  </si>
  <si>
    <t>Sodium Thiosulfate for Protection from Cisplatin-Induced Hearing Loss.</t>
  </si>
  <si>
    <t>Self management of patients with mild COPD in primary care: randomised controlled trial.</t>
  </si>
  <si>
    <t>Tranexamic acid for hyperacute primary IntraCerebral Haemorrhage (TICH-2): an international randomised, placebo-controlled, phase 3 superiority trial.</t>
  </si>
  <si>
    <t>Education plus exercise versus corticosteroid injection use versus a wait and see approach on global outcome and pain from gluteal tendinopathy: prospective, single blinded, randomised clinical trial.</t>
  </si>
  <si>
    <t>Tenecteplase versus Alteplase before Thrombectomy for Ischemic Stroke.</t>
  </si>
  <si>
    <t>Effect of Opioid vs Nonopioid Medications on Pain-Related Function in Patients With Chronic Back Pain or Hip or Knee Osteoarthritis Pain: The SPACE Randomized Clinical Trial.</t>
  </si>
  <si>
    <t>Antiplatelet therapy with aspirin, clopidogrel, and dipyridamole versus clopidogrel alone or aspirin and dipyridamole in patients with acute cerebral ischaemia (TARDIS): a randomised, open-label, phase 3 superiority trial.</t>
  </si>
  <si>
    <t>Thrombectomy for Stroke at 6 to 16 Hours with Selection by Perfusion Imaging.</t>
  </si>
  <si>
    <t>Trial of Prazosin for Post-Traumatic Stress Disorder in Military Veterans.</t>
  </si>
  <si>
    <t>Long-Term Effects of Inhaled Budesonide for Bronchopulmonary Dysplasia.</t>
  </si>
  <si>
    <t>Effect of Idalopirdine as Adjunct to Cholinesterase Inhibitors on Change in Cognition in Patients With Alzheimer Disease: Three Randomized Clinical Trials.</t>
  </si>
  <si>
    <t>Trial of Contralateral Seventh Cervical Nerve Transfer for Spastic Arm Paralysis.</t>
  </si>
  <si>
    <t>Thrombectomy 6 to 24 Hours after Stroke with a Mismatch between Deficit and Infarct.</t>
  </si>
  <si>
    <t>Surgery for Drug-Resistant Epilepsy in Children.</t>
  </si>
  <si>
    <t>Effect of Routine Low-Dose Oxygen Supplementation on Death and Disability in Adults With Acute Stroke: The Stroke Oxygen Study Randomized Clinical Trial.</t>
  </si>
  <si>
    <t>Effect of Lorazepam With Haloperidol vs Haloperidol Alone on Agitated Delirium in Patients With Advanced Cancer Receiving Palliative Care: A Randomized Clinical Trial.</t>
  </si>
  <si>
    <t>Effect of Intensive Blood-Pressure Treatment on Patient-Reported Outcomes.</t>
  </si>
  <si>
    <t>Family-led rehabilitation after stroke in India (ATTEND): a randomised controlled trial.</t>
  </si>
  <si>
    <t>Effect of Endovascular Contact Aspiration vs Stent Retriever on Revascularization in Patients With Acute Ischemic Stroke and Large Vessel Occlusion: The ASTER Randomized Clinical Trial.</t>
  </si>
  <si>
    <t>Brexanolone (SAGE-547 injection) in post-partum depression: a randomised controlled trial.</t>
  </si>
  <si>
    <t>Effect of Antidepressant Switching vs Augmentation on Remission Among Patients With Major Depressive Disorder Unresponsive to Antidepressant Treatment: The VAST-D Randomized Clinical Trial.</t>
  </si>
  <si>
    <t>Effect of Radiofrequency Denervation on Pain Intensity Among Patients With Chronic Low Back Pain: The Mint Randomized Clinical Trials.</t>
  </si>
  <si>
    <t>Cluster-Randomized, Crossover Trial of Head Positioning in Acute Stroke.</t>
  </si>
  <si>
    <t>Trial of Cannabidiol for Drug-Resistant Seizures in the Dravet Syndrome.</t>
  </si>
  <si>
    <t>Mepolizumab or Placebo for Eosinophilic Granulomatosis with Polyangiitis.</t>
  </si>
  <si>
    <t>Intensive speech and language therapy in patients with chronic aphasia after stroke: a randomised, open-label, blinded-endpoint, controlled trial in a health-care setting.</t>
  </si>
  <si>
    <t>Effect of Intensive vs Moderate Alveolar Recruitment Strategies Added to Lung-Protective Ventilation on Postoperative Pulmonary Complications: A Randomized Clinical Trial.</t>
  </si>
  <si>
    <t>Faster clean catch urine collection (Quick-Wee method) from infants: randomised controlled trial.</t>
  </si>
  <si>
    <t>Two-Year Outcome after Endovascular Treatment for Acute Ischemic Stroke.</t>
  </si>
  <si>
    <t>Association Between Early Low-Dose Hydrocortisone Therapy in Extremely Preterm Neonates and Neurodevelopmental Outcomes at 2 Years of Age.</t>
  </si>
  <si>
    <t>Trial of Pregabalin for Acute and Chronic Sciatica.</t>
  </si>
  <si>
    <t>Cariprazine versus risperidone monotherapy for treatment of predominant negative symptoms in patients with schizophrenia: a randomised, double-blind, controlled trial.</t>
  </si>
  <si>
    <t>Anti-Interleukin-31 Receptor A Antibody for Atopic Dermatitis.</t>
  </si>
  <si>
    <t>Effect of a Scalp Cooling Device on Alopecia in Women Undergoing Chemotherapy for Breast Cancer: The SCALP Randomized Clinical Trial.</t>
  </si>
  <si>
    <t>Thrombolytic removal of intraventricular haemorrhage in treatment of severe stroke: results of the randomised, multicentre, multiregion, placebo-controlled CLEAR III trial.</t>
  </si>
  <si>
    <t>medcondition</t>
  </si>
  <si>
    <t>Stroke</t>
  </si>
  <si>
    <t xml:space="preserve">Hypoxic-ischemic encephalopathy </t>
  </si>
  <si>
    <t>Stroke</t>
  </si>
  <si>
    <t xml:space="preserve">Distal radius torus fracture </t>
  </si>
  <si>
    <t>Stroke</t>
  </si>
  <si>
    <t xml:space="preserve">Hip osteoarthritis </t>
  </si>
  <si>
    <t>Stroke</t>
  </si>
  <si>
    <t>Cardiac arrest</t>
  </si>
  <si>
    <t>Bipolar disorder</t>
  </si>
  <si>
    <t xml:space="preserve">Sciatica </t>
  </si>
  <si>
    <t>COVID-19</t>
  </si>
  <si>
    <t xml:space="preserve">Plaque psoriasis </t>
  </si>
  <si>
    <t>COVID-19</t>
  </si>
  <si>
    <t xml:space="preserve">Knee osteoarthritis </t>
  </si>
  <si>
    <t>COVID-19</t>
  </si>
  <si>
    <t>Stroke</t>
  </si>
  <si>
    <t>COVID-19</t>
  </si>
  <si>
    <t xml:space="preserve">Ankle osteoarthritis </t>
  </si>
  <si>
    <t xml:space="preserve">Stenosis </t>
  </si>
  <si>
    <t>Parkinson's disease</t>
  </si>
  <si>
    <t>COVID-19</t>
  </si>
  <si>
    <t xml:space="preserve">Psychosis </t>
  </si>
  <si>
    <t xml:space="preserve">Cardiac arrest </t>
  </si>
  <si>
    <t xml:space="preserve">Atopic dermatitis </t>
  </si>
  <si>
    <t xml:space="preserve">Traumatic brain injury </t>
  </si>
  <si>
    <t>Stroke</t>
  </si>
  <si>
    <t>Obsessive-compulsive disorder</t>
  </si>
  <si>
    <t>COVID-19</t>
  </si>
  <si>
    <t>Atopic dermatitis</t>
  </si>
  <si>
    <t>COVID-19</t>
  </si>
  <si>
    <t xml:space="preserve">Schizophrenia </t>
  </si>
  <si>
    <t>COVID-19</t>
  </si>
  <si>
    <t xml:space="preserve">Actinic keratosis </t>
  </si>
  <si>
    <t xml:space="preserve">Plaque psoriasis </t>
  </si>
  <si>
    <t>COVID-19</t>
  </si>
  <si>
    <t>Stroke</t>
  </si>
  <si>
    <t>Subarachnoid haemorrhage</t>
  </si>
  <si>
    <t xml:space="preserve">Pericarditis </t>
  </si>
  <si>
    <t xml:space="preserve">Subdural hematoma </t>
  </si>
  <si>
    <t>Parkinson's disease</t>
  </si>
  <si>
    <t>COVID-19</t>
  </si>
  <si>
    <t xml:space="preserve">Chronic pelvic pain </t>
  </si>
  <si>
    <t>COVID-19</t>
  </si>
  <si>
    <t xml:space="preserve">Chronic Achilles tendinopathy </t>
  </si>
  <si>
    <t>Traumatic brain injury</t>
  </si>
  <si>
    <t xml:space="preserve">Atopic dermatitis </t>
  </si>
  <si>
    <t xml:space="preserve">Plaque psoriasis </t>
  </si>
  <si>
    <t>Stroke</t>
  </si>
  <si>
    <t>Atopic dermatitis with pruritus</t>
  </si>
  <si>
    <t>Stroke</t>
  </si>
  <si>
    <t>COVID-19</t>
  </si>
  <si>
    <t xml:space="preserve">Schizophrenia </t>
  </si>
  <si>
    <t xml:space="preserve">Osteoarthritis </t>
  </si>
  <si>
    <t>Stroke</t>
  </si>
  <si>
    <t xml:space="preserve">Any critically ill patients in ICU </t>
  </si>
  <si>
    <t>Stroke</t>
  </si>
  <si>
    <t xml:space="preserve">Prurigo nodularis </t>
  </si>
  <si>
    <t xml:space="preserve">Coma following cardiac arrest </t>
  </si>
  <si>
    <t xml:space="preserve">Spinal canal compression </t>
  </si>
  <si>
    <t xml:space="preserve">Neuromyelitis optica spectrum disorder </t>
  </si>
  <si>
    <t/>
  </si>
  <si>
    <t>Obsessive-compulsive behaviour</t>
  </si>
  <si>
    <t xml:space="preserve">Menstrual bleeding </t>
  </si>
  <si>
    <t xml:space="preserve">Neuromyelitis optica spectrum disorder </t>
  </si>
  <si>
    <t>Ulcerative colitis</t>
  </si>
  <si>
    <t>Stroke</t>
  </si>
  <si>
    <t xml:space="preserve">Depression </t>
  </si>
  <si>
    <t xml:space="preserve">Neuromyelitis optica spectrum disorder </t>
  </si>
  <si>
    <t xml:space="preserve">Prostate cancer </t>
  </si>
  <si>
    <t>Stroke</t>
  </si>
  <si>
    <t xml:space="preserve">Critically ill patients </t>
  </si>
  <si>
    <t xml:space="preserve">Chronic lymphocytic leukemia </t>
  </si>
  <si>
    <t>Stroke</t>
  </si>
  <si>
    <t xml:space="preserve">Large vessel occlusion </t>
  </si>
  <si>
    <t>Stroke</t>
  </si>
  <si>
    <t/>
  </si>
  <si>
    <t>Stroke</t>
  </si>
  <si>
    <t xml:space="preserve">Multiple sclerosis </t>
  </si>
  <si>
    <t xml:space="preserve">Nondystrophic myotonia </t>
  </si>
  <si>
    <t/>
  </si>
  <si>
    <t xml:space="preserve">Traumatic brain injury </t>
  </si>
  <si>
    <t xml:space="preserve">Post-partum depression </t>
  </si>
  <si>
    <t xml:space="preserve">Cardiac arrest </t>
  </si>
  <si>
    <t>Stroke</t>
  </si>
  <si>
    <t xml:space="preserve">Critically ill adults </t>
  </si>
  <si>
    <t>Stroke</t>
  </si>
  <si>
    <t>Hearing loss</t>
  </si>
  <si>
    <t xml:space="preserve">Chronic obstructive pulmonary disease </t>
  </si>
  <si>
    <t>Stroke</t>
  </si>
  <si>
    <t xml:space="preserve">Gluteal tendinopathy </t>
  </si>
  <si>
    <t>Stroke</t>
  </si>
  <si>
    <t xml:space="preserve">Chronic back pain, hip or knee osteoarthritis pain </t>
  </si>
  <si>
    <t>Stroke</t>
  </si>
  <si>
    <t xml:space="preserve">PTSD </t>
  </si>
  <si>
    <t>Bronchopulmonary dysplasia</t>
  </si>
  <si>
    <t>Alzheimer disease</t>
  </si>
  <si>
    <t xml:space="preserve">Spastic arm paralysis </t>
  </si>
  <si>
    <t>Stroke</t>
  </si>
  <si>
    <t xml:space="preserve">Epilepsy </t>
  </si>
  <si>
    <t>Stroke</t>
  </si>
  <si>
    <t xml:space="preserve">Agitated delirium </t>
  </si>
  <si>
    <t xml:space="preserve">Hypertension </t>
  </si>
  <si>
    <t>Stroke</t>
  </si>
  <si>
    <t xml:space="preserve">Stroke and vessel occlusion </t>
  </si>
  <si>
    <t xml:space="preserve">Post-partum depression </t>
  </si>
  <si>
    <t xml:space="preserve">Depression </t>
  </si>
  <si>
    <t xml:space="preserve">Chronic low back pain </t>
  </si>
  <si>
    <t>Stroke</t>
  </si>
  <si>
    <t xml:space="preserve">Dravet syndrome </t>
  </si>
  <si>
    <t>Eosinophilic granulomatosis with polyangiitis</t>
  </si>
  <si>
    <t>Stroke</t>
  </si>
  <si>
    <t xml:space="preserve">Hypoxemia </t>
  </si>
  <si>
    <t>Urine sample collection in infants</t>
  </si>
  <si>
    <t>Stroke</t>
  </si>
  <si>
    <t xml:space="preserve">Neurodevelopmental impairment </t>
  </si>
  <si>
    <t xml:space="preserve">Sciatica </t>
  </si>
  <si>
    <t xml:space="preserve">Schizophrenia </t>
  </si>
  <si>
    <t xml:space="preserve">Atopic dermatitis </t>
  </si>
  <si>
    <t>Alopecia</t>
  </si>
  <si>
    <t>Stroke</t>
  </si>
  <si>
    <t>medspecial</t>
  </si>
  <si>
    <t>Neurology</t>
  </si>
  <si>
    <t>Pediatrics</t>
  </si>
  <si>
    <t>Neurology</t>
  </si>
  <si>
    <t>Orthopedics</t>
  </si>
  <si>
    <t>Neurology</t>
  </si>
  <si>
    <t>Rheumatology</t>
  </si>
  <si>
    <t>Neurology</t>
  </si>
  <si>
    <t>Cardiology</t>
  </si>
  <si>
    <t>Psychiatry</t>
  </si>
  <si>
    <t>Orthopedics</t>
  </si>
  <si>
    <t>Infectious diseases</t>
  </si>
  <si>
    <t>Dermatology</t>
  </si>
  <si>
    <t>Infectious diseases</t>
  </si>
  <si>
    <t>Rheumatology</t>
  </si>
  <si>
    <t>Infectious diseases</t>
  </si>
  <si>
    <t>Neurology</t>
  </si>
  <si>
    <t>Infectious diseases</t>
  </si>
  <si>
    <t>Rheumatology</t>
  </si>
  <si>
    <t>Cardiology</t>
  </si>
  <si>
    <t>Neurology</t>
  </si>
  <si>
    <t>Infectious diseases</t>
  </si>
  <si>
    <t>Psychiatry</t>
  </si>
  <si>
    <t>Cardiology</t>
  </si>
  <si>
    <t>Dermatology</t>
  </si>
  <si>
    <t>Neurosurgery</t>
  </si>
  <si>
    <t>Neurology</t>
  </si>
  <si>
    <t>Psychiatry</t>
  </si>
  <si>
    <t>Infectious diseases</t>
  </si>
  <si>
    <t>Dermatology</t>
  </si>
  <si>
    <t>Infectious diseases</t>
  </si>
  <si>
    <t>Psychiatry</t>
  </si>
  <si>
    <t>Infectious diseases</t>
  </si>
  <si>
    <t>Dermatology</t>
  </si>
  <si>
    <t>Infectious diseases</t>
  </si>
  <si>
    <t>Neurology</t>
  </si>
  <si>
    <t>Neurosurgery</t>
  </si>
  <si>
    <t>Cardiology</t>
  </si>
  <si>
    <t>Neurology</t>
  </si>
  <si>
    <t>Infectious diseases</t>
  </si>
  <si>
    <t>Rheumatology</t>
  </si>
  <si>
    <t>Infectious diseases</t>
  </si>
  <si>
    <t>Rheumatology</t>
  </si>
  <si>
    <t>Neurosurgery</t>
  </si>
  <si>
    <t>Dermatology</t>
  </si>
  <si>
    <t>Neurology</t>
  </si>
  <si>
    <t>Dermatology</t>
  </si>
  <si>
    <t>Neurology</t>
  </si>
  <si>
    <t>Infectious diseases</t>
  </si>
  <si>
    <t>Psychiatry</t>
  </si>
  <si>
    <t>Rheumatology</t>
  </si>
  <si>
    <t>Neurology</t>
  </si>
  <si>
    <t>Intensive care medicine</t>
  </si>
  <si>
    <t>Neurology</t>
  </si>
  <si>
    <t>Dermatology</t>
  </si>
  <si>
    <t>Cardiology</t>
  </si>
  <si>
    <t>Rheumatology</t>
  </si>
  <si>
    <t>Neurology</t>
  </si>
  <si>
    <t/>
  </si>
  <si>
    <t>Psychiatry</t>
  </si>
  <si>
    <t>Gynecology</t>
  </si>
  <si>
    <t>Neurology</t>
  </si>
  <si>
    <t>Gastroenterology</t>
  </si>
  <si>
    <t>Neurology</t>
  </si>
  <si>
    <t>Psychiatry</t>
  </si>
  <si>
    <t>Neurology</t>
  </si>
  <si>
    <t>Oncology</t>
  </si>
  <si>
    <t>Neurology</t>
  </si>
  <si>
    <t>Intensive care medicine</t>
  </si>
  <si>
    <t>Oncology</t>
  </si>
  <si>
    <t>Neurology</t>
  </si>
  <si>
    <t/>
  </si>
  <si>
    <t>Neurology</t>
  </si>
  <si>
    <t/>
  </si>
  <si>
    <t>Neurosurgery</t>
  </si>
  <si>
    <t>Psychiatry</t>
  </si>
  <si>
    <t>Cardiology</t>
  </si>
  <si>
    <t>Neurology</t>
  </si>
  <si>
    <t>Intensive care medicine</t>
  </si>
  <si>
    <t>Neurology</t>
  </si>
  <si>
    <t>Otorhinolaryngology</t>
  </si>
  <si>
    <t>Pulmonology</t>
  </si>
  <si>
    <t>Neurology</t>
  </si>
  <si>
    <t>Primary care</t>
  </si>
  <si>
    <t>Neurology</t>
  </si>
  <si>
    <t>Rheumatology</t>
  </si>
  <si>
    <t>Neurology</t>
  </si>
  <si>
    <t>Psychiatry</t>
  </si>
  <si>
    <t>Neonatology</t>
  </si>
  <si>
    <t>Neurology</t>
  </si>
  <si>
    <t>Psychiatry</t>
  </si>
  <si>
    <t>Cardiology</t>
  </si>
  <si>
    <t>Neurology</t>
  </si>
  <si>
    <t>Psychiatry</t>
  </si>
  <si>
    <t>Rheumatology</t>
  </si>
  <si>
    <t>Neurology</t>
  </si>
  <si>
    <t>Immunology</t>
  </si>
  <si>
    <t>Neurology</t>
  </si>
  <si>
    <t>Pulmonology</t>
  </si>
  <si>
    <t>Pediatrics</t>
  </si>
  <si>
    <t>Neurology</t>
  </si>
  <si>
    <t>Psychiatry</t>
  </si>
  <si>
    <t>Dermatology</t>
  </si>
  <si>
    <t>Neurology</t>
  </si>
  <si>
    <t>idno</t>
  </si>
  <si>
    <t>title</t>
  </si>
  <si>
    <t>Immobilisation of torus fractures of the wrist in children (FORCE): a randomised controlled equivalence trial in the UK.</t>
  </si>
  <si>
    <t>Effect of revealing authors' conflicts of interests in peer review: randomized controlled trial.</t>
  </si>
  <si>
    <t>improvdet</t>
  </si>
  <si>
    <t>No</t>
  </si>
  <si>
    <t>Yes</t>
  </si>
  <si>
    <t>hierarchicalman</t>
  </si>
  <si>
    <t>Yes</t>
  </si>
  <si>
    <t>mutexclusive</t>
  </si>
  <si>
    <t>Yes</t>
  </si>
  <si>
    <t>clearlydefinedproperty</t>
  </si>
  <si>
    <t>Yes</t>
  </si>
  <si>
    <t>No</t>
  </si>
  <si>
    <t>otherinfo</t>
  </si>
  <si>
    <t xml:space="preserve">Had measures at day 1 and day 42 but analysed these separately.
Did not check assumptions for Wilcoxon test. 
Median/IQR in both intervention groups that are skewed to extremely satisfied at day 1 and 42 suggest that the Likert scale likely cannot detect improvement/deterioration </t>
  </si>
  <si>
    <t xml:space="preserve">- Means collapse across treatment arm because items were assessed at the end of the follow up survey.
- Although it is a Likert scale, the categories for scores 2 to 4 were not coded in the appendix and so were not clearly defined to the reader. </t>
  </si>
  <si>
    <t>idno</t>
  </si>
  <si>
    <t>title</t>
  </si>
  <si>
    <t>Clinical effectiveness of one ultrasound guided intra-articular corticosteroid and local anaesthetic injection in addition to advice and education for hip osteoarthritis (HIT trial): single blind, parallel group, three arm, randomised controlled trial.</t>
  </si>
  <si>
    <t>improvdet</t>
  </si>
  <si>
    <t>Yes</t>
  </si>
  <si>
    <t>hierarchicalman</t>
  </si>
  <si>
    <t>Yes</t>
  </si>
  <si>
    <t>mutexclusive</t>
  </si>
  <si>
    <t>Yes</t>
  </si>
  <si>
    <t>clearlydefinedproperty</t>
  </si>
  <si>
    <t>symmetricscale</t>
  </si>
  <si>
    <t>No</t>
  </si>
  <si>
    <t>otherinfo</t>
  </si>
  <si>
    <t>No information provided as to why the dichotomy was chosen, apart from the fact that the ordinal outcome was dichotomised "according to pre-agreed rules for dichotomisation of categorical variables"
Mixed effects model (using log-binomial link function) accounted for repeated measures over time (2 weeks, 2 months, 4 months, 6 months). 
Assumption of mixed effects model not reported (e.g. linearity, no outliers, no multicollinearity).</t>
  </si>
  <si>
    <t>idno</t>
  </si>
  <si>
    <t>title</t>
  </si>
  <si>
    <t>Effect of Direct Transportation to Thrombectomy-Capable Center vs Local Stroke Center on Neurological Outcomes in Patients With Suspected Large-Vessel Occlusion Stroke in Nonurban Areas: The RACECAT Randomized Clinical Trial.</t>
  </si>
  <si>
    <t>Endovascular Therapy for Acute Stroke with a Large Ischemic Region.</t>
  </si>
  <si>
    <t>Safety and efficacy of aspirin, unfractionated heparin, both, or neither during endovascular stroke treatment (MR CLEAN-MED): an open-label, multicentre, randomised controlled trial.</t>
  </si>
  <si>
    <t>Hyperimmune immunoglobulin for hospitalised patients with COVID-19 (ITAC): a double-blind, placebo-controlled, phase 3, randomised trial.</t>
  </si>
  <si>
    <t>Effect of P2Y12 Inhibitors on Survival Free of Organ Support Among Non-Critically Ill Hospitalized Patients With COVID-19: A Randomized Clinical Trial.</t>
  </si>
  <si>
    <t>A Randomized Trial of Intravenous Alteplase before Endovascular Treatment for Stroke.</t>
  </si>
  <si>
    <t>Tocilizumab in Hospitalized Patients with Severe Covid-19 Pneumonia.</t>
  </si>
  <si>
    <t>A Neutralizing Monoclonal Antibody for Hospitalized Patients with Covid-19.</t>
  </si>
  <si>
    <t>A Randomized Trial of Convalescent Plasma in Covid-19 Severe Pneumonia.</t>
  </si>
  <si>
    <t>Effect of tocilizumab on clinical outcomes at 15 days in patients with severe or critical coronavirus disease 2019: randomised controlled trial.</t>
  </si>
  <si>
    <t>Effect of Hydroxychloroquine on Clinical Status at 14 Days in Hospitalized Patients With COVID-19: A Randomized Clinical Trial.</t>
  </si>
  <si>
    <t>Hydroxychloroquine with or without Azithromycin in Mild-to-Moderate Covid-19.</t>
  </si>
  <si>
    <t>Remdesivir for 5 or 10 Days in Patients with Severe Covid-19.</t>
  </si>
  <si>
    <t>Remdesivir for the Treatment of Covid-19 - Final Report.</t>
  </si>
  <si>
    <t>Azithromycin in addition to standard of care versus standard of care alone in the treatment of patients admitted to the hospital with severe COVID-19 in Brazil (COALITION II): a randomised clinical trial.</t>
  </si>
  <si>
    <t>Effect of Remdesivir vs Standard Care on Clinical Status at 11 Days in Patients With Moderate COVID-19: A Randomized Clinical Trial.</t>
  </si>
  <si>
    <t>Thrombectomy for Stroke in the Public Health Care System of Brazil.</t>
  </si>
  <si>
    <t>Endovascular Thrombectomy with or without Intravenous Alteplase in Acute Stroke.</t>
  </si>
  <si>
    <t>Laparoscopic supracervical hysterectomy versus endometrial ablation for women with heavy menstrual bleeding (HEALTH): a parallel-group, open-label, randomised controlled trial.</t>
  </si>
  <si>
    <t>Prehospital transdermal glyceryl trinitrate in patients with ultra-acute presumed stroke (RIGHT-2): an ambulance-based, randomised, sham-controlled, blinded, phase 3 trial.</t>
  </si>
  <si>
    <t>Intensive blood pressure reduction with intravenous thrombolysis therapy for acute ischaemic stroke (ENCHANTED): an international, randomised, open-label, blinded-endpoint, phase 3 trial.</t>
  </si>
  <si>
    <t>Effects of fluoxetine on functional outcomes after acute stroke (FOCUS): a pragmatic, double-blind, randomised, controlled trial.</t>
  </si>
  <si>
    <t>Effect of Mexiletine on Muscle Stiffness in Patients With Nondystrophic Myotonia Evaluated Using Aggregated N-of-1 Trials.</t>
  </si>
  <si>
    <t>Tranexamic acid for hyperacute primary IntraCerebral Haemorrhage (TICH-2): an international randomised, placebo-controlled, phase 3 superiority trial.</t>
  </si>
  <si>
    <t>Antiplatelet therapy with aspirin, clopidogrel, and dipyridamole versus clopidogrel alone or aspirin and dipyridamole in patients with acute cerebral ischaemia (TARDIS): a randomised, open-label, phase 3 superiority trial.</t>
  </si>
  <si>
    <t>Thrombectomy for Stroke at 6 to 16 Hours with Selection by Perfusion Imaging.</t>
  </si>
  <si>
    <t>Trial of Prazosin for Post-Traumatic Stress Disorder in Military Veterans.</t>
  </si>
  <si>
    <t>Effect of Routine Low-Dose Oxygen Supplementation on Death and Disability in Adults With Acute Stroke: The Stroke Oxygen Study Randomized Clinical Trial.</t>
  </si>
  <si>
    <t>Effect of Lorazepam With Haloperidol vs Haloperidol Alone on Agitated Delirium in Patients With Advanced Cancer Receiving Palliative Care: A Randomized Clinical Trial.</t>
  </si>
  <si>
    <t>Cluster-Randomized, Crossover Trial of Head Positioning in Acute Stroke.</t>
  </si>
  <si>
    <t>Mepolizumab or Placebo for Eosinophilic Granulomatosis with Polyangiitis.</t>
  </si>
  <si>
    <t>Effect of Intensive vs Moderate Alveolar Recruitment Strategies Added to Lung-Protective Ventilation on Postoperative Pulmonary Complications: A Randomized Clinical Trial.</t>
  </si>
  <si>
    <t>Two-Year Outcome after Endovascular Treatment for Acute Ischemic Stroke.</t>
  </si>
  <si>
    <t>samplesizecalc</t>
  </si>
  <si>
    <t>Yes</t>
  </si>
  <si>
    <t>samplesizemethod</t>
  </si>
  <si>
    <t>Analytical</t>
  </si>
  <si>
    <t>Simulation</t>
  </si>
  <si>
    <t>Analytical</t>
  </si>
  <si>
    <t>Simulation</t>
  </si>
  <si>
    <t>Analytical</t>
  </si>
  <si>
    <t>Simulation</t>
  </si>
  <si>
    <t>Analytical</t>
  </si>
  <si>
    <t>Simulation</t>
  </si>
  <si>
    <t>Analytical</t>
  </si>
  <si>
    <t>otherinfo</t>
  </si>
  <si>
    <t>Used mixed-effects models with a random intercept for the cluster in a post-hoc analysis. 
Collapsed scores of 5 [severe disability] and 6 [death] into a single group.
Sample size details: "For the intervention arm, the rate of good outcomes (mRSâ‰¤2) at 90 days was estimated to be around 40-44%, and for the control arm was estimated to be 35-38%, both based on relevant literature. These estimates yield an expected difference of 0.06 in the proportion of good outcome (mRS â‰¤2). Translating this difference in the proportion for just a single cut-point to a common cumulative OR throughout the mRS scale, results in a required sample size of 1316 ischemic patients assuming one-sided Type I and Type II error probabilities of 0.025 and 0.20, respectively. The total sample size"
"The proportional odds assumption on the primary outcome analysis was tested using a Brant test. The assumption of proportional odds was met, as no coefficient of the independent variables nor the omnibus achieved significance (P&gt; .05 for all)"</t>
  </si>
  <si>
    <t>Sample size calculation: used results from a registry study that was observational. Using a dichotomised version of the mRS (0-3 vs 4-6), details as follows, "Because the registry study was observational and the treatment effect could be larger than that in a clinical trial, we deducted 20% of the effect and assumed an odds ratio in the trial of 2.7 (3.42Ã—0.8=2.7) for the effect of endovascular therapy as compared with medical care. On the basis of these assumptions, we estimated that 81 patients would need to be assigned to each trial group, and assuming a possible dropout rate of 15%, we calculated that the required sample size was 191 patients in total. Considering potential withdrawal of consent, we set the final sample size at 200 patients to provide the trial with 90% power to show superiority of endovascular therapy over medical care at a two-sided alpha level of 0.05"
Method used to check the proportional odds assumption not reported, though the authors report that they verified the proportional odds assumption .</t>
  </si>
  <si>
    <t>- Sample size calculation as follows [in SAP]: "For the control arm in the study, we assume a similar distribution over the 7-point modified Rankin Scale (mRS) as in the intervention arm of the MR CLEAN trial: mRS 0: 3%; mRS 1: 9%; mRS 2: 21%; mRS 3: 18%; mRS 4: 22%; mRS 5: 6%; mRS 6: 21%. For aspirin, we assume a favorable effect with a common odds ratio (cOR) of 1.27, which corresponds to an absolute risk difference of having a score on the mRS of 0-2 of approximately 5%. The aim is to include 1500 patients. In the analysis covariate adjustment will be used, which reduces the required sample size by approximately 25%.19,20 Thus the effective sample size with 1500 patients is 2000, which will provide 84% power to detect a true treatment effect (two-sided alpha=0.05)."
- It was not reported as to whether the proportional odds assumption was checked</t>
  </si>
  <si>
    <t>Test for proportional odds: "A test for the proportional odds assumption will be made from a model that allows different effect estimates for the hIVIG versus placebo according to the cut-off of the ordinal scale (a partial proportional odds model). That is, a cumulative logistic regression model with the same terms as
above but including two-way interactions between the treatment indicator and the six cut-offs. A composite likelihood ratio test will be used to determine if any of the additional terms are significantly different from zero (i.e., a test of the proportional odds assumption). Even if the proportional odds assumption is violated, the overall summary OR will be the basis for inference for
the primary analysis"</t>
  </si>
  <si>
    <t xml:space="preserve">- Adaptive design/sample size: "The design was adaptive in sample size with a range of 200 to 2000 patients. Adaptive analyses were planned monthly with a minimum of 200 patients enrolled between analyses. The operating characteristics were determined through clinical trial simulations. The adaptive sample size yields more than 80%power for an odds ratio (OR) change of 1.25 in the organ supportâ€“free days outcome."
- Stopping rules for futility and efficacy. 
-  Authors also reported that "The assumption of a proportional effect between treatment with a P2Y12 inhibitor and usual care on the ordinal outcome was not strictly tested in the bayesian analysis because the model is clinically robust to slight variations and the effect on organ supportâ€“free days and mortality was consistent"
- SAP reported that a Wilcoxon test was to be conducted in case the proportional odds assumption was violated. 
- Because the trial was stopped for futility and the bayesian analysis is more onerous, they also used a frequentist cumulative logit model for the primary outcome (though the results were similar and hence only the bayesian analysis was reported). 
- Primary analysis model incorporated a weakly informative Dirichlet prior distribution (for the cutpoints). Sensitivity analysis incorporated a flat Dirichlet prior. </t>
  </si>
  <si>
    <t xml:space="preserve">- Sample size calculation used the distribution of scores on the mRS in the intervention group; assumed a treatment effect with a common odds ratio of 1.54, corresponding to an absolute difference of approximately 8 percentage points between the trial groups in the percentage of patients with an mRS score of 0 to 2; used Monte Carlo simulations with 5000 runs "In a simulation
with 5000 runs we computed the proportion of positive trials, for a given sample size. This yielded a sample size of 720, providing 91% power to detect a true treatment effect, with two-sided alpha = 0.05" 
- Assessed proportionality by the Harrell graphical method using the inverse logit approach </t>
  </si>
  <si>
    <t xml:space="preserve">- Early stopping for efficacy: "Up to four interim looks for efficacy (including the final analysis) will be carried out on the data with mortality rate at 28 days (secondary endpoint) evaluated for interim efficacy analyses. The interim looks will occur after roughly 75, 150, 225, and 330 patients are enrolled, but all interims are subject to change depending on enrollment."
- Sample size calculation used the Van Elteren test
- A blinded sample size re-estimation may be considered during the study if the assumptions made on the distribution of patients across the ordinal scale do not hold. </t>
  </si>
  <si>
    <t>- Uses a platform design. Incorporates early futility after 300 patients are enrolled. 
- Used the Whitehead method for sample size calculations. 
- The validity of the proportional odds assumption was assessed by testing for heterogeneity in the log ORs (for the treatment effect) across the dichotomized cumulative ordered categories in the corresponding logistic regression model (partial proportional odds model, test for â€œunequal slopesâ€)
-  "If there is evidence for non-proportionality, the summary odds ratio in the proportional odds model will still be used to quantify the treatment effect; however, the analyses of the dichotomized ordinal outcome categories help interpret the treatment effect."</t>
  </si>
  <si>
    <t xml:space="preserve">Used early stopping rules for benefit: an interim analysis of efficacy and safety was performed after the inclusion of 50% of patients in the study. The analysis was carried out by the statistical team in a non-blind manner. The rest of
the research team remained blinded to the study arms distribution. In this analysis, the objective was to define if early termination criteria had been met. For this analysis, p values less than 0.003 were considered statistically significant for the efficacy analysis according to the strategy proposed by O'Brien and Fleming
Assessed the assumption of proportional odds using the Brant test (p = 0.34). </t>
  </si>
  <si>
    <t>- Early stopping for efficacy; Lan DeMets method and O'Brien-Fleming thresholds were used.
- Assumption of odds proportionality was not met (Brant test P = 0.04)
- Category 7 clearly violated proportional odds (they used logistic regression for each binary split), though they could have used a constrained partial proportional odds model, or collapse category 6-7/5-7</t>
  </si>
  <si>
    <t>- Interim analyses for early stopping for futility and efficacy: "We will use a prior odds ratio of 1.0 (equal chance of harm and benefit; mean log OR of 0.0) and a prior distribution of the standard error for its log set at 0.352 for tests of efficacy and a non-informative prior for tests of futility and harm."</t>
  </si>
  <si>
    <t>- Rule for early stopping for efficacy: "We will use the strict limit of Haybittle-Peto ... for the interruption for benefit (p &lt;0.0001). Note that the second and third interim analyses were later cancelled due to faster-than-expected enrolment. 
- Sample size calculations: "The study was designed to involve 630 patients (210 per arm) to detect a proportional odds ratio of 0.57 between two and two treatments, with a power of 80%, significance level of 5%, and assuming that the distribution of the ordinal outcome to the control group will follow the proportions 35%, 15%, 20%, 10%, 10%, 10% for stages 1 to 6 respectively. Expected outcome proportions were based on the study. Furthermore, under the hypothesis that azithromycin should not alter the primary outcome, the comparison in the 1:2 ratio between control patients versus hydroxychloroquine will have 90% power to detect proportional odds ratios of 0.63"
- Used mixed effects models to adjust for site. 
- Proportional odds assumption was checked using Lipsitz test (p-value = 0.15).</t>
  </si>
  <si>
    <t xml:space="preserve">- Sample size calculation based on Whitehead's method. 
- Authors used the Score test to assess for proportional odds (P = 0.0017). Further tests indicated that proportional odds was not violated for treatment, but it was for baseline clinical status. 
- Post-hoc analyses included proportional odds model. 
- Wilcoxon rank-sum test was stratified by baseline clinical status. </t>
  </si>
  <si>
    <t>- Adaptive design: "There will be interim monitoring to introduce new arms and allow early stopping for futility, efficacy, or safety. If one therapy proves to be efficacious, then this treatment may become the control arm for comparison(s) with new experimental treatment(s). Any such change would be accompanied by an updated sample size."
- Proportion odds assumption was checked using a likelihood ratio test. 
- The ordinal scale used to be the primary outcome, however this was changed as trial statisticians who were unaware of treatment assignments and had no knowledge of outcome data.</t>
  </si>
  <si>
    <t>Early stopping rule: three interim analyses, stopping early for benefit using primary outcome or mortality. Peto's rule was used to adjust p-values at each analysis.
Used a mixed effects ordinal logistic regression model to adjust for site. 
Likelihood ratio test of the proportional odds assumption was not significant (p=0Â·099).
Sample size calc: "We established that across the six levels of ordinal outcomes, with probabilities of 35% for 1, 15% for 2, 20% for 3, 10% for 4, 10% for 5, and 10% for 6, a sample of 197 patients per group (394 patients) would have 85% power to detect an average odds ratio (OR) of 0Â·57 between the groups with a 5% significance level, based on a previous randomised trial in COVID-19.17Considering a dropout rate of about 10%, our target sample size was set at 440 patients. In this scenario, an OR of less than 1Â·00 represents a clinical improvement assessed on the ordinal scale in the azithromycin group compared with the control group"</t>
  </si>
  <si>
    <t xml:space="preserve">- Sample size calculation used the Whitehead method. 
- Proportional odds assumption was not met for the 10-day remdesivir group comparison so no odds ratio was reported; P-value was calculated using the Wilcoxon rank sum test. 
- Score test was used to assess for proportionality. </t>
  </si>
  <si>
    <t xml:space="preserve">- Interim analyses at 3 time-points that allow early stops for efficacy or futility, as well as blinded sample size re-estimation: "The DSMB will advise the executive committee (EC) on recommendations to stop the trial early either for
reasons of safety, efficacy or futility. The latter may be necessary as
assumptions regarding rates of favorable outcomes in this group of
patients may be incorrect given the paucity of data regarding the
natural history of the non-treated patients in the public healthcare
system of developing countries. Of note, blinded sample size
adjustment based on different than expected outcomes rates is
permitted, but it is not permitted to adjust the sample size based on
change in the pre-specified treatment effect"
- Assessed model fit with the deviance Chi-Square test on the
cross-classification of covariate patterns with observed and estimated response frequencies. Proportional odds assumption held for unadjusted model, but was rejected with the adjusted model. The authors "argue that if the proportional odds assumption holds, a set of separate binary logistic regressions fitted to the data will show a common odds ratio for an explanatory variable across all the regressions." The differences among the odds-ratio point estimates for each of the six dichotomised categories of score were small, and so the proportional odds was retained (note that the Score test was originally used, and they note that this test is anti-conservative). Unclear which variables violated the proportional odds assumption, and whether a partial proportional odds model could have been used. </t>
  </si>
  <si>
    <t/>
  </si>
  <si>
    <t xml:space="preserve">- Checked proportional odds assumption by also using a Brant test with a significance threshold of p &lt; 0.001. 
- Note that the DSMC recommended the trial use an ordinal rather than a binary outcome due to the skewness of the binary outcome. 
- Used the Whitehead procedure assuming a common odds ratio of 2.84. </t>
  </si>
  <si>
    <t>Sample size calculation: "We required a total sample size of 850 participants (425 in each group) to detect a shift in mRS with a common odds ratio [OR] of 0Â·70,17 assuming an overall significance level of 5%, 90% power, distribution of mRS scores as shown in the appendix,10 3% loss to follow-up, mimic and transient ischaemic attack rate of 20%, and reduction for baseline covariate adjustment of 20%"
Proportional odds assumption tested using the likelihood ratio test
Study also investigated a mean difference in mRS score and proportions with poor outcome (mRS &gt; 2) as sensitivity analyses.</t>
  </si>
  <si>
    <t xml:space="preserve">- Early stopping for efficacy: "There are interim efficacy analyses planned after approximately 33% and 66% of the patients have been followed up at 90 days. The external DSMB will employ the Haybittle-Peto rule of an Î± &lt;0.001 for any interim analyses finding in favour of a treatment to be considered
significant."
- Sample size calculation was based on the estimated treatment effects on a binary assessment of poor outcome (mRS scores 3-6 vs 0-2). A re-estimation of the sample size was conducted using the ordinal scale, in which a sample size of only 2100 was needed. 
- Authors did not report the statistical method used to check the proportional odds assumption, but did quote a p-value. </t>
  </si>
  <si>
    <t>Sample size calculation: "We aimed to recruit at least 3000 patients. We estimated that this sample size would allow us to identify a treatment effect size of fluoxetine in the FOCUS trial that we thought would be important to patients and health and social care services. This effect size would also justify a 6-month course of treatment. FOCUS had 90% power to identify an increase in the proportion of patients with good outcomes (ie, mRS of 0â€“2) from 39âˆ™6% to 44âˆ™7% (ie, an absolute difference of 5âˆ™1 percentage points), based on an ordinal analysis expressed as a common odds ratio (OR) of 1Â·23"
Assessment of proportional odds conducted using the Score test</t>
  </si>
  <si>
    <t/>
  </si>
  <si>
    <t xml:space="preserve">- Proportional odds assumption checked using the likelihood ratio test (P = 0.97). </t>
  </si>
  <si>
    <t>- Early stopping rule for efficacy: "set at p&lt;0.001 for the combined outcome" after follow-up of 40% and 70% of patients. 
- Proportional odds assumption was checked using a likelihood ratio test. 
- Discussed the merits of using ordinal outcome over a binary outcome: "Because the primary efficacy analysis was non-significant, the relative merits of ordinal versus binary analysis could not be adequately assessed for stroke. However, ordinal analysis of bleeding gave similar, if not more pronounced, results in comparison with the outcome of fatal or major bleeding"</t>
  </si>
  <si>
    <t xml:space="preserve">- The study used an adaptive enrichment design (subgroup analysis in patients who would have been eligible for the DAWN trial). From the study: "As a result of that interim analysis, the trial was halted because the prespecified efficacy boundary (P&lt;0.0025) had been exceeded. The statistical analysis plan specified one-sided hy-pothesis testing for the Wilcoxon rank-sum test and a P value of less than 0.025 as a measure of statistical significance". Trial had planned for three interim analyses with plans to stop early for futility or efficacy as well. 
- Sample size: also calculated the sample size for a trial with non-adaptive design using Wilcoxon Mann-Whitney test. 
- Authors reported that the proportional odds assumption was checked, though the method used to check the assumption was not reported. 
- Unknown whether the authors considered to use a partial proportional odds model when core volume failed to meet proportional odds assumption. </t>
  </si>
  <si>
    <t>- Early stopping for efficacy using Lan-DeMet method with the Oâ€™Brien-Flemingâ€“type boundary 
- Sample size calculation used a mean difference between the groups of 0.65 on the CGIC scale at 10 weeks
- Proportional odds model used in a sensitivity analysis; if the assumption fails, a stratified Cochran-Mantel-Haentzel test were to be employed as an alternative to ordinal logistic regression. No details on this were reported in the main article/supp material</t>
  </si>
  <si>
    <t xml:space="preserve">- Sample size estimation: The sample size calculation is based on a mean mRS of 3.51 SD 2.03 [blind outcomes of the first 200 patients in the Stroke Oxygen Pilot Study (ISRCTN12362720) (60)]. The sample size allows for a 5% drop-out rate (e.g. retrospective exclusions for change of diagnosis, numbers based on the Stroke Oxygen Pilot study) and a 5% rate of missing outcome data (gives a safe margin, target would be less
than 3%). A sample size of 6000 patients will provide 90% power to detect small (0.2 mRS point) differences between oxygen (continuous and night only groups combined) and no oxygen at p&lt;0.01, and 90% power at p&lt;0.05 to detect small (0.2 mRS point) differences between continuous oxygen and oxygen at night only. The study size was revised to 8000 using ordinal methods to account for interactions. </t>
  </si>
  <si>
    <t>- Sample size calculation was computed using a 2-sided t-test. 
- Conducted an additional analysis that split the RASS score into three categories: -3 to -5; 0 to -2; 1 to 4. Fisher's exact test was used to compare the 3 categories of RASS scores between groups. 
- Wilcoxon sign-rank test was used to find the corresponding p-value. Assumptions of this method were not reported to be checked</t>
  </si>
  <si>
    <t>- Sample size calculation: "A sample size of 14,000 patients with acute ischemic stroke from 140 centres was estimated to provide 90% power (Î± 0.05) to detect â‰¥16% improvement (shift) in death and disability on the mRS at Day 90 in the ordinal logistic regression analysis, with the following assumptions"
- Used a hierarchical linear mixed model with adjustment for the design and a random cluster effect. 
- The proportional odds assumption was checked using a plot of empirical logits by treatment group prior to the final analysis. The plot showed nearly parallel lines between treatment groups across all of the computed logits, which was taken as evidence that the proportional odds assumption was met.</t>
  </si>
  <si>
    <t xml:space="preserve">Sample size calculation: "We calculated that an estimated sample of 130 participants (65 participants in each group) would provide the trial with at least 90% power to detect a significant between-group difference (at a two-sided P value of 0.05) of 29 percentage points in the percent-age of participants who had remission for at least 24 weeks. The power calculation used a test for proportions and assumed that 25% of the participants in the placebo group would have accrued remission of at least 24 weeks, as compared with 54% of those in the mepolizumab group. These values are equivalent to an odds ratio of 3.5."
Chose a cut off to interpret the common odds ratio (&gt;24 or â‰¤24 weeks). 
Used the score test to assess for proportional odds. </t>
  </si>
  <si>
    <t xml:space="preserve">- The ordinal scores were dichotomised for sample size calculations as the authors aimed to observe frequent enough complications of high severity, affecting clinical management. 
- Authors reported that Mann Whitney test would be used for the primary outcome, though the p-value was not reported. 
- Stratified by time. As the cut-points depends on stratum level, the total number of these nuisance parameters [cut-points] increases in direct proportion with the sample size. This well known Neyman-Scott phenomenon may cause problems in maximum likelihood estimation and result in inconsistent estimates.
- Authors did not report whether they checked the proportional odds assumption. </t>
  </si>
  <si>
    <t xml:space="preserve">- Sample size calculation used Whitehead's formula </t>
  </si>
  <si>
    <t>idno</t>
  </si>
  <si>
    <t>title</t>
  </si>
  <si>
    <t>Effect of Early vs Standard Approach to Tracheostomy on Functional Outcome at 6 Months Among Patients With Severe Stroke Receiving Mechanical Ventilation: The SETPOINT2 Randomized Clinical Trial.</t>
  </si>
  <si>
    <t>Clinical effectiveness of one ultrasound guided intra-articular corticosteroid and local anaesthetic injection in addition to advice and education for hip osteoarthritis (HIT trial): single blind, parallel group, three arm, randomised controlled trial.</t>
  </si>
  <si>
    <t>Effect of Sublingual Dexmedetomidine vs Placebo on Acute Agitation Associated With Bipolar Disorder: A Randomized Clinical Trial.</t>
  </si>
  <si>
    <t>Full endoscopic versus open discectomy for sciatica: randomised controlled non-inferiority trial.</t>
  </si>
  <si>
    <t>Phase 3 Trials of Tapinarof Cream for Plaque Psoriasis.</t>
  </si>
  <si>
    <t>Effect of Intra-articular Platelet-Rich Plasma vs Placebo Injection on Pain and Medial Tibial Cartilage Volume in Patients With Knee Osteoarthritis: The RESTORE Randomized Clinical Trial.</t>
  </si>
  <si>
    <t>Hypothermia versus Normothermia after Out-of-Hospital Cardiac Arrest.</t>
  </si>
  <si>
    <t>Safety and efficacy of upadacitinib in combination with topical corticosteroids in adolescents and adults with moderate-to-severe atopic dermatitis (AD Up): results from a randomised, double-blind, placebo-controlled, phase 3 trial.</t>
  </si>
  <si>
    <t>Once-daily upadacitinib versus placebo in adolescents and adults with moderate-to-severe atopic dermatitis (Measure Up 1 and Measure Up 2): results from two replicate double-blind, randomised controlled phase 3 trials.</t>
  </si>
  <si>
    <t>Abrocitinib versus Placebo or Dupilumab for Atopic Dermatitis.</t>
  </si>
  <si>
    <t>Bimekizumab versus ustekinumab for the treatment of moderate to severe plaque psoriasis (BE VIVID): efficacy and safety from a 52-week, multicentre, double-blind, active comparator and placebo controlled phase 3 trial.</t>
  </si>
  <si>
    <t>Bimekizumab efficacy and safety in moderate to severe plaque psoriasis (BE READY): a multicentre, double-blind, placebo-controlled, randomised withdrawal phase 3 trial.</t>
  </si>
  <si>
    <t>Effect of tocilizumab on clinical outcomes at 15 days in patients with severe or critical coronavirus disease 2019: randomised controlled trial.</t>
  </si>
  <si>
    <t>Phase 3 Trial of Interleukin-1 Trap Rilonacept in Recurrent Pericarditis.</t>
  </si>
  <si>
    <t>Trial of Dexamethasone for Chronic Subdural Hematoma.</t>
  </si>
  <si>
    <t>Gabapentin for chronic pelvic pain in women (GaPP2): a multicentre, randomised, double-blind, placebo-controlled trial.</t>
  </si>
  <si>
    <t>Effectiveness of a high volume injection as treatment for chronic Achilles tendinopathy: randomised controlled trial.</t>
  </si>
  <si>
    <t>Effect of Out-of-Hospital Tranexamic Acid vs Placebo on 6-Month Functional Neurologic Outcomes in Patients With Moderate or Severe Traumatic Brain Injury.</t>
  </si>
  <si>
    <t>Efficacy and safety of abrocitinib in adults and adolescents with moderate-to-severe atopic dermatitis (JADE MONO-1): a multicentre, double-blind, randomised, placebo-controlled, phase 3 trial.</t>
  </si>
  <si>
    <t>Trial of Roflumilast Cream for Chronic Plaque Psoriasis.</t>
  </si>
  <si>
    <t>Ticagrelor and Aspirin or Aspirin Alone in Acute Ischemic Stroke or TIA.</t>
  </si>
  <si>
    <t>Trial of Nemolizumab and Topical Agents for Atopic Dermatitis with Pruritus.</t>
  </si>
  <si>
    <t>Physical Therapy versus Glucocorticoid Injection for Osteoarthritis of the Knee.</t>
  </si>
  <si>
    <t>Efficacy and safety of nerinetide for the treatment of acute ischaemic stroke (ESCAPE-NA1): a multicentre, double-blind, randomised controlled trial.</t>
  </si>
  <si>
    <t>Targeted Temperature Management for Cardiac Arrest with Nonshockable Rhythm.</t>
  </si>
  <si>
    <t>Effect of Single-Fraction vs Multifraction Radiotherapy on Ambulatory Status Among Patients With Spinal Canal Compression From Metastatic Cancer: The SCORAD Randomized Clinical Trial.</t>
  </si>
  <si>
    <t>Inebilizumab for the treatment of neuromyelitis optica spectrum disorder (N-MOmentum): a double-blind, randomised placebo-controlled phase 2/3 trial.</t>
  </si>
  <si>
    <t>Vedolizumab versus Adalimumab for Moderate-to-Severe Ulcerative Colitis.</t>
  </si>
  <si>
    <t>Trial of SAGE-217 in Patients with Major Depressive Disorder.</t>
  </si>
  <si>
    <t>Ultra-hypofractionated versus conventionally fractionated radiotherapy for prostate cancer: 5-year outcomes of the HYPO-RT-PC randomised, non-inferiority, phase 3 trial.</t>
  </si>
  <si>
    <t>Early Sedation with Dexmedetomidine in Critically Ill Patients.</t>
  </si>
  <si>
    <t>Venetoclax and Obinutuzumab in Patients with CLL and Coexisting Conditions.</t>
  </si>
  <si>
    <t>Brexanolone injection in post-partum depression: two multicentre, double-blind, randomised, placebo-controlled, phase 3 trials.</t>
  </si>
  <si>
    <t>Effect of a Strategy of a Supraglottic Airway Device vs Tracheal Intubation During Out-of-Hospital Cardiac Arrest on Functional Outcome: The AIRWAYS-2 Randomized Clinical Trial.</t>
  </si>
  <si>
    <t>Effect of a Strategy of Initial Laryngeal Tube Insertion vs Endotracheal Intubation on 72-Hour Survival in Adults With Out-of-Hospital Cardiac Arrest: A Randomized Clinical Trial.</t>
  </si>
  <si>
    <t>Effect of a Multifaceted Quality Improvement Intervention on Hospital Personnel Adherence to Performance Measures in Patients With Acute Ischemic Stroke in China: A Randomized Clinical Trial.</t>
  </si>
  <si>
    <t>Sodium Thiosulfate for Protection from Cisplatin-Induced Hearing Loss.</t>
  </si>
  <si>
    <t>Education plus exercise versus corticosteroid injection use versus a wait and see approach on global outcome and pain from gluteal tendinopathy: prospective, single blinded, randomised clinical trial.</t>
  </si>
  <si>
    <t>Long-Term Effects of Inhaled Budesonide for Bronchopulmonary Dysplasia.</t>
  </si>
  <si>
    <t>Thrombectomy 6 to 24 Hours after Stroke with a Mismatch between Deficit and Infarct.</t>
  </si>
  <si>
    <t>Surgery for Drug-Resistant Epilepsy in Children.</t>
  </si>
  <si>
    <t>Brexanolone (SAGE-547 injection) in post-partum depression: a randomised controlled trial.</t>
  </si>
  <si>
    <t>Effect of Antidepressant Switching vs Augmentation on Remission Among Patients With Major Depressive Disorder Unresponsive to Antidepressant Treatment: The VAST-D Randomized Clinical Trial.</t>
  </si>
  <si>
    <t>Effect of Radiofrequency Denervation on Pain Intensity Among Patients With Chronic Low Back Pain: The Mint Randomized Clinical Trials.</t>
  </si>
  <si>
    <t>Anti-Interleukin-31 Receptor A Antibody for Atopic Dermatitis.</t>
  </si>
  <si>
    <t>Effect of a Scalp Cooling Device on Alopecia in Women Undergoing Chemotherapy for Breast Cancer: The SCALP Randomized Clinical Trial.</t>
  </si>
  <si>
    <t>Thrombolytic removal of intraventricular haemorrhage in treatment of severe stroke: results of the randomised, multicentre, multiregion, placebo-controlled CLEAR III trial.</t>
  </si>
  <si>
    <t>dichot</t>
  </si>
  <si>
    <t>Yes - dichotomisation</t>
  </si>
  <si>
    <t>Yes - dichotomisation that involved a composite of the original ordinal scale</t>
  </si>
  <si>
    <t>Yes - dichotomisation</t>
  </si>
  <si>
    <t>Yes - dichotomisation that involved a composite of the original ordinal scale</t>
  </si>
  <si>
    <t>Yes - dichotomisation</t>
  </si>
  <si>
    <t>Yes - dichotomisation that involved a composite of the original ordinal scale</t>
  </si>
  <si>
    <t>Yes - dichotomisation</t>
  </si>
  <si>
    <t>Yes - dichotomisation that involved a composite of the original ordinal scale</t>
  </si>
  <si>
    <t>Yes - dichotomisation</t>
  </si>
  <si>
    <t>Yes - dichotomisation that involved a composite of the original ordinal scale</t>
  </si>
  <si>
    <t>Yes - dichotomisation</t>
  </si>
  <si>
    <t>Yes - dichotomisation that involved a composite of the original ordinal scale</t>
  </si>
  <si>
    <t>Yes - dichotomisation</t>
  </si>
  <si>
    <t>dichothow</t>
  </si>
  <si>
    <t xml:space="preserve">Dichotomised at 0 to 4 vs 5 to 6 at 6 month follow-up. </t>
  </si>
  <si>
    <t xml:space="preserve">Dichotomised where 1 = completely/much better and 0 = somewhat better, same, somewhat worse, much worse. </t>
  </si>
  <si>
    <t xml:space="preserve">Categories of 1 (very much improved) and 2 (much improved) were combined vs other categories. </t>
  </si>
  <si>
    <t xml:space="preserve">Satisfaction was defined by combining 'complete' and 'nearly complete' satisfaction (1-5 vs 6-7). </t>
  </si>
  <si>
    <t>PGA response defined as a PGA score of 0 (clear) or 1 (almost clear) and a decrease from baseline of at least 2 points on the 5-point PGA scale at week 12</t>
  </si>
  <si>
    <t>The outcome was dichotomised with terminal descriptors of 'much worse' to 'much better'.</t>
  </si>
  <si>
    <t xml:space="preserve">Poor function outcome defined as a score of 4 to 6 on the mRS (vs 1-3). </t>
  </si>
  <si>
    <t>Defined as a vIGA-AD score of 0 (clear) or 1 (almost clear) with 2 or more grades of reduction from baseline.</t>
  </si>
  <si>
    <t xml:space="preserve">Response was defined as a vIGA-AD score of 0 or 1 with 2 or more grades of reduction </t>
  </si>
  <si>
    <t>IGA response defined as a score of 0 (clear) or 1 (almost clear) on the IGA with an improvement of 2 or more points from baseline</t>
  </si>
  <si>
    <t>IGA response defined as a score of 0 or 1 with at least a two-category improvement relative to baseline.</t>
  </si>
  <si>
    <t>IGA score of 0 or 1 ("clear" or "almost clear") with at least two categories of improvement from baseline</t>
  </si>
  <si>
    <t>Collapsed the seven level ordinal scale into a binary outcome (levels 1 to 5 vs 6 and 7)</t>
  </si>
  <si>
    <t>Absent or minimal pericarditis symptoms defined as a score of 0 or 1 on the patient's global impression of pericarditis severity rating scale</t>
  </si>
  <si>
    <t>mRS dichotomised as a favourable outcome (i.e. a score of 0 to 3 on the mRS at 6 months)</t>
  </si>
  <si>
    <t xml:space="preserve">Patient global impression of change dichotomised as 'very marked/marked improvement' vs other categories. </t>
  </si>
  <si>
    <t>For analysis purposes, good or excellent patient satisfaction was dichotomised as "satisfied", and a poor or moderate satisfaction as "dissatisfied"</t>
  </si>
  <si>
    <t xml:space="preserve">Dichotomised into favourable (GOSE score more than 4 [moderate disability or good recovery]) and poor (GOSE score 4 or less [severe disability, vegetative state, death]). </t>
  </si>
  <si>
    <t>The IGA response was defined as a score of 0 [clear] or 1 [almost clear] and a 2 or more grade improvement from baseline</t>
  </si>
  <si>
    <t xml:space="preserve">Scores of 0 and 1 (clear/almost clear) vs 2 (mild) or higher. </t>
  </si>
  <si>
    <t>Disability measured as a score of greater than 1 on the mRS</t>
  </si>
  <si>
    <t>An itch score of 1 or less</t>
  </si>
  <si>
    <t xml:space="preserve">Dichotomised as 3+ and below, as a score of 3 or higher is considered to be clinically meaningful. </t>
  </si>
  <si>
    <t xml:space="preserve">Defined as a score of 0-2 on the mRS for the evaluation of neurological functional disability. </t>
  </si>
  <si>
    <t>CPC score of 1 or 2 vs 3-5 (defined as a favourable neurologic outcome based on the literature)</t>
  </si>
  <si>
    <t xml:space="preserve">Primary endpoint was ambulatory response rate defined as the percentage of patients who achieved ambulatory status grade 1 or 2 at 8 weeks. </t>
  </si>
  <si>
    <t>Worsening of EDSS score from baseline (increase of 2 or more from baseline of 0, increase of 1 or more from baseline of 1-5, or increase of 0.5 or more from baseline of 5.5 or more). This was coded as a binary variable.</t>
  </si>
  <si>
    <t>Physician's Global Assessment (PGA) subscore indicative of mild disease (1 or less) at Week 52</t>
  </si>
  <si>
    <t xml:space="preserve">A score on the CGI-I of 1 (very much improved) and 2 (much improved) vs scores 3-7. </t>
  </si>
  <si>
    <t xml:space="preserve">Grade 2 or worse toxicities. </t>
  </si>
  <si>
    <t xml:space="preserve">Percentage of RASS scores that were in the target range (-2 to +1) during that time. </t>
  </si>
  <si>
    <t xml:space="preserve">Outcome was dichotomised as complete/partial response vs progressive/stable disease. </t>
  </si>
  <si>
    <t>Improvement (CGI-I) scale response was defined as a rating of 1 or
2</t>
  </si>
  <si>
    <t xml:space="preserve">mRS dichotomised at 0-3 ('good' outcome) vs 4-6. </t>
  </si>
  <si>
    <t>Favourable neurologic status at discharge (mRS 3 or less)</t>
  </si>
  <si>
    <t xml:space="preserve">Disability measured by mRS score (range, 3-5) to describe the functional status </t>
  </si>
  <si>
    <t xml:space="preserve">Primary endpoint was hearing loss, dichotomised as grade 1-4 vs grade 0. </t>
  </si>
  <si>
    <t xml:space="preserve">Responses on the global rating of change scale were dichotomised, with success defined as 'moderately better' to 'very much better' </t>
  </si>
  <si>
    <t>Severe cerebral palsy was described as a gross motor function level of 3 to 5 as determined with the use of the GMF Classification System (on a scale of 1 [mild impairment] to 5 [most severe impairment]).</t>
  </si>
  <si>
    <t xml:space="preserve">Functional independence defined as a score of 0, 1 or 2 on the mRS </t>
  </si>
  <si>
    <t xml:space="preserve">Dichotomised the outcome as class 1 (freedom from seizures) vs higher classes. </t>
  </si>
  <si>
    <t>CGI-I response dichotomised as 1 or 2 vs 3-7.</t>
  </si>
  <si>
    <t>Improvement in CGI improvement score of 2 or 1 at any scheduled visit after baseline through week 12</t>
  </si>
  <si>
    <t xml:space="preserve">Treatment success for the global perceived recovery was defined as 'much recovery' or 'complete recovery'. </t>
  </si>
  <si>
    <t>Proportion of patients with an improvement of at least 2 points on the sIGA scale</t>
  </si>
  <si>
    <t>Hair preservation was graded as Grade 0 or 1 as a success and Grade 2 was considered a failure</t>
  </si>
  <si>
    <t>Defined as 'good functional outcome', defined as mRS score of 3 or less at 180 days</t>
  </si>
  <si>
    <t>otherinfo</t>
  </si>
  <si>
    <t>Early stopping rule for superiority: used the Oâ€™Brien and Fleming method.  "Dichotomisation was determined in part through structured conversations with patients and their families, who felt strongly that modified Rankin Scale score category 4 (moderately severe disability) should not be grouped with severe disability or death"
Checks of the assumptions for logistic regression not reported
R used to create plots, SAS was used for main analyses</t>
  </si>
  <si>
    <t>No information provided as to why the dichotomy was chosen, apart from the fact that the ordinal outcome was dichotomised "according to pre-agreed rules for dichotomisation of categorical variables"
Mixed effects model (using log-binomial link function) accounted for repeated measures over time (2 weeks, 2 months, 4 months, 6 months). 
Assumption of mixed effects model not reported (e.g. linearity, no outliers, no multicollinearity).</t>
  </si>
  <si>
    <t/>
  </si>
  <si>
    <t/>
  </si>
  <si>
    <t xml:space="preserve">- Two trials are reported in this article with the same protocols: we extracted data for PSOARING 1 </t>
  </si>
  <si>
    <t/>
  </si>
  <si>
    <t/>
  </si>
  <si>
    <t/>
  </si>
  <si>
    <t xml:space="preserve">- Sample size was based off the dichotomised response rate.
- Study included two replicate trials; we report on Measure Up 1 only. 
- CMH adjusted for baseline vIGA-AD categories (score 3 vs 4). 
- Authors did not report whether the assumption from CMH test was checked. </t>
  </si>
  <si>
    <t xml:space="preserve">Sample size: "We determined that a sample size of 700 patients would provide the trial with at least 96% power to detect a difference of 20 or more percentage points between the abrocitinib dose groups and the placebo group with respect to an IGA response at week 12, assuming that 12% of the patients in the placebo group would have an IGA response"
Did not appear to check the assumption of the CMH test. 
Calculated difference in proportions using the weights from the CMH test and used a normal approximation. </t>
  </si>
  <si>
    <t>- Difference in proportions and 95% CI (though method used not known)</t>
  </si>
  <si>
    <t xml:space="preserve">- Sample size calculation used the dichotomised version of the ordinal outcome (difference in proportions). 
- Comparisons between treatment groups were made with the stratified CMH test (p-values only). 
- Authors did not report whether they checked the assumption for the CMH test. </t>
  </si>
  <si>
    <t>- Early stopping for efficacy; Lan DeMets method and O'Brien-Fleming thresholds were used.
- Assumption of odds proportionality was not met (Brant test P = 0.04)
- Category 7 clearly violated proportional odds (they used logistic regression for each binary split), though they could have used a constrained partial proportional odds model, or collapse category 6-7/5-7</t>
  </si>
  <si>
    <t/>
  </si>
  <si>
    <t xml:space="preserve">- Sample size re-estimation was included in the protocol: "An interim analysis (blinded to all except the IDMC: Independent Data Monitoring Committee) will be performed after 100 patients in the stage 1 phase have observed 6 months follow-up in order to confirm the sample size. If the sample size needs to be revised, we are able to incorporate the uncertainly in absolute favourable outcomes rates". Sample size calculation was based off the risk difference
- Not known what methods were used to check the proportional odds assumption. The model adjusted for baseline covariates. </t>
  </si>
  <si>
    <t/>
  </si>
  <si>
    <t>Assumptions for Fisher's test implicitly implied (random sample, independence and mutually exclusive categories)</t>
  </si>
  <si>
    <t xml:space="preserve">Sample size estimation: The planned sample size of 963 analysis population participants provided 80% power for tests of benefit at a 0.071 absolute higher proportion with favorable outcomes in the combined group of tranexamic acidâ€“treated patients and harm at a 0.095 absolute lower proportion with favorable outcomes in the combined group of tranexamic acidâ€“treated patients.
Analysis: study used a linear probability model with robust SEs. Assumptions of normality were not checked. </t>
  </si>
  <si>
    <t>Sample size information: "A sample size of 375 patients (150, 150, and 75 patients randomly assigned to 100 mg, 200 mg, and placebo groups, respectively) was required to provide at least 95% power to detect at least 20% difference in InvesÂ­tigator Global Assessment response rates between either abrocitinib dose and placebo, assuming a response rate of 6% in the placebo group at week 1".
Assumption for CMH test not reported; the CMH test supposes that the effect of the treatment is homogeneous in all strata, though there is no evidence this was assessed</t>
  </si>
  <si>
    <t/>
  </si>
  <si>
    <t xml:space="preserve">- Early stopping for efficacy: one interim analysis for efficacy will be conducted after approximately 60% of the primary events have been collected. The stopping boundary at the interim is a 2-sided p-value of 0.008. 
- Assumptions of logistic regression not reported to be checked. </t>
  </si>
  <si>
    <t xml:space="preserve">Found difference in proportions with 95% CI but method used was not reported. </t>
  </si>
  <si>
    <t>- Authors did not report whether sufficient n was in each sub-category in the contingency table. 
- Authors presented the distribution of the outcome using histograms and overlaid a normal distribution.
- Outcome was also measured at 4 weeks, 8 weeks, and 6 months (in addition to 1 year), though this information was not used in the final analysis.</t>
  </si>
  <si>
    <t xml:space="preserve">Early stopping rule: "An efficacy interim analysis (after approximately 600 subjects complete the Day 90 follow-up) will be conducted using the alpha spending function method with Oâ€™Brien and Fleming type stopping boundary for
efficacy and a non-binding conditional power boundary for futility. The
trial may be stopped for overwhelming efficacy or futility at the interim
analysis if the test statistic crosses the Oâ€™Brien-Fleming (O-F) or
conditional power boundary."
Study was going to use an ordinal shift analysis but proportional odds assumption violated using the Score test. 
Authors did not report whether there was evidence of over-dispersion in the Poisson model. </t>
  </si>
  <si>
    <t>- Early stopping rules (Peto and Haybittle rules were applied). 
- Sample size calculation based off a risk difference. 
- Assumptions of using a linear model with an identity link function were not reported to be checked.</t>
  </si>
  <si>
    <t/>
  </si>
  <si>
    <t xml:space="preserve">- Early stopping for futility: "An unblinded interim analysis was conducted for futility assessment by the independent data monitoring committee
when approximately 50% of the total planned adjudication-committee-determined attacks occurred. The assessment of futility was based on predictive power, according to the average conditional power calculated at the observed treatment effect at the time of the interim analysis."
- Authors did not report whether the assumptions made for logistic regression were checked. 
- Mean EDSS score with SD reported at baseline. 
- Baseline covariate was kept on the original ordinal scale. </t>
  </si>
  <si>
    <t xml:space="preserve">Interim analyses for sample size re-estimation or early stopping for futility. Details: "Two interim analyses will be conducted. The first interim analysis will be conducted after approximately 100 subjects have been randomized into the study for 52 weeks and who have completed the Week 52 Final Visit or Early Termination Visit. This analysis will be used to determine the conditional power of the study and assess whether a sample size re-estimation is required. The
analysis will be carried out by an independent statistical team in a manner that maintains the blinding of the study to the team and subjects. Based on the results from this interim analysis, by applying the promising zone adaptive
approach, the sample size may be increased or the study may be terminated from futility."
Did not report whether assumptions for CMH test had been satisfied. </t>
  </si>
  <si>
    <t/>
  </si>
  <si>
    <t xml:space="preserve">- Analysis collapsed Grade 3 and 4. </t>
  </si>
  <si>
    <t/>
  </si>
  <si>
    <t xml:space="preserve">- Details of early stopping: "One interim analysis for efficacy after 75% of PFS events, utilizing a stopping boundary according to the Î³ family error spending function with parameter Î³ = 9.21"
- Cochran-Mantel-Haenszel test stratified by Binet stage.
- Authors did not report whether the assumptions of CMH test were checked. </t>
  </si>
  <si>
    <t>- Study has two trials with the same outcomes: we have extracted data for Study 1</t>
  </si>
  <si>
    <t xml:space="preserve">- Authors reported that mRS is used widely in cardiac arrest research and is usually divided into 2 ranges: 0-3 ('good' outcome) vs 4-6 ('poor outcome'). 
- Sample size was based off a difference in proportions, allowing for clustering. 
- Mixed effects model was used to account for clustering (odds ratio) and robust standard errors were calculated when binomial regression was used.
- Authors did not report whether the assumptions of mixed effects/binomial regression were checked. </t>
  </si>
  <si>
    <t/>
  </si>
  <si>
    <t/>
  </si>
  <si>
    <t>- Used an early-stopping rule for efficacy with O'Brien-Fleming boundaries. 
- Assumptions for the CMH test were not reported to be checked, though the authors did report that the assumptions for the Chi-Square test were assessed and verified (they were to use a Fisher Exact test if this assumption was violated)</t>
  </si>
  <si>
    <t/>
  </si>
  <si>
    <t xml:space="preserve">Interim analysis (early stopping): "One formal interim analysis for efficacy is planned, after half of the patients have been enrolled in the trial and have reached 36 weeks gestational age. The statistical observation will be done for a significance level of (=0.001 (two-sided) (adjustment according to Peto Haybittle)."
Did not appear to check the assumption of the CMH test.
Dichotomised GMF (level 3 to 5 vs level 1 to 2). </t>
  </si>
  <si>
    <t>- IMPORTANT: This study used both frequentist and Bayesian methods
- Early stopping for futility ("The trial stops for futility if there is less than 10% predictive probability that the trial would be successful if enrolled to the maximum sample size under any enrichment possibility"); adaptive enrichment ("Enrichment decisions can occur starting at 150 subjects enrolled and the last opportunity to enrich is at 400 subjects. The candidate enriched populations that the trial considers are based on infarct sizes"); early stopping for success ("The decision is based on the predictive probability of trial success if no further subjects are enrolled. The threshold for this predictive probability is 95% for the 200 and 250 subject interim analyses, 90% for the 300 and 350 subject interim analyses, 85% for the 400 subject interim analysis, and 80% for the 450 and 500 subject analyses. If the predictive probability exceeds the threshold at an interim analysis, then enrollment stops for expected success")
- Authors reported that they assumed normality in the outcome</t>
  </si>
  <si>
    <t xml:space="preserve">- Sample size calculation was based off a dichotomy (class 1; freedom of seizures vs higher classes) using a risk difference. 
- Authors did not report whether the assumptions of the Z-test were checked. </t>
  </si>
  <si>
    <t xml:space="preserve">- Sample size re-estimation: "Based on the results of the interim analysis, the sample size could have been increased to a maximum of 32 randomized subjects. This adjustment to the sample size would have allowed for an effect
size of 1.0 to be detected." Sample size re-estimation was not needed.  </t>
  </si>
  <si>
    <t xml:space="preserve">- Had early stops for futility and efficacy and used sample size re-estimation: "one interim analysis of the primary endpoint at 12 months (prior to ending enrollment into the trial) is proposed for the purpose of sample size re-estimation. Depending on the outcome, the interim analysis may be used to recommend the trial be stopped early for efficacy or futility." Conditional power was used for early stopping. </t>
  </si>
  <si>
    <t/>
  </si>
  <si>
    <t/>
  </si>
  <si>
    <t>- Early stopping for efficacy: "To maintain the overall type 1 error rate, an Oâ€™Brien-Fleming spending function has been used to calculate the superiority boundary"</t>
  </si>
  <si>
    <t>- After 100 participants were assigned by simple randomisation, a Pocock-Simon covariate adaptive algorithm was implemented to balance study groups by various prognostic factors. 
- Simulations for power were also conducted using the original ordinal scale. The sample size calculation used the dichotomised version of the mRS. 
- Chi-square test was used; it was not reported whether the assumptions were checked
- There are various secondary analyses that are reported in the appendix, such as an analysis of the mRS on the ordinal scale in which a proportional odds model was used, though the assumption was checked using a statistical method where P &lt; 0.05 (indicating evidence against proportional odds)</t>
  </si>
  <si>
    <t>idno</t>
  </si>
  <si>
    <t>title</t>
  </si>
  <si>
    <t>Effect of Urate-Elevating Inosine on Early Parkinson Disease Progression: The SURE-PD3 Randomized Clinical Trial.</t>
  </si>
  <si>
    <t>Trial of Pimavanserin in Dementia-Related Psychosis.</t>
  </si>
  <si>
    <t>Endovascular Therapy for Stroke Due to Basilar-Artery Occlusion.</t>
  </si>
  <si>
    <t>Tocilizumab in Hospitalized Patients with Severe Covid-19 Pneumonia.</t>
  </si>
  <si>
    <t>A Non-D2-Receptor-Binding Drug for the Treatment of Schizophrenia.</t>
  </si>
  <si>
    <t>Trial of Nemolizumab in Moderate-to-Severe Prurigo Nodularis.</t>
  </si>
  <si>
    <t>Trial of Satralizumab in Neuromyelitis Optica Spectrum Disorder.</t>
  </si>
  <si>
    <t>Early Sedation with Dexmedetomidine in Critically Ill Patients.</t>
  </si>
  <si>
    <t>Trial of Contralateral Seventh Cervical Nerve Transfer for Spastic Arm Paralysis.</t>
  </si>
  <si>
    <t>Cariprazine versus risperidone monotherapy for treatment of predominant negative symptoms in patients with schizophrenia: a randomised, double-blind, controlled trial.</t>
  </si>
  <si>
    <t>groupsummariesother</t>
  </si>
  <si>
    <t xml:space="preserve">95% CI reported in each group </t>
  </si>
  <si>
    <t xml:space="preserve">Reported standard error </t>
  </si>
  <si>
    <t xml:space="preserve">Frequencies and proportions for category 1, followed by the collapsing of category 1 and 2, and so on. </t>
  </si>
  <si>
    <t>95% CI for the median value for clinical status</t>
  </si>
  <si>
    <t xml:space="preserve">Standard errors across all categories </t>
  </si>
  <si>
    <t xml:space="preserve">Mean absolute and percent change from baseline </t>
  </si>
  <si>
    <t xml:space="preserve">Mean change from 24 weeks to baseline </t>
  </si>
  <si>
    <t xml:space="preserve">Also reported the standard error in each group and timepoint. </t>
  </si>
  <si>
    <t>Difference in Modified Ashworth Scale score from baseline to month 12</t>
  </si>
  <si>
    <t>Standard error</t>
  </si>
  <si>
    <t>otherinfo</t>
  </si>
  <si>
    <t xml:space="preserve">- Early stopping for efficacy and futility, as well as sample size re-estimation.
- Authors reported that the "inference was confirmed by ordinal regression".  </t>
  </si>
  <si>
    <t/>
  </si>
  <si>
    <t xml:space="preserve">Interim analyses: stopping rule for efficacy (group sequential triangular design), with an interim analysis carried out after each additional 25 patients enrolled or every 6 months, whichever comes first. 
Sample size re-estimation: based off the publication of other trials results, the study reevaluated their sample size assumptions. In consensus with the data and safety monitoring board, they adapted their assumptions on sample size and anticipated a favorable outcome in 46% of the patients in the endovascular therapy group while maintain-ing the assumption of a favorable outcome in 30% of the patients in the medical care group.
mRS: used a dichotomy ('favourable function', 0 to 3)
Note: the primary outcome was favourable functional outcome on the mRS, defined as a score of 0 to 3 on the mRS
Software used unknown for main analysis </t>
  </si>
  <si>
    <t xml:space="preserve">- Early stopping for efficacy: "Up to four interim looks for efficacy (including the final analysis) will be carried out on the data with mortality rate at 28 days (secondary endpoint) evaluated for interim efficacy analyses. The interim looks will occur after roughly 75, 150, 225, and 330 patients are enrolled, but all interims are subject to change depending on enrollment."
- Sample size calculation used the Van Elteren test
- A blinded sample size re-estimation may be considered during the study if the assumptions made on the distribution of patients across the ordinal scale do not hold. </t>
  </si>
  <si>
    <t/>
  </si>
  <si>
    <t/>
  </si>
  <si>
    <t/>
  </si>
  <si>
    <t/>
  </si>
  <si>
    <t xml:space="preserve">- Calculated the change in scale score from baseline to month 12 and compared this change between arm. </t>
  </si>
  <si>
    <t/>
  </si>
  <si>
    <t>idno</t>
  </si>
  <si>
    <t>title</t>
  </si>
  <si>
    <t>Clinical effectiveness of one ultrasound guided intra-articular corticosteroid and local anaesthetic injection in addition to advice and education for hip osteoarthritis (HIT trial): single blind, parallel group, three arm, randomised controlled trial.</t>
  </si>
  <si>
    <t>Trial of Pimavanserin in Dementia-Related Psychosis.</t>
  </si>
  <si>
    <t>A Non-D2-Receptor-Binding Drug for the Treatment of Schizophrenia.</t>
  </si>
  <si>
    <t>Physical Therapy versus Glucocorticoid Injection for Osteoarthritis of the Knee.</t>
  </si>
  <si>
    <t>Trial of Nemolizumab in Moderate-to-Severe Prurigo Nodularis.</t>
  </si>
  <si>
    <t>Education plus exercise versus corticosteroid injection use versus a wait and see approach on global outcome and pain from gluteal tendinopathy: prospective, single blinded, randomised clinical trial.</t>
  </si>
  <si>
    <t>Effect of Idalopirdine as Adjunct to Cholinesterase Inhibitors on Change in Cognition in Patients With Alzheimer Disease: Three Randomized Clinical Trials.</t>
  </si>
  <si>
    <t>Effect of Radiofrequency Denervation on Pain Intensity Among Patients With Chronic Low Back Pain: The Mint Randomized Clinical Trials.</t>
  </si>
  <si>
    <t>targetparameterother</t>
  </si>
  <si>
    <t>Number needed to treat (where NNT=100/RD)</t>
  </si>
  <si>
    <t xml:space="preserve">Difference in difference in means </t>
  </si>
  <si>
    <t>Difference in difference in means (difference between change from baseline for int vs control)</t>
  </si>
  <si>
    <t>Number needed to treat and relative risk reduction</t>
  </si>
  <si>
    <t xml:space="preserve">Difference in difference in means </t>
  </si>
  <si>
    <t xml:space="preserve">Number needed to treat </t>
  </si>
  <si>
    <t xml:space="preserve">Difference in difference in means </t>
  </si>
  <si>
    <t>Number needed to treat</t>
  </si>
  <si>
    <t>otherinfo</t>
  </si>
  <si>
    <t>No information provided as to why the dichotomy was chosen, apart from the fact that the ordinal outcome was dichotomised "according to pre-agreed rules for dichotomisation of categorical variables"
Mixed effects model (using log-binomial link function) accounted for repeated measures over time (2 weeks, 2 months, 4 months, 6 months). 
Assumption of mixed effects model not reported (e.g. linearity, no outliers, no multicollinearity).</t>
  </si>
  <si>
    <t/>
  </si>
  <si>
    <t/>
  </si>
  <si>
    <t>- Authors did not report whether sufficient n was in each sub-category in the contingency table. 
- Authors presented the distribution of the outcome using histograms and overlaid a normal distribution.
- Outcome was also measured at 4 weeks, 8 weeks, and 6 months (in addition to 1 year), though this information was not used in the final analysis.</t>
  </si>
  <si>
    <t/>
  </si>
  <si>
    <t/>
  </si>
  <si>
    <t xml:space="preserve">- Consisted of three different trials with the exact same outcomes (primary and secondary) in both. We have extracted data only for Study 1
- Ordinal analysis using a proportional odds model was conducted as a sensitivity analysis. The assumptions of this model was not reported to be checked. According to the authors: "addition, for ADCS-CGIC at week 24, a logistic regression model for ordinal response will be applied to explore sensitivity to the normal distribution assumption for this variable in the
primary analysis. The model will include treatment as a factor and baseline score as a covariate. The possible responses are {1,2,3,4,5,6,7}. Because the extreme categories are rare the responses will be grouped as {(1,2),3,4,5,(6,7)}."
- Normality in the mixed effects model was also not reported to be assessed. </t>
  </si>
  <si>
    <t/>
  </si>
  <si>
    <t>idno</t>
  </si>
  <si>
    <t>title</t>
  </si>
  <si>
    <t>Intravenous tenecteplase compared with alteplase for acute ischaemic stroke in Canada (AcT): a pragmatic, multicentre, open-label, registry-linked, randomised, controlled, non-inferiority trial.</t>
  </si>
  <si>
    <t>Trial of Erythropoietin for Hypoxic-Ischemic Encephalopathy in Newborns.</t>
  </si>
  <si>
    <t>Endovascular thrombectomy versus standard bridging thrombolytic with endovascular thrombectomy within 4.5 h of stroke onset: an open-label, blinded-endpoint, randomised non-inferiority trial.</t>
  </si>
  <si>
    <t>Thrombectomy alone versus intravenous alteplase plus thrombectomy in patients with stroke: an open-label, blinded-outcome, randomised non-inferiority trial.</t>
  </si>
  <si>
    <t>Immobilisation of torus fractures of the wrist in children (FORCE): a randomised controlled equivalence trial in the UK.</t>
  </si>
  <si>
    <t>Effect of Direct Transportation to Thrombectomy-Capable Center vs Local Stroke Center on Neurological Outcomes in Patients With Suspected Large-Vessel Occlusion Stroke in Nonurban Areas: The RACECAT Randomized Clinical Trial.</t>
  </si>
  <si>
    <t>Endovascular Therapy for Acute Stroke with a Large Ischemic Region.</t>
  </si>
  <si>
    <t>Safety and efficacy of aspirin, unfractionated heparin, both, or neither during endovascular stroke treatment (MR CLEAN-MED): an open-label, multicentre, randomised controlled trial.</t>
  </si>
  <si>
    <t>Effect of Intra-arterial Alteplase vs Placebo Following Successful Thrombectomy on Functional Outcomes in Patients With Large Vessel Occlusion Acute Ischemic Stroke: The CHOICE Randomized Clinical Trial.</t>
  </si>
  <si>
    <t>Treating Rhythmic and Periodic EEG Patterns in Comatose Survivors of Cardiac Arrest.</t>
  </si>
  <si>
    <t>Hyperimmune immunoglobulin for hospitalised patients with COVID-19 (ITAC): a double-blind, placebo-controlled, phase 3, randomised trial.</t>
  </si>
  <si>
    <t>Effect of P2Y12 Inhibitors on Survival Free of Organ Support Among Non-Critically Ill Hospitalized Patients With COVID-19: A Randomized Clinical Trial.</t>
  </si>
  <si>
    <t>Effect of High-Flow Oxygen Therapy vs Conventional Oxygen Therapy on Invasive Mechanical Ventilation and Clinical Recovery in Patients With Severe COVID-19: A Randomized Clinical Trial.</t>
  </si>
  <si>
    <t>Early Convalescent Plasma for High-Risk Outpatients with Covid-19.</t>
  </si>
  <si>
    <t>A Randomized Trial of Intravenous Alteplase before Endovascular Treatment for Stroke.</t>
  </si>
  <si>
    <t>Effect of Convalescent Plasma on Organ Support-Free Days in Critically Ill Patients With COVID-19: A Randomized Clinical Trial.</t>
  </si>
  <si>
    <t>Effect of Platelet-Rich Plasma Injections vs Placebo on Ankle Symptoms and Function in Patients With Ankle Osteoarthritis: A Randomized Clinical Trial.</t>
  </si>
  <si>
    <t>Second asymptomatic carotid surgery trial (ACST-2): a randomised comparison of carotid artery stenting versus carotid endarterectomy.</t>
  </si>
  <si>
    <t>Effect of Urate-Elevating Inosine on Early Parkinson Disease Progression: The SURE-PD3 Randomized Clinical Trial.</t>
  </si>
  <si>
    <t>Therapeutic Anticoagulation with Heparin in Critically Ill Patients with Covid-19.</t>
  </si>
  <si>
    <t>Therapeutic Anticoagulation with Heparin in Noncritically Ill Patients with Covid-19.</t>
  </si>
  <si>
    <t>Tofacitinib in Patients Hospitalized with Covid-19 Pneumonia.</t>
  </si>
  <si>
    <t>Trial of Pimavanserin in Dementia-Related Psychosis.</t>
  </si>
  <si>
    <t>Effect of Continuous Infusion of Hypertonic Saline vs Standard Care on 6-Month Neurological Outcomes in Patients With Traumatic Brain Injury: The COBI Randomized Clinical Trial.</t>
  </si>
  <si>
    <t>Endovascular Therapy for Stroke Due to Basilar-Artery Occlusion.</t>
  </si>
  <si>
    <t>Effect of an Internet-Delivered Stepped-Care Program vs In-Person Cognitive Behavioral Therapy on Obsessive-Compulsive Disorder Symptoms in Children and Adolescents: A Randomized Clinical Trial.</t>
  </si>
  <si>
    <t>Tocilizumab in Hospitalized Patients with Severe Covid-19 Pneumonia.</t>
  </si>
  <si>
    <t>Interleukin-6 Receptor Antagonists in Critically Ill Patients with Covid-19.</t>
  </si>
  <si>
    <t>A Neutralizing Monoclonal Antibody for Hospitalized Patients with Covid-19.</t>
  </si>
  <si>
    <t>Muscarinic Cholinergic Receptor Agonist and Peripheral Antagonist for Schizophrenia.</t>
  </si>
  <si>
    <t>A Randomized Trial of Convalescent Plasma in Covid-19 Severe Pneumonia.</t>
  </si>
  <si>
    <t>Phase 3 Trials of Tirbanibulin Ointment for Actinic Keratosis.</t>
  </si>
  <si>
    <t>Effect of Endovascular Treatment Alone vs Intravenous Alteplase Plus Endovascular Treatment on Functional Independence in Patients With Acute Ischemic Stroke: The DEVT Randomized Clinical Trial.</t>
  </si>
  <si>
    <t>Effect of Mechanical Thrombectomy Without vs With Intravenous Thrombolysis on Functional Outcome Among Patients With Acute Ischemic Stroke: The SKIP Randomized Clinical Trial.</t>
  </si>
  <si>
    <t>Ultra-early tranexamic acid after subarachnoid haemorrhage (ULTRA): a randomised controlled trial.</t>
  </si>
  <si>
    <t>Randomized Trial of Focused Ultrasound Subthalamotomy for Parkinson's Disease.</t>
  </si>
  <si>
    <t>Effect of Hydroxychloroquine on Clinical Status at 14 Days in Hospitalized Patients With COVID-19: A Randomized Clinical Trial.</t>
  </si>
  <si>
    <t>Hydroxychloroquine with or without Azithromycin in Mild-to-Moderate Covid-19.</t>
  </si>
  <si>
    <t>Remdesivir for 5 or 10 Days in Patients with Severe Covid-19.</t>
  </si>
  <si>
    <t>Remdesivir for the Treatment of Covid-19 - Final Report.</t>
  </si>
  <si>
    <t>Effect of Dexamethasone on Days Alive and Ventilator-Free in Patients With Moderate or Severe Acute Respiratory Distress Syndrome and COVID-19: The CoDEX Randomized Clinical Trial.</t>
  </si>
  <si>
    <t>Azithromycin in addition to standard of care versus standard of care alone in the treatment of patients admitted to the hospital with severe COVID-19 in Brazil (COALITION II): a randomised clinical trial.</t>
  </si>
  <si>
    <t>Effect of Remdesivir vs Standard Care on Clinical Status at 11 Days in Patients With Moderate COVID-19: A Randomized Clinical Trial.</t>
  </si>
  <si>
    <t>Thrombectomy for Stroke in the Public Health Care System of Brazil.</t>
  </si>
  <si>
    <t>Endovascular Thrombectomy with or without Intravenous Alteplase in Acute Stroke.</t>
  </si>
  <si>
    <t>Remdesivir in adults with severe COVID-19: a randomised, double-blind, placebo-controlled, multicentre trial.</t>
  </si>
  <si>
    <t>A Trial of Lopinavir-Ritonavir in Adults Hospitalized with Severe Covid-19.</t>
  </si>
  <si>
    <t>A Non-D2-Receptor-Binding Drug for the Treatment of Schizophrenia.</t>
  </si>
  <si>
    <t>Effect of Intravenous Tenecteplase Dose on Cerebral Reperfusion Before Thrombectomy in Patients With Large Vessel Occlusion Ischemic Stroke: The EXTEND-IA TNK Part 2 Randomized Clinical Trial.</t>
  </si>
  <si>
    <t>Nonsedation or Light Sedation in Critically Ill, Mechanically Ventilated Patients.</t>
  </si>
  <si>
    <t>Trial of Nemolizumab in Moderate-to-Severe Prurigo Nodularis.</t>
  </si>
  <si>
    <t>Trial of Satralizumab in Neuromyelitis Optica Spectrum Disorder.</t>
  </si>
  <si>
    <t>Effect of revealing authors' conflicts of interests in peer review: randomized controlled trial.</t>
  </si>
  <si>
    <t>Effect of Fluoxetine on Obsessive-Compulsive Behaviors in Children and Adolescents With Autism Spectrum Disorders: A Randomized Clinical Trial.</t>
  </si>
  <si>
    <t>Laparoscopic supracervical hysterectomy versus endometrial ablation for women with heavy menstrual bleeding (HEALTH): a parallel-group, open-label, randomised controlled trial.</t>
  </si>
  <si>
    <t>Physical Fitness Training in Patients with Subacute Stroke (PHYS-STROKE): multicentre, randomised controlled, endpoint blinded trial.</t>
  </si>
  <si>
    <t>Eculizumab in Aquaporin-4-Positive Neuromyelitis Optica Spectrum Disorder.</t>
  </si>
  <si>
    <t>Intensive vs Standard Treatment of Hyperglycemia and Functional Outcome in Patients With Acute Ischemic Stroke: The SHINE Randomized Clinical Trial.</t>
  </si>
  <si>
    <t>Thrombolysis Guided by Perfusion Imaging up to 9 Hours after Onset of Stroke.</t>
  </si>
  <si>
    <t>Aspiration thrombectomy versus stent retriever thrombectomy as first-line approach for large vessel occlusion (COMPASS): a multicentre, randomised, open label, blinded outcome, non-inferiority trial.</t>
  </si>
  <si>
    <t>Efficacy and safety of minimally invasive surgery with thrombolysis in intracerebral haemorrhage evacuation (MISTIE III): a randomised, controlled, open-label, blinded endpoint phase 3 trial.</t>
  </si>
  <si>
    <t>Prehospital transdermal glyceryl trinitrate in patients with ultra-acute presumed stroke (RIGHT-2): an ambulance-based, randomised, sham-controlled, blinded, phase 3 trial.</t>
  </si>
  <si>
    <t>Sleep and Alertness in a Duty-Hour Flexibility Trial in Internal Medicine.</t>
  </si>
  <si>
    <t>Intensive blood pressure reduction with intravenous thrombolysis therapy for acute ischaemic stroke (ENCHANTED): an international, randomised, open-label, blinded-endpoint, phase 3 trial.</t>
  </si>
  <si>
    <t>Effects of fluoxetine on functional outcomes after acute stroke (FOCUS): a pragmatic, double-blind, randomised, controlled trial.</t>
  </si>
  <si>
    <t>Effect of Nonmyeloablative Hematopoietic Stem Cell Transplantation vs Continued Disease-Modifying Therapy on Disease Progression in Patients With Relapsing-Remitting Multiple Sclerosis: A Randomized Clinical Trial.</t>
  </si>
  <si>
    <t>Effect of Mexiletine on Muscle Stiffness in Patients With Nondystrophic Myotonia Evaluated Using Aggregated N-of-1 Trials.</t>
  </si>
  <si>
    <t>Effects of the Learning Together intervention on bullying and aggression in English secondary schools (INCLUSIVE): a cluster randomised controlled trial.</t>
  </si>
  <si>
    <t>Effect of Early Sustained Prophylactic Hypothermia on Neurologic Outcomes Among Patients With Severe Traumatic Brain Injury: The POLAR Randomized Clinical Trial.</t>
  </si>
  <si>
    <t>A Randomized Trial of Epinephrine in Out-of-Hospital Cardiac Arrest.</t>
  </si>
  <si>
    <t>MRI-Guided Thrombolysis for Stroke with Unknown Time of Onset.</t>
  </si>
  <si>
    <t>Effect of In-Bed Leg Cycling and Electrical Stimulation of the Quadriceps on Global Muscle Strength in Critically Ill Adults: A Randomized Clinical Trial.</t>
  </si>
  <si>
    <t>Effect of Alteplase vs Aspirin on Functional Outcome for Patients With Acute Ischemic Stroke and Minor Nondisabling Neurologic Deficits: The PRISMS Randomized Clinical Trial.</t>
  </si>
  <si>
    <t>Self management of patients with mild COPD in primary care: randomised controlled trial.</t>
  </si>
  <si>
    <t>Tranexamic acid for hyperacute primary IntraCerebral Haemorrhage (TICH-2): an international randomised, placebo-controlled, phase 3 superiority trial.</t>
  </si>
  <si>
    <t>Tenecteplase versus Alteplase before Thrombectomy for Ischemic Stroke.</t>
  </si>
  <si>
    <t>Effect of Opioid vs Nonopioid Medications on Pain-Related Function in Patients With Chronic Back Pain or Hip or Knee Osteoarthritis Pain: The SPACE Randomized Clinical Trial.</t>
  </si>
  <si>
    <t>Antiplatelet therapy with aspirin, clopidogrel, and dipyridamole versus clopidogrel alone or aspirin and dipyridamole in patients with acute cerebral ischaemia (TARDIS): a randomised, open-label, phase 3 superiority trial.</t>
  </si>
  <si>
    <t>Thrombectomy for Stroke at 6 to 16 Hours with Selection by Perfusion Imaging.</t>
  </si>
  <si>
    <t>Trial of Prazosin for Post-Traumatic Stress Disorder in Military Veterans.</t>
  </si>
  <si>
    <t>Effect of Idalopirdine as Adjunct to Cholinesterase Inhibitors on Change in Cognition in Patients With Alzheimer Disease: Three Randomized Clinical Trials.</t>
  </si>
  <si>
    <t>Trial of Contralateral Seventh Cervical Nerve Transfer for Spastic Arm Paralysis.</t>
  </si>
  <si>
    <t>Effect of Routine Low-Dose Oxygen Supplementation on Death and Disability in Adults With Acute Stroke: The Stroke Oxygen Study Randomized Clinical Trial.</t>
  </si>
  <si>
    <t>Effect of Lorazepam With Haloperidol vs Haloperidol Alone on Agitated Delirium in Patients With Advanced Cancer Receiving Palliative Care: A Randomized Clinical Trial.</t>
  </si>
  <si>
    <t>Effect of Intensive Blood-Pressure Treatment on Patient-Reported Outcomes.</t>
  </si>
  <si>
    <t>Family-led rehabilitation after stroke in India (ATTEND): a randomised controlled trial.</t>
  </si>
  <si>
    <t>Effect of Endovascular Contact Aspiration vs Stent Retriever on Revascularization in Patients With Acute Ischemic Stroke and Large Vessel Occlusion: The ASTER Randomized Clinical Trial.</t>
  </si>
  <si>
    <t>Cluster-Randomized, Crossover Trial of Head Positioning in Acute Stroke.</t>
  </si>
  <si>
    <t>Trial of Cannabidiol for Drug-Resistant Seizures in the Dravet Syndrome.</t>
  </si>
  <si>
    <t>Mepolizumab or Placebo for Eosinophilic Granulomatosis with Polyangiitis.</t>
  </si>
  <si>
    <t>Intensive speech and language therapy in patients with chronic aphasia after stroke: a randomised, open-label, blinded-endpoint, controlled trial in a health-care setting.</t>
  </si>
  <si>
    <t>Effect of Intensive vs Moderate Alveolar Recruitment Strategies Added to Lung-Protective Ventilation on Postoperative Pulmonary Complications: A Randomized Clinical Trial.</t>
  </si>
  <si>
    <t>Faster clean catch urine collection (Quick-Wee method) from infants: randomised controlled trial.</t>
  </si>
  <si>
    <t>Two-Year Outcome after Endovascular Treatment for Acute Ischemic Stroke.</t>
  </si>
  <si>
    <t>Association Between Early Low-Dose Hydrocortisone Therapy in Extremely Preterm Neonates and Neurodevelopmental Outcomes at 2 Years of Age.</t>
  </si>
  <si>
    <t>Trial of Pregabalin for Acute and Chronic Sciatica.</t>
  </si>
  <si>
    <t>Cariprazine versus risperidone monotherapy for treatment of predominant negative symptoms in patients with schizophrenia: a randomised, double-blind, controlled trial.</t>
  </si>
  <si>
    <t>definetargetparameter</t>
  </si>
  <si>
    <t>"Common odds ratio is the odds ratio for a unit increase in the modified Rankin scale score for tenecteplase vs alteplase"</t>
  </si>
  <si>
    <t>Not reported</t>
  </si>
  <si>
    <t>"There were no significant differences regarding the full distribution of modified Rankin scale scores at 90 days (common odds ratio for a better outcome 0Â·75, 95% CI 0Â·53â€“1Â·06, p=0Â·10)"</t>
  </si>
  <si>
    <t>Not reported</t>
  </si>
  <si>
    <t>"The primary outcome was tested using cumulative ordinal logistic regression to estimate the common OR and 95% CIs of the shift analysis on the mRS at 90 days (with scores of 5 [severe disability] and 6 [death] collapsed into a single group) in the target population"</t>
  </si>
  <si>
    <t>"An ordinal shift across the range of modified Rankin scale scores toward a better outcome at 90 days"</t>
  </si>
  <si>
    <t>"The primary effect parameter is reported as the shift on the modified Rankin Scale, quantified with the common odds ratio (OR)"</t>
  </si>
  <si>
    <t>"Secondary outcomes included the shift in the modified Rankin Scale score at day 90, estimated by means of an oddsratio using a proportional odds logistic regression model com-bining the highest 2 scores of 5 and 6 into a single â€œworstâ€ rank"</t>
  </si>
  <si>
    <t>"The shift across CPC scores in the direction of a better outcome in the anti-seizure-treatment group... A value greater than 1 indicates lower CPC scores in the antiseizureâ€‘treatment group than in the control group"</t>
  </si>
  <si>
    <t>"The proportional odds model estimated a summary OR; ie, the ratio of the cumulative odds of being in a better category of the ordinal outcome for hIVIG versus placebo."
"The OR for being in a more favourable outcome in the hIVIG group compared with placebo on day 7 was 1Â·06 (95% CI 0Â·77â€“1Â·45; p=0Â·72"</t>
  </si>
  <si>
    <t>"...a proportional effect of treatment across the scale of the ordinal outcome. ...n OR greater than 1 indicates a benefit from treatment."</t>
  </si>
  <si>
    <t xml:space="preserve">Not reported </t>
  </si>
  <si>
    <t>"The difference between the medians of the two distributions...for the 8-category ordinal scale"</t>
  </si>
  <si>
    <t>"The primary effect was determined by the common odds ratio, with a 95% confidence interval, for a shift in the direction of better outcome on the modified Rankin scale"</t>
  </si>
  <si>
    <t>"The cumulative log odds for the primary end point were modeled such that a parameter greater than 0 reflects an increase in the cumulative odds for the organ supportâ€“free days outcome, which implies benefit."</t>
  </si>
  <si>
    <t>N/A</t>
  </si>
  <si>
    <t xml:space="preserve">Not reported </t>
  </si>
  <si>
    <t>"The median adjusted proportional odds ratio for the effect of therapeutic-dose anticoagulation on organ supportâ€“free days was 0.83"</t>
  </si>
  <si>
    <t>"The proportional odds ratio for therapeutic-dose anticoagulation as compared with usual-care thromboprophylaxis with respect to organ support-free days"</t>
  </si>
  <si>
    <t>"As compared with placebo, the proportional odds of having a worse score on the eight-level ordinal scale with tofacitinib was 0.60"</t>
  </si>
  <si>
    <t xml:space="preserve">Not reported </t>
  </si>
  <si>
    <t>"Six months after the trauma, the distribution of GOS-E scores was not significantly shifted in the intervention group vs the control group"</t>
  </si>
  <si>
    <t>Not reported</t>
  </si>
  <si>
    <t xml:space="preserve">Not reported </t>
  </si>
  <si>
    <t>"The cumulative log odds for the primary out-come were modelled such that a value greater than 0 reflects an increase in the cumulative log odds for the outcome of organ supportâ€“free days, implying benefit"</t>
  </si>
  <si>
    <t>"To estimate the treatment effect on the ordinal pulmonary outcome on day 5, we estimated the summary odds ratio of a better outcome with LY-CoV555 than with placebo using proportional-odds model"</t>
  </si>
  <si>
    <t>"The odds ratio comparing a one-category increase in CGI-S score for xanomeline-trospium versus placebo at week 5"</t>
  </si>
  <si>
    <t>An odds ratio greater than 1.0 would correspond to more favourable outcomes with the use of plasma as compared with placebo</t>
  </si>
  <si>
    <t>N/A</t>
  </si>
  <si>
    <t>"The common odds ratio indicates the odds of improvement of 1 point on the mRS, with a common odds ratio greater than 1 favoring the endovascular thrombectomy treatment alone group"</t>
  </si>
  <si>
    <t>"The overall distribution of the mRS score at 90 days (shift analysis of the disability level). Mechanical thrombectomy alone was not associated with a favorable shift in the distribution of the mRS scoreat 90 days"</t>
  </si>
  <si>
    <t>"Difference between the tranexamic acid group and the control group in the overall distribution of scores with an ordinal shift analysis"</t>
  </si>
  <si>
    <t>N/A</t>
  </si>
  <si>
    <t>"Odds ratio greater than 1.0 indicated more favorable outcomes for patients in the hydroxychloroquin"</t>
  </si>
  <si>
    <t>"Among patients with confirmed Covid-19, there were no significant between-group differences in the proportional odds of having a higher (worse) score on the seven-point ordinal scale at 15 days"</t>
  </si>
  <si>
    <t>N/A</t>
  </si>
  <si>
    <t>"The odds of improvement in the ordinal scale score were higher in the remdesivir group, as determined by a proportional odds model at the day 15 visit, than in the placebo group"</t>
  </si>
  <si>
    <t xml:space="preserve">Not reported </t>
  </si>
  <si>
    <t>Odds of a patient in the azithromycin group having a worse status than a patient in the control group; an odds ratio &gt;1Â·00 represents a clinical worsening assessed on the ordinal scale in the combination group compared with the monotherapy group</t>
  </si>
  <si>
    <t>"Patients randomized to the 5-day remdesivir group had significantly higher odds of a better clinical status distribution on the 7-point ordinal scale compared with those randomized to standard care"</t>
  </si>
  <si>
    <t>"Adjusted common odds ratio for a decrease of â‰¥1 point in the score on the modified Rankin scale"</t>
  </si>
  <si>
    <t>"The primary effect parameter is the common odds ratio, which represents the shift on the full distribution of the modified Rankin Scale"</t>
  </si>
  <si>
    <t xml:space="preserve">Not reported </t>
  </si>
  <si>
    <t>"Thee between-group least-squares mean differences in the changes from baseline in the CGI-S scale score at week 4 was âˆ’0.5 points"</t>
  </si>
  <si>
    <t xml:space="preserve">Not reported </t>
  </si>
  <si>
    <t xml:space="preserve">Least-squares mean absolute change from baseline in mean score of verbal rating scale score for pruritus at week 12 </t>
  </si>
  <si>
    <t xml:space="preserve">Not reported </t>
  </si>
  <si>
    <t>N/A</t>
  </si>
  <si>
    <t>"The effect estimate for an improvement of at least 1 point in the score presented as a common odds ratio with a 95% confidence interval"</t>
  </si>
  <si>
    <t xml:space="preserve">Not reported </t>
  </si>
  <si>
    <t>"The primary analysis involved a comparison of the distribution of all 7 levels of the mRS (shift) between the treatment groups"</t>
  </si>
  <si>
    <t>"Across shifts, average... scores in flexible programs were noninferior to those in standard programs (between-group difference, 0.12 points; one-sided upper limit of the 95% confidence interval, 0.31 points)"</t>
  </si>
  <si>
    <t>"a shift in measures of functioning according to the full range of scores on the mRS"</t>
  </si>
  <si>
    <t>"For our primary outcome we did an ordinal analysis expressing the result as a common OR and 95% CI, where a common OR in favour of placebo is less than 1Â·0"
"The primary outcome, an ordinal comparison of the distribution of patients across the mRS categories at 6 months, adjusted for variables included in the minimisation algorithm, was similar in the two groups (common OR 0âˆ™951 [95% CI 0âˆ™839â€“1âˆ™079]; p=0âˆ™439"</t>
  </si>
  <si>
    <t>A difference in mean EDSS score change of XX at 1 year.</t>
  </si>
  <si>
    <t>"Difference in mean stiffness measure of daily phone calls (IVR)"</t>
  </si>
  <si>
    <t xml:space="preserve">Not reported </t>
  </si>
  <si>
    <t>"The common odds ratio is a measure of the likelihood that alteplase would lead to lower scores on the modified Rankin scale than would placebo (shift analysis)" and "Categorical shift in the distribution of MRS scores between the two treatment groups assuming a common odds ratio across all cut points of the modified Rankin scale"</t>
  </si>
  <si>
    <t>Not reported</t>
  </si>
  <si>
    <t xml:space="preserve">Not reported </t>
  </si>
  <si>
    <t>"Difference in the distribution (shift) in the mRS at day 90 after adjustment for stratification and minimisation criteria"</t>
  </si>
  <si>
    <t xml:space="preserve">Not reported </t>
  </si>
  <si>
    <t>N/A</t>
  </si>
  <si>
    <t>"We analysed the effect of treatment on the primary efficacy outcome as a shift in stroke and its severity... reported as an adjusted common odds ratio"</t>
  </si>
  <si>
    <t>"Endovascular therapy plus standard medical therapy was associated with a more favorable distribution of disability scores on the modified Rankin scale at 90 days than standard medical therapy alone"</t>
  </si>
  <si>
    <t>Mean difference between the groups on the CGIC scale at 10 weeks</t>
  </si>
  <si>
    <t xml:space="preserve">"The effect of the idalopirdine doses was estimated as a mean difference vs placebo at week 24 using least-squares means for the treatment Ã— visit interaction effect in the mixed model". The definition of the common odds ratio was not explicitly reported. </t>
  </si>
  <si>
    <t>N/A</t>
  </si>
  <si>
    <t>"A common odds ratio (OR) for a move from one level to the next better (lower) level with an OR more than 1.00 indicating an improvement"</t>
  </si>
  <si>
    <t xml:space="preserve">Not reported </t>
  </si>
  <si>
    <t>N/A</t>
  </si>
  <si>
    <t xml:space="preserve">Reported as "an ordinal shift analysis of the full range of categories of the mRS as a secondary outcome", though the common odds ratio was not defined. </t>
  </si>
  <si>
    <t>"...shift in the mRS distribution in favor of the contact aspiration strategy, with a common OR for a 1-point improvement of 0.76 "</t>
  </si>
  <si>
    <t>"Unadjusted odds ratio for a difference in the distribution of scores on the modified Ranking scale"</t>
  </si>
  <si>
    <t>"Shown is the median difference. Negative values are numerically in favour of cannabidiol, and positive values are numerically in favour of placebo"</t>
  </si>
  <si>
    <t>"For remission, an odds ratio of more than 1 would indicate a higher proportion of participants in the higher remission-duration categories and a lower pro-portion of participants in the lower remission-duration categories in the mepolizumab group than in the placebo group."
"Participants in the mepolizumab group had a significantly greater accrued time in remission over the 52-week period than did those in the placebo group: 28% of the participants in the mepolizumab group, as compared with 3% of those in the placebo group, had remission for at least 24 weeks (odds ratio, 5.91; 95% confidence interval [CI], 2.68 to 13.03; P&lt;0.001)"</t>
  </si>
  <si>
    <t xml:space="preserve">Not reported </t>
  </si>
  <si>
    <t>"The common odds ratio for a shift in the direction of a better outcome on the modified scale of pulmonary complications"</t>
  </si>
  <si>
    <t xml:space="preserve">Not reported </t>
  </si>
  <si>
    <t>"The treatment effect on the primary outcome at 2 years was calculated as an adjusted common odds ratio for a better distribution of outcomes on the modified Rankin scale... The	primary	effect parameter	should	take the	whole	range	of	the	modified Rankin	scale (mRS)	into	account	and	is	defined	as	the	relative	risk	for	improvement on	the	mRS estimated as an	odds ratio... A better distribution of outcomes on the modified Rankin scale with endovascular treatment than with conventional treatment"</t>
  </si>
  <si>
    <t>N/A</t>
  </si>
  <si>
    <t xml:space="preserve">Not reported </t>
  </si>
  <si>
    <t>otherinfo</t>
  </si>
  <si>
    <t>Note that the primary outcome was defined as a dichotomised version of the mRS (favourable functional outcome defined as 0-1)
Did not check for proportional odds</t>
  </si>
  <si>
    <t>Authors did not report how proportional odds assumption was checked.</t>
  </si>
  <si>
    <t xml:space="preserve">Adaptive design: "An adaptive increase in sample size was to be done if the result of interim analysis with data from the first 600 patients was promising as per the methodology of Mehta and Pocock with a maximum sample size of 900"
Check of proportional odds assumption conducted using Brant test and LRT.
Study used a dichotomised version of the mRS as the primary outcome (functional independence). </t>
  </si>
  <si>
    <t>Adaptive design - sample size re-estimation: "This randomized adaptive design with two balanced treatment arms will have one interim analysis (IA) conducted after around half of the patients reached the primary endpoint at 90 days. There will be one sample size reassessment. An independent statistician will calculate the proportion of functional independence in the control group and re-calculate the sample size based on this proportion"
mRS was dichotomised in the primary outcome (0-2 vs 3-6)
Authors did not report what method was used to check the proportional odds assumption. 
Plots drawn in R; analyses in Stata.</t>
  </si>
  <si>
    <t xml:space="preserve">Had measures at day 1 and day 42 but analysed these separately.
Did not check assumptions for Wilcoxon test. 
Median/IQR in both intervention groups that are skewed to extremely satisfied at day 1 and 42 suggest that the Likert scale likely cannot detect improvement/deterioration </t>
  </si>
  <si>
    <t>Used mixed-effects models with a random intercept for the cluster in a post-hoc analysis. 
Collapsed scores of 5 [severe disability] and 6 [death] into a single group.
Sample size details: "For the intervention arm, the rate of good outcomes (mRSâ‰¤2) at 90 days was estimated to be around 40-44%, and for the control arm was estimated to be 35-38%, both based on relevant literature. These estimates yield an expected difference of 0.06 in the proportion of good outcome (mRS â‰¤2). Translating this difference in the proportion for just a single cut-point to a common cumulative OR throughout the mRS scale, results in a required sample size of 1316 ischemic patients assuming one-sided Type I and Type II error probabilities of 0.025 and 0.20, respectively. The total sample size"
"The proportional odds assumption on the primary outcome analysis was tested using a Brant test. The assumption of proportional odds was met, as no coefficient of the independent variables nor the omnibus achieved significance (P&gt; .05 for all)"</t>
  </si>
  <si>
    <t>Sample size calculation: used results from a registry study that was observational. Using a dichotomised version of the mRS (0-3 vs 4-6), details as follows, "Because the registry study was observational and the treatment effect could be larger than that in a clinical trial, we deducted 20% of the effect and assumed an odds ratio in the trial of 2.7 (3.42Ã—0.8=2.7) for the effect of endovascular therapy as compared with medical care. On the basis of these assumptions, we estimated that 81 patients would need to be assigned to each trial group, and assuming a possible dropout rate of 15%, we calculated that the required sample size was 191 patients in total. Considering potential withdrawal of consent, we set the final sample size at 200 patients to provide the trial with 90% power to show superiority of endovascular therapy over medical care at a two-sided alpha level of 0.05"
Method used to check the proportional odds assumption not reported, though the authors report that they verified the proportional odds assumption .</t>
  </si>
  <si>
    <t>- Sample size calculation as follows [in SAP]: "For the control arm in the study, we assume a similar distribution over the 7-point modified Rankin Scale (mRS) as in the intervention arm of the MR CLEAN trial: mRS 0: 3%; mRS 1: 9%; mRS 2: 21%; mRS 3: 18%; mRS 4: 22%; mRS 5: 6%; mRS 6: 21%. For aspirin, we assume a favorable effect with a common odds ratio (cOR) of 1.27, which corresponds to an absolute risk difference of having a score on the mRS of 0-2 of approximately 5%. The aim is to include 1500 patients. In the analysis covariate adjustment will be used, which reduces the required sample size by approximately 25%.19,20 Thus the effective sample size with 1500 patients is 2000, which will provide 84% power to detect a true treatment effect (two-sided alpha=0.05)."
- It was not reported as to whether the proportional odds assumption was checked</t>
  </si>
  <si>
    <t>- Highest two scores of the mRS were combined into a single 'worst' rank. 
- Van Elteren test was used as a sensitivity analysis (a popular extension of the Wilcoxon rank sum test for comparing two treatments in a stratified experiment).
- Proportional odds assumption verified using a score test (p-value = 0.08).</t>
  </si>
  <si>
    <t xml:space="preserve">- Early stopping for superiority: "An interim analysis will be performed after a total of 86 inclusions. If the difference between the treatment groups at that time is significant at P&lt;0.00557, the trial will be stopped because
of â€œproof beyond reasonable doubtâ€ that treatment with anti-epileptic drugs is superior above treatment without anti-epileptic drugs"
- Primary outcome was dichotomised, defined as a good outcome (CPC score indicating no, mild or moderate disability) or a poor outcome (severe disability, coma or death). </t>
  </si>
  <si>
    <t>Test for proportional odds: "A test for the proportional odds assumption will be made from a model that allows different effect estimates for the hIVIG versus placebo according to the cut-off of the ordinal scale (a partial proportional odds model). That is, a cumulative logistic regression model with the same terms as
above but including two-way interactions between the treatment indicator and the six cut-offs. A composite likelihood ratio test will be used to determine if any of the additional terms are significantly different from zero (i.e., a test of the proportional odds assumption). Even if the proportional odds assumption is violated, the overall summary OR will be the basis for inference for
the primary analysis"</t>
  </si>
  <si>
    <t xml:space="preserve">- Adaptive design/sample size: "The design was adaptive in sample size with a range of 200 to 2000 patients. Adaptive analyses were planned monthly with a minimum of 200 patients enrolled between analyses. The operating characteristics were determined through clinical trial simulations. The adaptive sample size yields more than 80%power for an odds ratio (OR) change of 1.25 in the organ supportâ€“free days outcome."
- Stopping rules for futility and efficacy. 
-  Authors also reported that "The assumption of a proportional effect between treatment with a P2Y12 inhibitor and usual care on the ordinal outcome was not strictly tested in the bayesian analysis because the model is clinically robust to slight variations and the effect on organ supportâ€“free days and mortality was consistent"
- SAP reported that a Wilcoxon test was to be conducted in case the proportional odds assumption was violated. 
- Because the trial was stopped for futility and the bayesian analysis is more onerous, they also used a frequentist cumulative logit model for the primary outcome (though the results were similar and hence only the bayesian analysis was reported). 
- Primary analysis model incorporated a weakly informative Dirichlet prior distribution (for the cutpoints). Sensitivity analysis incorporated a flat Dirichlet prior. </t>
  </si>
  <si>
    <t/>
  </si>
  <si>
    <t>- Sample size re-estimation used: "We recognize that sample size estimation is based on assumptions and, if our control proportion greatly varies from what we assumed, then we may begin to see a decrease in power. To reduce the likelihood of an underpowered study due to an incorrect assumption, we propose to conduct a sample size re-estimation at the time of the first interim analysis . The overall primary outcome proportion of the population will be estimated using the interim data for the sole purpose of sample size re-estimation"
- Early stopping rules for futility or efficacy were employed 
- Did not report whether they checked the assumption for Wilcoxon test
- Authors used Bayesian inference for the primary outcome</t>
  </si>
  <si>
    <t xml:space="preserve">- Sample size calculation used the distribution of scores on the mRS in the intervention group; assumed a treatment effect with a common odds ratio of 1.54, corresponding to an absolute difference of approximately 8 percentage points between the trial groups in the percentage of patients with an mRS score of 0 to 2; used Monte Carlo simulations with 5000 runs "In a simulation
with 5000 runs we computed the proportion of positive trials, for a given sample size. This yielded a sample size of 720, providing 91% power to detect a true treatment effect, with two-sided alpha = 0.05" 
- Assessed proportionality by the Harrell graphical method using the inverse logit approach </t>
  </si>
  <si>
    <t xml:space="preserve">- Used response adaptive randomisation (with preferential assignment to those interventions that appear most favourable) until a predefined statistical trigger of superiority or futility was met. 
- No maximum sample size was calculated. 
- "Prior distributions for the treatment effects in the moderate and severe states of illness were nested in a hierarchical prior distribution centered on an overall intervention effect estimated with a neutral prior assuming no treatment effect (standard normal prior on the log-odds ratio [OR]).
- Dirichlet priors used for cut-point equations.
- Median odds ratios with 95% credibility intervals presented. </t>
  </si>
  <si>
    <t/>
  </si>
  <si>
    <t>- Used a continuity correction to account for small expected counts
- P-values were compared for category 6, 3-5, 2, 1, 0 and 0-2 between treatment groups</t>
  </si>
  <si>
    <t xml:space="preserve">- Early stopping for efficacy and futility, as well as sample size re-estimation.
- Authors reported that the "inference was confirmed by ordinal regression".  </t>
  </si>
  <si>
    <t xml:space="preserve">- Used a multiplatform design. Response adaptive randomisation was used in two of the platforms (randomisation probabilities were updated from each monthly adaptive interim analysis). Interim analyses for futility/superirity. Also evaluated the effect of treatment options in pre-defined subgroups of patients (termed strata); is multifactorial, evaluating multiple questions simultaneously; is intended to be perpetual (or at least open-ended), substituting new questions in series as initial questions are answered; and can evaluate the interaction between interventions in different domains. Randomisation continued within each cohort until a statistical conclusion of superiority (defined as &gt;99% posterior probability of a proportional odds ratio of &gt;1) or futility (&gt;95% posterior probability of a proportional odds ratio of &lt;1.2) was made for a cohort. 
- Used simulations to describe trial operating characteristics, though no specified sample size was set (which is the nature of adaptive trials). 
- Weakly informative Dirichlet prior probability distributions were specified to model the baseline probabilities for each value for organ support-free days. 
- Primary model was fit with the use of a MCMC algorithm with 100,000 samples from the joint posterior distribution. 
- Sensitivity analysis was conducted with the use of an enthusiastic prior distribution.  </t>
  </si>
  <si>
    <t xml:space="preserve">- Utilised response-adaptive-randomisation (on the basis of response-adaptive interim analyses to favour the assignment of patients to the treatment group showing greater benefit). 
- Monthly interim analyses, allowing for early stopping for superiority or futility. 
- Primary model incorporated weakly informative Dirichlet prior distributions for the number of days without organ support. 
- Model was fitted with the use of a MCMC algorithm with 100,000 samples from the joint posterior distribution. 
- Treatment effects for the groups were nested in a hierarchical prior distribution centered on an overall intervention effect estimated with a neutral prior distribution. 
- Reported median adjusted odds ratio with 95% credibility interval, and posterior probability of superiority. </t>
  </si>
  <si>
    <t>- Proportional odds assumption was checked using the method of Pulkstenis-Robinson (P = 0.63 for 14-day analysis and P =0.14 for the 28-day analysis) 
- Had measures at 14-days and 28-days but two separate models were used</t>
  </si>
  <si>
    <t/>
  </si>
  <si>
    <t xml:space="preserve">- Collapsed the 8-point GOS-E to 7 categories when baseline covariates were adjusted to avoid favouring an intervention that reduced the risk of death but increased the proportion of severe disability
- Assessed proportional odds in the unadjusted model, though it is not clear whether they assessed for this in the adjusted model
- Proportional odds assumption checked using the likelihood ratio test </t>
  </si>
  <si>
    <t xml:space="preserve">Interim analyses: stopping rule for efficacy (group sequential triangular design), with an interim analysis carried out after each additional 25 patients enrolled or every 6 months, whichever comes first. 
Sample size re-estimation: based off the publication of other trials results, the study reevaluated their sample size assumptions. In consensus with the data and safety monitoring board, they adapted their assumptions on sample size and anticipated a favorable outcome in 46% of the patients in the endovascular therapy group while maintain-ing the assumption of a favorable outcome in 30% of the patients in the medical care group.
mRS: used a dichotomy ('favourable function', 0 to 3)
Note: the primary outcome was favourable functional outcome on the mRS, defined as a score of 0 to 3 on the mRS
Software used unknown for main analysis </t>
  </si>
  <si>
    <t xml:space="preserve">Authors reported that "Ordinal variables (CGI-I and CGI-S) were analyzed with ordinal logistic regression", however odds ratios were not reported in the supplementary material. Rather, means (SDs) at each timepoint were reported with z-statistic and p-value. It is unknown if proportional odds model was used, if the assumptions were violated, and if they weren't, whether they incorporated all measures over time. </t>
  </si>
  <si>
    <t xml:space="preserve">- Early stopping for efficacy: "Up to four interim looks for efficacy (including the final analysis) will be carried out on the data with mortality rate at 28 days (secondary endpoint) evaluated for interim efficacy analyses. The interim looks will occur after roughly 75, 150, 225, and 330 patients are enrolled, but all interims are subject to change depending on enrollment."
- Sample size calculation used the Van Elteren test
- A blinded sample size re-estimation may be considered during the study if the assumptions made on the distribution of patients across the ordinal scale do not hold. </t>
  </si>
  <si>
    <t xml:space="preserve">- Platform trial: eligible patients undergo randomisation to multiple interventions across multiple domains; assigned to one intervention in each domain. Used response-adaptive randomisation with preferential assignment to those interventions that appear most favorable after interim analyses. Included early stops for efficacy and futility.  
- No maximum sample size specified; randomisation continued until predefined statistical criteria were met. 
- Prior distributions for individual treatment effects were neutral. 
- Model was fit with the use of a MCMC algorithm that drew iteratively (10,000 draws) from the joint posterior distribution
- Primary analysis was computed using R software and the rstan package
- Reported the mean adjusted OR with corresponding SD from the posterior distribution </t>
  </si>
  <si>
    <t>- Uses a platform design. Incorporates early futility after 300 patients are enrolled. 
- Used the Whitehead method for sample size calculations. 
- The validity of the proportional odds assumption was assessed by testing for heterogeneity in the log ORs (for the treatment effect) across the dichotomized cumulative ordered categories in the corresponding logistic regression model (partial proportional odds model, test for â€œunequal slopesâ€)
-  "If there is evidence for non-proportionality, the summary odds ratio in the proportional odds model will still be used to quantify the treatment effect; however, the analyses of the dichotomized ordinal outcome categories help interpret the treatment effect."</t>
  </si>
  <si>
    <t xml:space="preserve">- Authors reported that the assumption of proportional odds was confirmed for all but one time point included in the model (week 1), but did not report what method was used to assess this assumption. It seems that this model was still used to report the result.
- Cumulative logit model was a post-hoc analysis; the main method reported in the article is the Mann-Whitney test and CMH test. </t>
  </si>
  <si>
    <t xml:space="preserve">Used early stopping rules for benefit: an interim analysis of efficacy and safety was performed after the inclusion of 50% of patients in the study. The analysis was carried out by the statistical team in a non-blind manner. The rest of
the research team remained blinded to the study arms distribution. In this analysis, the objective was to define if early termination criteria had been met. For this analysis, p values less than 0.003 were considered statistically significant for the efficacy analysis according to the strategy proposed by O'Brien and Fleming
Assessed the assumption of proportional odds using the Brant test (p = 0.34). </t>
  </si>
  <si>
    <t/>
  </si>
  <si>
    <t/>
  </si>
  <si>
    <t xml:space="preserve">- Brant test was used to assess proportional odds assumption (P = 0.90). </t>
  </si>
  <si>
    <t xml:space="preserve">- Sample size re-estimation and early stopping for efficacy 
- Proportional odds assumption was violated when adjusting for treatment centre; study excluded six patients from the centre with the smallest number of inclusions. Could have used PPO model
- Primary outcome was a dichotomised version of the mRS </t>
  </si>
  <si>
    <t/>
  </si>
  <si>
    <t>- Interim analyses for early stopping for futility and efficacy: "We will use a prior odds ratio of 1.0 (equal chance of harm and benefit; mean log OR of 0.0) and a prior distribution of the standard error for its log set at 0.352 for tests of efficacy and a non-informative prior for tests of futility and harm."</t>
  </si>
  <si>
    <t>- Rule for early stopping for efficacy: "We will use the strict limit of Haybittle-Peto ... for the interruption for benefit (p &lt;0.0001). Note that the second and third interim analyses were later cancelled due to faster-than-expected enrolment. 
- Sample size calculations: "The study was designed to involve 630 patients (210 per arm) to detect a proportional odds ratio of 0.57 between two and two treatments, with a power of 80%, significance level of 5%, and assuming that the distribution of the ordinal outcome to the control group will follow the proportions 35%, 15%, 20%, 10%, 10%, 10% for stages 1 to 6 respectively. Expected outcome proportions were based on the study. Furthermore, under the hypothesis that azithromycin should not alter the primary outcome, the comparison in the 1:2 ratio between control patients versus hydroxychloroquine will have 90% power to detect proportional odds ratios of 0.63"
- Used mixed effects models to adjust for site. 
- Proportional odds assumption was checked using Lipsitz test (p-value = 0.15).</t>
  </si>
  <si>
    <t xml:space="preserve">- Sample size calculation based on Whitehead's method. 
- Authors used the Score test to assess for proportional odds (P = 0.0017). Further tests indicated that proportional odds was not violated for treatment, but it was for baseline clinical status. 
- Post-hoc analyses included proportional odds model. 
- Wilcoxon rank-sum test was stratified by baseline clinical status. </t>
  </si>
  <si>
    <t>- Adaptive design: "There will be interim monitoring to introduce new arms and allow early stopping for futility, efficacy, or safety. If one therapy proves to be efficacious, then this treatment may become the control arm for comparison(s) with new experimental treatment(s). Any such change would be accompanied by an updated sample size."
- Proportion odds assumption was checked using a likelihood ratio test. 
- The ordinal scale used to be the primary outcome, however this was changed as trial statisticians who were unaware of treatment assignments and had no knowledge of outcome data.</t>
  </si>
  <si>
    <t>- Sample size re-estimation: "Due to the lack of data about ventilator free days in COVID-19 patients, the sample size will be updated using the pooled standard deviation of ventilator free days of the first interim analysis"
- Early stopping for efficacy using the Haybittle-Peto boundary 
- Authors used the Lipsitz goodness-of-fit test to assess the proportional odds assumption (P = 0.10).
- Authors reported that "In case of the proportional odds assumption is not met, categories of the ordinal scale 1-4 will be grouped as a single
category for the analysis"</t>
  </si>
  <si>
    <t>Early stopping rule: three interim analyses, stopping early for benefit using primary outcome or mortality. Peto's rule was used to adjust p-values at each analysis.
Used a mixed effects ordinal logistic regression model to adjust for site. 
Likelihood ratio test of the proportional odds assumption was not significant (p=0Â·099).
Sample size calc: "We established that across the six levels of ordinal outcomes, with probabilities of 35% for 1, 15% for 2, 20% for 3, 10% for 4, 10% for 5, and 10% for 6, a sample of 197 patients per group (394 patients) would have 85% power to detect an average odds ratio (OR) of 0Â·57 between the groups with a 5% significance level, based on a previous randomised trial in COVID-19.17Considering a dropout rate of about 10%, our target sample size was set at 440 patients. In this scenario, an OR of less than 1Â·00 represents a clinical improvement assessed on the ordinal scale in the azithromycin group compared with the control group"</t>
  </si>
  <si>
    <t xml:space="preserve">- Sample size calculation used the Whitehead method. 
- Proportional odds assumption was not met for the 10-day remdesivir group comparison so no odds ratio was reported; P-value was calculated using the Wilcoxon rank sum test. 
- Score test was used to assess for proportionality. </t>
  </si>
  <si>
    <t xml:space="preserve">- Interim analyses at 3 time-points that allow early stops for efficacy or futility, as well as blinded sample size re-estimation: "The DSMB will advise the executive committee (EC) on recommendations to stop the trial early either for
reasons of safety, efficacy or futility. The latter may be necessary as
assumptions regarding rates of favorable outcomes in this group of
patients may be incorrect given the paucity of data regarding the
natural history of the non-treated patients in the public healthcare
system of developing countries. Of note, blinded sample size
adjustment based on different than expected outcomes rates is
permitted, but it is not permitted to adjust the sample size based on
change in the pre-specified treatment effect"
- Assessed model fit with the deviance Chi-Square test on the
cross-classification of covariate patterns with observed and estimated response frequencies. Proportional odds assumption held for unadjusted model, but was rejected with the adjusted model. The authors "argue that if the proportional odds assumption holds, a set of separate binary logistic regressions fitted to the data will show a common odds ratio for an explanatory variable across all the regressions." The differences among the odds-ratio point estimates for each of the six dichotomised categories of score were small, and so the proportional odds was retained (note that the Score test was originally used, and they note that this test is anti-conservative). Unclear which variables violated the proportional odds assumption, and whether a partial proportional odds model could have been used. </t>
  </si>
  <si>
    <t/>
  </si>
  <si>
    <t/>
  </si>
  <si>
    <t/>
  </si>
  <si>
    <t/>
  </si>
  <si>
    <t xml:space="preserve">Sample size re-estimation: "A blinded adaptive sample size re-estimation was performed by the study statistician after 240 patients had been enrolled using the prespecified Mehta and Pocock promising zone mathematical algorithm. This did not require any subjective decision-making by the steering committee who were simply informed of the final sample size with no further details"
Wilcoxon test: did not check whether the distributions were similar in shape/spread. </t>
  </si>
  <si>
    <t/>
  </si>
  <si>
    <t/>
  </si>
  <si>
    <t/>
  </si>
  <si>
    <t xml:space="preserve">- Means collapse across treatment arm because items were assessed at the end of the follow up survey.
- Although it is a Likert scale, the categories for scores 2 to 4 were not coded in the appendix and so were not clearly defined to the reader. </t>
  </si>
  <si>
    <t/>
  </si>
  <si>
    <t xml:space="preserve">- Checked proportional odds assumption by also using a Brant test with a significance threshold of p &lt; 0.001. 
- Note that the DSMC recommended the trial use an ordinal rather than a binary outcome due to the skewness of the binary outcome. 
- Used the Whitehead procedure assuming a common odds ratio of 2.84. </t>
  </si>
  <si>
    <t/>
  </si>
  <si>
    <t/>
  </si>
  <si>
    <t xml:space="preserve">- Four interim analyses for futility and overwhelming efficacy are planned. These analyses will use the error-spending function method with stopping guidelines that are similar to the O'Brien and Fleming (OBF) type stopping boundaries. The trial also used covariate-based response-adaptive randomisation. 
- Authors did not report whether the assumptions of the CMH test were assessed. 
- Primary outcome was the proportion of patients with a favourable outcome vs unfavourable outcome. </t>
  </si>
  <si>
    <t xml:space="preserve">- Sample size re-estimation: "Adaptive increase in sample size can be performed
if the results of interim analysis using data from the first 200 patients
are promising as per the methodology of Mehta and Pocock. The
maximum sample size is capped at 400 patients"
- Proportional odds assumption was checked using the Brant test and approximate LRT
- Data were combined for scores of 5 and 6 </t>
  </si>
  <si>
    <t/>
  </si>
  <si>
    <t xml:space="preserve">- Covariate-adaptive randomisation was used with the aim of minimising differences in baseline severity factors. 
- Primary analysis used a dichotomised version of the mRS ('good functional outcome'; 0-3 vs 4-6). 
- Collapsed categories 0-2 into a single category due to small numbers.
- Authors did not report which variable violated the proportional odds assumption. They reported an unadjusted analysis with treatment only as a covariate, which did not violate the proportional odds assumption (P = 0.42). Statistical method that was used to assess for proportional odds was not reported.  </t>
  </si>
  <si>
    <t>Sample size calculation: "We required a total sample size of 850 participants (425 in each group) to detect a shift in mRS with a common odds ratio [OR] of 0Â·70,17 assuming an overall significance level of 5%, 90% power, distribution of mRS scores as shown in the appendix,10 3% loss to follow-up, mimic and transient ischaemic attack rate of 20%, and reduction for baseline covariate adjustment of 20%"
Proportional odds assumption tested using the likelihood ratio test
Study also investigated a mean difference in mRS score and proportions with poor outcome (mRS &gt; 2) as sensitivity analyses.</t>
  </si>
  <si>
    <t/>
  </si>
  <si>
    <t xml:space="preserve">- Early stopping for efficacy: "There are interim efficacy analyses planned after approximately 33% and 66% of the patients have been followed up at 90 days. The external DSMB will employ the Haybittle-Peto rule of an Î± &lt;0.001 for any interim analyses finding in favour of a treatment to be considered
significant."
- Sample size calculation was based on the estimated treatment effects on a binary assessment of poor outcome (mRS scores 3-6 vs 0-2). A re-estimation of the sample size was conducted using the ordinal scale, in which a sample size of only 2100 was needed. 
- Authors did not report the statistical method used to check the proportional odds assumption, but did quote a p-value. </t>
  </si>
  <si>
    <t>Sample size calculation: "We aimed to recruit at least 3000 patients. We estimated that this sample size would allow us to identify a treatment effect size of fluoxetine in the FOCUS trial that we thought would be important to patients and health and social care services. This effect size would also justify a 6-month course of treatment. FOCUS had 90% power to identify an increase in the proportion of patients with good outcomes (ie, mRS of 0â€“2) from 39âˆ™6% to 44âˆ™7% (ie, an absolute difference of 5âˆ™1 percentage points), based on an ordinal analysis expressed as a common odds ratio (OR) of 1Â·23"
Assessment of proportional odds conducted using the Score test</t>
  </si>
  <si>
    <t xml:space="preserve">Not known how differences in difference in means was calculated. P-values were reported from a Mann-Whitney test. </t>
  </si>
  <si>
    <t/>
  </si>
  <si>
    <t>Authors did not report whether the proportional odds assumption had been checked.</t>
  </si>
  <si>
    <t xml:space="preserve">- Primary outcome was a dichotomised version of the GOS-E score (1-4 vs 5-8, ie a favourable outcome)
- Proportional odds assumption assessed using the Score test. Protocol stated that if the assumption was violated, then the partial proportional odds model were to be used. </t>
  </si>
  <si>
    <t/>
  </si>
  <si>
    <t/>
  </si>
  <si>
    <t xml:space="preserve">Did not report whether they checked the distribution of the outcome (as to whether it had the same spread/shape). </t>
  </si>
  <si>
    <t xml:space="preserve">- Early stopping for futility: "The above sample size calculation assumes
a control proportion of 65% and Type I error probability of 0.025 (one-sided), and uses a group sequential design with one interim analysis for futility (non-binding), based on an Oâ€™Brien-Fleming boundary, after 50% of the anticipated sample size have completed the 90-day follow-up assessments."
- Sample size calculation based off binary variable. 
- Primary outcome was a dichotomised score defined as a favourable outcome (0 or 1 vs 2-6). 
- Collapsed categories 5 and 6 for the analysis
- Proportional odds assumption was met by the score test (P = 0.50). </t>
  </si>
  <si>
    <t/>
  </si>
  <si>
    <t xml:space="preserve">- Proportional odds assumption checked using the likelihood ratio test (P = 0.97). </t>
  </si>
  <si>
    <t>Adaptiveness of the trial: "A blinded adaptive sample-size reestimation was performed after 100 patients had been enrolled.This reestimation determined a final sample size of 202 patients for the determination of non-inferiority. Sequential testing of superiority after testing of noninferiority was planned for the intention-to-treat and per-protocol analyses, but no patients were excluded from the per-protocol analysis of the primary outcome and only one set of analyses is presented"
Checked for proportional odds using "both Brant test and approximate
likelihood-ratio test"</t>
  </si>
  <si>
    <t xml:space="preserve">- Collapsed all-cause hospitalisation into 0, 1 or 2 or more visits. 
- Report between-group difference for each category, but did not report an overall target parameter. </t>
  </si>
  <si>
    <t>- Early stopping rule for efficacy: "set at p&lt;0.001 for the combined outcome" after follow-up of 40% and 70% of patients. 
- Proportional odds assumption was checked using a likelihood ratio test. 
- Discussed the merits of using ordinal outcome over a binary outcome: "Because the primary efficacy analysis was non-significant, the relative merits of ordinal versus binary analysis could not be adequately assessed for stroke. However, ordinal analysis of bleeding gave similar, if not more pronounced, results in comparison with the outcome of fatal or major bleeding"</t>
  </si>
  <si>
    <t xml:space="preserve">- The study used an adaptive enrichment design (subgroup analysis in patients who would have been eligible for the DAWN trial). From the study: "As a result of that interim analysis, the trial was halted because the prespecified efficacy boundary (P&lt;0.0025) had been exceeded. The statistical analysis plan specified one-sided hy-pothesis testing for the Wilcoxon rank-sum test and a P value of less than 0.025 as a measure of statistical significance". Trial had planned for three interim analyses with plans to stop early for futility or efficacy as well. 
- Sample size: also calculated the sample size for a trial with non-adaptive design using Wilcoxon Mann-Whitney test. 
- Authors reported that the proportional odds assumption was checked, though the method used to check the assumption was not reported. 
- Unknown whether the authors considered to use a partial proportional odds model when core volume failed to meet proportional odds assumption. </t>
  </si>
  <si>
    <t>- Early stopping for efficacy using Lan-DeMet method with the Oâ€™Brien-Flemingâ€“type boundary 
- Sample size calculation used a mean difference between the groups of 0.65 on the CGIC scale at 10 weeks
- Proportional odds model used in a sensitivity analysis; if the assumption fails, a stratified Cochran-Mantel-Haentzel test were to be employed as an alternative to ordinal logistic regression. No details on this were reported in the main article/supp material</t>
  </si>
  <si>
    <t xml:space="preserve">- Consisted of three different trials with the exact same outcomes (primary and secondary) in both. We have extracted data only for Study 1
- Ordinal analysis using a proportional odds model was conducted as a sensitivity analysis. The assumptions of this model was not reported to be checked. According to the authors: "addition, for ADCS-CGIC at week 24, a logistic regression model for ordinal response will be applied to explore sensitivity to the normal distribution assumption for this variable in the
primary analysis. The model will include treatment as a factor and baseline score as a covariate. The possible responses are {1,2,3,4,5,6,7}. Because the extreme categories are rare the responses will be grouped as {(1,2),3,4,5,(6,7)}."
- Normality in the mixed effects model was also not reported to be assessed. </t>
  </si>
  <si>
    <t xml:space="preserve">- Calculated the change in scale score from baseline to month 12 and compared this change between arm. </t>
  </si>
  <si>
    <t xml:space="preserve">- Sample size estimation: The sample size calculation is based on a mean mRS of 3.51 SD 2.03 [blind outcomes of the first 200 patients in the Stroke Oxygen Pilot Study (ISRCTN12362720) (60)]. The sample size allows for a 5% drop-out rate (e.g. retrospective exclusions for change of diagnosis, numbers based on the Stroke Oxygen Pilot study) and a 5% rate of missing outcome data (gives a safe margin, target would be less
than 3%). A sample size of 6000 patients will provide 90% power to detect small (0.2 mRS point) differences between oxygen (continuous and night only groups combined) and no oxygen at p&lt;0.01, and 90% power at p&lt;0.05 to detect small (0.2 mRS point) differences between continuous oxygen and oxygen at night only. The study size was revised to 8000 using ordinal methods to account for interactions. </t>
  </si>
  <si>
    <t>- Sample size calculation was computed using a 2-sided t-test. 
- Conducted an additional analysis that split the RASS score into three categories: -3 to -5; 0 to -2; 1 to 4. Fisher's exact test was used to compare the 3 categories of RASS scores between groups. 
- Wilcoxon sign-rank test was used to find the corresponding p-value. Assumptions of this method were not reported to be checked</t>
  </si>
  <si>
    <t/>
  </si>
  <si>
    <t xml:space="preserve">- Primary outcome was a dichotomised version of mRS (0-2 vs 3-6). 
- Did not report whether the proportional odds assumption was satisfied. </t>
  </si>
  <si>
    <t/>
  </si>
  <si>
    <t>- Sample size calculation: "A sample size of 14,000 patients with acute ischemic stroke from 140 centres was estimated to provide 90% power (Î± 0.05) to detect â‰¥16% improvement (shift) in death and disability on the mRS at Day 90 in the ordinal logistic regression analysis, with the following assumptions"
- Used a hierarchical linear mixed model with adjustment for the design and a random cluster effect. 
- The proportional odds assumption was checked using a plot of empirical logits by treatment group prior to the final analysis. The plot showed nearly parallel lines between treatment groups across all of the computed logits, which was taken as evidence that the proportional odds assumption was met.</t>
  </si>
  <si>
    <t/>
  </si>
  <si>
    <t xml:space="preserve">Sample size calculation: "We calculated that an estimated sample of 130 participants (65 participants in each group) would provide the trial with at least 90% power to detect a significant between-group difference (at a two-sided P value of 0.05) of 29 percentage points in the percent-age of participants who had remission for at least 24 weeks. The power calculation used a test for proportions and assumed that 25% of the participants in the placebo group would have accrued remission of at least 24 weeks, as compared with 54% of those in the mepolizumab group. These values are equivalent to an odds ratio of 3.5."
Chose a cut off to interpret the common odds ratio (&gt;24 or â‰¤24 weeks). 
Used the score test to assess for proportional odds. </t>
  </si>
  <si>
    <t/>
  </si>
  <si>
    <t xml:space="preserve">- The ordinal scores were dichotomised for sample size calculations as the authors aimed to observe frequent enough complications of high severity, affecting clinical management. 
- Authors reported that Mann Whitney test would be used for the primary outcome, though the p-value was not reported. 
- Stratified by time. As the cut-points depends on stratum level, the total number of these nuisance parameters [cut-points] increases in direct proportion with the sample size. This well known Neyman-Scott phenomenon may cause problems in maximum likelihood estimation and result in inconsistent estimates.
- Authors did not report whether they checked the proportional odds assumption. </t>
  </si>
  <si>
    <t/>
  </si>
  <si>
    <t xml:space="preserve">- Sample size calculation used Whitehead's formula </t>
  </si>
  <si>
    <t xml:space="preserve">- Early stopping for efficacy, determined using the stratified triangular test. 
- Authors did not report whether the assumptions for the Cochran-Armitage test for trends was assessed (which assumes that the proportions follow a
linear trend on the logistic scale). 
- Risk differences and corresponding 95% CI were calculated for each category. </t>
  </si>
  <si>
    <t/>
  </si>
  <si>
    <t/>
  </si>
  <si>
    <t>idno</t>
  </si>
  <si>
    <t>title</t>
  </si>
  <si>
    <t>Effect of Early vs Standard Approach to Tracheostomy on Functional Outcome at 6 Months Among Patients With Severe Stroke Receiving Mechanical Ventilation: The SETPOINT2 Randomized Clinical Trial.</t>
  </si>
  <si>
    <t>Effect of Intra-arterial Alteplase vs Placebo Following Successful Thrombectomy on Functional Outcomes in Patients With Large Vessel Occlusion Acute Ischemic Stroke: The CHOICE Randomized Clinical Trial.</t>
  </si>
  <si>
    <t>Effect of Sublingual Dexmedetomidine vs Placebo on Acute Agitation Associated With Bipolar Disorder: A Randomized Clinical Trial.</t>
  </si>
  <si>
    <t>Early Convalescent Plasma for High-Risk Outpatients with Covid-19.</t>
  </si>
  <si>
    <t>Second asymptomatic carotid surgery trial (ACST-2): a randomised comparison of carotid artery stenting versus carotid endarterectomy.</t>
  </si>
  <si>
    <t>Tocilizumab in Hospitalized Patients with Severe Covid-19 Pneumonia.</t>
  </si>
  <si>
    <t>Abrocitinib versus Placebo or Dupilumab for Atopic Dermatitis.</t>
  </si>
  <si>
    <t>Phase 3 Trial of Interleukin-1 Trap Rilonacept in Recurrent Pericarditis.</t>
  </si>
  <si>
    <t>Trial of Dexamethasone for Chronic Subdural Hematoma.</t>
  </si>
  <si>
    <t>Effectiveness of a high volume injection as treatment for chronic Achilles tendinopathy: randomised controlled trial.</t>
  </si>
  <si>
    <t>Efficacy and safety of abrocitinib in adults and adolescents with moderate-to-severe atopic dermatitis (JADE MONO-1): a multicentre, double-blind, randomised, placebo-controlled, phase 3 trial.</t>
  </si>
  <si>
    <t>Trial of Roflumilast Cream for Chronic Plaque Psoriasis.</t>
  </si>
  <si>
    <t>A Trial of Lopinavir-Ritonavir in Adults Hospitalized with Severe Covid-19.</t>
  </si>
  <si>
    <t>Physical Therapy versus Glucocorticoid Injection for Osteoarthritis of the Knee.</t>
  </si>
  <si>
    <t>Effect of Intravenous Tenecteplase Dose on Cerebral Reperfusion Before Thrombectomy in Patients With Large Vessel Occlusion Ischemic Stroke: The EXTEND-IA TNK Part 2 Randomized Clinical Trial.</t>
  </si>
  <si>
    <t>Efficacy and safety of nerinetide for the treatment of acute ischaemic stroke (ESCAPE-NA1): a multicentre, double-blind, randomised controlled trial.</t>
  </si>
  <si>
    <t>Effect of Single-Fraction vs Multifraction Radiotherapy on Ambulatory Status Among Patients With Spinal Canal Compression From Metastatic Cancer: The SCORAD Randomized Clinical Trial.</t>
  </si>
  <si>
    <t>Vedolizumab versus Adalimumab for Moderate-to-Severe Ulcerative Colitis.</t>
  </si>
  <si>
    <t>Ultra-hypofractionated versus conventionally fractionated radiotherapy for prostate cancer: 5-year outcomes of the HYPO-RT-PC randomised, non-inferiority, phase 3 trial.</t>
  </si>
  <si>
    <t>Effect of In-Bed Leg Cycling and Electrical Stimulation of the Quadriceps on Global Muscle Strength in Critically Ill Adults: A Randomized Clinical Trial.</t>
  </si>
  <si>
    <t>Effect of a Multifaceted Quality Improvement Intervention on Hospital Personnel Adherence to Performance Measures in Patients With Acute Ischemic Stroke in China: A Randomized Clinical Trial.</t>
  </si>
  <si>
    <t>Sodium Thiosulfate for Protection from Cisplatin-Induced Hearing Loss.</t>
  </si>
  <si>
    <t>Effect of Opioid vs Nonopioid Medications on Pain-Related Function in Patients With Chronic Back Pain or Hip or Knee Osteoarthritis Pain: The SPACE Randomized Clinical Trial.</t>
  </si>
  <si>
    <t>Trial of Contralateral Seventh Cervical Nerve Transfer for Spastic Arm Paralysis.</t>
  </si>
  <si>
    <t>Surgery for Drug-Resistant Epilepsy in Children.</t>
  </si>
  <si>
    <t>Effect of Lorazepam With Haloperidol vs Haloperidol Alone on Agitated Delirium in Patients With Advanced Cancer Receiving Palliative Care: A Randomized Clinical Trial.</t>
  </si>
  <si>
    <t>Effect of Intensive Blood-Pressure Treatment on Patient-Reported Outcomes.</t>
  </si>
  <si>
    <t>Trial of Cannabidiol for Drug-Resistant Seizures in the Dravet Syndrome.</t>
  </si>
  <si>
    <t>Intensive speech and language therapy in patients with chronic aphasia after stroke: a randomised, open-label, blinded-endpoint, controlled trial in a health-care setting.</t>
  </si>
  <si>
    <t>Association Between Early Low-Dose Hydrocortisone Therapy in Extremely Preterm Neonates and Neurodevelopmental Outcomes at 2 Years of Age.</t>
  </si>
  <si>
    <t>Effect of a Scalp Cooling Device on Alopecia in Women Undergoing Chemotherapy for Breast Cancer: The SCALP Randomized Clinical Trial.</t>
  </si>
  <si>
    <t>Thrombolytic removal of intraventricular haemorrhage in treatment of severe stroke: results of the randomised, multicentre, multiregion, placebo-controlled CLEAR III trial.</t>
  </si>
  <si>
    <t>statmodelother</t>
  </si>
  <si>
    <t>Wald method with continuity correction</t>
  </si>
  <si>
    <t>Van Elteren test</t>
  </si>
  <si>
    <t xml:space="preserve">Fisher's exact test to find p-value and 95% CI based on Wald method with a continuity correction </t>
  </si>
  <si>
    <t xml:space="preserve">Hodges-Lehmann estimator </t>
  </si>
  <si>
    <t xml:space="preserve">Chi-Square test with continuity correction </t>
  </si>
  <si>
    <t xml:space="preserve">Van Elteren test </t>
  </si>
  <si>
    <t xml:space="preserve">Calculated difference in proportions using the weights from the CMH test and used a normal approximation. </t>
  </si>
  <si>
    <t xml:space="preserve">95% CI for the difference in proportions were based on a normal approximation </t>
  </si>
  <si>
    <t xml:space="preserve">Difference in proportion test under the assumption of a normal distribution </t>
  </si>
  <si>
    <t>Fisher's exact test</t>
  </si>
  <si>
    <t xml:space="preserve">The proportion of responders in the PF-04965842 treatment groups versus the placebo group will be summarised by the difference and its 95% confidence interval obtained by normal approximation, using the weights from the CMH test. </t>
  </si>
  <si>
    <t>95% CI of the proportion in each group are presented</t>
  </si>
  <si>
    <t xml:space="preserve">Hodges-Lehmann estimator </t>
  </si>
  <si>
    <t xml:space="preserve">Used point estimate and 95% CI formulae to calculate relative risks, risk differences and NNT. </t>
  </si>
  <si>
    <t xml:space="preserve">Two-sample Wilcoxon test that doesn't account for ties (generalised odds ratio can be calculated). </t>
  </si>
  <si>
    <t>Poisson regression with Huber-White robust variance estimator</t>
  </si>
  <si>
    <t>Difference in proportions test was used</t>
  </si>
  <si>
    <t>Used the normal approximation and the weights from the CMH test to find 95% CI and p-value</t>
  </si>
  <si>
    <t xml:space="preserve">Fisher's exact test </t>
  </si>
  <si>
    <t>Median differences and CIs were obtained using bootstrapping from 2000 samples. The p-value was calculated using the Mann-Whitney test.</t>
  </si>
  <si>
    <t>Chi-Square test</t>
  </si>
  <si>
    <t xml:space="preserve">Chi-Square test and 95% CI for difference in proportions for each category </t>
  </si>
  <si>
    <t>Fisher's exact test</t>
  </si>
  <si>
    <t>Z-test (to find both difference in proportions and relative risk)</t>
  </si>
  <si>
    <t>Fisher's exact test; two-sample t-test</t>
  </si>
  <si>
    <t xml:space="preserve">Chi-Square test </t>
  </si>
  <si>
    <t xml:space="preserve">Hodges-Lehmann estimator to find the median difference with 95% CI. </t>
  </si>
  <si>
    <t>ANCOVA</t>
  </si>
  <si>
    <t>Cochran-Armitage trend test</t>
  </si>
  <si>
    <t xml:space="preserve">Fisher exact test </t>
  </si>
  <si>
    <t>Chi-Square test and using normal approximation to find 95% CI</t>
  </si>
  <si>
    <t>otherinfo</t>
  </si>
  <si>
    <t>Early stopping rule for superiority: used the Oâ€™Brien and Fleming method.  "Dichotomisation was determined in part through structured conversations with patients and their families, who felt strongly that modified Rankin Scale score category 4 (moderately severe disability) should not be grouped with severe disability or death"
Checks of the assumptions for logistic regression not reported
R used to create plots, SAS was used for main analyses</t>
  </si>
  <si>
    <t>- Highest two scores of the mRS were combined into a single 'worst' rank. 
- Van Elteren test was used as a sensitivity analysis (a popular extension of the Wilcoxon rank sum test for comparing two treatments in a stratified experiment).
- Proportional odds assumption verified using a score test (p-value = 0.08).</t>
  </si>
  <si>
    <t/>
  </si>
  <si>
    <t>- Sample size re-estimation used: "We recognize that sample size estimation is based on assumptions and, if our control proportion greatly varies from what we assumed, then we may begin to see a decrease in power. To reduce the likelihood of an underpowered study due to an incorrect assumption, we propose to conduct a sample size re-estimation at the time of the first interim analysis . The overall primary outcome proportion of the population will be estimated using the interim data for the sole purpose of sample size re-estimation"
- Early stopping rules for futility or efficacy were employed 
- Did not report whether they checked the assumption for Wilcoxon test
- Authors used Bayesian inference for the primary outcome</t>
  </si>
  <si>
    <t>- Used a continuity correction to account for small expected counts
- P-values were compared for category 6, 3-5, 2, 1, 0 and 0-2 between treatment groups</t>
  </si>
  <si>
    <t xml:space="preserve">- Early stopping for efficacy: "Up to four interim looks for efficacy (including the final analysis) will be carried out on the data with mortality rate at 28 days (secondary endpoint) evaluated for interim efficacy analyses. The interim looks will occur after roughly 75, 150, 225, and 330 patients are enrolled, but all interims are subject to change depending on enrollment."
- Sample size calculation used the Van Elteren test
- A blinded sample size re-estimation may be considered during the study if the assumptions made on the distribution of patients across the ordinal scale do not hold. </t>
  </si>
  <si>
    <t xml:space="preserve">Sample size: "We determined that a sample size of 700 patients would provide the trial with at least 96% power to detect a difference of 20 or more percentage points between the abrocitinib dose groups and the placebo group with respect to an IGA response at week 12, assuming that 12% of the patients in the placebo group would have an IGA response"
Did not appear to check the assumption of the CMH test. 
Calculated difference in proportions using the weights from the CMH test and used a normal approximation. </t>
  </si>
  <si>
    <t/>
  </si>
  <si>
    <t xml:space="preserve">- Sample size re-estimation was included in the protocol: "An interim analysis (blinded to all except the IDMC: Independent Data Monitoring Committee) will be performed after 100 patients in the stage 1 phase have observed 6 months follow-up in order to confirm the sample size. If the sample size needs to be revised, we are able to incorporate the uncertainly in absolute favourable outcomes rates". Sample size calculation was based off the risk difference
- Not known what methods were used to check the proportional odds assumption. The model adjusted for baseline covariates. </t>
  </si>
  <si>
    <t>Assumptions for Fisher's test implicitly implied (random sample, independence and mutually exclusive categories)</t>
  </si>
  <si>
    <t>Sample size information: "A sample size of 375 patients (150, 150, and 75 patients randomly assigned to 100 mg, 200 mg, and placebo groups, respectively) was required to provide at least 95% power to detect at least 20% difference in InvesÂ­tigator Global Assessment response rates between either abrocitinib dose and placebo, assuming a response rate of 6% in the placebo group at week 1".
Assumption for CMH test not reported; the CMH test supposes that the effect of the treatment is homogeneous in all strata, though there is no evidence this was assessed</t>
  </si>
  <si>
    <t/>
  </si>
  <si>
    <t/>
  </si>
  <si>
    <t>- Authors did not report whether sufficient n was in each sub-category in the contingency table. 
- Authors presented the distribution of the outcome using histograms and overlaid a normal distribution.
- Outcome was also measured at 4 weeks, 8 weeks, and 6 months (in addition to 1 year), though this information was not used in the final analysis.</t>
  </si>
  <si>
    <t xml:space="preserve">Sample size re-estimation: "A blinded adaptive sample size re-estimation was performed by the study statistician after 240 patients had been enrolled using the prespecified Mehta and Pocock promising zone mathematical algorithm. This did not require any subjective decision-making by the steering committee who were simply informed of the final sample size with no further details"
Wilcoxon test: did not check whether the distributions were similar in shape/spread. </t>
  </si>
  <si>
    <t xml:space="preserve">Early stopping rule: "An efficacy interim analysis (after approximately 600 subjects complete the Day 90 follow-up) will be conducted using the alpha spending function method with Oâ€™Brien and Fleming type stopping boundary for
efficacy and a non-binding conditional power boundary for futility. The
trial may be stopped for overwhelming efficacy or futility at the interim
analysis if the test statistic crosses the Oâ€™Brien-Fleming (O-F) or
conditional power boundary."
Study was going to use an ordinal shift analysis but proportional odds assumption violated using the Score test. 
Authors did not report whether there was evidence of over-dispersion in the Poisson model. </t>
  </si>
  <si>
    <t/>
  </si>
  <si>
    <t xml:space="preserve">Interim analyses for sample size re-estimation or early stopping for futility. Details: "Two interim analyses will be conducted. The first interim analysis will be conducted after approximately 100 subjects have been randomized into the study for 52 weeks and who have completed the Week 52 Final Visit or Early Termination Visit. This analysis will be used to determine the conditional power of the study and assess whether a sample size re-estimation is required. The
analysis will be carried out by an independent statistical team in a manner that maintains the blinding of the study to the team and subjects. Based on the results from this interim analysis, by applying the promising zone adaptive
approach, the sample size may be increased or the study may be terminated from futility."
Did not report whether assumptions for CMH test had been satisfied. </t>
  </si>
  <si>
    <t xml:space="preserve">- Analysis collapsed Grade 3 and 4. </t>
  </si>
  <si>
    <t xml:space="preserve">Did not report whether they checked the distribution of the outcome (as to whether it had the same spread/shape). </t>
  </si>
  <si>
    <t/>
  </si>
  <si>
    <t>- Used an early-stopping rule for efficacy with O'Brien-Fleming boundaries. 
- Assumptions for the CMH test were not reported to be checked, though the authors did report that the assumptions for the Chi-Square test were assessed and verified (they were to use a Fisher Exact test if this assumption was violated)</t>
  </si>
  <si>
    <t xml:space="preserve">- Collapsed all-cause hospitalisation into 0, 1 or 2 or more visits. 
- Report between-group difference for each category, but did not report an overall target parameter. </t>
  </si>
  <si>
    <t xml:space="preserve">- Calculated the change in scale score from baseline to month 12 and compared this change between arm. </t>
  </si>
  <si>
    <t xml:space="preserve">- Sample size calculation was based off a dichotomy (class 1; freedom of seizures vs higher classes) using a risk difference. 
- Authors did not report whether the assumptions of the Z-test were checked. </t>
  </si>
  <si>
    <t>- Sample size calculation was computed using a 2-sided t-test. 
- Conducted an additional analysis that split the RASS score into three categories: -3 to -5; 0 to -2; 1 to 4. Fisher's exact test was used to compare the 3 categories of RASS scores between groups. 
- Wilcoxon sign-rank test was used to find the corresponding p-value. Assumptions of this method were not reported to be checked</t>
  </si>
  <si>
    <t/>
  </si>
  <si>
    <t/>
  </si>
  <si>
    <t/>
  </si>
  <si>
    <t xml:space="preserve">- Early stopping for efficacy, determined using the stratified triangular test. 
- Authors did not report whether the assumptions for the Cochran-Armitage test for trends was assessed (which assumes that the proportions follow a
linear trend on the logistic scale). 
- Risk differences and corresponding 95% CI were calculated for each category. </t>
  </si>
  <si>
    <t>- Early stopping for efficacy: "To maintain the overall type 1 error rate, an Oâ€™Brien-Fleming spending function has been used to calculate the superiority boundary"</t>
  </si>
  <si>
    <t>- After 100 participants were assigned by simple randomisation, a Pocock-Simon covariate adaptive algorithm was implemented to balance study groups by various prognostic factors. 
- Simulations for power were also conducted using the original ordinal scale. The sample size calculation used the dichotomised version of the mRS. 
- Chi-square test was used; it was not reported whether the assumptions were checked
- There are various secondary analyses that are reported in the appendix, such as an analysis of the mRS on the ordinal scale in which a proportional odds model was used, though the assumption was checked using a statistical method where P &lt; 0.05 (indicating evidence against proportional odds)</t>
  </si>
  <si>
    <t>idno</t>
  </si>
  <si>
    <t>title</t>
  </si>
  <si>
    <t>Tocilizumab in Hospitalized Patients with Severe Covid-19 Pneumonia.</t>
  </si>
  <si>
    <t>Effect of tocilizumab on clinical outcomes at 15 days in patients with severe or critical coronavirus disease 2019: randomised controlled trial.</t>
  </si>
  <si>
    <t>Trial of Dexamethasone for Chronic Subdural Hematoma.</t>
  </si>
  <si>
    <t>Remdesivir for 5 or 10 Days in Patients with Severe Covid-19.</t>
  </si>
  <si>
    <t>Effect of Remdesivir vs Standard Care on Clinical Status at 11 Days in Patients With Moderate COVID-19: A Randomized Clinical Trial.</t>
  </si>
  <si>
    <t>Effect of Out-of-Hospital Tranexamic Acid vs Placebo on 6-Month Functional Neurologic Outcomes in Patients With Moderate or Severe Traumatic Brain Injury.</t>
  </si>
  <si>
    <t>Effect of Intravenous Tenecteplase Dose on Cerebral Reperfusion Before Thrombectomy in Patients With Large Vessel Occlusion Ischemic Stroke: The EXTEND-IA TNK Part 2 Randomized Clinical Trial.</t>
  </si>
  <si>
    <t>Efficacy and safety of nerinetide for the treatment of acute ischaemic stroke (ESCAPE-NA1): a multicentre, double-blind, randomised controlled trial.</t>
  </si>
  <si>
    <t>Laparoscopic supracervical hysterectomy versus endometrial ablation for women with heavy menstrual bleeding (HEALTH): a parallel-group, open-label, randomised controlled trial.</t>
  </si>
  <si>
    <t>Efficacy and safety of minimally invasive surgery with thrombolysis in intracerebral haemorrhage evacuation (MISTIE III): a randomised, controlled, open-label, blinded endpoint phase 3 trial.</t>
  </si>
  <si>
    <t>A Randomized Trial of Epinephrine in Out-of-Hospital Cardiac Arrest.</t>
  </si>
  <si>
    <t>Thrombectomy for Stroke at 6 to 16 Hours with Selection by Perfusion Imaging.</t>
  </si>
  <si>
    <t>diffstatmodeldetail</t>
  </si>
  <si>
    <t>The authors originally planned to use a proportional odds model but the proportional odds assumption was violated using a Score test (p = 0.0005)</t>
  </si>
  <si>
    <t xml:space="preserve">Originally planned to use a proportional odds model. The assumption of odds proportionality was not met (Brant test P = 0.04) and they decided to dichotomise the outcome. </t>
  </si>
  <si>
    <t xml:space="preserve">A proportional odds model was used as a secondary analysis, though the proportionality assumption was violated. </t>
  </si>
  <si>
    <t xml:space="preserve">The authors intended to use a proportional odds model, though the assumption was violated. The authors reported a p-value that was calculated from a Wilcoxon rank-sum test stratified by baseline clinical status </t>
  </si>
  <si>
    <t xml:space="preserve">For 10 day remdesivir group comparison, the Wilcoxon rank-sum test was used. </t>
  </si>
  <si>
    <t>Study used a linear regression model (linear probability model) to estimate a risk difference with robust standard errors, as "odds ratios derived from logistic regression can provide a misleading representation of risk when the base rate is high, we instead present adjusted differences in the percentages of participants with favorable neurologic outcome using linear regression with robust standard errors". Results from the logistic regression are shown in the supplementary material</t>
  </si>
  <si>
    <t xml:space="preserve">Cumulative logit model was to be used, but the proportional odds assumption was not satisfied using a LRT and Brant test. </t>
  </si>
  <si>
    <t xml:space="preserve">Original secondary outcome was an ordinal shift analysis, however proportional odds assumption was not met using the Score test and so this analysis was not conducted or reported. </t>
  </si>
  <si>
    <t xml:space="preserve">Originally planned to treat the outcome as binary (overall satisfaction) by finding a risk difference. </t>
  </si>
  <si>
    <t>Ordinal analysis did not meet proportionality and hence a generalised ordered logistic regression analysis (i.e. non-proportional odds model) was used. The authors reported the adjusted odds ratio across each binary split.</t>
  </si>
  <si>
    <t xml:space="preserve">In cases in which the proportional odds assumption was violated in modelling the score on the mRS, partial proportional odds models were used. </t>
  </si>
  <si>
    <t xml:space="preserve">The unadjusted odds ratio was reported, though they also report an adjusted odds ratio for stratification factors. The authors report that the proportional-odds assumption was not met when core volume was included in the fully adjusted model, and subsequently removed this covariate from the model. </t>
  </si>
  <si>
    <t>otherinfo</t>
  </si>
  <si>
    <t xml:space="preserve">- Early stopping for efficacy: "Up to four interim looks for efficacy (including the final analysis) will be carried out on the data with mortality rate at 28 days (secondary endpoint) evaluated for interim efficacy analyses. The interim looks will occur after roughly 75, 150, 225, and 330 patients are enrolled, but all interims are subject to change depending on enrollment."
- Sample size calculation used the Van Elteren test
- A blinded sample size re-estimation may be considered during the study if the assumptions made on the distribution of patients across the ordinal scale do not hold. </t>
  </si>
  <si>
    <t>- Early stopping for efficacy; Lan DeMets method and O'Brien-Fleming thresholds were used.
- Assumption of odds proportionality was not met (Brant test P = 0.04)
- Category 7 clearly violated proportional odds (they used logistic regression for each binary split), though they could have used a constrained partial proportional odds model, or collapse category 6-7/5-7</t>
  </si>
  <si>
    <t xml:space="preserve">- Sample size re-estimation was included in the protocol: "An interim analysis (blinded to all except the IDMC: Independent Data Monitoring Committee) will be performed after 100 patients in the stage 1 phase have observed 6 months follow-up in order to confirm the sample size. If the sample size needs to be revised, we are able to incorporate the uncertainly in absolute favourable outcomes rates". Sample size calculation was based off the risk difference
- Not known what methods were used to check the proportional odds assumption. The model adjusted for baseline covariates. </t>
  </si>
  <si>
    <t xml:space="preserve">- Sample size calculation based on Whitehead's method. 
- Authors used the Score test to assess for proportional odds (P = 0.0017). Further tests indicated that proportional odds was not violated for treatment, but it was for baseline clinical status. 
- Post-hoc analyses included proportional odds model. 
- Wilcoxon rank-sum test was stratified by baseline clinical status. </t>
  </si>
  <si>
    <t xml:space="preserve">- Sample size calculation used the Whitehead method. 
- Proportional odds assumption was not met for the 10-day remdesivir group comparison so no odds ratio was reported; P-value was calculated using the Wilcoxon rank sum test. 
- Score test was used to assess for proportionality. </t>
  </si>
  <si>
    <t xml:space="preserve">Sample size estimation: The planned sample size of 963 analysis population participants provided 80% power for tests of benefit at a 0.071 absolute higher proportion with favorable outcomes in the combined group of tranexamic acidâ€“treated patients and harm at a 0.095 absolute lower proportion with favorable outcomes in the combined group of tranexamic acidâ€“treated patients.
Analysis: study used a linear probability model with robust SEs. Assumptions of normality were not checked. </t>
  </si>
  <si>
    <t xml:space="preserve">Sample size re-estimation: "A blinded adaptive sample size re-estimation was performed by the study statistician after 240 patients had been enrolled using the prespecified Mehta and Pocock promising zone mathematical algorithm. This did not require any subjective decision-making by the steering committee who were simply informed of the final sample size with no further details"
Wilcoxon test: did not check whether the distributions were similar in shape/spread. </t>
  </si>
  <si>
    <t xml:space="preserve">Early stopping rule: "An efficacy interim analysis (after approximately 600 subjects complete the Day 90 follow-up) will be conducted using the alpha spending function method with Oâ€™Brien and Fleming type stopping boundary for
efficacy and a non-binding conditional power boundary for futility. The
trial may be stopped for overwhelming efficacy or futility at the interim
analysis if the test statistic crosses the Oâ€™Brien-Fleming (O-F) or
conditional power boundary."
Study was going to use an ordinal shift analysis but proportional odds assumption violated using the Score test. 
Authors did not report whether there was evidence of over-dispersion in the Poisson model. </t>
  </si>
  <si>
    <t xml:space="preserve">- Checked proportional odds assumption by also using a Brant test with a significance threshold of p &lt; 0.001. 
- Note that the DSMC recommended the trial use an ordinal rather than a binary outcome due to the skewness of the binary outcome. 
- Used the Whitehead procedure assuming a common odds ratio of 2.84. </t>
  </si>
  <si>
    <t xml:space="preserve">- Covariate-adaptive randomisation was used with the aim of minimising differences in baseline severity factors. 
- Primary analysis used a dichotomised version of the mRS ('good functional outcome'; 0-3 vs 4-6). 
- Collapsed categories 0-2 into a single category due to small numbers.
- Authors did not report which variable violated the proportional odds assumption. They reported an unadjusted analysis with treatment only as a covariate, which did not violate the proportional odds assumption (P = 0.42). Statistical method that was used to assess for proportional odds was not reported.  </t>
  </si>
  <si>
    <t/>
  </si>
  <si>
    <t xml:space="preserve">- The study used an adaptive enrichment design (subgroup analysis in patients who would have been eligible for the DAWN trial). From the study: "As a result of that interim analysis, the trial was halted because the prespecified efficacy boundary (P&lt;0.0025) had been exceeded. The statistical analysis plan specified one-sided hy-pothesis testing for the Wilcoxon rank-sum test and a P value of less than 0.025 as a measure of statistical significance". Trial had planned for three interim analyses with plans to stop early for futility or efficacy as well. 
- Sample size: also calculated the sample size for a trial with non-adaptive design using Wilcoxon Mann-Whitney test. 
- Authors reported that the proportional odds assumption was checked, though the method used to check the assumption was not reported. 
- Unknown whether the authors considered to use a partial proportional odds model when core volume failed to meet proportional odds assumption. </t>
  </si>
  <si>
    <t>modassumptionunk</t>
  </si>
  <si>
    <t>modassumptionoth</t>
  </si>
  <si>
    <t>modassumptiongraph</t>
  </si>
  <si>
    <t>modassumptionpred</t>
  </si>
  <si>
    <t>modassumptionstat</t>
  </si>
  <si>
    <t>modassumptionother</t>
  </si>
  <si>
    <t>"In order to assess the robustness of the results to this assumption, a dichotomous model is fit to every level of the ordinal outcome across the scale and the OR for each dichotomous break is presented. If the probabilities for the tails of the ordinal endpoint have small probabilities (&lt;5%) they may not be conducted"</t>
  </si>
  <si>
    <t>Authors assessed the robustness of the proportional odds assumption by fitting a dichotomous model to every level of the ordinal outcome across the scale and the odds-ratio for each dichotomous break were presented. Authors noted that "if the cumulative probabilities are less than 5% or greater than 95% for specific dichotomisations, these models may be ignored at the discretion of the statistician performing the analyses"</t>
  </si>
  <si>
    <t xml:space="preserve">The authors used a dichotomous model is fit to every level of the ordinal
outcome across the scale and the OR for each dichotomous break was presented. If the probabilities for the tails of the ordinal endpoint have small probabilities (&lt;5%) they were not conducted. The authors reported that no statistical test was used. </t>
  </si>
  <si>
    <t xml:space="preserve">The authors fitted a dichotomous model to every level of the ordinal outcome across the scale and the OR for each dichotomous break is presented. If the
probabilities for the tails of the ordinal endpoint had small probabilities (&lt;5%) they may not be conducted. No statistical test of proportional odds was conducted. </t>
  </si>
  <si>
    <t>A dichotomous model was fit to every level of the ordinal outcome across the scale and the odds-ratio for each dichotomous break is presented</t>
  </si>
  <si>
    <t>Checked proportional odds assumption by examining the odds ratios from binary logistic regression for the three binary splits of the data</t>
  </si>
  <si>
    <t>Common medical conditions</t>
  </si>
  <si>
    <t>n</t>
  </si>
  <si>
    <t>N = 141</t>
  </si>
  <si>
    <t>39 (27.7%)</t>
  </si>
  <si>
    <t>22 (15.6%)</t>
  </si>
  <si>
    <t>6 (4.3%)</t>
  </si>
  <si>
    <t>Common medical specialty</t>
  </si>
  <si>
    <t>54 (38.3%)</t>
  </si>
  <si>
    <t>13 (9.2%)</t>
  </si>
  <si>
    <t xml:space="preserve">Median/IQR in both intervention groups that are skewed to extremely satisfied at day 1 and 42 suggest that the Likert scale likely cannot detect improvement/deterioration </t>
  </si>
  <si>
    <t>Although it is a Likert scale, the categories for scores 2 to 4 were not coded in the appendix and so were not clearly defined to the reader.</t>
  </si>
  <si>
    <t>Scale was not symmetric (biased towards favourable outcome)</t>
  </si>
  <si>
    <t>Comment</t>
  </si>
  <si>
    <t>cumlogitsm</t>
  </si>
  <si>
    <t>unknsm</t>
  </si>
  <si>
    <t>othsm</t>
  </si>
  <si>
    <t>nonesm</t>
  </si>
  <si>
    <t>cmhsm</t>
  </si>
  <si>
    <t>linregsm</t>
  </si>
  <si>
    <t>binregsm</t>
  </si>
  <si>
    <t>logitsm</t>
  </si>
  <si>
    <t>wilcoxsm</t>
  </si>
  <si>
    <t>modassumptionchecked</t>
  </si>
  <si>
    <t>Unknown</t>
  </si>
  <si>
    <t>Whitehead</t>
  </si>
  <si>
    <t>Sample size method - analytical (N = 27)</t>
  </si>
  <si>
    <t>MCMC</t>
  </si>
  <si>
    <t>T-test</t>
  </si>
  <si>
    <t>T test</t>
  </si>
  <si>
    <t>Dichotomisation deteremined in part through structured conversations with patients and families who felt strongly that certain categories should not be grouped together</t>
  </si>
  <si>
    <t>Pre-agreed rules for dichotomisation; unclear</t>
  </si>
  <si>
    <t>Unclear</t>
  </si>
  <si>
    <t>Why dichotomise?</t>
  </si>
  <si>
    <t>Common in analysis of mRS</t>
  </si>
  <si>
    <t>Unclear; though this has been done in other similar studies</t>
  </si>
  <si>
    <t>Proportional odds assumption violated</t>
  </si>
  <si>
    <t>For analysis purposes, though this is unclear</t>
  </si>
  <si>
    <t>Favourable vs poor</t>
  </si>
  <si>
    <t xml:space="preserve">Score of 3 or higher is considered to be clinically meaningful </t>
  </si>
  <si>
    <t>Based on literature (favourable neurologic outcome)</t>
  </si>
  <si>
    <t xml:space="preserve">Unclear </t>
  </si>
  <si>
    <t>Unclear but likely clinically meaningful endpoint</t>
  </si>
  <si>
    <t>Common in analysis of mRS but also proportional odds was violated</t>
  </si>
  <si>
    <t>Common reasons</t>
  </si>
  <si>
    <t>Feedback between clinicians and/or patients and families</t>
  </si>
  <si>
    <t>Has been done in similar studies in the field</t>
  </si>
  <si>
    <t>Clinically meaningful (common in analysis of the outcome/based off literature)</t>
  </si>
  <si>
    <t>Other common parameters</t>
  </si>
  <si>
    <t>Difference in difference in means</t>
  </si>
  <si>
    <t>Ordinal scale</t>
  </si>
  <si>
    <t>Binary</t>
  </si>
  <si>
    <t>Analysed as?</t>
  </si>
  <si>
    <t>Number</t>
  </si>
  <si>
    <t>Not reported?</t>
  </si>
  <si>
    <t>N/A?</t>
  </si>
  <si>
    <t>N = 97</t>
  </si>
  <si>
    <t>N = 144</t>
  </si>
  <si>
    <t>N = 130</t>
  </si>
  <si>
    <t>N = 87</t>
  </si>
  <si>
    <t>"Odds ratio for a unit increase in the ordinal scale for int vs control"</t>
  </si>
  <si>
    <t>"Differences regarding the full distribution of the ordinal scale"</t>
  </si>
  <si>
    <t>"The common odds ratio of the shift analysis on the ordinal scale"</t>
  </si>
  <si>
    <t>Common ways to interpret target parameter (ordinal outcome) - most of these are common odds ratio</t>
  </si>
  <si>
    <t>N</t>
  </si>
  <si>
    <t>"The ratio of the cumulative odds of being in a better category of the ordinal outcome for int vs control"</t>
  </si>
  <si>
    <t>"A proportional effect of treatment across the scale of the ordinal outcome"</t>
  </si>
  <si>
    <t>"Between group differences in the proportional odds of having a higher (worse) score on the ordinal scale"</t>
  </si>
  <si>
    <t>"An odds ratio greater than 1.0 on the ordinal scale correspond to more favourable outcomes with the use of treatment as compared with placebo"</t>
  </si>
  <si>
    <t>"Odds ratio of a better clinical status distribution on the ordinal scale compared between int vs control"</t>
  </si>
  <si>
    <t>N = 44</t>
  </si>
  <si>
    <t>%</t>
  </si>
  <si>
    <t>"An ordinal shift across the range/in the distribution of ordinal scale scores toward a better outcome"</t>
  </si>
  <si>
    <t>Common other stat models</t>
  </si>
  <si>
    <t>Fisher's exact test/Chi Square test</t>
  </si>
  <si>
    <t>Hodges-Lehmann estimator</t>
  </si>
  <si>
    <t>Ordinal/binary</t>
  </si>
  <si>
    <t>Ordinal</t>
  </si>
  <si>
    <t>Either</t>
  </si>
  <si>
    <t>What authors did when proportional odds was violated</t>
  </si>
  <si>
    <t>Score test (p = 0.0005)</t>
  </si>
  <si>
    <t>How they checked proportional odds</t>
  </si>
  <si>
    <t>Used Van Elteren test and found a median difference</t>
  </si>
  <si>
    <t>Brant test (p = 0.04)</t>
  </si>
  <si>
    <t>Dichotomised</t>
  </si>
  <si>
    <t xml:space="preserve">Score test (P = 0.0017); proportional odds violated for baseline clinical status, not treatment. </t>
  </si>
  <si>
    <t>Wilcoxon rank-sum test stratified by baseline clinical status</t>
  </si>
  <si>
    <t>LRT and Brant test</t>
  </si>
  <si>
    <t>Wilcoxon test</t>
  </si>
  <si>
    <t>Score test</t>
  </si>
  <si>
    <t>Poisson model</t>
  </si>
  <si>
    <t>Non-proportional odds model</t>
  </si>
  <si>
    <t>Did not report which variable violated the model</t>
  </si>
  <si>
    <t>Partial proportional odds model</t>
  </si>
  <si>
    <t>Removed covariate that violated PO assumption from model</t>
  </si>
  <si>
    <t>Brant test</t>
  </si>
  <si>
    <t>Proportional odds checked using:</t>
  </si>
  <si>
    <t>LRT</t>
  </si>
  <si>
    <t>Graphical method</t>
  </si>
  <si>
    <t>Logistic regression</t>
  </si>
  <si>
    <t>Inverse logit approach</t>
  </si>
  <si>
    <t>Other</t>
  </si>
  <si>
    <t>Study stated Score test is anticonservative</t>
  </si>
  <si>
    <t>Plot of empirical logits</t>
  </si>
  <si>
    <t>Anticonservative; study used p &lt; 0.001</t>
  </si>
  <si>
    <t>Retained primary analysis</t>
  </si>
  <si>
    <t xml:space="preserve">Interim analyses: stopping rule for efficacy (group sequential triangular design), with an interim analysis carried out after each additional 25 patients enrolled or every 6 months, whichever comes first. 
Sample size re-estimation: based off the publication of other trials results, the study reevaluated their sample size assumptions. In consensus with the data and safety monitoring board, they adapted their assumptions on sample size and anticipated a favorable outcome in 46% of the patients in the endovascular therapy group while maintain-ing the assumption of a favorable outcome in 30% of the patients in the medical care group.
mRS: used a dichotomy ('favourable function', 0 to 3)
Note: the primary outcome was favourable functional outcome on the mRS, defined as a score of 0 to 3 on the mRS
Software used unknown for main analysis; used LRT </t>
  </si>
  <si>
    <t>Cumulative logit</t>
  </si>
  <si>
    <t xml:space="preserve">Wilcoxon </t>
  </si>
  <si>
    <t>Linear</t>
  </si>
  <si>
    <t>inferentialstat</t>
  </si>
  <si>
    <t>Frequentist and bayesian inference</t>
  </si>
  <si>
    <t>Bayesian inference</t>
  </si>
  <si>
    <t>Prior distributions</t>
  </si>
  <si>
    <t>AD</t>
  </si>
  <si>
    <t>SSR</t>
  </si>
  <si>
    <t>Weakly informative Dirichlet prior (for cutpoints); also flat prior for sensitivity</t>
  </si>
  <si>
    <t>RAR</t>
  </si>
  <si>
    <t>Dirichlet priors for cut-point equations; neutral prior assuming no treatment effect (standard normal prior on the log OR)</t>
  </si>
  <si>
    <t>Weakly informative Dirichlet prior to model baseline probabilities; also used an enthusiastic prior</t>
  </si>
  <si>
    <t>RAR/platform</t>
  </si>
  <si>
    <t>Weakly informative Dirichlet prior distributions on cut-points. Neutral prior for treatment effect</t>
  </si>
  <si>
    <t>Neutral priors for individual treatment effects</t>
  </si>
  <si>
    <t>Platform/RAR</t>
  </si>
  <si>
    <t>Prior OR of 1 with prior standard error for its log set at 0.352 (for efficacy). Non-informative prior for tests of futility/harm</t>
  </si>
  <si>
    <t>Early stopping for efficacy/futility</t>
  </si>
  <si>
    <t>7 out of 8 used a cumulative logit model with ordinal scale used</t>
  </si>
  <si>
    <t xml:space="preserve">Common models in which assumptions were not reported to be checked </t>
  </si>
  <si>
    <t>This includes studies that originally planned to use PO model --&gt;</t>
  </si>
  <si>
    <t>All other were three different statistical methods</t>
  </si>
  <si>
    <t>59 (45.4%)</t>
  </si>
  <si>
    <t>35 (40.2%)</t>
  </si>
  <si>
    <t>adaptivedes</t>
  </si>
  <si>
    <t>Type of adaptive design</t>
  </si>
  <si>
    <t>Early stopping for efficacy or futility (with explicitly defined stopping rules)</t>
  </si>
  <si>
    <t xml:space="preserve">Platform </t>
  </si>
  <si>
    <t>ES</t>
  </si>
  <si>
    <t>ES, SSR</t>
  </si>
  <si>
    <t>SSR; ES</t>
  </si>
  <si>
    <t>ES; SSR</t>
  </si>
  <si>
    <t>P; RAR; ES; AE</t>
  </si>
  <si>
    <t>RAR; ES</t>
  </si>
  <si>
    <t>P; RAR; ES</t>
  </si>
  <si>
    <t>PT; ES</t>
  </si>
  <si>
    <t>ES; RAR</t>
  </si>
  <si>
    <t>AE</t>
  </si>
  <si>
    <t>ES; 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</si>
</sst>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name val="Calibri"/>
    </font>
    <font>
      <b/>
      <sz val="11"/>
      <name val="Calibri"/>
      <family val="2"/>
    </font>
    <font>
      <sz val="11"/>
      <name val="Calibri"/>
      <family val="2"/>
    </font>
    <font>
      <b/>
      <i/>
      <sz val="11"/>
      <name val="Calibri"/>
      <family val="2"/>
    </font>
    <font>
      <i/>
      <sz val="11"/>
      <name val="Calibri"/>
      <family val="2"/>
    </font>
  </fonts>
  <fills count="4">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s>
  <borders count="2">
    <border>
      <left/>
      <right/>
      <top/>
      <bottom/>
      <diagonal/>
    </border>
    <border>
      <left/>
      <right/>
      <top/>
      <bottom/>
      <diagonal/>
    </border>
  </borders>
  <cellStyleXfs count="1">
    <xf numFmtId="0" fontId="0" fillId="0" borderId="0"/>
  </cellStyleXfs>
  <cellXfs count="17">
    <xf numFmtId="0" fontId="0" fillId="0" borderId="0" xfId="0"/>
    <xf numFmtId="0" fontId="0" fillId="0" borderId="0" xfId="0" applyAlignment="1">
      <alignment horizontal="center" vertical="center" wrapText="1"/>
    </xf>
    <xf numFmtId="1" fontId="0" fillId="0" borderId="1" xfId="0" applyNumberFormat="1" applyBorder="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1" fillId="2" borderId="0" xfId="0" applyFont="1" applyFill="1" applyAlignment="1">
      <alignment horizontal="center" vertical="center" wrapText="1"/>
    </xf>
    <xf numFmtId="0" fontId="4" fillId="0" borderId="0" xfId="0" applyFont="1" applyAlignment="1">
      <alignment horizontal="center" vertical="center" wrapText="1"/>
    </xf>
    <xf numFmtId="0" fontId="0" fillId="2" borderId="0" xfId="0" applyFill="1" applyAlignment="1">
      <alignment horizontal="center" vertical="center" wrapText="1"/>
    </xf>
    <xf numFmtId="0" fontId="0" fillId="0" borderId="0" xfId="0" applyAlignment="1">
      <alignment wrapText="1"/>
    </xf>
    <xf numFmtId="1" fontId="0" fillId="0" borderId="1" xfId="0" applyNumberFormat="1" applyBorder="1" applyAlignment="1">
      <alignment wrapText="1"/>
    </xf>
    <xf numFmtId="164" fontId="0" fillId="0" borderId="0" xfId="0" applyNumberFormat="1" applyAlignment="1">
      <alignment horizontal="center" vertical="center" wrapText="1"/>
    </xf>
    <xf numFmtId="0" fontId="2" fillId="3" borderId="0" xfId="0" applyFont="1"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wrapText="1"/>
    </xf>
    <xf numFmtId="0" fontId="4" fillId="3" borderId="0" xfId="0" applyFont="1" applyFill="1" applyAlignment="1">
      <alignment horizontal="center" vertical="center" wrapText="1"/>
    </xf>
    <xf numFmtId="0" fontId="3"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5"/>
  <sheetViews>
    <sheetView zoomScale="80" zoomScaleNormal="80" workbookViewId="0">
      <selection activeCell="J4" sqref="J4"/>
    </sheetView>
  </sheetViews>
  <sheetFormatPr baseColWidth="10" defaultColWidth="9.1640625" defaultRowHeight="15" x14ac:dyDescent="0.2"/>
  <cols>
    <col min="1" max="1" width="9.1640625" style="1"/>
    <col min="2" max="2" width="44.5" style="1" customWidth="1"/>
    <col min="3" max="3" width="24" style="1" customWidth="1"/>
    <col min="4" max="4" width="15.6640625" style="1" customWidth="1"/>
    <col min="5" max="8" width="9.1640625" style="1"/>
    <col min="9" max="9" width="20" style="1" customWidth="1"/>
    <col min="10" max="10" width="15.5" style="1" customWidth="1"/>
    <col min="11" max="11" width="9.1640625" style="1"/>
    <col min="12" max="12" width="20.5" style="1" customWidth="1"/>
    <col min="13" max="13" width="13.5" style="1" customWidth="1"/>
    <col min="14" max="16384" width="9.1640625" style="1"/>
  </cols>
  <sheetData>
    <row r="1" spans="1:13" ht="16" x14ac:dyDescent="0.2">
      <c r="A1" s="3" t="s">
        <v>0</v>
      </c>
      <c r="B1" s="3" t="s">
        <v>1</v>
      </c>
      <c r="C1" s="3" t="s">
        <v>146</v>
      </c>
      <c r="D1" s="3" t="s">
        <v>267</v>
      </c>
      <c r="I1" s="6" t="s">
        <v>1137</v>
      </c>
      <c r="L1" s="6" t="s">
        <v>1137</v>
      </c>
    </row>
    <row r="2" spans="1:13" ht="64" x14ac:dyDescent="0.2">
      <c r="A2" s="2">
        <v>1157</v>
      </c>
      <c r="B2" s="1" t="s">
        <v>2</v>
      </c>
      <c r="C2" s="1" t="s">
        <v>147</v>
      </c>
      <c r="D2" s="1" t="s">
        <v>268</v>
      </c>
      <c r="I2" s="3" t="s">
        <v>1135</v>
      </c>
      <c r="J2" s="5" t="s">
        <v>1136</v>
      </c>
      <c r="L2" s="3" t="s">
        <v>1141</v>
      </c>
      <c r="M2" s="5" t="s">
        <v>1136</v>
      </c>
    </row>
    <row r="3" spans="1:13" ht="32" x14ac:dyDescent="0.2">
      <c r="A3" s="2">
        <v>1155</v>
      </c>
      <c r="B3" s="1" t="s">
        <v>3</v>
      </c>
      <c r="C3" s="1" t="s">
        <v>148</v>
      </c>
      <c r="D3" s="1" t="s">
        <v>269</v>
      </c>
      <c r="I3" s="4" t="s">
        <v>147</v>
      </c>
      <c r="J3" s="4" t="s">
        <v>1138</v>
      </c>
      <c r="L3" s="4" t="s">
        <v>268</v>
      </c>
      <c r="M3" s="4" t="s">
        <v>1142</v>
      </c>
    </row>
    <row r="4" spans="1:13" ht="71.25" customHeight="1" x14ac:dyDescent="0.2">
      <c r="A4" s="2">
        <v>1153</v>
      </c>
      <c r="B4" s="1" t="s">
        <v>4</v>
      </c>
      <c r="C4" s="1" t="s">
        <v>149</v>
      </c>
      <c r="D4" s="1" t="s">
        <v>270</v>
      </c>
      <c r="I4" s="4" t="s">
        <v>157</v>
      </c>
      <c r="J4" s="4" t="s">
        <v>1139</v>
      </c>
      <c r="L4" s="4" t="s">
        <v>278</v>
      </c>
      <c r="M4" s="4" t="s">
        <v>1139</v>
      </c>
    </row>
    <row r="5" spans="1:13" ht="48" x14ac:dyDescent="0.2">
      <c r="A5" s="2">
        <v>1152</v>
      </c>
      <c r="B5" s="1" t="s">
        <v>5</v>
      </c>
      <c r="C5" s="1" t="s">
        <v>149</v>
      </c>
      <c r="D5" s="1" t="s">
        <v>270</v>
      </c>
      <c r="I5" s="4" t="s">
        <v>154</v>
      </c>
      <c r="J5" s="4" t="s">
        <v>1140</v>
      </c>
      <c r="L5" s="4" t="s">
        <v>279</v>
      </c>
      <c r="M5" s="4" t="s">
        <v>1143</v>
      </c>
    </row>
    <row r="6" spans="1:13" ht="48" x14ac:dyDescent="0.2">
      <c r="A6" s="2">
        <v>1151</v>
      </c>
      <c r="B6" s="1" t="s">
        <v>6</v>
      </c>
      <c r="C6" s="1" t="s">
        <v>150</v>
      </c>
      <c r="D6" s="1" t="s">
        <v>271</v>
      </c>
      <c r="L6" s="4" t="s">
        <v>276</v>
      </c>
      <c r="M6" s="4" t="s">
        <v>1143</v>
      </c>
    </row>
    <row r="7" spans="1:13" ht="64" x14ac:dyDescent="0.2">
      <c r="A7" s="2">
        <v>1146</v>
      </c>
      <c r="B7" s="1" t="s">
        <v>7</v>
      </c>
      <c r="C7" s="1" t="s">
        <v>151</v>
      </c>
      <c r="D7" s="1" t="s">
        <v>272</v>
      </c>
    </row>
    <row r="8" spans="1:13" ht="80" x14ac:dyDescent="0.2">
      <c r="A8" s="2">
        <v>1145</v>
      </c>
      <c r="B8" s="1" t="s">
        <v>8</v>
      </c>
      <c r="C8" s="1" t="s">
        <v>151</v>
      </c>
      <c r="D8" s="1" t="s">
        <v>272</v>
      </c>
    </row>
    <row r="9" spans="1:13" ht="32" x14ac:dyDescent="0.2">
      <c r="A9" s="2">
        <v>1143</v>
      </c>
      <c r="B9" s="1" t="s">
        <v>9</v>
      </c>
      <c r="C9" s="1" t="s">
        <v>151</v>
      </c>
      <c r="D9" s="1" t="s">
        <v>272</v>
      </c>
    </row>
    <row r="10" spans="1:13" ht="80" x14ac:dyDescent="0.2">
      <c r="A10" s="2">
        <v>1142</v>
      </c>
      <c r="B10" s="1" t="s">
        <v>10</v>
      </c>
      <c r="C10" s="1" t="s">
        <v>152</v>
      </c>
      <c r="D10" s="1" t="s">
        <v>273</v>
      </c>
    </row>
    <row r="11" spans="1:13" ht="64" x14ac:dyDescent="0.2">
      <c r="A11" s="2">
        <v>1137</v>
      </c>
      <c r="B11" s="1" t="s">
        <v>11</v>
      </c>
      <c r="C11" s="1" t="s">
        <v>153</v>
      </c>
      <c r="D11" s="1" t="s">
        <v>274</v>
      </c>
    </row>
    <row r="12" spans="1:13" ht="64" x14ac:dyDescent="0.2">
      <c r="A12" s="2">
        <v>1135</v>
      </c>
      <c r="B12" s="1" t="s">
        <v>12</v>
      </c>
      <c r="C12" s="1" t="s">
        <v>153</v>
      </c>
      <c r="D12" s="1" t="s">
        <v>274</v>
      </c>
    </row>
    <row r="13" spans="1:13" ht="32" x14ac:dyDescent="0.2">
      <c r="A13" s="2">
        <v>1134</v>
      </c>
      <c r="B13" s="1" t="s">
        <v>13</v>
      </c>
      <c r="C13" s="1" t="s">
        <v>154</v>
      </c>
      <c r="D13" s="1" t="s">
        <v>275</v>
      </c>
    </row>
    <row r="14" spans="1:13" ht="48" x14ac:dyDescent="0.2">
      <c r="A14" s="2">
        <v>1133</v>
      </c>
      <c r="B14" s="1" t="s">
        <v>14</v>
      </c>
      <c r="C14" s="1" t="s">
        <v>155</v>
      </c>
      <c r="D14" s="1" t="s">
        <v>276</v>
      </c>
    </row>
    <row r="15" spans="1:13" ht="32" x14ac:dyDescent="0.2">
      <c r="A15" s="2">
        <v>1132</v>
      </c>
      <c r="B15" s="1" t="s">
        <v>15</v>
      </c>
      <c r="C15" s="1" t="s">
        <v>156</v>
      </c>
      <c r="D15" s="1" t="s">
        <v>277</v>
      </c>
    </row>
    <row r="16" spans="1:13" ht="48" x14ac:dyDescent="0.2">
      <c r="A16" s="2">
        <v>1131</v>
      </c>
      <c r="B16" s="1" t="s">
        <v>16</v>
      </c>
      <c r="C16" s="1" t="s">
        <v>157</v>
      </c>
      <c r="D16" s="1" t="s">
        <v>278</v>
      </c>
    </row>
    <row r="17" spans="1:4" ht="48" x14ac:dyDescent="0.2">
      <c r="A17" s="2">
        <v>1129</v>
      </c>
      <c r="B17" s="1" t="s">
        <v>17</v>
      </c>
      <c r="C17" s="1" t="s">
        <v>157</v>
      </c>
      <c r="D17" s="1" t="s">
        <v>278</v>
      </c>
    </row>
    <row r="18" spans="1:4" ht="16" x14ac:dyDescent="0.2">
      <c r="A18" s="2">
        <v>1125</v>
      </c>
      <c r="B18" s="1" t="s">
        <v>18</v>
      </c>
      <c r="C18" s="1" t="s">
        <v>158</v>
      </c>
      <c r="D18" s="1" t="s">
        <v>279</v>
      </c>
    </row>
    <row r="19" spans="1:4" ht="64" x14ac:dyDescent="0.2">
      <c r="A19" s="2">
        <v>1124</v>
      </c>
      <c r="B19" s="1" t="s">
        <v>19</v>
      </c>
      <c r="C19" s="1" t="s">
        <v>159</v>
      </c>
      <c r="D19" s="1" t="s">
        <v>280</v>
      </c>
    </row>
    <row r="20" spans="1:4" ht="64" x14ac:dyDescent="0.2">
      <c r="A20" s="2">
        <v>1122</v>
      </c>
      <c r="B20" s="1" t="s">
        <v>20</v>
      </c>
      <c r="C20" s="1" t="s">
        <v>160</v>
      </c>
      <c r="D20" s="1" t="s">
        <v>281</v>
      </c>
    </row>
    <row r="21" spans="1:4" ht="32" x14ac:dyDescent="0.2">
      <c r="A21" s="2">
        <v>1121</v>
      </c>
      <c r="B21" s="1" t="s">
        <v>21</v>
      </c>
      <c r="C21" s="1" t="s">
        <v>161</v>
      </c>
      <c r="D21" s="1" t="s">
        <v>282</v>
      </c>
    </row>
    <row r="22" spans="1:4" ht="32" x14ac:dyDescent="0.2">
      <c r="A22" s="2">
        <v>1120</v>
      </c>
      <c r="B22" s="1" t="s">
        <v>22</v>
      </c>
      <c r="C22" s="1" t="s">
        <v>162</v>
      </c>
      <c r="D22" s="1" t="s">
        <v>283</v>
      </c>
    </row>
    <row r="23" spans="1:4" ht="48" x14ac:dyDescent="0.2">
      <c r="A23" s="2">
        <v>1118</v>
      </c>
      <c r="B23" s="1" t="s">
        <v>23</v>
      </c>
      <c r="C23" s="1" t="s">
        <v>163</v>
      </c>
      <c r="D23" s="1" t="s">
        <v>284</v>
      </c>
    </row>
    <row r="24" spans="1:4" ht="48" x14ac:dyDescent="0.2">
      <c r="A24" s="2">
        <v>1117</v>
      </c>
      <c r="B24" s="1" t="s">
        <v>24</v>
      </c>
      <c r="C24" s="1" t="s">
        <v>164</v>
      </c>
      <c r="D24" s="1" t="s">
        <v>285</v>
      </c>
    </row>
    <row r="25" spans="1:4" ht="48" x14ac:dyDescent="0.2">
      <c r="A25" s="2">
        <v>1114</v>
      </c>
      <c r="B25" s="1" t="s">
        <v>25</v>
      </c>
      <c r="C25" s="1" t="s">
        <v>165</v>
      </c>
      <c r="D25" s="1" t="s">
        <v>286</v>
      </c>
    </row>
    <row r="26" spans="1:4" ht="48" x14ac:dyDescent="0.2">
      <c r="A26" s="2">
        <v>1113</v>
      </c>
      <c r="B26" s="1" t="s">
        <v>26</v>
      </c>
      <c r="C26" s="1" t="s">
        <v>166</v>
      </c>
      <c r="D26" s="1" t="s">
        <v>287</v>
      </c>
    </row>
    <row r="27" spans="1:4" ht="32" x14ac:dyDescent="0.2">
      <c r="A27" s="2">
        <v>1110</v>
      </c>
      <c r="B27" s="1" t="s">
        <v>27</v>
      </c>
      <c r="C27" s="1" t="s">
        <v>167</v>
      </c>
      <c r="D27" s="1" t="s">
        <v>288</v>
      </c>
    </row>
    <row r="28" spans="1:4" ht="32" x14ac:dyDescent="0.2">
      <c r="A28" s="2">
        <v>1109</v>
      </c>
      <c r="B28" s="1" t="s">
        <v>28</v>
      </c>
      <c r="C28" s="1" t="s">
        <v>167</v>
      </c>
      <c r="D28" s="1" t="s">
        <v>288</v>
      </c>
    </row>
    <row r="29" spans="1:4" ht="32" x14ac:dyDescent="0.2">
      <c r="A29" s="2">
        <v>1108</v>
      </c>
      <c r="B29" s="1" t="s">
        <v>29</v>
      </c>
      <c r="C29" s="1" t="s">
        <v>167</v>
      </c>
      <c r="D29" s="1" t="s">
        <v>288</v>
      </c>
    </row>
    <row r="30" spans="1:4" ht="16" x14ac:dyDescent="0.2">
      <c r="A30" s="2">
        <v>1107</v>
      </c>
      <c r="B30" s="1" t="s">
        <v>30</v>
      </c>
      <c r="C30" s="1" t="s">
        <v>168</v>
      </c>
      <c r="D30" s="1" t="s">
        <v>289</v>
      </c>
    </row>
    <row r="31" spans="1:4" ht="32" x14ac:dyDescent="0.2">
      <c r="A31" s="2">
        <v>1101</v>
      </c>
      <c r="B31" s="1" t="s">
        <v>31</v>
      </c>
      <c r="C31" s="1" t="s">
        <v>169</v>
      </c>
      <c r="D31" s="1" t="s">
        <v>290</v>
      </c>
    </row>
    <row r="32" spans="1:4" ht="80" x14ac:dyDescent="0.2">
      <c r="A32" s="2">
        <v>1099</v>
      </c>
      <c r="B32" s="1" t="s">
        <v>32</v>
      </c>
      <c r="C32" s="1" t="s">
        <v>170</v>
      </c>
      <c r="D32" s="1" t="s">
        <v>291</v>
      </c>
    </row>
    <row r="33" spans="1:4" ht="80" x14ac:dyDescent="0.2">
      <c r="A33" s="2">
        <v>1098</v>
      </c>
      <c r="B33" s="1" t="s">
        <v>33</v>
      </c>
      <c r="C33" s="1" t="s">
        <v>170</v>
      </c>
      <c r="D33" s="1" t="s">
        <v>291</v>
      </c>
    </row>
    <row r="34" spans="1:4" ht="64" x14ac:dyDescent="0.2">
      <c r="A34" s="2">
        <v>1095</v>
      </c>
      <c r="B34" s="1" t="s">
        <v>34</v>
      </c>
      <c r="C34" s="1" t="s">
        <v>171</v>
      </c>
      <c r="D34" s="1" t="s">
        <v>292</v>
      </c>
    </row>
    <row r="35" spans="1:4" ht="32" x14ac:dyDescent="0.2">
      <c r="A35" s="2">
        <v>1094</v>
      </c>
      <c r="B35" s="1" t="s">
        <v>35</v>
      </c>
      <c r="C35" s="1" t="s">
        <v>172</v>
      </c>
      <c r="D35" s="1" t="s">
        <v>293</v>
      </c>
    </row>
    <row r="36" spans="1:4" ht="64" x14ac:dyDescent="0.2">
      <c r="A36" s="2">
        <v>1093</v>
      </c>
      <c r="B36" s="1" t="s">
        <v>36</v>
      </c>
      <c r="C36" s="1" t="s">
        <v>173</v>
      </c>
      <c r="D36" s="1" t="s">
        <v>294</v>
      </c>
    </row>
    <row r="37" spans="1:4" ht="32" x14ac:dyDescent="0.2">
      <c r="A37" s="2">
        <v>1089</v>
      </c>
      <c r="B37" s="1" t="s">
        <v>37</v>
      </c>
      <c r="C37" s="1" t="s">
        <v>174</v>
      </c>
      <c r="D37" s="1" t="s">
        <v>295</v>
      </c>
    </row>
    <row r="38" spans="1:4" ht="32" x14ac:dyDescent="0.2">
      <c r="A38" s="2">
        <v>1088</v>
      </c>
      <c r="B38" s="1" t="s">
        <v>38</v>
      </c>
      <c r="C38" s="1" t="s">
        <v>174</v>
      </c>
      <c r="D38" s="1" t="s">
        <v>295</v>
      </c>
    </row>
    <row r="39" spans="1:4" ht="32" x14ac:dyDescent="0.2">
      <c r="A39" s="2">
        <v>1086</v>
      </c>
      <c r="B39" s="1" t="s">
        <v>39</v>
      </c>
      <c r="C39" s="1" t="s">
        <v>175</v>
      </c>
      <c r="D39" s="1" t="s">
        <v>296</v>
      </c>
    </row>
    <row r="40" spans="1:4" ht="32" x14ac:dyDescent="0.2">
      <c r="A40" s="2">
        <v>1083</v>
      </c>
      <c r="B40" s="1" t="s">
        <v>40</v>
      </c>
      <c r="C40" s="1" t="s">
        <v>176</v>
      </c>
      <c r="D40" s="1" t="s">
        <v>297</v>
      </c>
    </row>
    <row r="41" spans="1:4" ht="32" x14ac:dyDescent="0.2">
      <c r="A41" s="2">
        <v>1080</v>
      </c>
      <c r="B41" s="1" t="s">
        <v>41</v>
      </c>
      <c r="C41" s="1" t="s">
        <v>177</v>
      </c>
      <c r="D41" s="1" t="s">
        <v>298</v>
      </c>
    </row>
    <row r="42" spans="1:4" ht="32" x14ac:dyDescent="0.2">
      <c r="A42" s="2">
        <v>1077</v>
      </c>
      <c r="B42" s="1" t="s">
        <v>42</v>
      </c>
      <c r="C42" s="1" t="s">
        <v>178</v>
      </c>
      <c r="D42" s="1" t="s">
        <v>299</v>
      </c>
    </row>
    <row r="43" spans="1:4" ht="32" x14ac:dyDescent="0.2">
      <c r="A43" s="2">
        <v>1076</v>
      </c>
      <c r="B43" s="1" t="s">
        <v>43</v>
      </c>
      <c r="C43" s="1" t="s">
        <v>179</v>
      </c>
      <c r="D43" s="1" t="s">
        <v>300</v>
      </c>
    </row>
    <row r="44" spans="1:4" ht="64" x14ac:dyDescent="0.2">
      <c r="A44" s="2">
        <v>1075</v>
      </c>
      <c r="B44" s="1" t="s">
        <v>44</v>
      </c>
      <c r="C44" s="1" t="s">
        <v>180</v>
      </c>
      <c r="D44" s="1" t="s">
        <v>300</v>
      </c>
    </row>
    <row r="45" spans="1:4" ht="64" x14ac:dyDescent="0.2">
      <c r="A45" s="2">
        <v>1074</v>
      </c>
      <c r="B45" s="1" t="s">
        <v>45</v>
      </c>
      <c r="C45" s="1" t="s">
        <v>180</v>
      </c>
      <c r="D45" s="1" t="s">
        <v>300</v>
      </c>
    </row>
    <row r="46" spans="1:4" ht="48" x14ac:dyDescent="0.2">
      <c r="A46" s="2">
        <v>1071</v>
      </c>
      <c r="B46" s="1" t="s">
        <v>46</v>
      </c>
      <c r="C46" s="1" t="s">
        <v>181</v>
      </c>
      <c r="D46" s="1" t="s">
        <v>301</v>
      </c>
    </row>
    <row r="47" spans="1:4" ht="64" x14ac:dyDescent="0.2">
      <c r="A47" s="2">
        <v>1069</v>
      </c>
      <c r="B47" s="1" t="s">
        <v>47</v>
      </c>
      <c r="C47" s="1" t="s">
        <v>182</v>
      </c>
      <c r="D47" s="1" t="s">
        <v>302</v>
      </c>
    </row>
    <row r="48" spans="1:4" ht="64" x14ac:dyDescent="0.2">
      <c r="A48" s="2">
        <v>1068</v>
      </c>
      <c r="B48" s="1" t="s">
        <v>48</v>
      </c>
      <c r="C48" s="1" t="s">
        <v>182</v>
      </c>
      <c r="D48" s="1" t="s">
        <v>302</v>
      </c>
    </row>
    <row r="49" spans="1:4" ht="32" x14ac:dyDescent="0.2">
      <c r="A49" s="2">
        <v>1066</v>
      </c>
      <c r="B49" s="1" t="s">
        <v>49</v>
      </c>
      <c r="C49" s="1" t="s">
        <v>183</v>
      </c>
      <c r="D49" s="1" t="s">
        <v>303</v>
      </c>
    </row>
    <row r="50" spans="1:4" ht="32" x14ac:dyDescent="0.2">
      <c r="A50" s="2">
        <v>1065</v>
      </c>
      <c r="B50" s="1" t="s">
        <v>50</v>
      </c>
      <c r="C50" s="1" t="s">
        <v>184</v>
      </c>
      <c r="D50" s="1" t="s">
        <v>304</v>
      </c>
    </row>
    <row r="51" spans="1:4" ht="32" x14ac:dyDescent="0.2">
      <c r="A51" s="2">
        <v>1064</v>
      </c>
      <c r="B51" s="1" t="s">
        <v>51</v>
      </c>
      <c r="C51" s="1" t="s">
        <v>185</v>
      </c>
      <c r="D51" s="1" t="s">
        <v>305</v>
      </c>
    </row>
    <row r="52" spans="1:4" ht="32" x14ac:dyDescent="0.2">
      <c r="A52" s="2">
        <v>1063</v>
      </c>
      <c r="B52" s="1" t="s">
        <v>52</v>
      </c>
      <c r="C52" s="1" t="s">
        <v>186</v>
      </c>
      <c r="D52" s="1" t="s">
        <v>305</v>
      </c>
    </row>
    <row r="53" spans="1:4" ht="48" x14ac:dyDescent="0.2">
      <c r="A53" s="2">
        <v>1057</v>
      </c>
      <c r="B53" s="1" t="s">
        <v>53</v>
      </c>
      <c r="C53" s="1" t="s">
        <v>187</v>
      </c>
      <c r="D53" s="1" t="s">
        <v>306</v>
      </c>
    </row>
    <row r="54" spans="1:4" ht="32" x14ac:dyDescent="0.2">
      <c r="A54" s="2">
        <v>1055</v>
      </c>
      <c r="B54" s="1" t="s">
        <v>54</v>
      </c>
      <c r="C54" s="1" t="s">
        <v>187</v>
      </c>
      <c r="D54" s="1" t="s">
        <v>306</v>
      </c>
    </row>
    <row r="55" spans="1:4" ht="32" x14ac:dyDescent="0.2">
      <c r="A55" s="2">
        <v>1052</v>
      </c>
      <c r="B55" s="1" t="s">
        <v>55</v>
      </c>
      <c r="C55" s="1" t="s">
        <v>187</v>
      </c>
      <c r="D55" s="1" t="s">
        <v>306</v>
      </c>
    </row>
    <row r="56" spans="1:4" ht="16" x14ac:dyDescent="0.2">
      <c r="A56" s="2">
        <v>1051</v>
      </c>
      <c r="B56" s="1" t="s">
        <v>56</v>
      </c>
      <c r="C56" s="1" t="s">
        <v>187</v>
      </c>
      <c r="D56" s="1" t="s">
        <v>306</v>
      </c>
    </row>
    <row r="57" spans="1:4" ht="64" x14ac:dyDescent="0.2">
      <c r="A57" s="2">
        <v>1047</v>
      </c>
      <c r="B57" s="1" t="s">
        <v>57</v>
      </c>
      <c r="C57" s="1" t="s">
        <v>187</v>
      </c>
      <c r="D57" s="1" t="s">
        <v>306</v>
      </c>
    </row>
    <row r="58" spans="1:4" ht="64" x14ac:dyDescent="0.2">
      <c r="A58" s="2">
        <v>1046</v>
      </c>
      <c r="B58" s="1" t="s">
        <v>58</v>
      </c>
      <c r="C58" s="1" t="s">
        <v>187</v>
      </c>
      <c r="D58" s="1" t="s">
        <v>306</v>
      </c>
    </row>
    <row r="59" spans="1:4" ht="48" x14ac:dyDescent="0.2">
      <c r="A59" s="2">
        <v>1045</v>
      </c>
      <c r="B59" s="1" t="s">
        <v>59</v>
      </c>
      <c r="C59" s="1" t="s">
        <v>188</v>
      </c>
      <c r="D59" s="1" t="s">
        <v>307</v>
      </c>
    </row>
    <row r="60" spans="1:4" ht="48" x14ac:dyDescent="0.2">
      <c r="A60" s="2">
        <v>1042</v>
      </c>
      <c r="B60" s="1" t="s">
        <v>60</v>
      </c>
      <c r="C60" s="1" t="s">
        <v>189</v>
      </c>
      <c r="D60" s="1" t="s">
        <v>308</v>
      </c>
    </row>
    <row r="61" spans="1:4" ht="48" x14ac:dyDescent="0.2">
      <c r="A61" s="2">
        <v>1041</v>
      </c>
      <c r="B61" s="1" t="s">
        <v>61</v>
      </c>
      <c r="C61" s="1" t="s">
        <v>190</v>
      </c>
      <c r="D61" s="1" t="s">
        <v>309</v>
      </c>
    </row>
    <row r="62" spans="1:4" ht="48" x14ac:dyDescent="0.2">
      <c r="A62" s="2">
        <v>1040</v>
      </c>
      <c r="B62" s="1" t="s">
        <v>62</v>
      </c>
      <c r="C62" s="1" t="s">
        <v>191</v>
      </c>
      <c r="D62" s="1" t="s">
        <v>310</v>
      </c>
    </row>
    <row r="63" spans="1:4" ht="64" x14ac:dyDescent="0.2">
      <c r="A63" s="2">
        <v>1032</v>
      </c>
      <c r="B63" s="1" t="s">
        <v>63</v>
      </c>
      <c r="C63" s="1" t="s">
        <v>192</v>
      </c>
      <c r="D63" s="1" t="s">
        <v>311</v>
      </c>
    </row>
    <row r="64" spans="1:4" ht="16" x14ac:dyDescent="0.2">
      <c r="A64" s="2">
        <v>1031</v>
      </c>
      <c r="B64" s="1" t="s">
        <v>64</v>
      </c>
      <c r="C64" s="1" t="s">
        <v>193</v>
      </c>
      <c r="D64" s="1" t="s">
        <v>311</v>
      </c>
    </row>
    <row r="65" spans="1:4" ht="32" x14ac:dyDescent="0.2">
      <c r="A65" s="2">
        <v>1030</v>
      </c>
      <c r="B65" s="1" t="s">
        <v>65</v>
      </c>
      <c r="C65" s="1" t="s">
        <v>194</v>
      </c>
      <c r="D65" s="1" t="s">
        <v>312</v>
      </c>
    </row>
    <row r="66" spans="1:4" ht="32" x14ac:dyDescent="0.2">
      <c r="A66" s="2">
        <v>1029</v>
      </c>
      <c r="B66" s="1" t="s">
        <v>66</v>
      </c>
      <c r="C66" s="1" t="s">
        <v>195</v>
      </c>
      <c r="D66" s="1" t="s">
        <v>313</v>
      </c>
    </row>
    <row r="67" spans="1:4" ht="32" x14ac:dyDescent="0.2">
      <c r="A67" s="2">
        <v>1028</v>
      </c>
      <c r="B67" s="1" t="s">
        <v>67</v>
      </c>
      <c r="C67" s="1" t="s">
        <v>196</v>
      </c>
      <c r="D67" s="1" t="s">
        <v>314</v>
      </c>
    </row>
    <row r="68" spans="1:4" ht="32" x14ac:dyDescent="0.2">
      <c r="A68" s="2">
        <v>1027</v>
      </c>
      <c r="B68" s="1" t="s">
        <v>68</v>
      </c>
      <c r="C68" s="1" t="s">
        <v>196</v>
      </c>
      <c r="D68" s="1" t="s">
        <v>314</v>
      </c>
    </row>
    <row r="69" spans="1:4" ht="48" x14ac:dyDescent="0.2">
      <c r="A69" s="2">
        <v>1026</v>
      </c>
      <c r="B69" s="1" t="s">
        <v>69</v>
      </c>
      <c r="C69" s="1" t="s">
        <v>197</v>
      </c>
      <c r="D69" s="1" t="s">
        <v>315</v>
      </c>
    </row>
    <row r="70" spans="1:4" ht="32" x14ac:dyDescent="0.2">
      <c r="A70" s="2">
        <v>1025</v>
      </c>
      <c r="B70" s="1" t="s">
        <v>70</v>
      </c>
      <c r="C70" s="1" t="s">
        <v>197</v>
      </c>
      <c r="D70" s="1" t="s">
        <v>315</v>
      </c>
    </row>
    <row r="71" spans="1:4" ht="32" x14ac:dyDescent="0.2">
      <c r="A71" s="2">
        <v>1022</v>
      </c>
      <c r="B71" s="1" t="s">
        <v>71</v>
      </c>
      <c r="C71" s="1" t="s">
        <v>198</v>
      </c>
      <c r="D71" s="1" t="s">
        <v>316</v>
      </c>
    </row>
    <row r="72" spans="1:4" ht="32" x14ac:dyDescent="0.2">
      <c r="A72" s="2">
        <v>1021</v>
      </c>
      <c r="B72" s="1" t="s">
        <v>72</v>
      </c>
      <c r="C72" s="1" t="s">
        <v>199</v>
      </c>
      <c r="D72" s="1" t="s">
        <v>317</v>
      </c>
    </row>
    <row r="73" spans="1:4" ht="64" x14ac:dyDescent="0.2">
      <c r="A73" s="2">
        <v>1019</v>
      </c>
      <c r="B73" s="1" t="s">
        <v>73</v>
      </c>
      <c r="C73" s="1" t="s">
        <v>200</v>
      </c>
      <c r="D73" s="1" t="s">
        <v>318</v>
      </c>
    </row>
    <row r="74" spans="1:4" ht="32" x14ac:dyDescent="0.2">
      <c r="A74" s="2">
        <v>1017</v>
      </c>
      <c r="B74" s="1" t="s">
        <v>74</v>
      </c>
      <c r="C74" s="1" t="s">
        <v>201</v>
      </c>
      <c r="D74" s="1" t="s">
        <v>319</v>
      </c>
    </row>
    <row r="75" spans="1:4" ht="48" x14ac:dyDescent="0.2">
      <c r="A75" s="2">
        <v>1016</v>
      </c>
      <c r="B75" s="1" t="s">
        <v>75</v>
      </c>
      <c r="C75" s="1" t="s">
        <v>202</v>
      </c>
      <c r="D75" s="1" t="s">
        <v>320</v>
      </c>
    </row>
    <row r="76" spans="1:4" ht="32" x14ac:dyDescent="0.2">
      <c r="A76" s="2">
        <v>1015</v>
      </c>
      <c r="B76" s="1" t="s">
        <v>76</v>
      </c>
      <c r="C76" s="1" t="s">
        <v>203</v>
      </c>
      <c r="D76" s="1" t="s">
        <v>321</v>
      </c>
    </row>
    <row r="77" spans="1:4" ht="32" x14ac:dyDescent="0.2">
      <c r="A77" s="2">
        <v>1009</v>
      </c>
      <c r="B77" s="1" t="s">
        <v>77</v>
      </c>
      <c r="C77" s="1" t="s">
        <v>204</v>
      </c>
      <c r="D77" s="1" t="s">
        <v>322</v>
      </c>
    </row>
    <row r="78" spans="1:4" ht="64" x14ac:dyDescent="0.2">
      <c r="A78" s="2">
        <v>1007</v>
      </c>
      <c r="B78" s="1" t="s">
        <v>78</v>
      </c>
      <c r="C78" s="1" t="s">
        <v>205</v>
      </c>
      <c r="D78" s="1" t="s">
        <v>323</v>
      </c>
    </row>
    <row r="79" spans="1:4" ht="32" x14ac:dyDescent="0.2">
      <c r="A79" s="2">
        <v>1005</v>
      </c>
      <c r="B79" s="1" t="s">
        <v>79</v>
      </c>
      <c r="C79" s="1" t="s">
        <v>206</v>
      </c>
      <c r="D79" s="1" t="s">
        <v>324</v>
      </c>
    </row>
    <row r="80" spans="1:4" ht="32" x14ac:dyDescent="0.2">
      <c r="A80" s="2">
        <v>1001</v>
      </c>
      <c r="B80" s="1" t="s">
        <v>80</v>
      </c>
      <c r="C80" s="1" t="s">
        <v>207</v>
      </c>
      <c r="D80" s="1" t="s">
        <v>325</v>
      </c>
    </row>
    <row r="81" spans="1:4" ht="48" x14ac:dyDescent="0.2">
      <c r="A81" s="2">
        <v>998</v>
      </c>
      <c r="B81" s="1" t="s">
        <v>81</v>
      </c>
      <c r="C81" s="1" t="s">
        <v>208</v>
      </c>
      <c r="D81" s="1" t="s">
        <v>326</v>
      </c>
    </row>
    <row r="82" spans="1:4" ht="64" x14ac:dyDescent="0.2">
      <c r="A82" s="2">
        <v>997</v>
      </c>
      <c r="B82" s="1" t="s">
        <v>82</v>
      </c>
      <c r="C82" s="1" t="s">
        <v>209</v>
      </c>
      <c r="D82" s="1" t="s">
        <v>327</v>
      </c>
    </row>
    <row r="83" spans="1:4" ht="48" x14ac:dyDescent="0.2">
      <c r="A83" s="2">
        <v>995</v>
      </c>
      <c r="B83" s="1" t="s">
        <v>83</v>
      </c>
      <c r="C83" s="1" t="s">
        <v>210</v>
      </c>
      <c r="D83" s="1" t="s">
        <v>328</v>
      </c>
    </row>
    <row r="84" spans="1:4" ht="32" x14ac:dyDescent="0.2">
      <c r="A84" s="2">
        <v>992</v>
      </c>
      <c r="B84" s="1" t="s">
        <v>84</v>
      </c>
      <c r="C84" s="1" t="s">
        <v>211</v>
      </c>
      <c r="D84" s="1" t="s">
        <v>329</v>
      </c>
    </row>
    <row r="85" spans="1:4" ht="48" x14ac:dyDescent="0.2">
      <c r="A85" s="2">
        <v>990</v>
      </c>
      <c r="B85" s="1" t="s">
        <v>85</v>
      </c>
      <c r="C85" s="1" t="s">
        <v>212</v>
      </c>
      <c r="D85" s="1" t="s">
        <v>330</v>
      </c>
    </row>
    <row r="86" spans="1:4" ht="32" x14ac:dyDescent="0.2">
      <c r="A86" s="2">
        <v>989</v>
      </c>
      <c r="B86" s="1" t="s">
        <v>86</v>
      </c>
      <c r="C86" s="1" t="s">
        <v>213</v>
      </c>
      <c r="D86" s="1" t="s">
        <v>331</v>
      </c>
    </row>
    <row r="87" spans="1:4" ht="32" x14ac:dyDescent="0.2">
      <c r="A87" s="2">
        <v>987</v>
      </c>
      <c r="B87" s="1" t="s">
        <v>87</v>
      </c>
      <c r="C87" s="1" t="s">
        <v>214</v>
      </c>
      <c r="D87" s="1" t="s">
        <v>332</v>
      </c>
    </row>
    <row r="88" spans="1:4" ht="64" x14ac:dyDescent="0.2">
      <c r="A88" s="2">
        <v>986</v>
      </c>
      <c r="B88" s="1" t="s">
        <v>88</v>
      </c>
      <c r="C88" s="1" t="s">
        <v>215</v>
      </c>
      <c r="D88" s="1" t="s">
        <v>333</v>
      </c>
    </row>
    <row r="89" spans="1:4" ht="48" x14ac:dyDescent="0.2">
      <c r="A89" s="2">
        <v>984</v>
      </c>
      <c r="B89" s="1" t="s">
        <v>89</v>
      </c>
      <c r="C89" s="1" t="s">
        <v>216</v>
      </c>
      <c r="D89" s="1" t="s">
        <v>334</v>
      </c>
    </row>
    <row r="90" spans="1:4" ht="32" x14ac:dyDescent="0.2">
      <c r="A90" s="2">
        <v>979</v>
      </c>
      <c r="B90" s="1" t="s">
        <v>90</v>
      </c>
      <c r="C90" s="1" t="s">
        <v>217</v>
      </c>
      <c r="D90" s="1" t="s">
        <v>335</v>
      </c>
    </row>
    <row r="91" spans="1:4" ht="32" x14ac:dyDescent="0.2">
      <c r="A91" s="2">
        <v>975</v>
      </c>
      <c r="B91" s="1" t="s">
        <v>91</v>
      </c>
      <c r="C91" s="1" t="s">
        <v>218</v>
      </c>
      <c r="D91" s="1" t="s">
        <v>336</v>
      </c>
    </row>
    <row r="92" spans="1:4" ht="32" x14ac:dyDescent="0.2">
      <c r="A92" s="2">
        <v>974</v>
      </c>
      <c r="B92" s="1" t="s">
        <v>92</v>
      </c>
      <c r="C92" s="1" t="s">
        <v>219</v>
      </c>
      <c r="D92" s="1" t="s">
        <v>337</v>
      </c>
    </row>
    <row r="93" spans="1:4" ht="64" x14ac:dyDescent="0.2">
      <c r="A93" s="2">
        <v>969</v>
      </c>
      <c r="B93" s="1" t="s">
        <v>93</v>
      </c>
      <c r="C93" s="1" t="s">
        <v>220</v>
      </c>
      <c r="D93" s="1" t="s">
        <v>337</v>
      </c>
    </row>
    <row r="94" spans="1:4" ht="64" x14ac:dyDescent="0.2">
      <c r="A94" s="2">
        <v>968</v>
      </c>
      <c r="B94" s="1" t="s">
        <v>94</v>
      </c>
      <c r="C94" s="1" t="s">
        <v>221</v>
      </c>
      <c r="D94" s="1" t="s">
        <v>337</v>
      </c>
    </row>
    <row r="95" spans="1:4" ht="64" x14ac:dyDescent="0.2">
      <c r="A95" s="2">
        <v>967</v>
      </c>
      <c r="B95" s="1" t="s">
        <v>95</v>
      </c>
      <c r="C95" s="1" t="s">
        <v>221</v>
      </c>
      <c r="D95" s="1" t="s">
        <v>337</v>
      </c>
    </row>
    <row r="96" spans="1:4" ht="32" x14ac:dyDescent="0.2">
      <c r="A96" s="2">
        <v>966</v>
      </c>
      <c r="B96" s="1" t="s">
        <v>96</v>
      </c>
      <c r="C96" s="1" t="s">
        <v>222</v>
      </c>
      <c r="D96" s="1" t="s">
        <v>338</v>
      </c>
    </row>
    <row r="97" spans="1:4" ht="64" x14ac:dyDescent="0.2">
      <c r="A97" s="2">
        <v>965</v>
      </c>
      <c r="B97" s="1" t="s">
        <v>97</v>
      </c>
      <c r="C97" s="1" t="s">
        <v>223</v>
      </c>
      <c r="D97" s="1" t="s">
        <v>339</v>
      </c>
    </row>
    <row r="98" spans="1:4" ht="48" x14ac:dyDescent="0.2">
      <c r="A98" s="2">
        <v>957</v>
      </c>
      <c r="B98" s="1" t="s">
        <v>98</v>
      </c>
      <c r="C98" s="1" t="s">
        <v>223</v>
      </c>
      <c r="D98" s="1" t="s">
        <v>339</v>
      </c>
    </row>
    <row r="99" spans="1:4" ht="80" x14ac:dyDescent="0.2">
      <c r="A99" s="2">
        <v>956</v>
      </c>
      <c r="B99" s="1" t="s">
        <v>99</v>
      </c>
      <c r="C99" s="1" t="s">
        <v>224</v>
      </c>
      <c r="D99" s="1" t="s">
        <v>339</v>
      </c>
    </row>
    <row r="100" spans="1:4" ht="48" x14ac:dyDescent="0.2">
      <c r="A100" s="2">
        <v>953</v>
      </c>
      <c r="B100" s="1" t="s">
        <v>100</v>
      </c>
      <c r="C100" s="1" t="s">
        <v>225</v>
      </c>
      <c r="D100" s="1" t="s">
        <v>339</v>
      </c>
    </row>
    <row r="101" spans="1:4" ht="48" x14ac:dyDescent="0.2">
      <c r="A101" s="2">
        <v>952</v>
      </c>
      <c r="B101" s="1" t="s">
        <v>101</v>
      </c>
      <c r="C101" s="1" t="s">
        <v>226</v>
      </c>
      <c r="D101" s="1" t="s">
        <v>340</v>
      </c>
    </row>
    <row r="102" spans="1:4" ht="64" x14ac:dyDescent="0.2">
      <c r="A102" s="2">
        <v>951</v>
      </c>
      <c r="B102" s="1" t="s">
        <v>102</v>
      </c>
      <c r="C102" s="1" t="s">
        <v>227</v>
      </c>
      <c r="D102" s="1" t="s">
        <v>341</v>
      </c>
    </row>
    <row r="103" spans="1:4" ht="48" x14ac:dyDescent="0.2">
      <c r="A103" s="2">
        <v>948</v>
      </c>
      <c r="B103" s="1" t="s">
        <v>103</v>
      </c>
      <c r="C103" s="1" t="s">
        <v>228</v>
      </c>
      <c r="D103" s="1" t="s">
        <v>342</v>
      </c>
    </row>
    <row r="104" spans="1:4" ht="64" x14ac:dyDescent="0.2">
      <c r="A104" s="2">
        <v>945</v>
      </c>
      <c r="B104" s="1" t="s">
        <v>104</v>
      </c>
      <c r="C104" s="1" t="s">
        <v>229</v>
      </c>
      <c r="D104" s="1" t="s">
        <v>343</v>
      </c>
    </row>
    <row r="105" spans="1:4" ht="64" x14ac:dyDescent="0.2">
      <c r="A105" s="2">
        <v>944</v>
      </c>
      <c r="B105" s="1" t="s">
        <v>105</v>
      </c>
      <c r="C105" s="1" t="s">
        <v>229</v>
      </c>
      <c r="D105" s="1" t="s">
        <v>343</v>
      </c>
    </row>
    <row r="106" spans="1:4" ht="32" x14ac:dyDescent="0.2">
      <c r="A106" s="2">
        <v>943</v>
      </c>
      <c r="B106" s="1" t="s">
        <v>106</v>
      </c>
      <c r="C106" s="1" t="s">
        <v>229</v>
      </c>
      <c r="D106" s="1" t="s">
        <v>343</v>
      </c>
    </row>
    <row r="107" spans="1:4" ht="32" x14ac:dyDescent="0.2">
      <c r="A107" s="2">
        <v>942</v>
      </c>
      <c r="B107" s="1" t="s">
        <v>107</v>
      </c>
      <c r="C107" s="1" t="s">
        <v>230</v>
      </c>
      <c r="D107" s="1" t="s">
        <v>344</v>
      </c>
    </row>
    <row r="108" spans="1:4" ht="48" x14ac:dyDescent="0.2">
      <c r="A108" s="2">
        <v>941</v>
      </c>
      <c r="B108" s="1" t="s">
        <v>108</v>
      </c>
      <c r="C108" s="1" t="s">
        <v>231</v>
      </c>
      <c r="D108" s="1" t="s">
        <v>345</v>
      </c>
    </row>
    <row r="109" spans="1:4" ht="64" x14ac:dyDescent="0.2">
      <c r="A109" s="2">
        <v>939</v>
      </c>
      <c r="B109" s="1" t="s">
        <v>109</v>
      </c>
      <c r="C109" s="1" t="s">
        <v>232</v>
      </c>
      <c r="D109" s="1" t="s">
        <v>346</v>
      </c>
    </row>
    <row r="110" spans="1:4" ht="64" x14ac:dyDescent="0.2">
      <c r="A110" s="2">
        <v>938</v>
      </c>
      <c r="B110" s="1" t="s">
        <v>110</v>
      </c>
      <c r="C110" s="1" t="s">
        <v>232</v>
      </c>
      <c r="D110" s="1" t="s">
        <v>346</v>
      </c>
    </row>
    <row r="111" spans="1:4" ht="32" x14ac:dyDescent="0.2">
      <c r="A111" s="2">
        <v>937</v>
      </c>
      <c r="B111" s="1" t="s">
        <v>111</v>
      </c>
      <c r="C111" s="1" t="s">
        <v>233</v>
      </c>
      <c r="D111" s="1" t="s">
        <v>347</v>
      </c>
    </row>
    <row r="112" spans="1:4" ht="32" x14ac:dyDescent="0.2">
      <c r="A112" s="2">
        <v>934</v>
      </c>
      <c r="B112" s="1" t="s">
        <v>112</v>
      </c>
      <c r="C112" s="1" t="s">
        <v>234</v>
      </c>
      <c r="D112" s="1" t="s">
        <v>348</v>
      </c>
    </row>
    <row r="113" spans="1:4" ht="48" x14ac:dyDescent="0.2">
      <c r="A113" s="2">
        <v>933</v>
      </c>
      <c r="B113" s="1" t="s">
        <v>113</v>
      </c>
      <c r="C113" s="1" t="s">
        <v>235</v>
      </c>
      <c r="D113" s="1" t="s">
        <v>349</v>
      </c>
    </row>
    <row r="114" spans="1:4" ht="64" x14ac:dyDescent="0.2">
      <c r="A114" s="2">
        <v>927</v>
      </c>
      <c r="B114" s="1" t="s">
        <v>114</v>
      </c>
      <c r="C114" s="1" t="s">
        <v>236</v>
      </c>
      <c r="D114" s="1" t="s">
        <v>350</v>
      </c>
    </row>
    <row r="115" spans="1:4" ht="32" x14ac:dyDescent="0.2">
      <c r="A115" s="2">
        <v>925</v>
      </c>
      <c r="B115" s="1" t="s">
        <v>115</v>
      </c>
      <c r="C115" s="1" t="s">
        <v>237</v>
      </c>
      <c r="D115" s="1" t="s">
        <v>351</v>
      </c>
    </row>
    <row r="116" spans="1:4" ht="64" x14ac:dyDescent="0.2">
      <c r="A116" s="2">
        <v>920</v>
      </c>
      <c r="B116" s="1" t="s">
        <v>116</v>
      </c>
      <c r="C116" s="1" t="s">
        <v>238</v>
      </c>
      <c r="D116" s="1" t="s">
        <v>352</v>
      </c>
    </row>
    <row r="117" spans="1:4" ht="80" x14ac:dyDescent="0.2">
      <c r="A117" s="2">
        <v>919</v>
      </c>
      <c r="B117" s="1" t="s">
        <v>117</v>
      </c>
      <c r="C117" s="1" t="s">
        <v>239</v>
      </c>
      <c r="D117" s="1" t="s">
        <v>353</v>
      </c>
    </row>
    <row r="118" spans="1:4" ht="32" x14ac:dyDescent="0.2">
      <c r="A118" s="2">
        <v>918</v>
      </c>
      <c r="B118" s="1" t="s">
        <v>118</v>
      </c>
      <c r="C118" s="1" t="s">
        <v>239</v>
      </c>
      <c r="D118" s="1" t="s">
        <v>353</v>
      </c>
    </row>
    <row r="119" spans="1:4" ht="32" x14ac:dyDescent="0.2">
      <c r="A119" s="2">
        <v>915</v>
      </c>
      <c r="B119" s="1" t="s">
        <v>119</v>
      </c>
      <c r="C119" s="1" t="s">
        <v>240</v>
      </c>
      <c r="D119" s="1" t="s">
        <v>354</v>
      </c>
    </row>
    <row r="120" spans="1:4" ht="32" x14ac:dyDescent="0.2">
      <c r="A120" s="2">
        <v>911</v>
      </c>
      <c r="B120" s="1" t="s">
        <v>120</v>
      </c>
      <c r="C120" s="1" t="s">
        <v>241</v>
      </c>
      <c r="D120" s="1" t="s">
        <v>355</v>
      </c>
    </row>
    <row r="121" spans="1:4" ht="48" x14ac:dyDescent="0.2">
      <c r="A121" s="2">
        <v>910</v>
      </c>
      <c r="B121" s="1" t="s">
        <v>121</v>
      </c>
      <c r="C121" s="1" t="s">
        <v>242</v>
      </c>
      <c r="D121" s="1" t="s">
        <v>356</v>
      </c>
    </row>
    <row r="122" spans="1:4" ht="32" x14ac:dyDescent="0.2">
      <c r="A122" s="2">
        <v>909</v>
      </c>
      <c r="B122" s="1" t="s">
        <v>122</v>
      </c>
      <c r="C122" s="1" t="s">
        <v>243</v>
      </c>
      <c r="D122" s="1" t="s">
        <v>356</v>
      </c>
    </row>
    <row r="123" spans="1:4" ht="32" x14ac:dyDescent="0.2">
      <c r="A123" s="2">
        <v>908</v>
      </c>
      <c r="B123" s="1" t="s">
        <v>123</v>
      </c>
      <c r="C123" s="1" t="s">
        <v>244</v>
      </c>
      <c r="D123" s="1" t="s">
        <v>356</v>
      </c>
    </row>
    <row r="124" spans="1:4" ht="16" x14ac:dyDescent="0.2">
      <c r="A124" s="2">
        <v>902</v>
      </c>
      <c r="B124" s="1" t="s">
        <v>124</v>
      </c>
      <c r="C124" s="1" t="s">
        <v>245</v>
      </c>
      <c r="D124" s="1" t="s">
        <v>356</v>
      </c>
    </row>
    <row r="125" spans="1:4" ht="48" x14ac:dyDescent="0.2">
      <c r="A125" s="2">
        <v>899</v>
      </c>
      <c r="B125" s="1" t="s">
        <v>125</v>
      </c>
      <c r="C125" s="1" t="s">
        <v>246</v>
      </c>
      <c r="D125" s="1" t="s">
        <v>356</v>
      </c>
    </row>
    <row r="126" spans="1:4" ht="64" x14ac:dyDescent="0.2">
      <c r="A126" s="2">
        <v>897</v>
      </c>
      <c r="B126" s="1" t="s">
        <v>126</v>
      </c>
      <c r="C126" s="1" t="s">
        <v>247</v>
      </c>
      <c r="D126" s="1" t="s">
        <v>357</v>
      </c>
    </row>
    <row r="127" spans="1:4" ht="32" x14ac:dyDescent="0.2">
      <c r="A127" s="2">
        <v>893</v>
      </c>
      <c r="B127" s="1" t="s">
        <v>127</v>
      </c>
      <c r="C127" s="1" t="s">
        <v>248</v>
      </c>
      <c r="D127" s="1" t="s">
        <v>358</v>
      </c>
    </row>
    <row r="128" spans="1:4" ht="32" x14ac:dyDescent="0.2">
      <c r="A128" s="2">
        <v>892</v>
      </c>
      <c r="B128" s="1" t="s">
        <v>128</v>
      </c>
      <c r="C128" s="1" t="s">
        <v>249</v>
      </c>
      <c r="D128" s="1" t="s">
        <v>359</v>
      </c>
    </row>
    <row r="129" spans="1:4" ht="64" x14ac:dyDescent="0.2">
      <c r="A129" s="2">
        <v>891</v>
      </c>
      <c r="B129" s="1" t="s">
        <v>129</v>
      </c>
      <c r="C129" s="1" t="s">
        <v>250</v>
      </c>
      <c r="D129" s="1" t="s">
        <v>359</v>
      </c>
    </row>
    <row r="130" spans="1:4" ht="32" x14ac:dyDescent="0.2">
      <c r="A130" s="2">
        <v>890</v>
      </c>
      <c r="B130" s="1" t="s">
        <v>130</v>
      </c>
      <c r="C130" s="1" t="s">
        <v>251</v>
      </c>
      <c r="D130" s="1" t="s">
        <v>360</v>
      </c>
    </row>
    <row r="131" spans="1:4" ht="64" x14ac:dyDescent="0.2">
      <c r="A131" s="2">
        <v>888</v>
      </c>
      <c r="B131" s="1" t="s">
        <v>131</v>
      </c>
      <c r="C131" s="1" t="s">
        <v>252</v>
      </c>
      <c r="D131" s="1" t="s">
        <v>360</v>
      </c>
    </row>
    <row r="132" spans="1:4" ht="48" x14ac:dyDescent="0.2">
      <c r="A132" s="2">
        <v>886</v>
      </c>
      <c r="B132" s="1" t="s">
        <v>132</v>
      </c>
      <c r="C132" s="1" t="s">
        <v>253</v>
      </c>
      <c r="D132" s="1" t="s">
        <v>361</v>
      </c>
    </row>
    <row r="133" spans="1:4" ht="32" x14ac:dyDescent="0.2">
      <c r="A133" s="2">
        <v>883</v>
      </c>
      <c r="B133" s="1" t="s">
        <v>133</v>
      </c>
      <c r="C133" s="1" t="s">
        <v>254</v>
      </c>
      <c r="D133" s="1" t="s">
        <v>362</v>
      </c>
    </row>
    <row r="134" spans="1:4" ht="32" x14ac:dyDescent="0.2">
      <c r="A134" s="2">
        <v>882</v>
      </c>
      <c r="B134" s="1" t="s">
        <v>134</v>
      </c>
      <c r="C134" s="1" t="s">
        <v>255</v>
      </c>
      <c r="D134" s="1" t="s">
        <v>362</v>
      </c>
    </row>
    <row r="135" spans="1:4" ht="32" x14ac:dyDescent="0.2">
      <c r="A135" s="2">
        <v>881</v>
      </c>
      <c r="B135" s="1" t="s">
        <v>135</v>
      </c>
      <c r="C135" s="1" t="s">
        <v>256</v>
      </c>
      <c r="D135" s="1" t="s">
        <v>363</v>
      </c>
    </row>
    <row r="136" spans="1:4" ht="64" x14ac:dyDescent="0.2">
      <c r="A136" s="2">
        <v>875</v>
      </c>
      <c r="B136" s="1" t="s">
        <v>136</v>
      </c>
      <c r="C136" s="1" t="s">
        <v>257</v>
      </c>
      <c r="D136" s="1" t="s">
        <v>364</v>
      </c>
    </row>
    <row r="137" spans="1:4" ht="64" x14ac:dyDescent="0.2">
      <c r="A137" s="2">
        <v>873</v>
      </c>
      <c r="B137" s="1" t="s">
        <v>137</v>
      </c>
      <c r="C137" s="1" t="s">
        <v>258</v>
      </c>
      <c r="D137" s="1" t="s">
        <v>365</v>
      </c>
    </row>
    <row r="138" spans="1:4" ht="32" x14ac:dyDescent="0.2">
      <c r="A138" s="2">
        <v>870</v>
      </c>
      <c r="B138" s="1" t="s">
        <v>138</v>
      </c>
      <c r="C138" s="1" t="s">
        <v>259</v>
      </c>
      <c r="D138" s="1" t="s">
        <v>366</v>
      </c>
    </row>
    <row r="139" spans="1:4" ht="32" x14ac:dyDescent="0.2">
      <c r="A139" s="2">
        <v>869</v>
      </c>
      <c r="B139" s="1" t="s">
        <v>139</v>
      </c>
      <c r="C139" s="1" t="s">
        <v>260</v>
      </c>
      <c r="D139" s="1" t="s">
        <v>367</v>
      </c>
    </row>
    <row r="140" spans="1:4" ht="48" x14ac:dyDescent="0.2">
      <c r="A140" s="2">
        <v>868</v>
      </c>
      <c r="B140" s="1" t="s">
        <v>140</v>
      </c>
      <c r="C140" s="1" t="s">
        <v>261</v>
      </c>
      <c r="D140" s="1" t="s">
        <v>367</v>
      </c>
    </row>
    <row r="141" spans="1:4" ht="16" x14ac:dyDescent="0.2">
      <c r="A141" s="2">
        <v>865</v>
      </c>
      <c r="B141" s="1" t="s">
        <v>141</v>
      </c>
      <c r="C141" s="1" t="s">
        <v>262</v>
      </c>
      <c r="D141" s="1" t="s">
        <v>367</v>
      </c>
    </row>
    <row r="142" spans="1:4" ht="64" x14ac:dyDescent="0.2">
      <c r="A142" s="2">
        <v>863</v>
      </c>
      <c r="B142" s="1" t="s">
        <v>142</v>
      </c>
      <c r="C142" s="1" t="s">
        <v>263</v>
      </c>
      <c r="D142" s="1" t="s">
        <v>368</v>
      </c>
    </row>
    <row r="143" spans="1:4" ht="32" x14ac:dyDescent="0.2">
      <c r="A143" s="2">
        <v>860</v>
      </c>
      <c r="B143" s="1" t="s">
        <v>143</v>
      </c>
      <c r="C143" s="1" t="s">
        <v>264</v>
      </c>
      <c r="D143" s="1" t="s">
        <v>369</v>
      </c>
    </row>
    <row r="144" spans="1:4" ht="48" x14ac:dyDescent="0.2">
      <c r="A144" s="2">
        <v>857</v>
      </c>
      <c r="B144" s="1" t="s">
        <v>144</v>
      </c>
      <c r="C144" s="1" t="s">
        <v>265</v>
      </c>
      <c r="D144" s="1" t="s">
        <v>369</v>
      </c>
    </row>
    <row r="145" spans="1:4" ht="64" x14ac:dyDescent="0.2">
      <c r="A145" s="2">
        <v>856</v>
      </c>
      <c r="B145" s="1" t="s">
        <v>145</v>
      </c>
      <c r="C145" s="1" t="s">
        <v>266</v>
      </c>
      <c r="D145" s="1" t="s">
        <v>370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3"/>
  <sheetViews>
    <sheetView topLeftCell="B1" zoomScale="80" zoomScaleNormal="80" workbookViewId="0">
      <selection activeCell="D3" sqref="D3"/>
    </sheetView>
  </sheetViews>
  <sheetFormatPr baseColWidth="10" defaultColWidth="9.1640625" defaultRowHeight="15" x14ac:dyDescent="0.2"/>
  <cols>
    <col min="1" max="1" width="9.1640625" style="1"/>
    <col min="2" max="2" width="45.5" style="1" customWidth="1"/>
    <col min="3" max="3" width="48" style="1" customWidth="1"/>
    <col min="4" max="4" width="106" style="1" customWidth="1"/>
    <col min="5" max="6" width="9.1640625" style="1"/>
    <col min="7" max="7" width="34.5" style="1" customWidth="1"/>
    <col min="8" max="8" width="31.33203125" style="1" customWidth="1"/>
    <col min="9" max="9" width="21.33203125" style="1" customWidth="1"/>
    <col min="10" max="16384" width="9.1640625" style="1"/>
  </cols>
  <sheetData>
    <row r="1" spans="1:9" ht="32" x14ac:dyDescent="0.2">
      <c r="A1" s="1" t="s">
        <v>1083</v>
      </c>
      <c r="B1" s="1" t="s">
        <v>1084</v>
      </c>
      <c r="C1" s="1" t="s">
        <v>1097</v>
      </c>
      <c r="D1" s="1" t="s">
        <v>1110</v>
      </c>
      <c r="G1" s="6" t="s">
        <v>1215</v>
      </c>
      <c r="H1" s="6" t="s">
        <v>1213</v>
      </c>
      <c r="I1" s="6" t="s">
        <v>1147</v>
      </c>
    </row>
    <row r="2" spans="1:9" ht="96" x14ac:dyDescent="0.2">
      <c r="A2" s="2">
        <v>1089</v>
      </c>
      <c r="B2" s="1" t="s">
        <v>1085</v>
      </c>
      <c r="C2" s="1" t="s">
        <v>1098</v>
      </c>
      <c r="D2" s="1" t="s">
        <v>1111</v>
      </c>
      <c r="G2" s="4" t="s">
        <v>1214</v>
      </c>
      <c r="H2" s="4" t="s">
        <v>1216</v>
      </c>
      <c r="I2" s="4" t="s">
        <v>1226</v>
      </c>
    </row>
    <row r="3" spans="1:9" ht="64" x14ac:dyDescent="0.2">
      <c r="A3" s="2">
        <v>1071</v>
      </c>
      <c r="B3" s="1" t="s">
        <v>1086</v>
      </c>
      <c r="C3" s="1" t="s">
        <v>1099</v>
      </c>
      <c r="D3" s="1" t="s">
        <v>1112</v>
      </c>
      <c r="G3" s="12" t="s">
        <v>1217</v>
      </c>
      <c r="H3" s="12" t="s">
        <v>1218</v>
      </c>
      <c r="I3" s="12" t="s">
        <v>1226</v>
      </c>
    </row>
    <row r="4" spans="1:9" ht="80" x14ac:dyDescent="0.2">
      <c r="A4" s="2">
        <v>1064</v>
      </c>
      <c r="B4" s="1" t="s">
        <v>1087</v>
      </c>
      <c r="C4" s="1" t="s">
        <v>1100</v>
      </c>
      <c r="D4" s="1" t="s">
        <v>1113</v>
      </c>
      <c r="G4" s="4" t="s">
        <v>1158</v>
      </c>
      <c r="H4" s="4" t="s">
        <v>1239</v>
      </c>
    </row>
    <row r="5" spans="1:9" ht="80" x14ac:dyDescent="0.2">
      <c r="A5" s="2">
        <v>1052</v>
      </c>
      <c r="B5" s="1" t="s">
        <v>1088</v>
      </c>
      <c r="C5" s="1" t="s">
        <v>1101</v>
      </c>
      <c r="D5" s="1" t="s">
        <v>1114</v>
      </c>
      <c r="G5" s="12" t="s">
        <v>1219</v>
      </c>
      <c r="H5" s="12" t="s">
        <v>1220</v>
      </c>
    </row>
    <row r="6" spans="1:9" ht="64" x14ac:dyDescent="0.2">
      <c r="A6" s="2">
        <v>1042</v>
      </c>
      <c r="B6" s="1" t="s">
        <v>1089</v>
      </c>
      <c r="C6" s="1" t="s">
        <v>1102</v>
      </c>
      <c r="D6" s="1" t="s">
        <v>1115</v>
      </c>
    </row>
    <row r="7" spans="1:9" ht="144" x14ac:dyDescent="0.2">
      <c r="A7" s="2">
        <v>1040</v>
      </c>
      <c r="B7" s="1" t="s">
        <v>1090</v>
      </c>
      <c r="C7" s="1" t="s">
        <v>1103</v>
      </c>
      <c r="D7" s="1" t="s">
        <v>1116</v>
      </c>
    </row>
    <row r="8" spans="1:9" ht="64" x14ac:dyDescent="0.2">
      <c r="A8" s="2">
        <v>1019</v>
      </c>
      <c r="B8" s="1" t="s">
        <v>1091</v>
      </c>
      <c r="C8" s="1" t="s">
        <v>1104</v>
      </c>
      <c r="D8" s="1" t="s">
        <v>1117</v>
      </c>
      <c r="G8" s="4" t="s">
        <v>1221</v>
      </c>
      <c r="H8" s="4" t="s">
        <v>1222</v>
      </c>
      <c r="I8" s="4" t="s">
        <v>1226</v>
      </c>
    </row>
    <row r="9" spans="1:9" ht="128" x14ac:dyDescent="0.2">
      <c r="A9" s="2">
        <v>1016</v>
      </c>
      <c r="B9" s="1" t="s">
        <v>1092</v>
      </c>
      <c r="C9" s="1" t="s">
        <v>1105</v>
      </c>
      <c r="D9" s="1" t="s">
        <v>1118</v>
      </c>
      <c r="G9" s="4" t="s">
        <v>1223</v>
      </c>
      <c r="H9" s="4" t="s">
        <v>1224</v>
      </c>
      <c r="I9" s="4" t="s">
        <v>1226</v>
      </c>
    </row>
    <row r="10" spans="1:9" ht="64" x14ac:dyDescent="0.2">
      <c r="A10" s="2">
        <v>997</v>
      </c>
      <c r="B10" s="1" t="s">
        <v>1093</v>
      </c>
      <c r="C10" s="1" t="s">
        <v>1106</v>
      </c>
      <c r="D10" s="1" t="s">
        <v>1119</v>
      </c>
    </row>
    <row r="11" spans="1:9" ht="96" x14ac:dyDescent="0.2">
      <c r="A11" s="2">
        <v>968</v>
      </c>
      <c r="B11" s="1" t="s">
        <v>1094</v>
      </c>
      <c r="C11" s="1" t="s">
        <v>1107</v>
      </c>
      <c r="D11" s="1" t="s">
        <v>1120</v>
      </c>
      <c r="G11" s="4" t="s">
        <v>1158</v>
      </c>
      <c r="H11" s="4" t="s">
        <v>1225</v>
      </c>
      <c r="I11" s="4" t="s">
        <v>1226</v>
      </c>
    </row>
    <row r="12" spans="1:9" ht="48" x14ac:dyDescent="0.2">
      <c r="A12" s="2">
        <v>943</v>
      </c>
      <c r="B12" s="1" t="s">
        <v>1095</v>
      </c>
      <c r="C12" s="1" t="s">
        <v>1108</v>
      </c>
      <c r="D12" s="1" t="s">
        <v>1121</v>
      </c>
      <c r="G12" s="4" t="s">
        <v>1158</v>
      </c>
      <c r="H12" s="4" t="s">
        <v>1227</v>
      </c>
      <c r="I12" s="4" t="s">
        <v>1226</v>
      </c>
    </row>
    <row r="13" spans="1:9" ht="160" x14ac:dyDescent="0.2">
      <c r="A13" s="2">
        <v>918</v>
      </c>
      <c r="B13" s="1" t="s">
        <v>1096</v>
      </c>
      <c r="C13" s="1" t="s">
        <v>1109</v>
      </c>
      <c r="D13" s="1" t="s">
        <v>1122</v>
      </c>
      <c r="G13" s="12" t="s">
        <v>1158</v>
      </c>
      <c r="H13" s="12" t="s">
        <v>1228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D45"/>
  <sheetViews>
    <sheetView topLeftCell="R1" zoomScale="80" zoomScaleNormal="80" workbookViewId="0">
      <selection activeCell="U4" sqref="U4"/>
    </sheetView>
  </sheetViews>
  <sheetFormatPr baseColWidth="10" defaultColWidth="9.1640625" defaultRowHeight="15" x14ac:dyDescent="0.2"/>
  <cols>
    <col min="1" max="1" width="9.1640625" style="1"/>
    <col min="2" max="2" width="41.5" style="1" customWidth="1"/>
    <col min="3" max="11" width="9.1640625" style="1"/>
    <col min="12" max="12" width="35.1640625" style="1" customWidth="1"/>
    <col min="13" max="13" width="23.6640625" style="1" customWidth="1"/>
    <col min="14" max="14" width="19.83203125" style="1" customWidth="1"/>
    <col min="15" max="15" width="20.1640625" style="1" customWidth="1"/>
    <col min="16" max="16" width="20.5" style="1" customWidth="1"/>
    <col min="17" max="17" width="21.83203125" style="1" customWidth="1"/>
    <col min="18" max="18" width="50.33203125" style="1" customWidth="1"/>
    <col min="19" max="19" width="138.83203125" style="1" customWidth="1"/>
    <col min="20" max="20" width="9.1640625" style="1"/>
    <col min="21" max="21" width="15.5" style="1" customWidth="1"/>
    <col min="22" max="22" width="9.1640625" style="1"/>
    <col min="23" max="23" width="16.1640625" style="1" customWidth="1"/>
    <col min="24" max="24" width="18.1640625" style="1" customWidth="1"/>
    <col min="25" max="25" width="9.1640625" style="1"/>
    <col min="26" max="26" width="18.33203125" style="1" customWidth="1"/>
    <col min="27" max="27" width="16" style="1" customWidth="1"/>
    <col min="28" max="28" width="14.33203125" style="1" customWidth="1"/>
    <col min="29" max="29" width="9.1640625" style="1"/>
    <col min="30" max="30" width="12.83203125" style="1" customWidth="1"/>
    <col min="31" max="16384" width="9.1640625" style="1"/>
  </cols>
  <sheetData>
    <row r="1" spans="1:30" ht="32" x14ac:dyDescent="0.2">
      <c r="A1" s="1" t="s">
        <v>0</v>
      </c>
      <c r="B1" s="1" t="s">
        <v>1</v>
      </c>
      <c r="C1" s="1" t="s">
        <v>1148</v>
      </c>
      <c r="D1" s="1" t="s">
        <v>1149</v>
      </c>
      <c r="E1" s="1" t="s">
        <v>1150</v>
      </c>
      <c r="F1" s="1" t="s">
        <v>1151</v>
      </c>
      <c r="G1" s="1" t="s">
        <v>1152</v>
      </c>
      <c r="H1" s="1" t="s">
        <v>1153</v>
      </c>
      <c r="I1" s="1" t="s">
        <v>1154</v>
      </c>
      <c r="J1" s="1" t="s">
        <v>1155</v>
      </c>
      <c r="K1" s="1" t="s">
        <v>1156</v>
      </c>
      <c r="L1" s="1" t="s">
        <v>1018</v>
      </c>
      <c r="M1" s="1" t="s">
        <v>1123</v>
      </c>
      <c r="N1" s="1" t="s">
        <v>1124</v>
      </c>
      <c r="O1" s="1" t="s">
        <v>1125</v>
      </c>
      <c r="P1" s="1" t="s">
        <v>1126</v>
      </c>
      <c r="Q1" s="1" t="s">
        <v>1127</v>
      </c>
      <c r="R1" s="1" t="s">
        <v>1128</v>
      </c>
      <c r="S1" s="1" t="s">
        <v>385</v>
      </c>
      <c r="W1" s="3" t="s">
        <v>1230</v>
      </c>
      <c r="X1" s="5" t="s">
        <v>1229</v>
      </c>
      <c r="Y1" s="5" t="s">
        <v>1231</v>
      </c>
      <c r="Z1" s="5" t="s">
        <v>1223</v>
      </c>
      <c r="AA1" s="5" t="s">
        <v>1232</v>
      </c>
      <c r="AB1" s="5" t="s">
        <v>1233</v>
      </c>
      <c r="AC1" s="5" t="s">
        <v>1166</v>
      </c>
      <c r="AD1" s="5" t="s">
        <v>1235</v>
      </c>
    </row>
    <row r="2" spans="1:30" ht="80" x14ac:dyDescent="0.2">
      <c r="A2" s="2">
        <v>1153</v>
      </c>
      <c r="B2" s="1" t="s">
        <v>4</v>
      </c>
      <c r="C2" s="1" t="s">
        <v>377</v>
      </c>
      <c r="D2" s="1" t="s">
        <v>376</v>
      </c>
      <c r="E2" s="1" t="s">
        <v>376</v>
      </c>
      <c r="F2" s="1" t="s">
        <v>376</v>
      </c>
      <c r="G2" s="1" t="s">
        <v>376</v>
      </c>
      <c r="H2" s="1" t="s">
        <v>376</v>
      </c>
      <c r="I2" s="1" t="s">
        <v>376</v>
      </c>
      <c r="J2" s="1" t="s">
        <v>376</v>
      </c>
      <c r="K2" s="1" t="s">
        <v>376</v>
      </c>
      <c r="L2" s="1" t="s">
        <v>207</v>
      </c>
      <c r="M2" s="1" t="s">
        <v>376</v>
      </c>
      <c r="N2" s="1" t="s">
        <v>376</v>
      </c>
      <c r="O2" s="1" t="s">
        <v>376</v>
      </c>
      <c r="P2" s="1" t="s">
        <v>376</v>
      </c>
      <c r="Q2" s="1" t="s">
        <v>377</v>
      </c>
      <c r="R2" s="1" t="s">
        <v>207</v>
      </c>
      <c r="S2" s="1" t="s">
        <v>889</v>
      </c>
      <c r="U2" s="4" t="s">
        <v>1262</v>
      </c>
      <c r="W2" s="3" t="s">
        <v>1198</v>
      </c>
      <c r="X2" s="13">
        <v>10</v>
      </c>
      <c r="Y2" s="13">
        <v>13</v>
      </c>
      <c r="Z2" s="13">
        <v>10</v>
      </c>
      <c r="AA2" s="13">
        <v>2</v>
      </c>
      <c r="AB2" s="13">
        <v>6</v>
      </c>
      <c r="AC2" s="13">
        <v>10</v>
      </c>
      <c r="AD2" s="13">
        <v>3</v>
      </c>
    </row>
    <row r="3" spans="1:30" ht="128" x14ac:dyDescent="0.2">
      <c r="A3" s="2">
        <v>1145</v>
      </c>
      <c r="B3" s="1" t="s">
        <v>8</v>
      </c>
      <c r="C3" s="1" t="s">
        <v>377</v>
      </c>
      <c r="D3" s="1" t="s">
        <v>376</v>
      </c>
      <c r="E3" s="1" t="s">
        <v>376</v>
      </c>
      <c r="F3" s="1" t="s">
        <v>376</v>
      </c>
      <c r="G3" s="1" t="s">
        <v>376</v>
      </c>
      <c r="H3" s="1" t="s">
        <v>376</v>
      </c>
      <c r="I3" s="1" t="s">
        <v>376</v>
      </c>
      <c r="J3" s="1" t="s">
        <v>376</v>
      </c>
      <c r="K3" s="1" t="s">
        <v>376</v>
      </c>
      <c r="L3" s="1" t="s">
        <v>207</v>
      </c>
      <c r="M3" s="1" t="s">
        <v>376</v>
      </c>
      <c r="N3" s="1" t="s">
        <v>376</v>
      </c>
      <c r="O3" s="1" t="s">
        <v>376</v>
      </c>
      <c r="P3" s="1" t="s">
        <v>376</v>
      </c>
      <c r="Q3" s="1" t="s">
        <v>377</v>
      </c>
      <c r="R3" s="1" t="s">
        <v>207</v>
      </c>
      <c r="S3" s="1" t="s">
        <v>450</v>
      </c>
      <c r="W3" s="4"/>
      <c r="X3" s="4" t="s">
        <v>1238</v>
      </c>
      <c r="Z3" s="4" t="s">
        <v>1236</v>
      </c>
      <c r="AA3" s="4" t="s">
        <v>1234</v>
      </c>
      <c r="AD3" s="4" t="s">
        <v>1263</v>
      </c>
    </row>
    <row r="4" spans="1:30" ht="112" x14ac:dyDescent="0.2">
      <c r="A4" s="2">
        <v>1143</v>
      </c>
      <c r="B4" s="1" t="s">
        <v>9</v>
      </c>
      <c r="C4" s="1" t="s">
        <v>377</v>
      </c>
      <c r="D4" s="1" t="s">
        <v>376</v>
      </c>
      <c r="E4" s="1" t="s">
        <v>376</v>
      </c>
      <c r="F4" s="1" t="s">
        <v>376</v>
      </c>
      <c r="G4" s="1" t="s">
        <v>376</v>
      </c>
      <c r="H4" s="1" t="s">
        <v>376</v>
      </c>
      <c r="I4" s="1" t="s">
        <v>376</v>
      </c>
      <c r="J4" s="1" t="s">
        <v>376</v>
      </c>
      <c r="K4" s="1" t="s">
        <v>376</v>
      </c>
      <c r="L4" s="1" t="s">
        <v>207</v>
      </c>
      <c r="M4" s="1" t="s">
        <v>377</v>
      </c>
      <c r="N4" s="1" t="s">
        <v>376</v>
      </c>
      <c r="O4" s="1" t="s">
        <v>376</v>
      </c>
      <c r="P4" s="1" t="s">
        <v>376</v>
      </c>
      <c r="Q4" s="1" t="s">
        <v>376</v>
      </c>
      <c r="R4" s="1" t="s">
        <v>207</v>
      </c>
      <c r="S4" s="1" t="s">
        <v>451</v>
      </c>
      <c r="W4" s="4"/>
      <c r="AA4" s="1" t="s">
        <v>1237</v>
      </c>
    </row>
    <row r="5" spans="1:30" ht="80" x14ac:dyDescent="0.2">
      <c r="A5" s="2">
        <v>1135</v>
      </c>
      <c r="B5" s="1" t="s">
        <v>12</v>
      </c>
      <c r="C5" s="1" t="s">
        <v>377</v>
      </c>
      <c r="D5" s="1" t="s">
        <v>376</v>
      </c>
      <c r="E5" s="1" t="s">
        <v>377</v>
      </c>
      <c r="F5" s="1" t="s">
        <v>376</v>
      </c>
      <c r="G5" s="1" t="s">
        <v>376</v>
      </c>
      <c r="H5" s="1" t="s">
        <v>376</v>
      </c>
      <c r="I5" s="1" t="s">
        <v>376</v>
      </c>
      <c r="J5" s="1" t="s">
        <v>376</v>
      </c>
      <c r="K5" s="1" t="s">
        <v>376</v>
      </c>
      <c r="L5" s="1" t="s">
        <v>1020</v>
      </c>
      <c r="M5" s="1" t="s">
        <v>376</v>
      </c>
      <c r="N5" s="1" t="s">
        <v>376</v>
      </c>
      <c r="O5" s="1" t="s">
        <v>376</v>
      </c>
      <c r="P5" s="1" t="s">
        <v>376</v>
      </c>
      <c r="Q5" s="1" t="s">
        <v>377</v>
      </c>
      <c r="R5" s="1" t="s">
        <v>207</v>
      </c>
      <c r="S5" s="1" t="s">
        <v>895</v>
      </c>
    </row>
    <row r="6" spans="1:30" ht="96" x14ac:dyDescent="0.2">
      <c r="A6" s="2">
        <v>1131</v>
      </c>
      <c r="B6" s="1" t="s">
        <v>16</v>
      </c>
      <c r="C6" s="1" t="s">
        <v>377</v>
      </c>
      <c r="D6" s="1" t="s">
        <v>376</v>
      </c>
      <c r="E6" s="1" t="s">
        <v>376</v>
      </c>
      <c r="F6" s="1" t="s">
        <v>376</v>
      </c>
      <c r="G6" s="1" t="s">
        <v>376</v>
      </c>
      <c r="H6" s="1" t="s">
        <v>376</v>
      </c>
      <c r="I6" s="1" t="s">
        <v>376</v>
      </c>
      <c r="J6" s="1" t="s">
        <v>376</v>
      </c>
      <c r="K6" s="1" t="s">
        <v>376</v>
      </c>
      <c r="L6" s="1" t="s">
        <v>207</v>
      </c>
      <c r="M6" s="1" t="s">
        <v>376</v>
      </c>
      <c r="N6" s="1" t="s">
        <v>376</v>
      </c>
      <c r="O6" s="1" t="s">
        <v>376</v>
      </c>
      <c r="P6" s="1" t="s">
        <v>376</v>
      </c>
      <c r="Q6" s="1" t="s">
        <v>377</v>
      </c>
      <c r="R6" s="1" t="s">
        <v>207</v>
      </c>
      <c r="S6" s="1" t="s">
        <v>453</v>
      </c>
    </row>
    <row r="7" spans="1:30" ht="160" x14ac:dyDescent="0.2">
      <c r="A7" s="2">
        <v>1129</v>
      </c>
      <c r="B7" s="1" t="s">
        <v>17</v>
      </c>
      <c r="C7" s="1" t="s">
        <v>377</v>
      </c>
      <c r="D7" s="1" t="s">
        <v>376</v>
      </c>
      <c r="E7" s="1" t="s">
        <v>376</v>
      </c>
      <c r="F7" s="1" t="s">
        <v>376</v>
      </c>
      <c r="G7" s="1" t="s">
        <v>376</v>
      </c>
      <c r="H7" s="1" t="s">
        <v>376</v>
      </c>
      <c r="I7" s="1" t="s">
        <v>376</v>
      </c>
      <c r="J7" s="1" t="s">
        <v>376</v>
      </c>
      <c r="K7" s="1" t="s">
        <v>376</v>
      </c>
      <c r="L7" s="1" t="s">
        <v>207</v>
      </c>
      <c r="M7" s="1" t="s">
        <v>376</v>
      </c>
      <c r="N7" s="1" t="s">
        <v>377</v>
      </c>
      <c r="O7" s="1" t="s">
        <v>376</v>
      </c>
      <c r="P7" s="1" t="s">
        <v>376</v>
      </c>
      <c r="Q7" s="1" t="s">
        <v>376</v>
      </c>
      <c r="R7" s="1" t="s">
        <v>1129</v>
      </c>
      <c r="S7" s="1" t="s">
        <v>454</v>
      </c>
    </row>
    <row r="8" spans="1:30" ht="96" x14ac:dyDescent="0.2">
      <c r="A8" s="2">
        <v>1120</v>
      </c>
      <c r="B8" s="1" t="s">
        <v>22</v>
      </c>
      <c r="C8" s="1" t="s">
        <v>377</v>
      </c>
      <c r="D8" s="1" t="s">
        <v>376</v>
      </c>
      <c r="E8" s="1" t="s">
        <v>376</v>
      </c>
      <c r="F8" s="1" t="s">
        <v>376</v>
      </c>
      <c r="G8" s="1" t="s">
        <v>376</v>
      </c>
      <c r="H8" s="1" t="s">
        <v>376</v>
      </c>
      <c r="I8" s="1" t="s">
        <v>376</v>
      </c>
      <c r="J8" s="1" t="s">
        <v>376</v>
      </c>
      <c r="K8" s="1" t="s">
        <v>376</v>
      </c>
      <c r="L8" s="1" t="s">
        <v>207</v>
      </c>
      <c r="M8" s="1" t="s">
        <v>376</v>
      </c>
      <c r="N8" s="1" t="s">
        <v>376</v>
      </c>
      <c r="O8" s="1" t="s">
        <v>377</v>
      </c>
      <c r="P8" s="1" t="s">
        <v>376</v>
      </c>
      <c r="Q8" s="1" t="s">
        <v>376</v>
      </c>
      <c r="R8" s="1" t="s">
        <v>207</v>
      </c>
      <c r="S8" s="1" t="s">
        <v>455</v>
      </c>
    </row>
    <row r="9" spans="1:30" ht="112" x14ac:dyDescent="0.2">
      <c r="A9" s="2">
        <v>1118</v>
      </c>
      <c r="B9" s="1" t="s">
        <v>23</v>
      </c>
      <c r="C9" s="1" t="s">
        <v>377</v>
      </c>
      <c r="D9" s="1" t="s">
        <v>376</v>
      </c>
      <c r="E9" s="1" t="s">
        <v>376</v>
      </c>
      <c r="F9" s="1" t="s">
        <v>376</v>
      </c>
      <c r="G9" s="1" t="s">
        <v>376</v>
      </c>
      <c r="H9" s="1" t="s">
        <v>376</v>
      </c>
      <c r="I9" s="1" t="s">
        <v>376</v>
      </c>
      <c r="J9" s="1" t="s">
        <v>376</v>
      </c>
      <c r="K9" s="1" t="s">
        <v>376</v>
      </c>
      <c r="L9" s="1" t="s">
        <v>207</v>
      </c>
      <c r="M9" s="1" t="s">
        <v>376</v>
      </c>
      <c r="N9" s="1" t="s">
        <v>377</v>
      </c>
      <c r="O9" s="1" t="s">
        <v>376</v>
      </c>
      <c r="P9" s="1" t="s">
        <v>376</v>
      </c>
      <c r="Q9" s="1" t="s">
        <v>376</v>
      </c>
      <c r="R9" s="1" t="s">
        <v>1130</v>
      </c>
      <c r="S9" s="1" t="s">
        <v>902</v>
      </c>
    </row>
    <row r="10" spans="1:30" ht="48" x14ac:dyDescent="0.2">
      <c r="A10" s="2">
        <v>1114</v>
      </c>
      <c r="B10" s="1" t="s">
        <v>25</v>
      </c>
      <c r="C10" s="1" t="s">
        <v>376</v>
      </c>
      <c r="D10" s="1" t="s">
        <v>376</v>
      </c>
      <c r="E10" s="1" t="s">
        <v>377</v>
      </c>
      <c r="F10" s="1" t="s">
        <v>376</v>
      </c>
      <c r="G10" s="1" t="s">
        <v>376</v>
      </c>
      <c r="H10" s="1" t="s">
        <v>376</v>
      </c>
      <c r="I10" s="1" t="s">
        <v>376</v>
      </c>
      <c r="J10" s="1" t="s">
        <v>376</v>
      </c>
      <c r="K10" s="1" t="s">
        <v>376</v>
      </c>
      <c r="L10" s="1" t="s">
        <v>1023</v>
      </c>
      <c r="M10" s="1" t="s">
        <v>376</v>
      </c>
      <c r="N10" s="1" t="s">
        <v>376</v>
      </c>
      <c r="O10" s="1" t="s">
        <v>376</v>
      </c>
      <c r="P10" s="1" t="s">
        <v>376</v>
      </c>
      <c r="Q10" s="1" t="s">
        <v>377</v>
      </c>
      <c r="R10" s="1" t="s">
        <v>207</v>
      </c>
      <c r="S10" s="1" t="s">
        <v>904</v>
      </c>
    </row>
    <row r="11" spans="1:30" ht="144" x14ac:dyDescent="0.2">
      <c r="A11" s="2">
        <v>1110</v>
      </c>
      <c r="B11" s="1" t="s">
        <v>27</v>
      </c>
      <c r="C11" s="1" t="s">
        <v>377</v>
      </c>
      <c r="D11" s="1" t="s">
        <v>376</v>
      </c>
      <c r="E11" s="1" t="s">
        <v>376</v>
      </c>
      <c r="F11" s="1" t="s">
        <v>376</v>
      </c>
      <c r="G11" s="1" t="s">
        <v>376</v>
      </c>
      <c r="H11" s="1" t="s">
        <v>376</v>
      </c>
      <c r="I11" s="1" t="s">
        <v>376</v>
      </c>
      <c r="J11" s="1" t="s">
        <v>376</v>
      </c>
      <c r="K11" s="1" t="s">
        <v>376</v>
      </c>
      <c r="L11" s="1" t="s">
        <v>207</v>
      </c>
      <c r="M11" s="1" t="s">
        <v>376</v>
      </c>
      <c r="N11" s="1" t="s">
        <v>377</v>
      </c>
      <c r="O11" s="1" t="s">
        <v>376</v>
      </c>
      <c r="P11" s="1" t="s">
        <v>376</v>
      </c>
      <c r="Q11" s="1" t="s">
        <v>376</v>
      </c>
      <c r="R11" s="1" t="s">
        <v>1131</v>
      </c>
      <c r="S11" s="1" t="s">
        <v>906</v>
      </c>
    </row>
    <row r="12" spans="1:30" ht="112" x14ac:dyDescent="0.2">
      <c r="A12" s="2">
        <v>1109</v>
      </c>
      <c r="B12" s="1" t="s">
        <v>28</v>
      </c>
      <c r="C12" s="1" t="s">
        <v>377</v>
      </c>
      <c r="D12" s="1" t="s">
        <v>376</v>
      </c>
      <c r="E12" s="1" t="s">
        <v>376</v>
      </c>
      <c r="F12" s="1" t="s">
        <v>376</v>
      </c>
      <c r="G12" s="1" t="s">
        <v>376</v>
      </c>
      <c r="H12" s="1" t="s">
        <v>376</v>
      </c>
      <c r="I12" s="1" t="s">
        <v>376</v>
      </c>
      <c r="J12" s="1" t="s">
        <v>376</v>
      </c>
      <c r="K12" s="1" t="s">
        <v>376</v>
      </c>
      <c r="L12" s="1" t="s">
        <v>207</v>
      </c>
      <c r="M12" s="1" t="s">
        <v>376</v>
      </c>
      <c r="N12" s="1" t="s">
        <v>377</v>
      </c>
      <c r="O12" s="1" t="s">
        <v>376</v>
      </c>
      <c r="P12" s="1" t="s">
        <v>376</v>
      </c>
      <c r="Q12" s="1" t="s">
        <v>376</v>
      </c>
      <c r="R12" s="1" t="s">
        <v>1132</v>
      </c>
      <c r="S12" s="1" t="s">
        <v>907</v>
      </c>
    </row>
    <row r="13" spans="1:30" ht="32" x14ac:dyDescent="0.2">
      <c r="A13" s="2">
        <v>1108</v>
      </c>
      <c r="B13" s="1" t="s">
        <v>29</v>
      </c>
      <c r="C13" s="1" t="s">
        <v>377</v>
      </c>
      <c r="D13" s="1" t="s">
        <v>376</v>
      </c>
      <c r="E13" s="1" t="s">
        <v>376</v>
      </c>
      <c r="F13" s="1" t="s">
        <v>376</v>
      </c>
      <c r="G13" s="1" t="s">
        <v>376</v>
      </c>
      <c r="H13" s="1" t="s">
        <v>376</v>
      </c>
      <c r="I13" s="1" t="s">
        <v>376</v>
      </c>
      <c r="J13" s="1" t="s">
        <v>376</v>
      </c>
      <c r="K13" s="1" t="s">
        <v>376</v>
      </c>
      <c r="L13" s="1" t="s">
        <v>207</v>
      </c>
      <c r="M13" s="1" t="s">
        <v>376</v>
      </c>
      <c r="N13" s="1" t="s">
        <v>376</v>
      </c>
      <c r="O13" s="1" t="s">
        <v>376</v>
      </c>
      <c r="P13" s="1" t="s">
        <v>376</v>
      </c>
      <c r="Q13" s="1" t="s">
        <v>377</v>
      </c>
      <c r="R13" s="1" t="s">
        <v>207</v>
      </c>
      <c r="S13" s="1" t="s">
        <v>908</v>
      </c>
    </row>
    <row r="14" spans="1:30" ht="64" x14ac:dyDescent="0.2">
      <c r="A14" s="2">
        <v>1095</v>
      </c>
      <c r="B14" s="1" t="s">
        <v>34</v>
      </c>
      <c r="C14" s="1" t="s">
        <v>377</v>
      </c>
      <c r="D14" s="1" t="s">
        <v>376</v>
      </c>
      <c r="E14" s="1" t="s">
        <v>376</v>
      </c>
      <c r="F14" s="1" t="s">
        <v>376</v>
      </c>
      <c r="G14" s="1" t="s">
        <v>376</v>
      </c>
      <c r="H14" s="1" t="s">
        <v>376</v>
      </c>
      <c r="I14" s="1" t="s">
        <v>376</v>
      </c>
      <c r="J14" s="1" t="s">
        <v>376</v>
      </c>
      <c r="K14" s="1" t="s">
        <v>376</v>
      </c>
      <c r="L14" s="1" t="s">
        <v>207</v>
      </c>
      <c r="M14" s="1" t="s">
        <v>376</v>
      </c>
      <c r="N14" s="1" t="s">
        <v>376</v>
      </c>
      <c r="O14" s="1" t="s">
        <v>376</v>
      </c>
      <c r="P14" s="1" t="s">
        <v>376</v>
      </c>
      <c r="Q14" s="1" t="s">
        <v>377</v>
      </c>
      <c r="R14" s="1" t="s">
        <v>207</v>
      </c>
      <c r="S14" s="1" t="s">
        <v>910</v>
      </c>
    </row>
    <row r="15" spans="1:30" ht="128" x14ac:dyDescent="0.2">
      <c r="A15" s="2">
        <v>1094</v>
      </c>
      <c r="B15" s="1" t="s">
        <v>35</v>
      </c>
      <c r="C15" s="1" t="s">
        <v>377</v>
      </c>
      <c r="D15" s="1" t="s">
        <v>376</v>
      </c>
      <c r="E15" s="1" t="s">
        <v>376</v>
      </c>
      <c r="F15" s="1" t="s">
        <v>376</v>
      </c>
      <c r="G15" s="1" t="s">
        <v>376</v>
      </c>
      <c r="H15" s="1" t="s">
        <v>376</v>
      </c>
      <c r="I15" s="1" t="s">
        <v>376</v>
      </c>
      <c r="J15" s="1" t="s">
        <v>376</v>
      </c>
      <c r="K15" s="1" t="s">
        <v>376</v>
      </c>
      <c r="L15" s="1" t="s">
        <v>207</v>
      </c>
      <c r="M15" s="1" t="s">
        <v>376</v>
      </c>
      <c r="N15" s="1" t="s">
        <v>376</v>
      </c>
      <c r="O15" s="1" t="s">
        <v>376</v>
      </c>
      <c r="P15" s="1" t="s">
        <v>376</v>
      </c>
      <c r="Q15" s="1" t="s">
        <v>377</v>
      </c>
      <c r="R15" s="1" t="s">
        <v>207</v>
      </c>
      <c r="S15" s="4" t="s">
        <v>1240</v>
      </c>
    </row>
    <row r="16" spans="1:30" ht="112" x14ac:dyDescent="0.2">
      <c r="A16" s="2">
        <v>1088</v>
      </c>
      <c r="B16" s="1" t="s">
        <v>38</v>
      </c>
      <c r="C16" s="1" t="s">
        <v>377</v>
      </c>
      <c r="D16" s="1" t="s">
        <v>376</v>
      </c>
      <c r="E16" s="1" t="s">
        <v>376</v>
      </c>
      <c r="F16" s="1" t="s">
        <v>376</v>
      </c>
      <c r="G16" s="1" t="s">
        <v>376</v>
      </c>
      <c r="H16" s="1" t="s">
        <v>376</v>
      </c>
      <c r="I16" s="1" t="s">
        <v>376</v>
      </c>
      <c r="J16" s="1" t="s">
        <v>376</v>
      </c>
      <c r="K16" s="1" t="s">
        <v>376</v>
      </c>
      <c r="L16" s="1" t="s">
        <v>207</v>
      </c>
      <c r="M16" s="1" t="s">
        <v>376</v>
      </c>
      <c r="N16" s="1" t="s">
        <v>377</v>
      </c>
      <c r="O16" s="1" t="s">
        <v>376</v>
      </c>
      <c r="P16" s="1" t="s">
        <v>376</v>
      </c>
      <c r="Q16" s="1" t="s">
        <v>376</v>
      </c>
      <c r="R16" s="1" t="s">
        <v>1133</v>
      </c>
      <c r="S16" s="1" t="s">
        <v>914</v>
      </c>
    </row>
    <row r="17" spans="1:19" ht="96" x14ac:dyDescent="0.2">
      <c r="A17" s="2">
        <v>1083</v>
      </c>
      <c r="B17" s="1" t="s">
        <v>40</v>
      </c>
      <c r="C17" s="1" t="s">
        <v>377</v>
      </c>
      <c r="D17" s="1" t="s">
        <v>376</v>
      </c>
      <c r="E17" s="1" t="s">
        <v>376</v>
      </c>
      <c r="F17" s="1" t="s">
        <v>376</v>
      </c>
      <c r="G17" s="1" t="s">
        <v>376</v>
      </c>
      <c r="H17" s="1" t="s">
        <v>376</v>
      </c>
      <c r="I17" s="1" t="s">
        <v>376</v>
      </c>
      <c r="J17" s="1" t="s">
        <v>376</v>
      </c>
      <c r="K17" s="1" t="s">
        <v>376</v>
      </c>
      <c r="L17" s="1" t="s">
        <v>207</v>
      </c>
      <c r="M17" s="1" t="s">
        <v>376</v>
      </c>
      <c r="N17" s="1" t="s">
        <v>376</v>
      </c>
      <c r="O17" s="1" t="s">
        <v>376</v>
      </c>
      <c r="P17" s="1" t="s">
        <v>376</v>
      </c>
      <c r="Q17" s="1" t="s">
        <v>377</v>
      </c>
      <c r="R17" s="1" t="s">
        <v>207</v>
      </c>
      <c r="S17" s="1" t="s">
        <v>457</v>
      </c>
    </row>
    <row r="18" spans="1:19" ht="48" x14ac:dyDescent="0.2">
      <c r="A18" s="2">
        <v>1080</v>
      </c>
      <c r="B18" s="1" t="s">
        <v>41</v>
      </c>
      <c r="C18" s="1" t="s">
        <v>377</v>
      </c>
      <c r="D18" s="1" t="s">
        <v>376</v>
      </c>
      <c r="E18" s="1" t="s">
        <v>376</v>
      </c>
      <c r="F18" s="1" t="s">
        <v>376</v>
      </c>
      <c r="G18" s="1" t="s">
        <v>377</v>
      </c>
      <c r="H18" s="1" t="s">
        <v>376</v>
      </c>
      <c r="I18" s="1" t="s">
        <v>376</v>
      </c>
      <c r="J18" s="1" t="s">
        <v>376</v>
      </c>
      <c r="K18" s="1" t="s">
        <v>377</v>
      </c>
      <c r="L18" s="1" t="s">
        <v>207</v>
      </c>
      <c r="M18" s="1" t="s">
        <v>377</v>
      </c>
      <c r="N18" s="1" t="s">
        <v>376</v>
      </c>
      <c r="O18" s="1" t="s">
        <v>376</v>
      </c>
      <c r="P18" s="1" t="s">
        <v>376</v>
      </c>
      <c r="Q18" s="1" t="s">
        <v>376</v>
      </c>
      <c r="R18" s="1" t="s">
        <v>207</v>
      </c>
      <c r="S18" s="1" t="s">
        <v>916</v>
      </c>
    </row>
    <row r="19" spans="1:19" ht="80" x14ac:dyDescent="0.2">
      <c r="A19" s="2">
        <v>1077</v>
      </c>
      <c r="B19" s="1" t="s">
        <v>42</v>
      </c>
      <c r="C19" s="1" t="s">
        <v>377</v>
      </c>
      <c r="D19" s="1" t="s">
        <v>376</v>
      </c>
      <c r="E19" s="1" t="s">
        <v>376</v>
      </c>
      <c r="F19" s="1" t="s">
        <v>376</v>
      </c>
      <c r="G19" s="1" t="s">
        <v>376</v>
      </c>
      <c r="H19" s="1" t="s">
        <v>376</v>
      </c>
      <c r="I19" s="1" t="s">
        <v>376</v>
      </c>
      <c r="J19" s="1" t="s">
        <v>376</v>
      </c>
      <c r="K19" s="1" t="s">
        <v>376</v>
      </c>
      <c r="L19" s="1" t="s">
        <v>207</v>
      </c>
      <c r="M19" s="1" t="s">
        <v>376</v>
      </c>
      <c r="N19" s="1" t="s">
        <v>376</v>
      </c>
      <c r="O19" s="1" t="s">
        <v>376</v>
      </c>
      <c r="P19" s="1" t="s">
        <v>376</v>
      </c>
      <c r="Q19" s="1" t="s">
        <v>377</v>
      </c>
      <c r="R19" s="1" t="s">
        <v>207</v>
      </c>
      <c r="S19" s="1" t="s">
        <v>458</v>
      </c>
    </row>
    <row r="20" spans="1:19" ht="64" x14ac:dyDescent="0.2">
      <c r="A20" s="2">
        <v>1068</v>
      </c>
      <c r="B20" s="1" t="s">
        <v>48</v>
      </c>
      <c r="C20" s="1" t="s">
        <v>377</v>
      </c>
      <c r="D20" s="1" t="s">
        <v>376</v>
      </c>
      <c r="E20" s="1" t="s">
        <v>376</v>
      </c>
      <c r="F20" s="1" t="s">
        <v>376</v>
      </c>
      <c r="G20" s="1" t="s">
        <v>376</v>
      </c>
      <c r="H20" s="1" t="s">
        <v>376</v>
      </c>
      <c r="I20" s="1" t="s">
        <v>376</v>
      </c>
      <c r="J20" s="1" t="s">
        <v>376</v>
      </c>
      <c r="K20" s="1" t="s">
        <v>376</v>
      </c>
      <c r="L20" s="1" t="s">
        <v>207</v>
      </c>
      <c r="M20" s="1" t="s">
        <v>376</v>
      </c>
      <c r="N20" s="1" t="s">
        <v>376</v>
      </c>
      <c r="O20" s="1" t="s">
        <v>376</v>
      </c>
      <c r="P20" s="1" t="s">
        <v>376</v>
      </c>
      <c r="Q20" s="1" t="s">
        <v>377</v>
      </c>
      <c r="R20" s="1" t="s">
        <v>207</v>
      </c>
      <c r="S20" s="1" t="s">
        <v>920</v>
      </c>
    </row>
    <row r="21" spans="1:19" ht="64" x14ac:dyDescent="0.2">
      <c r="A21" s="2">
        <v>1066</v>
      </c>
      <c r="B21" s="1" t="s">
        <v>49</v>
      </c>
      <c r="C21" s="1" t="s">
        <v>377</v>
      </c>
      <c r="D21" s="1" t="s">
        <v>376</v>
      </c>
      <c r="E21" s="1" t="s">
        <v>376</v>
      </c>
      <c r="F21" s="1" t="s">
        <v>376</v>
      </c>
      <c r="G21" s="1" t="s">
        <v>376</v>
      </c>
      <c r="H21" s="1" t="s">
        <v>376</v>
      </c>
      <c r="I21" s="1" t="s">
        <v>376</v>
      </c>
      <c r="J21" s="1" t="s">
        <v>376</v>
      </c>
      <c r="K21" s="1" t="s">
        <v>376</v>
      </c>
      <c r="L21" s="1" t="s">
        <v>207</v>
      </c>
      <c r="M21" s="1" t="s">
        <v>377</v>
      </c>
      <c r="N21" s="1" t="s">
        <v>376</v>
      </c>
      <c r="O21" s="1" t="s">
        <v>376</v>
      </c>
      <c r="P21" s="1" t="s">
        <v>376</v>
      </c>
      <c r="Q21" s="1" t="s">
        <v>376</v>
      </c>
      <c r="R21" s="1" t="s">
        <v>207</v>
      </c>
      <c r="S21" s="1" t="s">
        <v>921</v>
      </c>
    </row>
    <row r="22" spans="1:19" ht="128" x14ac:dyDescent="0.2">
      <c r="A22" s="2">
        <v>1055</v>
      </c>
      <c r="B22" s="1" t="s">
        <v>54</v>
      </c>
      <c r="C22" s="1" t="s">
        <v>377</v>
      </c>
      <c r="D22" s="1" t="s">
        <v>376</v>
      </c>
      <c r="E22" s="1" t="s">
        <v>376</v>
      </c>
      <c r="F22" s="1" t="s">
        <v>376</v>
      </c>
      <c r="G22" s="1" t="s">
        <v>376</v>
      </c>
      <c r="H22" s="1" t="s">
        <v>376</v>
      </c>
      <c r="I22" s="1" t="s">
        <v>376</v>
      </c>
      <c r="J22" s="1" t="s">
        <v>376</v>
      </c>
      <c r="K22" s="1" t="s">
        <v>376</v>
      </c>
      <c r="L22" s="1" t="s">
        <v>207</v>
      </c>
      <c r="M22" s="1" t="s">
        <v>376</v>
      </c>
      <c r="N22" s="1" t="s">
        <v>376</v>
      </c>
      <c r="O22" s="1" t="s">
        <v>376</v>
      </c>
      <c r="P22" s="1" t="s">
        <v>376</v>
      </c>
      <c r="Q22" s="1" t="s">
        <v>377</v>
      </c>
      <c r="R22" s="1" t="s">
        <v>207</v>
      </c>
      <c r="S22" s="1" t="s">
        <v>461</v>
      </c>
    </row>
    <row r="23" spans="1:19" ht="80" x14ac:dyDescent="0.2">
      <c r="A23" s="2">
        <v>1052</v>
      </c>
      <c r="B23" s="1" t="s">
        <v>55</v>
      </c>
      <c r="C23" s="1" t="s">
        <v>377</v>
      </c>
      <c r="D23" s="1" t="s">
        <v>376</v>
      </c>
      <c r="E23" s="1" t="s">
        <v>376</v>
      </c>
      <c r="F23" s="1" t="s">
        <v>376</v>
      </c>
      <c r="G23" s="1" t="s">
        <v>376</v>
      </c>
      <c r="H23" s="1" t="s">
        <v>376</v>
      </c>
      <c r="I23" s="1" t="s">
        <v>376</v>
      </c>
      <c r="J23" s="1" t="s">
        <v>376</v>
      </c>
      <c r="K23" s="1" t="s">
        <v>377</v>
      </c>
      <c r="L23" s="1" t="s">
        <v>207</v>
      </c>
      <c r="M23" s="1" t="s">
        <v>376</v>
      </c>
      <c r="N23" s="1" t="s">
        <v>376</v>
      </c>
      <c r="O23" s="1" t="s">
        <v>376</v>
      </c>
      <c r="P23" s="1" t="s">
        <v>376</v>
      </c>
      <c r="Q23" s="1" t="s">
        <v>377</v>
      </c>
      <c r="R23" s="1" t="s">
        <v>207</v>
      </c>
      <c r="S23" s="1" t="s">
        <v>462</v>
      </c>
    </row>
    <row r="24" spans="1:19" ht="80" x14ac:dyDescent="0.2">
      <c r="A24" s="2">
        <v>1051</v>
      </c>
      <c r="B24" s="1" t="s">
        <v>56</v>
      </c>
      <c r="C24" s="1" t="s">
        <v>377</v>
      </c>
      <c r="D24" s="1" t="s">
        <v>376</v>
      </c>
      <c r="E24" s="1" t="s">
        <v>376</v>
      </c>
      <c r="F24" s="1" t="s">
        <v>376</v>
      </c>
      <c r="G24" s="1" t="s">
        <v>376</v>
      </c>
      <c r="H24" s="1" t="s">
        <v>376</v>
      </c>
      <c r="I24" s="1" t="s">
        <v>376</v>
      </c>
      <c r="J24" s="1" t="s">
        <v>376</v>
      </c>
      <c r="K24" s="1" t="s">
        <v>376</v>
      </c>
      <c r="L24" s="1" t="s">
        <v>207</v>
      </c>
      <c r="M24" s="1" t="s">
        <v>376</v>
      </c>
      <c r="N24" s="1" t="s">
        <v>376</v>
      </c>
      <c r="O24" s="1" t="s">
        <v>376</v>
      </c>
      <c r="P24" s="1" t="s">
        <v>376</v>
      </c>
      <c r="Q24" s="1" t="s">
        <v>377</v>
      </c>
      <c r="R24" s="1" t="s">
        <v>207</v>
      </c>
      <c r="S24" s="1" t="s">
        <v>463</v>
      </c>
    </row>
    <row r="25" spans="1:19" ht="96" x14ac:dyDescent="0.2">
      <c r="A25" s="2">
        <v>1047</v>
      </c>
      <c r="B25" s="1" t="s">
        <v>57</v>
      </c>
      <c r="C25" s="1" t="s">
        <v>377</v>
      </c>
      <c r="D25" s="1" t="s">
        <v>376</v>
      </c>
      <c r="E25" s="1" t="s">
        <v>376</v>
      </c>
      <c r="F25" s="1" t="s">
        <v>376</v>
      </c>
      <c r="G25" s="1" t="s">
        <v>376</v>
      </c>
      <c r="H25" s="1" t="s">
        <v>376</v>
      </c>
      <c r="I25" s="1" t="s">
        <v>376</v>
      </c>
      <c r="J25" s="1" t="s">
        <v>376</v>
      </c>
      <c r="K25" s="1" t="s">
        <v>376</v>
      </c>
      <c r="L25" s="1" t="s">
        <v>207</v>
      </c>
      <c r="M25" s="1" t="s">
        <v>376</v>
      </c>
      <c r="N25" s="1" t="s">
        <v>376</v>
      </c>
      <c r="O25" s="1" t="s">
        <v>376</v>
      </c>
      <c r="P25" s="1" t="s">
        <v>376</v>
      </c>
      <c r="Q25" s="1" t="s">
        <v>377</v>
      </c>
      <c r="R25" s="1" t="s">
        <v>207</v>
      </c>
      <c r="S25" s="1" t="s">
        <v>927</v>
      </c>
    </row>
    <row r="26" spans="1:19" ht="112" x14ac:dyDescent="0.2">
      <c r="A26" s="2">
        <v>1046</v>
      </c>
      <c r="B26" s="1" t="s">
        <v>58</v>
      </c>
      <c r="C26" s="1" t="s">
        <v>377</v>
      </c>
      <c r="D26" s="1" t="s">
        <v>376</v>
      </c>
      <c r="E26" s="1" t="s">
        <v>376</v>
      </c>
      <c r="F26" s="1" t="s">
        <v>376</v>
      </c>
      <c r="G26" s="1" t="s">
        <v>376</v>
      </c>
      <c r="H26" s="1" t="s">
        <v>376</v>
      </c>
      <c r="I26" s="1" t="s">
        <v>376</v>
      </c>
      <c r="J26" s="1" t="s">
        <v>376</v>
      </c>
      <c r="K26" s="1" t="s">
        <v>376</v>
      </c>
      <c r="L26" s="1" t="s">
        <v>207</v>
      </c>
      <c r="M26" s="1" t="s">
        <v>376</v>
      </c>
      <c r="N26" s="1" t="s">
        <v>376</v>
      </c>
      <c r="O26" s="1" t="s">
        <v>376</v>
      </c>
      <c r="P26" s="1" t="s">
        <v>376</v>
      </c>
      <c r="Q26" s="1" t="s">
        <v>377</v>
      </c>
      <c r="R26" s="1" t="s">
        <v>207</v>
      </c>
      <c r="S26" s="1" t="s">
        <v>464</v>
      </c>
    </row>
    <row r="27" spans="1:19" ht="48" x14ac:dyDescent="0.2">
      <c r="A27" s="2">
        <v>1042</v>
      </c>
      <c r="B27" s="1" t="s">
        <v>60</v>
      </c>
      <c r="C27" s="1" t="s">
        <v>377</v>
      </c>
      <c r="D27" s="1" t="s">
        <v>376</v>
      </c>
      <c r="E27" s="4" t="s">
        <v>376</v>
      </c>
      <c r="F27" s="1" t="s">
        <v>376</v>
      </c>
      <c r="G27" s="1" t="s">
        <v>376</v>
      </c>
      <c r="H27" s="1" t="s">
        <v>376</v>
      </c>
      <c r="I27" s="1" t="s">
        <v>376</v>
      </c>
      <c r="J27" s="1" t="s">
        <v>376</v>
      </c>
      <c r="K27" s="4" t="s">
        <v>377</v>
      </c>
      <c r="M27" s="1" t="s">
        <v>376</v>
      </c>
      <c r="N27" s="1" t="s">
        <v>376</v>
      </c>
      <c r="O27" s="1" t="s">
        <v>376</v>
      </c>
      <c r="P27" s="1" t="s">
        <v>376</v>
      </c>
      <c r="Q27" s="1" t="s">
        <v>377</v>
      </c>
      <c r="R27" s="1" t="s">
        <v>207</v>
      </c>
      <c r="S27" s="1" t="s">
        <v>465</v>
      </c>
    </row>
    <row r="28" spans="1:19" ht="256" x14ac:dyDescent="0.2">
      <c r="A28" s="2">
        <v>1028</v>
      </c>
      <c r="B28" s="1" t="s">
        <v>67</v>
      </c>
      <c r="C28" s="1" t="s">
        <v>377</v>
      </c>
      <c r="D28" s="1" t="s">
        <v>376</v>
      </c>
      <c r="E28" s="1" t="s">
        <v>376</v>
      </c>
      <c r="F28" s="1" t="s">
        <v>376</v>
      </c>
      <c r="G28" s="1" t="s">
        <v>376</v>
      </c>
      <c r="H28" s="1" t="s">
        <v>376</v>
      </c>
      <c r="I28" s="1" t="s">
        <v>376</v>
      </c>
      <c r="J28" s="1" t="s">
        <v>376</v>
      </c>
      <c r="K28" s="1" t="s">
        <v>376</v>
      </c>
      <c r="L28" s="1" t="s">
        <v>207</v>
      </c>
      <c r="M28" s="1" t="s">
        <v>376</v>
      </c>
      <c r="N28" s="1" t="s">
        <v>376</v>
      </c>
      <c r="O28" s="1" t="s">
        <v>376</v>
      </c>
      <c r="P28" s="1" t="s">
        <v>377</v>
      </c>
      <c r="Q28" s="1" t="s">
        <v>376</v>
      </c>
      <c r="R28" s="1" t="s">
        <v>207</v>
      </c>
      <c r="S28" s="1" t="s">
        <v>466</v>
      </c>
    </row>
    <row r="29" spans="1:19" ht="48" x14ac:dyDescent="0.2">
      <c r="A29" s="2">
        <v>998</v>
      </c>
      <c r="B29" s="1" t="s">
        <v>81</v>
      </c>
      <c r="C29" s="1" t="s">
        <v>376</v>
      </c>
      <c r="D29" s="1" t="s">
        <v>376</v>
      </c>
      <c r="E29" s="1" t="s">
        <v>376</v>
      </c>
      <c r="F29" s="1" t="s">
        <v>376</v>
      </c>
      <c r="G29" s="1" t="s">
        <v>376</v>
      </c>
      <c r="H29" s="1" t="s">
        <v>377</v>
      </c>
      <c r="I29" s="1" t="s">
        <v>376</v>
      </c>
      <c r="J29" s="1" t="s">
        <v>376</v>
      </c>
      <c r="K29" s="1" t="s">
        <v>376</v>
      </c>
      <c r="L29" s="1" t="s">
        <v>207</v>
      </c>
      <c r="M29" s="1" t="s">
        <v>376</v>
      </c>
      <c r="N29" s="1" t="s">
        <v>376</v>
      </c>
      <c r="O29" s="1" t="s">
        <v>376</v>
      </c>
      <c r="P29" s="1" t="s">
        <v>376</v>
      </c>
      <c r="Q29" s="1" t="s">
        <v>377</v>
      </c>
      <c r="R29" s="1" t="s">
        <v>207</v>
      </c>
      <c r="S29" s="1" t="s">
        <v>207</v>
      </c>
    </row>
    <row r="30" spans="1:19" ht="64" x14ac:dyDescent="0.2">
      <c r="A30" s="2">
        <v>997</v>
      </c>
      <c r="B30" s="1" t="s">
        <v>82</v>
      </c>
      <c r="C30" s="1" t="s">
        <v>377</v>
      </c>
      <c r="D30" s="1" t="s">
        <v>376</v>
      </c>
      <c r="E30" s="1" t="s">
        <v>376</v>
      </c>
      <c r="F30" s="1" t="s">
        <v>376</v>
      </c>
      <c r="G30" s="1" t="s">
        <v>376</v>
      </c>
      <c r="H30" s="1" t="s">
        <v>376</v>
      </c>
      <c r="I30" s="1" t="s">
        <v>376</v>
      </c>
      <c r="J30" s="1" t="s">
        <v>376</v>
      </c>
      <c r="K30" s="1" t="s">
        <v>376</v>
      </c>
      <c r="L30" s="1" t="s">
        <v>207</v>
      </c>
      <c r="M30" s="1" t="s">
        <v>376</v>
      </c>
      <c r="N30" s="1" t="s">
        <v>377</v>
      </c>
      <c r="O30" s="1" t="s">
        <v>376</v>
      </c>
      <c r="P30" s="1" t="s">
        <v>376</v>
      </c>
      <c r="Q30" s="1" t="s">
        <v>377</v>
      </c>
      <c r="R30" s="1" t="s">
        <v>1134</v>
      </c>
      <c r="S30" s="1" t="s">
        <v>468</v>
      </c>
    </row>
    <row r="31" spans="1:19" ht="96" x14ac:dyDescent="0.2">
      <c r="A31" s="2">
        <v>974</v>
      </c>
      <c r="B31" s="1" t="s">
        <v>92</v>
      </c>
      <c r="C31" s="1" t="s">
        <v>377</v>
      </c>
      <c r="D31" s="1" t="s">
        <v>376</v>
      </c>
      <c r="E31" s="1" t="s">
        <v>376</v>
      </c>
      <c r="F31" s="1" t="s">
        <v>376</v>
      </c>
      <c r="G31" s="1" t="s">
        <v>376</v>
      </c>
      <c r="H31" s="1" t="s">
        <v>376</v>
      </c>
      <c r="I31" s="1" t="s">
        <v>376</v>
      </c>
      <c r="J31" s="1" t="s">
        <v>376</v>
      </c>
      <c r="K31" s="1" t="s">
        <v>376</v>
      </c>
      <c r="L31" s="1" t="s">
        <v>207</v>
      </c>
      <c r="M31" s="1" t="s">
        <v>376</v>
      </c>
      <c r="N31" s="1" t="s">
        <v>376</v>
      </c>
      <c r="O31" s="1" t="s">
        <v>376</v>
      </c>
      <c r="P31" s="1" t="s">
        <v>376</v>
      </c>
      <c r="Q31" s="1" t="s">
        <v>377</v>
      </c>
      <c r="R31" s="1" t="s">
        <v>207</v>
      </c>
      <c r="S31" s="1" t="s">
        <v>945</v>
      </c>
    </row>
    <row r="32" spans="1:19" ht="80" x14ac:dyDescent="0.2">
      <c r="A32" s="2">
        <v>968</v>
      </c>
      <c r="B32" s="1" t="s">
        <v>94</v>
      </c>
      <c r="C32" s="1" t="s">
        <v>377</v>
      </c>
      <c r="D32" s="1" t="s">
        <v>376</v>
      </c>
      <c r="E32" s="1" t="s">
        <v>376</v>
      </c>
      <c r="F32" s="1" t="s">
        <v>376</v>
      </c>
      <c r="G32" s="1" t="s">
        <v>376</v>
      </c>
      <c r="H32" s="1" t="s">
        <v>376</v>
      </c>
      <c r="I32" s="1" t="s">
        <v>376</v>
      </c>
      <c r="J32" s="1" t="s">
        <v>376</v>
      </c>
      <c r="K32" s="1" t="s">
        <v>376</v>
      </c>
      <c r="L32" s="1" t="s">
        <v>207</v>
      </c>
      <c r="M32" s="1" t="s">
        <v>376</v>
      </c>
      <c r="N32" s="1" t="s">
        <v>376</v>
      </c>
      <c r="O32" s="1" t="s">
        <v>376</v>
      </c>
      <c r="P32" s="1" t="s">
        <v>376</v>
      </c>
      <c r="Q32" s="1" t="s">
        <v>377</v>
      </c>
      <c r="R32" s="1" t="s">
        <v>207</v>
      </c>
      <c r="S32" s="1" t="s">
        <v>947</v>
      </c>
    </row>
    <row r="33" spans="1:19" ht="80" x14ac:dyDescent="0.2">
      <c r="A33" s="2">
        <v>967</v>
      </c>
      <c r="B33" s="1" t="s">
        <v>95</v>
      </c>
      <c r="C33" s="1" t="s">
        <v>377</v>
      </c>
      <c r="D33" s="1" t="s">
        <v>376</v>
      </c>
      <c r="E33" s="1" t="s">
        <v>376</v>
      </c>
      <c r="F33" s="1" t="s">
        <v>376</v>
      </c>
      <c r="G33" s="1" t="s">
        <v>376</v>
      </c>
      <c r="H33" s="1" t="s">
        <v>376</v>
      </c>
      <c r="I33" s="1" t="s">
        <v>376</v>
      </c>
      <c r="J33" s="1" t="s">
        <v>376</v>
      </c>
      <c r="K33" s="1" t="s">
        <v>376</v>
      </c>
      <c r="L33" s="1" t="s">
        <v>207</v>
      </c>
      <c r="M33" s="1" t="s">
        <v>376</v>
      </c>
      <c r="N33" s="1" t="s">
        <v>376</v>
      </c>
      <c r="O33" s="1" t="s">
        <v>376</v>
      </c>
      <c r="P33" s="1" t="s">
        <v>376</v>
      </c>
      <c r="Q33" s="1" t="s">
        <v>377</v>
      </c>
      <c r="R33" s="1" t="s">
        <v>207</v>
      </c>
      <c r="S33" s="1" t="s">
        <v>469</v>
      </c>
    </row>
    <row r="34" spans="1:19" ht="96" x14ac:dyDescent="0.2">
      <c r="A34" s="2">
        <v>965</v>
      </c>
      <c r="B34" s="1" t="s">
        <v>97</v>
      </c>
      <c r="C34" s="1" t="s">
        <v>377</v>
      </c>
      <c r="D34" s="1" t="s">
        <v>376</v>
      </c>
      <c r="E34" s="1" t="s">
        <v>376</v>
      </c>
      <c r="F34" s="1" t="s">
        <v>376</v>
      </c>
      <c r="G34" s="1" t="s">
        <v>376</v>
      </c>
      <c r="H34" s="1" t="s">
        <v>376</v>
      </c>
      <c r="I34" s="1" t="s">
        <v>376</v>
      </c>
      <c r="J34" s="1" t="s">
        <v>376</v>
      </c>
      <c r="K34" s="1" t="s">
        <v>376</v>
      </c>
      <c r="L34" s="1" t="s">
        <v>207</v>
      </c>
      <c r="M34" s="1" t="s">
        <v>376</v>
      </c>
      <c r="N34" s="1" t="s">
        <v>376</v>
      </c>
      <c r="O34" s="1" t="s">
        <v>376</v>
      </c>
      <c r="P34" s="1" t="s">
        <v>376</v>
      </c>
      <c r="Q34" s="1" t="s">
        <v>377</v>
      </c>
      <c r="R34" s="1" t="s">
        <v>207</v>
      </c>
      <c r="S34" s="1" t="s">
        <v>470</v>
      </c>
    </row>
    <row r="35" spans="1:19" ht="80" x14ac:dyDescent="0.2">
      <c r="A35" s="2">
        <v>957</v>
      </c>
      <c r="B35" s="1" t="s">
        <v>98</v>
      </c>
      <c r="C35" s="1" t="s">
        <v>377</v>
      </c>
      <c r="D35" s="1" t="s">
        <v>376</v>
      </c>
      <c r="E35" s="1" t="s">
        <v>376</v>
      </c>
      <c r="F35" s="1" t="s">
        <v>376</v>
      </c>
      <c r="G35" s="1" t="s">
        <v>376</v>
      </c>
      <c r="H35" s="1" t="s">
        <v>376</v>
      </c>
      <c r="I35" s="1" t="s">
        <v>376</v>
      </c>
      <c r="J35" s="1" t="s">
        <v>376</v>
      </c>
      <c r="K35" s="1" t="s">
        <v>376</v>
      </c>
      <c r="L35" s="1" t="s">
        <v>207</v>
      </c>
      <c r="M35" s="1" t="s">
        <v>376</v>
      </c>
      <c r="N35" s="1" t="s">
        <v>376</v>
      </c>
      <c r="O35" s="1" t="s">
        <v>376</v>
      </c>
      <c r="P35" s="1" t="s">
        <v>376</v>
      </c>
      <c r="Q35" s="1" t="s">
        <v>377</v>
      </c>
      <c r="R35" s="1" t="s">
        <v>207</v>
      </c>
      <c r="S35" s="1" t="s">
        <v>471</v>
      </c>
    </row>
    <row r="36" spans="1:19" ht="64" x14ac:dyDescent="0.2">
      <c r="A36" s="2">
        <v>951</v>
      </c>
      <c r="B36" s="1" t="s">
        <v>102</v>
      </c>
      <c r="C36" s="1" t="s">
        <v>377</v>
      </c>
      <c r="D36" s="1" t="s">
        <v>376</v>
      </c>
      <c r="E36" s="1" t="s">
        <v>376</v>
      </c>
      <c r="F36" s="1" t="s">
        <v>376</v>
      </c>
      <c r="G36" s="1" t="s">
        <v>376</v>
      </c>
      <c r="H36" s="1" t="s">
        <v>376</v>
      </c>
      <c r="I36" s="1" t="s">
        <v>376</v>
      </c>
      <c r="J36" s="1" t="s">
        <v>376</v>
      </c>
      <c r="K36" s="1" t="s">
        <v>376</v>
      </c>
      <c r="L36" s="1" t="s">
        <v>207</v>
      </c>
      <c r="M36" s="1" t="s">
        <v>376</v>
      </c>
      <c r="N36" s="1" t="s">
        <v>376</v>
      </c>
      <c r="O36" s="1" t="s">
        <v>376</v>
      </c>
      <c r="P36" s="1" t="s">
        <v>376</v>
      </c>
      <c r="Q36" s="1" t="s">
        <v>377</v>
      </c>
      <c r="R36" s="1" t="s">
        <v>207</v>
      </c>
      <c r="S36" s="1" t="s">
        <v>955</v>
      </c>
    </row>
    <row r="37" spans="1:19" ht="32" x14ac:dyDescent="0.2">
      <c r="A37" s="2">
        <v>943</v>
      </c>
      <c r="B37" s="1" t="s">
        <v>106</v>
      </c>
      <c r="C37" s="1" t="s">
        <v>377</v>
      </c>
      <c r="D37" s="1" t="s">
        <v>376</v>
      </c>
      <c r="E37" s="1" t="s">
        <v>376</v>
      </c>
      <c r="F37" s="1" t="s">
        <v>376</v>
      </c>
      <c r="G37" s="1" t="s">
        <v>376</v>
      </c>
      <c r="H37" s="1" t="s">
        <v>376</v>
      </c>
      <c r="I37" s="1" t="s">
        <v>376</v>
      </c>
      <c r="J37" s="1" t="s">
        <v>376</v>
      </c>
      <c r="K37" s="1" t="s">
        <v>376</v>
      </c>
      <c r="L37" s="1" t="s">
        <v>207</v>
      </c>
      <c r="M37" s="1" t="s">
        <v>377</v>
      </c>
      <c r="N37" s="1" t="s">
        <v>376</v>
      </c>
      <c r="O37" s="1" t="s">
        <v>376</v>
      </c>
      <c r="P37" s="1" t="s">
        <v>376</v>
      </c>
      <c r="Q37" s="1" t="s">
        <v>376</v>
      </c>
      <c r="R37" s="1" t="s">
        <v>207</v>
      </c>
      <c r="S37" s="1" t="s">
        <v>207</v>
      </c>
    </row>
    <row r="38" spans="1:19" ht="32" x14ac:dyDescent="0.2">
      <c r="A38" s="2">
        <v>942</v>
      </c>
      <c r="B38" s="1" t="s">
        <v>107</v>
      </c>
      <c r="C38" s="1" t="s">
        <v>377</v>
      </c>
      <c r="D38" s="1" t="s">
        <v>376</v>
      </c>
      <c r="E38" s="1" t="s">
        <v>376</v>
      </c>
      <c r="F38" s="1" t="s">
        <v>376</v>
      </c>
      <c r="G38" s="1" t="s">
        <v>376</v>
      </c>
      <c r="H38" s="1" t="s">
        <v>376</v>
      </c>
      <c r="I38" s="1" t="s">
        <v>376</v>
      </c>
      <c r="J38" s="1" t="s">
        <v>376</v>
      </c>
      <c r="K38" s="1" t="s">
        <v>376</v>
      </c>
      <c r="L38" s="1" t="s">
        <v>207</v>
      </c>
      <c r="M38" s="1" t="s">
        <v>376</v>
      </c>
      <c r="N38" s="1" t="s">
        <v>376</v>
      </c>
      <c r="O38" s="1" t="s">
        <v>376</v>
      </c>
      <c r="P38" s="1" t="s">
        <v>376</v>
      </c>
      <c r="Q38" s="1" t="s">
        <v>377</v>
      </c>
      <c r="R38" s="1" t="s">
        <v>207</v>
      </c>
      <c r="S38" s="1" t="s">
        <v>207</v>
      </c>
    </row>
    <row r="39" spans="1:19" ht="112" x14ac:dyDescent="0.2">
      <c r="A39" s="2">
        <v>938</v>
      </c>
      <c r="B39" s="1" t="s">
        <v>110</v>
      </c>
      <c r="C39" s="1" t="s">
        <v>377</v>
      </c>
      <c r="D39" s="1" t="s">
        <v>376</v>
      </c>
      <c r="E39" s="1" t="s">
        <v>376</v>
      </c>
      <c r="F39" s="1" t="s">
        <v>376</v>
      </c>
      <c r="G39" s="1" t="s">
        <v>376</v>
      </c>
      <c r="H39" s="1" t="s">
        <v>376</v>
      </c>
      <c r="I39" s="1" t="s">
        <v>376</v>
      </c>
      <c r="J39" s="1" t="s">
        <v>376</v>
      </c>
      <c r="K39" s="1" t="s">
        <v>376</v>
      </c>
      <c r="L39" s="1" t="s">
        <v>207</v>
      </c>
      <c r="M39" s="1" t="s">
        <v>376</v>
      </c>
      <c r="N39" s="1" t="s">
        <v>376</v>
      </c>
      <c r="O39" s="1" t="s">
        <v>376</v>
      </c>
      <c r="P39" s="1" t="s">
        <v>376</v>
      </c>
      <c r="Q39" s="1" t="s">
        <v>377</v>
      </c>
      <c r="R39" s="1" t="s">
        <v>207</v>
      </c>
      <c r="S39" s="1" t="s">
        <v>959</v>
      </c>
    </row>
    <row r="40" spans="1:19" ht="64" x14ac:dyDescent="0.2">
      <c r="A40" s="2">
        <v>933</v>
      </c>
      <c r="B40" s="1" t="s">
        <v>113</v>
      </c>
      <c r="C40" s="1" t="s">
        <v>377</v>
      </c>
      <c r="D40" s="1" t="s">
        <v>376</v>
      </c>
      <c r="E40" s="1" t="s">
        <v>376</v>
      </c>
      <c r="F40" s="1" t="s">
        <v>376</v>
      </c>
      <c r="G40" s="1" t="s">
        <v>376</v>
      </c>
      <c r="H40" s="1" t="s">
        <v>376</v>
      </c>
      <c r="I40" s="1" t="s">
        <v>376</v>
      </c>
      <c r="J40" s="1" t="s">
        <v>376</v>
      </c>
      <c r="K40" s="1" t="s">
        <v>376</v>
      </c>
      <c r="L40" s="1" t="s">
        <v>207</v>
      </c>
      <c r="M40" s="1" t="s">
        <v>376</v>
      </c>
      <c r="N40" s="1" t="s">
        <v>376</v>
      </c>
      <c r="O40" s="1" t="s">
        <v>376</v>
      </c>
      <c r="P40" s="1" t="s">
        <v>376</v>
      </c>
      <c r="Q40" s="1" t="s">
        <v>377</v>
      </c>
      <c r="R40" s="1" t="s">
        <v>207</v>
      </c>
      <c r="S40" s="1" t="s">
        <v>473</v>
      </c>
    </row>
    <row r="41" spans="1:19" ht="80" x14ac:dyDescent="0.2">
      <c r="A41" s="2">
        <v>925</v>
      </c>
      <c r="B41" s="1" t="s">
        <v>115</v>
      </c>
      <c r="C41" s="1" t="s">
        <v>377</v>
      </c>
      <c r="D41" s="1" t="s">
        <v>376</v>
      </c>
      <c r="E41" s="1" t="s">
        <v>376</v>
      </c>
      <c r="F41" s="1" t="s">
        <v>376</v>
      </c>
      <c r="G41" s="1" t="s">
        <v>376</v>
      </c>
      <c r="H41" s="1" t="s">
        <v>376</v>
      </c>
      <c r="I41" s="1" t="s">
        <v>376</v>
      </c>
      <c r="J41" s="1" t="s">
        <v>376</v>
      </c>
      <c r="K41" s="1" t="s">
        <v>376</v>
      </c>
      <c r="L41" s="1" t="s">
        <v>207</v>
      </c>
      <c r="M41" s="1" t="s">
        <v>376</v>
      </c>
      <c r="N41" s="1" t="s">
        <v>376</v>
      </c>
      <c r="O41" s="1" t="s">
        <v>376</v>
      </c>
      <c r="P41" s="1" t="s">
        <v>376</v>
      </c>
      <c r="Q41" s="1" t="s">
        <v>377</v>
      </c>
      <c r="R41" s="1" t="s">
        <v>207</v>
      </c>
      <c r="S41" s="1" t="s">
        <v>962</v>
      </c>
    </row>
    <row r="42" spans="1:19" ht="80" x14ac:dyDescent="0.2">
      <c r="A42" s="2">
        <v>919</v>
      </c>
      <c r="B42" s="1" t="s">
        <v>117</v>
      </c>
      <c r="C42" s="1" t="s">
        <v>377</v>
      </c>
      <c r="D42" s="1" t="s">
        <v>376</v>
      </c>
      <c r="E42" s="1" t="s">
        <v>376</v>
      </c>
      <c r="F42" s="1" t="s">
        <v>376</v>
      </c>
      <c r="G42" s="1" t="s">
        <v>376</v>
      </c>
      <c r="H42" s="1" t="s">
        <v>376</v>
      </c>
      <c r="I42" s="1" t="s">
        <v>376</v>
      </c>
      <c r="J42" s="1" t="s">
        <v>376</v>
      </c>
      <c r="K42" s="1" t="s">
        <v>376</v>
      </c>
      <c r="L42" s="1" t="s">
        <v>207</v>
      </c>
      <c r="M42" s="1" t="s">
        <v>376</v>
      </c>
      <c r="N42" s="1" t="s">
        <v>376</v>
      </c>
      <c r="O42" s="1" t="s">
        <v>376</v>
      </c>
      <c r="P42" s="1" t="s">
        <v>376</v>
      </c>
      <c r="Q42" s="1" t="s">
        <v>377</v>
      </c>
      <c r="R42" s="1" t="s">
        <v>207</v>
      </c>
      <c r="S42" s="1" t="s">
        <v>474</v>
      </c>
    </row>
    <row r="43" spans="1:19" ht="112" x14ac:dyDescent="0.2">
      <c r="A43" s="2">
        <v>918</v>
      </c>
      <c r="B43" s="1" t="s">
        <v>118</v>
      </c>
      <c r="C43" s="1" t="s">
        <v>377</v>
      </c>
      <c r="D43" s="1" t="s">
        <v>376</v>
      </c>
      <c r="E43" s="1" t="s">
        <v>376</v>
      </c>
      <c r="F43" s="1" t="s">
        <v>376</v>
      </c>
      <c r="G43" s="1" t="s">
        <v>376</v>
      </c>
      <c r="H43" s="1" t="s">
        <v>376</v>
      </c>
      <c r="I43" s="1" t="s">
        <v>376</v>
      </c>
      <c r="J43" s="1" t="s">
        <v>376</v>
      </c>
      <c r="K43" s="1" t="s">
        <v>376</v>
      </c>
      <c r="L43" s="1" t="s">
        <v>207</v>
      </c>
      <c r="M43" s="1" t="s">
        <v>377</v>
      </c>
      <c r="N43" s="1" t="s">
        <v>376</v>
      </c>
      <c r="O43" s="1" t="s">
        <v>376</v>
      </c>
      <c r="P43" s="1" t="s">
        <v>376</v>
      </c>
      <c r="Q43" s="1" t="s">
        <v>376</v>
      </c>
      <c r="R43" s="1" t="s">
        <v>207</v>
      </c>
      <c r="S43" s="1" t="s">
        <v>475</v>
      </c>
    </row>
    <row r="44" spans="1:19" ht="80" x14ac:dyDescent="0.2">
      <c r="A44" s="2">
        <v>883</v>
      </c>
      <c r="B44" s="1" t="s">
        <v>133</v>
      </c>
      <c r="C44" s="1" t="s">
        <v>377</v>
      </c>
      <c r="D44" s="1" t="s">
        <v>376</v>
      </c>
      <c r="E44" s="1" t="s">
        <v>376</v>
      </c>
      <c r="F44" s="1" t="s">
        <v>376</v>
      </c>
      <c r="G44" s="1" t="s">
        <v>376</v>
      </c>
      <c r="H44" s="1" t="s">
        <v>376</v>
      </c>
      <c r="I44" s="1" t="s">
        <v>376</v>
      </c>
      <c r="J44" s="1" t="s">
        <v>376</v>
      </c>
      <c r="K44" s="1" t="s">
        <v>376</v>
      </c>
      <c r="L44" s="1" t="s">
        <v>207</v>
      </c>
      <c r="M44" s="1" t="s">
        <v>376</v>
      </c>
      <c r="N44" s="1" t="s">
        <v>376</v>
      </c>
      <c r="O44" s="1" t="s">
        <v>377</v>
      </c>
      <c r="P44" s="1" t="s">
        <v>376</v>
      </c>
      <c r="Q44" s="1" t="s">
        <v>376</v>
      </c>
      <c r="R44" s="1" t="s">
        <v>207</v>
      </c>
      <c r="S44" s="1" t="s">
        <v>479</v>
      </c>
    </row>
    <row r="45" spans="1:19" ht="96" x14ac:dyDescent="0.2">
      <c r="A45" s="2">
        <v>881</v>
      </c>
      <c r="B45" s="1" t="s">
        <v>135</v>
      </c>
      <c r="C45" s="1" t="s">
        <v>377</v>
      </c>
      <c r="D45" s="1" t="s">
        <v>376</v>
      </c>
      <c r="E45" s="1" t="s">
        <v>376</v>
      </c>
      <c r="F45" s="1" t="s">
        <v>376</v>
      </c>
      <c r="G45" s="1" t="s">
        <v>376</v>
      </c>
      <c r="H45" s="1" t="s">
        <v>376</v>
      </c>
      <c r="I45" s="1" t="s">
        <v>376</v>
      </c>
      <c r="J45" s="1" t="s">
        <v>376</v>
      </c>
      <c r="K45" s="1" t="s">
        <v>376</v>
      </c>
      <c r="L45" s="1" t="s">
        <v>207</v>
      </c>
      <c r="M45" s="1" t="s">
        <v>376</v>
      </c>
      <c r="N45" s="1" t="s">
        <v>376</v>
      </c>
      <c r="O45" s="1" t="s">
        <v>376</v>
      </c>
      <c r="P45" s="1" t="s">
        <v>376</v>
      </c>
      <c r="Q45" s="1" t="s">
        <v>377</v>
      </c>
      <c r="R45" s="1" t="s">
        <v>207</v>
      </c>
      <c r="S45" s="1" t="s">
        <v>480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26714-1F1F-4A47-80F7-2FED8DB6E693}">
  <dimension ref="A1:S50"/>
  <sheetViews>
    <sheetView zoomScale="80" zoomScaleNormal="80" workbookViewId="0">
      <selection activeCell="F5" sqref="F5"/>
    </sheetView>
  </sheetViews>
  <sheetFormatPr baseColWidth="10" defaultColWidth="9.1640625" defaultRowHeight="15" x14ac:dyDescent="0.2"/>
  <cols>
    <col min="1" max="1" width="9.1640625" style="9"/>
    <col min="2" max="2" width="38.6640625" style="9" customWidth="1"/>
    <col min="3" max="12" width="9.1640625" style="9"/>
    <col min="13" max="13" width="14.1640625" style="9" customWidth="1"/>
    <col min="14" max="14" width="55.6640625" style="9" customWidth="1"/>
    <col min="15" max="17" width="9.1640625" style="9"/>
    <col min="18" max="18" width="17.1640625" style="9" customWidth="1"/>
    <col min="19" max="16384" width="9.1640625" style="9"/>
  </cols>
  <sheetData>
    <row r="1" spans="1:19" ht="64" x14ac:dyDescent="0.2">
      <c r="A1" s="9" t="s">
        <v>0</v>
      </c>
      <c r="B1" s="9" t="s">
        <v>1</v>
      </c>
      <c r="C1" s="9" t="s">
        <v>1148</v>
      </c>
      <c r="D1" s="9" t="s">
        <v>1149</v>
      </c>
      <c r="E1" s="9" t="s">
        <v>1150</v>
      </c>
      <c r="F1" s="9" t="s">
        <v>1151</v>
      </c>
      <c r="G1" s="9" t="s">
        <v>1152</v>
      </c>
      <c r="H1" s="9" t="s">
        <v>1153</v>
      </c>
      <c r="I1" s="9" t="s">
        <v>1154</v>
      </c>
      <c r="J1" s="9" t="s">
        <v>1155</v>
      </c>
      <c r="K1" s="9" t="s">
        <v>1156</v>
      </c>
      <c r="L1" s="9" t="s">
        <v>1018</v>
      </c>
      <c r="M1" s="9" t="s">
        <v>1157</v>
      </c>
      <c r="N1" s="9" t="s">
        <v>385</v>
      </c>
      <c r="R1" s="16" t="s">
        <v>1261</v>
      </c>
      <c r="S1" s="13"/>
    </row>
    <row r="2" spans="1:19" ht="80" x14ac:dyDescent="0.2">
      <c r="A2" s="10">
        <v>1157</v>
      </c>
      <c r="B2" s="9" t="s">
        <v>2</v>
      </c>
      <c r="C2" s="9" t="s">
        <v>377</v>
      </c>
      <c r="D2" s="9" t="s">
        <v>376</v>
      </c>
      <c r="E2" s="9" t="s">
        <v>376</v>
      </c>
      <c r="F2" s="9" t="s">
        <v>376</v>
      </c>
      <c r="G2" s="9" t="s">
        <v>376</v>
      </c>
      <c r="H2" s="9" t="s">
        <v>376</v>
      </c>
      <c r="I2" s="9" t="s">
        <v>376</v>
      </c>
      <c r="J2" s="9" t="s">
        <v>376</v>
      </c>
      <c r="K2" s="9" t="s">
        <v>376</v>
      </c>
      <c r="L2" s="9" t="s">
        <v>207</v>
      </c>
      <c r="M2" s="9" t="s">
        <v>376</v>
      </c>
      <c r="N2" s="9" t="s">
        <v>887</v>
      </c>
      <c r="R2" s="12" t="s">
        <v>1241</v>
      </c>
      <c r="S2" s="13">
        <v>22</v>
      </c>
    </row>
    <row r="3" spans="1:19" ht="32" x14ac:dyDescent="0.2">
      <c r="A3" s="10">
        <v>1155</v>
      </c>
      <c r="B3" s="9" t="s">
        <v>3</v>
      </c>
      <c r="C3" s="9" t="s">
        <v>377</v>
      </c>
      <c r="D3" s="9" t="s">
        <v>376</v>
      </c>
      <c r="E3" s="9" t="s">
        <v>376</v>
      </c>
      <c r="F3" s="9" t="s">
        <v>376</v>
      </c>
      <c r="G3" s="9" t="s">
        <v>376</v>
      </c>
      <c r="H3" s="9" t="s">
        <v>376</v>
      </c>
      <c r="I3" s="9" t="s">
        <v>376</v>
      </c>
      <c r="J3" s="9" t="s">
        <v>376</v>
      </c>
      <c r="K3" s="9" t="s">
        <v>376</v>
      </c>
      <c r="L3" s="9" t="s">
        <v>207</v>
      </c>
      <c r="M3" s="9" t="s">
        <v>376</v>
      </c>
      <c r="N3" s="9" t="s">
        <v>888</v>
      </c>
      <c r="R3" s="12" t="s">
        <v>1242</v>
      </c>
      <c r="S3" s="13">
        <v>11</v>
      </c>
    </row>
    <row r="4" spans="1:19" ht="176" x14ac:dyDescent="0.2">
      <c r="A4" s="10">
        <v>1152</v>
      </c>
      <c r="B4" s="9" t="s">
        <v>5</v>
      </c>
      <c r="C4" s="9" t="s">
        <v>377</v>
      </c>
      <c r="D4" s="9" t="s">
        <v>376</v>
      </c>
      <c r="E4" s="9" t="s">
        <v>376</v>
      </c>
      <c r="F4" s="9" t="s">
        <v>376</v>
      </c>
      <c r="G4" s="9" t="s">
        <v>376</v>
      </c>
      <c r="H4" s="9" t="s">
        <v>376</v>
      </c>
      <c r="I4" s="9" t="s">
        <v>376</v>
      </c>
      <c r="J4" s="9" t="s">
        <v>376</v>
      </c>
      <c r="K4" s="9" t="s">
        <v>376</v>
      </c>
      <c r="L4" s="9" t="s">
        <v>207</v>
      </c>
      <c r="M4" s="9" t="s">
        <v>376</v>
      </c>
      <c r="N4" s="9" t="s">
        <v>890</v>
      </c>
      <c r="R4" s="12" t="s">
        <v>1243</v>
      </c>
      <c r="S4" s="13">
        <v>12</v>
      </c>
    </row>
    <row r="5" spans="1:19" ht="80" x14ac:dyDescent="0.2">
      <c r="A5" s="10">
        <v>1151</v>
      </c>
      <c r="B5" s="9" t="s">
        <v>6</v>
      </c>
      <c r="C5" s="9" t="s">
        <v>376</v>
      </c>
      <c r="D5" s="9" t="s">
        <v>376</v>
      </c>
      <c r="E5" s="9" t="s">
        <v>376</v>
      </c>
      <c r="F5" s="9" t="s">
        <v>376</v>
      </c>
      <c r="G5" s="9" t="s">
        <v>376</v>
      </c>
      <c r="H5" s="9" t="s">
        <v>376</v>
      </c>
      <c r="I5" s="9" t="s">
        <v>376</v>
      </c>
      <c r="J5" s="9" t="s">
        <v>376</v>
      </c>
      <c r="K5" s="9" t="s">
        <v>377</v>
      </c>
      <c r="L5" s="9" t="s">
        <v>207</v>
      </c>
      <c r="M5" s="9" t="s">
        <v>376</v>
      </c>
      <c r="N5" s="9" t="s">
        <v>386</v>
      </c>
    </row>
    <row r="6" spans="1:19" ht="224" x14ac:dyDescent="0.2">
      <c r="A6" s="10">
        <v>1137</v>
      </c>
      <c r="B6" s="9" t="s">
        <v>11</v>
      </c>
      <c r="C6" s="9" t="s">
        <v>377</v>
      </c>
      <c r="D6" s="9" t="s">
        <v>376</v>
      </c>
      <c r="E6" s="9" t="s">
        <v>376</v>
      </c>
      <c r="F6" s="9" t="s">
        <v>376</v>
      </c>
      <c r="G6" s="9" t="s">
        <v>376</v>
      </c>
      <c r="H6" s="9" t="s">
        <v>376</v>
      </c>
      <c r="I6" s="9" t="s">
        <v>376</v>
      </c>
      <c r="J6" s="9" t="s">
        <v>376</v>
      </c>
      <c r="K6" s="9" t="s">
        <v>376</v>
      </c>
      <c r="L6" s="9" t="s">
        <v>207</v>
      </c>
      <c r="M6" s="9" t="s">
        <v>376</v>
      </c>
      <c r="N6" s="9" t="s">
        <v>452</v>
      </c>
    </row>
    <row r="7" spans="1:19" ht="160" x14ac:dyDescent="0.2">
      <c r="A7" s="10">
        <v>1134</v>
      </c>
      <c r="B7" s="9" t="s">
        <v>13</v>
      </c>
      <c r="C7" s="9" t="s">
        <v>377</v>
      </c>
      <c r="D7" s="9" t="s">
        <v>376</v>
      </c>
      <c r="E7" s="9" t="s">
        <v>376</v>
      </c>
      <c r="F7" s="9" t="s">
        <v>376</v>
      </c>
      <c r="G7" s="9" t="s">
        <v>376</v>
      </c>
      <c r="H7" s="9" t="s">
        <v>376</v>
      </c>
      <c r="I7" s="9" t="s">
        <v>376</v>
      </c>
      <c r="J7" s="9" t="s">
        <v>376</v>
      </c>
      <c r="K7" s="9" t="s">
        <v>376</v>
      </c>
      <c r="L7" s="9" t="s">
        <v>207</v>
      </c>
      <c r="M7" s="9" t="s">
        <v>376</v>
      </c>
      <c r="N7" s="9" t="s">
        <v>896</v>
      </c>
    </row>
    <row r="8" spans="1:19" ht="80" x14ac:dyDescent="0.2">
      <c r="A8" s="10">
        <v>1124</v>
      </c>
      <c r="B8" s="9" t="s">
        <v>19</v>
      </c>
      <c r="C8" s="9" t="s">
        <v>377</v>
      </c>
      <c r="D8" s="9" t="s">
        <v>376</v>
      </c>
      <c r="E8" s="9" t="s">
        <v>376</v>
      </c>
      <c r="F8" s="9" t="s">
        <v>376</v>
      </c>
      <c r="G8" s="9" t="s">
        <v>376</v>
      </c>
      <c r="H8" s="9" t="s">
        <v>376</v>
      </c>
      <c r="I8" s="9" t="s">
        <v>376</v>
      </c>
      <c r="J8" s="9" t="s">
        <v>376</v>
      </c>
      <c r="K8" s="9" t="s">
        <v>376</v>
      </c>
      <c r="L8" s="9" t="s">
        <v>207</v>
      </c>
      <c r="M8" s="9" t="s">
        <v>376</v>
      </c>
      <c r="N8" s="9" t="s">
        <v>207</v>
      </c>
    </row>
    <row r="9" spans="1:19" ht="192" x14ac:dyDescent="0.2">
      <c r="A9" s="10">
        <v>1121</v>
      </c>
      <c r="B9" s="9" t="s">
        <v>21</v>
      </c>
      <c r="C9" s="9" t="s">
        <v>376</v>
      </c>
      <c r="D9" s="9" t="s">
        <v>376</v>
      </c>
      <c r="E9" s="9" t="s">
        <v>377</v>
      </c>
      <c r="F9" s="9" t="s">
        <v>376</v>
      </c>
      <c r="G9" s="9" t="s">
        <v>376</v>
      </c>
      <c r="H9" s="9" t="s">
        <v>376</v>
      </c>
      <c r="I9" s="9" t="s">
        <v>376</v>
      </c>
      <c r="J9" s="9" t="s">
        <v>376</v>
      </c>
      <c r="K9" s="9" t="s">
        <v>377</v>
      </c>
      <c r="L9" s="9" t="s">
        <v>1022</v>
      </c>
      <c r="M9" s="9" t="s">
        <v>376</v>
      </c>
      <c r="N9" s="9" t="s">
        <v>900</v>
      </c>
    </row>
    <row r="10" spans="1:19" ht="64" x14ac:dyDescent="0.2">
      <c r="A10" s="10">
        <v>1113</v>
      </c>
      <c r="B10" s="9" t="s">
        <v>26</v>
      </c>
      <c r="C10" s="9" t="s">
        <v>377</v>
      </c>
      <c r="D10" s="9" t="s">
        <v>376</v>
      </c>
      <c r="E10" s="9" t="s">
        <v>376</v>
      </c>
      <c r="F10" s="9" t="s">
        <v>376</v>
      </c>
      <c r="G10" s="9" t="s">
        <v>376</v>
      </c>
      <c r="H10" s="9" t="s">
        <v>377</v>
      </c>
      <c r="I10" s="9" t="s">
        <v>376</v>
      </c>
      <c r="J10" s="9" t="s">
        <v>376</v>
      </c>
      <c r="K10" s="9" t="s">
        <v>377</v>
      </c>
      <c r="L10" s="9" t="s">
        <v>207</v>
      </c>
      <c r="M10" s="9" t="s">
        <v>376</v>
      </c>
      <c r="N10" s="9" t="s">
        <v>666</v>
      </c>
    </row>
    <row r="11" spans="1:19" ht="32" x14ac:dyDescent="0.2">
      <c r="A11" s="10">
        <v>1107</v>
      </c>
      <c r="B11" s="9" t="s">
        <v>30</v>
      </c>
      <c r="C11" s="9" t="s">
        <v>376</v>
      </c>
      <c r="D11" s="9" t="s">
        <v>376</v>
      </c>
      <c r="E11" s="9" t="s">
        <v>376</v>
      </c>
      <c r="F11" s="9" t="s">
        <v>376</v>
      </c>
      <c r="G11" s="9" t="s">
        <v>376</v>
      </c>
      <c r="H11" s="9" t="s">
        <v>377</v>
      </c>
      <c r="I11" s="9" t="s">
        <v>376</v>
      </c>
      <c r="J11" s="9" t="s">
        <v>376</v>
      </c>
      <c r="K11" s="9" t="s">
        <v>376</v>
      </c>
      <c r="L11" s="9" t="s">
        <v>207</v>
      </c>
      <c r="M11" s="9" t="s">
        <v>376</v>
      </c>
      <c r="N11" s="9" t="s">
        <v>207</v>
      </c>
    </row>
    <row r="12" spans="1:19" ht="112" x14ac:dyDescent="0.2">
      <c r="A12" s="10">
        <v>1093</v>
      </c>
      <c r="B12" s="9" t="s">
        <v>36</v>
      </c>
      <c r="C12" s="9" t="s">
        <v>377</v>
      </c>
      <c r="D12" s="9" t="s">
        <v>377</v>
      </c>
      <c r="E12" s="9" t="s">
        <v>376</v>
      </c>
      <c r="F12" s="9" t="s">
        <v>376</v>
      </c>
      <c r="G12" s="9" t="s">
        <v>376</v>
      </c>
      <c r="H12" s="9" t="s">
        <v>376</v>
      </c>
      <c r="I12" s="9" t="s">
        <v>376</v>
      </c>
      <c r="J12" s="9" t="s">
        <v>376</v>
      </c>
      <c r="K12" s="9" t="s">
        <v>376</v>
      </c>
      <c r="L12" s="9" t="s">
        <v>207</v>
      </c>
      <c r="M12" s="9" t="s">
        <v>1158</v>
      </c>
      <c r="N12" s="9" t="s">
        <v>912</v>
      </c>
    </row>
    <row r="13" spans="1:19" ht="160" x14ac:dyDescent="0.2">
      <c r="A13" s="10">
        <v>1089</v>
      </c>
      <c r="B13" s="9" t="s">
        <v>37</v>
      </c>
      <c r="C13" s="9" t="s">
        <v>376</v>
      </c>
      <c r="D13" s="9" t="s">
        <v>376</v>
      </c>
      <c r="E13" s="9" t="s">
        <v>377</v>
      </c>
      <c r="F13" s="9" t="s">
        <v>376</v>
      </c>
      <c r="G13" s="9" t="s">
        <v>376</v>
      </c>
      <c r="H13" s="9" t="s">
        <v>376</v>
      </c>
      <c r="I13" s="9" t="s">
        <v>376</v>
      </c>
      <c r="J13" s="9" t="s">
        <v>376</v>
      </c>
      <c r="K13" s="9" t="s">
        <v>376</v>
      </c>
      <c r="L13" s="9" t="s">
        <v>1024</v>
      </c>
      <c r="M13" s="9" t="s">
        <v>376</v>
      </c>
      <c r="N13" s="9" t="s">
        <v>456</v>
      </c>
    </row>
    <row r="14" spans="1:19" ht="80" x14ac:dyDescent="0.2">
      <c r="A14" s="10">
        <v>1069</v>
      </c>
      <c r="B14" s="9" t="s">
        <v>47</v>
      </c>
      <c r="C14" s="9" t="s">
        <v>377</v>
      </c>
      <c r="D14" s="9" t="s">
        <v>377</v>
      </c>
      <c r="E14" s="9" t="s">
        <v>376</v>
      </c>
      <c r="F14" s="9" t="s">
        <v>376</v>
      </c>
      <c r="G14" s="9" t="s">
        <v>376</v>
      </c>
      <c r="H14" s="9" t="s">
        <v>376</v>
      </c>
      <c r="I14" s="9" t="s">
        <v>376</v>
      </c>
      <c r="J14" s="9" t="s">
        <v>376</v>
      </c>
      <c r="K14" s="9" t="s">
        <v>376</v>
      </c>
      <c r="L14" s="9" t="s">
        <v>207</v>
      </c>
      <c r="M14" s="9" t="s">
        <v>376</v>
      </c>
      <c r="N14" s="9" t="s">
        <v>207</v>
      </c>
    </row>
    <row r="15" spans="1:19" ht="80" x14ac:dyDescent="0.2">
      <c r="A15" s="10">
        <v>1057</v>
      </c>
      <c r="B15" s="9" t="s">
        <v>53</v>
      </c>
      <c r="C15" s="9" t="s">
        <v>377</v>
      </c>
      <c r="D15" s="9" t="s">
        <v>376</v>
      </c>
      <c r="E15" s="9" t="s">
        <v>376</v>
      </c>
      <c r="F15" s="9" t="s">
        <v>376</v>
      </c>
      <c r="G15" s="9" t="s">
        <v>376</v>
      </c>
      <c r="H15" s="9" t="s">
        <v>376</v>
      </c>
      <c r="I15" s="9" t="s">
        <v>376</v>
      </c>
      <c r="J15" s="9" t="s">
        <v>376</v>
      </c>
      <c r="K15" s="9" t="s">
        <v>376</v>
      </c>
      <c r="L15" s="9" t="s">
        <v>207</v>
      </c>
      <c r="M15" s="9" t="s">
        <v>376</v>
      </c>
      <c r="N15" s="9" t="s">
        <v>460</v>
      </c>
    </row>
    <row r="16" spans="1:19" ht="32" x14ac:dyDescent="0.2">
      <c r="A16" s="10">
        <v>1027</v>
      </c>
      <c r="B16" s="9" t="s">
        <v>68</v>
      </c>
      <c r="C16" s="9" t="s">
        <v>377</v>
      </c>
      <c r="D16" s="9" t="s">
        <v>376</v>
      </c>
      <c r="E16" s="9" t="s">
        <v>376</v>
      </c>
      <c r="F16" s="9" t="s">
        <v>376</v>
      </c>
      <c r="G16" s="9" t="s">
        <v>376</v>
      </c>
      <c r="H16" s="9" t="s">
        <v>376</v>
      </c>
      <c r="I16" s="9" t="s">
        <v>376</v>
      </c>
      <c r="J16" s="9" t="s">
        <v>376</v>
      </c>
      <c r="K16" s="9" t="s">
        <v>376</v>
      </c>
      <c r="L16" s="9" t="s">
        <v>207</v>
      </c>
      <c r="M16" s="9" t="s">
        <v>376</v>
      </c>
      <c r="N16" s="9" t="s">
        <v>207</v>
      </c>
    </row>
    <row r="17" spans="1:14" ht="48" x14ac:dyDescent="0.2">
      <c r="A17" s="10">
        <v>1026</v>
      </c>
      <c r="B17" s="9" t="s">
        <v>69</v>
      </c>
      <c r="C17" s="9" t="s">
        <v>377</v>
      </c>
      <c r="D17" s="9" t="s">
        <v>376</v>
      </c>
      <c r="E17" s="9" t="s">
        <v>376</v>
      </c>
      <c r="F17" s="9" t="s">
        <v>376</v>
      </c>
      <c r="G17" s="9" t="s">
        <v>376</v>
      </c>
      <c r="H17" s="9" t="s">
        <v>376</v>
      </c>
      <c r="I17" s="9" t="s">
        <v>376</v>
      </c>
      <c r="J17" s="9" t="s">
        <v>376</v>
      </c>
      <c r="K17" s="9" t="s">
        <v>376</v>
      </c>
      <c r="L17" s="9" t="s">
        <v>207</v>
      </c>
      <c r="M17" s="9" t="s">
        <v>376</v>
      </c>
      <c r="N17" s="9" t="s">
        <v>207</v>
      </c>
    </row>
    <row r="18" spans="1:14" ht="48" x14ac:dyDescent="0.2">
      <c r="A18" s="10">
        <v>1025</v>
      </c>
      <c r="B18" s="9" t="s">
        <v>70</v>
      </c>
      <c r="C18" s="9" t="s">
        <v>376</v>
      </c>
      <c r="D18" s="9" t="s">
        <v>376</v>
      </c>
      <c r="E18" s="9" t="s">
        <v>377</v>
      </c>
      <c r="F18" s="9" t="s">
        <v>376</v>
      </c>
      <c r="G18" s="9" t="s">
        <v>376</v>
      </c>
      <c r="H18" s="9" t="s">
        <v>376</v>
      </c>
      <c r="I18" s="9" t="s">
        <v>376</v>
      </c>
      <c r="J18" s="9" t="s">
        <v>376</v>
      </c>
      <c r="K18" s="9" t="s">
        <v>376</v>
      </c>
      <c r="L18" s="9" t="s">
        <v>1022</v>
      </c>
      <c r="M18" s="9" t="s">
        <v>376</v>
      </c>
      <c r="N18" s="9" t="s">
        <v>207</v>
      </c>
    </row>
    <row r="19" spans="1:14" ht="32" x14ac:dyDescent="0.2">
      <c r="A19" s="10">
        <v>1022</v>
      </c>
      <c r="B19" s="9" t="s">
        <v>71</v>
      </c>
      <c r="C19" s="9" t="s">
        <v>376</v>
      </c>
      <c r="D19" s="9" t="s">
        <v>376</v>
      </c>
      <c r="E19" s="9" t="s">
        <v>376</v>
      </c>
      <c r="F19" s="9" t="s">
        <v>376</v>
      </c>
      <c r="G19" s="9" t="s">
        <v>376</v>
      </c>
      <c r="H19" s="9" t="s">
        <v>377</v>
      </c>
      <c r="I19" s="9" t="s">
        <v>376</v>
      </c>
      <c r="J19" s="9" t="s">
        <v>376</v>
      </c>
      <c r="K19" s="9" t="s">
        <v>376</v>
      </c>
      <c r="L19" s="9" t="s">
        <v>207</v>
      </c>
      <c r="M19" s="9" t="s">
        <v>376</v>
      </c>
      <c r="N19" s="9" t="s">
        <v>207</v>
      </c>
    </row>
    <row r="20" spans="1:14" ht="208" x14ac:dyDescent="0.2">
      <c r="A20" s="10">
        <v>1019</v>
      </c>
      <c r="B20" s="9" t="s">
        <v>73</v>
      </c>
      <c r="C20" s="9" t="s">
        <v>376</v>
      </c>
      <c r="D20" s="9" t="s">
        <v>376</v>
      </c>
      <c r="E20" s="9" t="s">
        <v>377</v>
      </c>
      <c r="F20" s="9" t="s">
        <v>376</v>
      </c>
      <c r="G20" s="9" t="s">
        <v>376</v>
      </c>
      <c r="H20" s="9" t="s">
        <v>376</v>
      </c>
      <c r="I20" s="9" t="s">
        <v>376</v>
      </c>
      <c r="J20" s="9" t="s">
        <v>376</v>
      </c>
      <c r="K20" s="9" t="s">
        <v>376</v>
      </c>
      <c r="L20" s="9" t="s">
        <v>1033</v>
      </c>
      <c r="M20" s="9" t="s">
        <v>376</v>
      </c>
      <c r="N20" s="9" t="s">
        <v>935</v>
      </c>
    </row>
    <row r="21" spans="1:14" ht="32" x14ac:dyDescent="0.2">
      <c r="A21" s="10">
        <v>1017</v>
      </c>
      <c r="B21" s="9" t="s">
        <v>74</v>
      </c>
      <c r="C21" s="9" t="s">
        <v>376</v>
      </c>
      <c r="D21" s="9" t="s">
        <v>377</v>
      </c>
      <c r="E21" s="9" t="s">
        <v>376</v>
      </c>
      <c r="F21" s="9" t="s">
        <v>376</v>
      </c>
      <c r="G21" s="9" t="s">
        <v>376</v>
      </c>
      <c r="H21" s="9" t="s">
        <v>376</v>
      </c>
      <c r="I21" s="9" t="s">
        <v>376</v>
      </c>
      <c r="J21" s="9" t="s">
        <v>376</v>
      </c>
      <c r="K21" s="9" t="s">
        <v>376</v>
      </c>
      <c r="L21" s="9" t="s">
        <v>207</v>
      </c>
      <c r="M21" s="9" t="s">
        <v>1158</v>
      </c>
      <c r="N21" s="9" t="s">
        <v>207</v>
      </c>
    </row>
    <row r="22" spans="1:14" ht="32" x14ac:dyDescent="0.2">
      <c r="A22" s="10">
        <v>1015</v>
      </c>
      <c r="B22" s="9" t="s">
        <v>76</v>
      </c>
      <c r="C22" s="9" t="s">
        <v>376</v>
      </c>
      <c r="D22" s="9" t="s">
        <v>376</v>
      </c>
      <c r="E22" s="9" t="s">
        <v>376</v>
      </c>
      <c r="F22" s="9" t="s">
        <v>376</v>
      </c>
      <c r="G22" s="9" t="s">
        <v>376</v>
      </c>
      <c r="H22" s="9" t="s">
        <v>377</v>
      </c>
      <c r="I22" s="9" t="s">
        <v>376</v>
      </c>
      <c r="J22" s="9" t="s">
        <v>376</v>
      </c>
      <c r="K22" s="9" t="s">
        <v>376</v>
      </c>
      <c r="L22" s="9" t="s">
        <v>207</v>
      </c>
      <c r="M22" s="9" t="s">
        <v>376</v>
      </c>
      <c r="N22" s="9" t="s">
        <v>207</v>
      </c>
    </row>
    <row r="23" spans="1:14" ht="32" x14ac:dyDescent="0.2">
      <c r="A23" s="10">
        <v>1005</v>
      </c>
      <c r="B23" s="9" t="s">
        <v>79</v>
      </c>
      <c r="C23" s="9" t="s">
        <v>376</v>
      </c>
      <c r="D23" s="9" t="s">
        <v>376</v>
      </c>
      <c r="E23" s="9" t="s">
        <v>376</v>
      </c>
      <c r="F23" s="9" t="s">
        <v>376</v>
      </c>
      <c r="G23" s="9" t="s">
        <v>376</v>
      </c>
      <c r="H23" s="9" t="s">
        <v>377</v>
      </c>
      <c r="I23" s="9" t="s">
        <v>376</v>
      </c>
      <c r="J23" s="9" t="s">
        <v>376</v>
      </c>
      <c r="K23" s="9" t="s">
        <v>376</v>
      </c>
      <c r="L23" s="9" t="s">
        <v>207</v>
      </c>
      <c r="M23" s="9" t="s">
        <v>376</v>
      </c>
      <c r="N23" s="9" t="s">
        <v>207</v>
      </c>
    </row>
    <row r="24" spans="1:14" ht="48" x14ac:dyDescent="0.2">
      <c r="A24" s="10">
        <v>990</v>
      </c>
      <c r="B24" s="9" t="s">
        <v>85</v>
      </c>
      <c r="C24" s="9" t="s">
        <v>377</v>
      </c>
      <c r="D24" s="9" t="s">
        <v>376</v>
      </c>
      <c r="E24" s="9" t="s">
        <v>376</v>
      </c>
      <c r="F24" s="9" t="s">
        <v>376</v>
      </c>
      <c r="G24" s="9" t="s">
        <v>376</v>
      </c>
      <c r="H24" s="9" t="s">
        <v>376</v>
      </c>
      <c r="I24" s="9" t="s">
        <v>376</v>
      </c>
      <c r="J24" s="9" t="s">
        <v>376</v>
      </c>
      <c r="K24" s="9" t="s">
        <v>376</v>
      </c>
      <c r="L24" s="9" t="s">
        <v>207</v>
      </c>
      <c r="M24" s="9" t="s">
        <v>376</v>
      </c>
      <c r="N24" s="9" t="s">
        <v>207</v>
      </c>
    </row>
    <row r="25" spans="1:14" ht="32" x14ac:dyDescent="0.2">
      <c r="A25" s="10">
        <v>987</v>
      </c>
      <c r="B25" s="9" t="s">
        <v>87</v>
      </c>
      <c r="C25" s="9" t="s">
        <v>376</v>
      </c>
      <c r="D25" s="9" t="s">
        <v>376</v>
      </c>
      <c r="E25" s="9" t="s">
        <v>376</v>
      </c>
      <c r="F25" s="9" t="s">
        <v>376</v>
      </c>
      <c r="G25" s="9" t="s">
        <v>376</v>
      </c>
      <c r="H25" s="9" t="s">
        <v>377</v>
      </c>
      <c r="I25" s="9" t="s">
        <v>376</v>
      </c>
      <c r="J25" s="9" t="s">
        <v>376</v>
      </c>
      <c r="K25" s="9" t="s">
        <v>376</v>
      </c>
      <c r="L25" s="9" t="s">
        <v>207</v>
      </c>
      <c r="M25" s="9" t="s">
        <v>376</v>
      </c>
      <c r="N25" s="9" t="s">
        <v>207</v>
      </c>
    </row>
    <row r="26" spans="1:14" ht="144" x14ac:dyDescent="0.2">
      <c r="A26" s="10">
        <v>984</v>
      </c>
      <c r="B26" s="9" t="s">
        <v>89</v>
      </c>
      <c r="C26" s="9" t="s">
        <v>376</v>
      </c>
      <c r="D26" s="9" t="s">
        <v>376</v>
      </c>
      <c r="E26" s="9" t="s">
        <v>376</v>
      </c>
      <c r="F26" s="9" t="s">
        <v>376</v>
      </c>
      <c r="G26" s="9" t="s">
        <v>377</v>
      </c>
      <c r="H26" s="9" t="s">
        <v>376</v>
      </c>
      <c r="I26" s="9" t="s">
        <v>376</v>
      </c>
      <c r="J26" s="9" t="s">
        <v>376</v>
      </c>
      <c r="K26" s="9" t="s">
        <v>376</v>
      </c>
      <c r="L26" s="9" t="s">
        <v>207</v>
      </c>
      <c r="M26" s="9" t="s">
        <v>376</v>
      </c>
      <c r="N26" s="9" t="s">
        <v>944</v>
      </c>
    </row>
    <row r="27" spans="1:14" ht="80" x14ac:dyDescent="0.2">
      <c r="A27" s="10">
        <v>969</v>
      </c>
      <c r="B27" s="9" t="s">
        <v>93</v>
      </c>
      <c r="C27" s="9" t="s">
        <v>376</v>
      </c>
      <c r="D27" s="9" t="s">
        <v>376</v>
      </c>
      <c r="E27" s="9" t="s">
        <v>376</v>
      </c>
      <c r="F27" s="9" t="s">
        <v>376</v>
      </c>
      <c r="G27" s="9" t="s">
        <v>377</v>
      </c>
      <c r="H27" s="9" t="s">
        <v>376</v>
      </c>
      <c r="I27" s="9" t="s">
        <v>376</v>
      </c>
      <c r="J27" s="9" t="s">
        <v>376</v>
      </c>
      <c r="K27" s="9" t="s">
        <v>376</v>
      </c>
      <c r="L27" s="9" t="s">
        <v>207</v>
      </c>
      <c r="M27" s="9" t="s">
        <v>376</v>
      </c>
      <c r="N27" s="9" t="s">
        <v>207</v>
      </c>
    </row>
    <row r="28" spans="1:14" ht="32" x14ac:dyDescent="0.2">
      <c r="A28" s="10">
        <v>966</v>
      </c>
      <c r="B28" s="9" t="s">
        <v>96</v>
      </c>
      <c r="C28" s="9" t="s">
        <v>376</v>
      </c>
      <c r="D28" s="9" t="s">
        <v>376</v>
      </c>
      <c r="E28" s="9" t="s">
        <v>376</v>
      </c>
      <c r="F28" s="9" t="s">
        <v>376</v>
      </c>
      <c r="G28" s="9" t="s">
        <v>376</v>
      </c>
      <c r="H28" s="9" t="s">
        <v>377</v>
      </c>
      <c r="I28" s="9" t="s">
        <v>376</v>
      </c>
      <c r="J28" s="9" t="s">
        <v>376</v>
      </c>
      <c r="K28" s="9" t="s">
        <v>376</v>
      </c>
      <c r="L28" s="9" t="s">
        <v>207</v>
      </c>
      <c r="M28" s="9" t="s">
        <v>376</v>
      </c>
      <c r="N28" s="9" t="s">
        <v>207</v>
      </c>
    </row>
    <row r="29" spans="1:14" ht="80" x14ac:dyDescent="0.2">
      <c r="A29" s="10">
        <v>956</v>
      </c>
      <c r="B29" s="9" t="s">
        <v>99</v>
      </c>
      <c r="C29" s="9" t="s">
        <v>376</v>
      </c>
      <c r="D29" s="9" t="s">
        <v>376</v>
      </c>
      <c r="E29" s="9" t="s">
        <v>376</v>
      </c>
      <c r="F29" s="9" t="s">
        <v>376</v>
      </c>
      <c r="G29" s="9" t="s">
        <v>376</v>
      </c>
      <c r="H29" s="9" t="s">
        <v>376</v>
      </c>
      <c r="I29" s="9" t="s">
        <v>376</v>
      </c>
      <c r="J29" s="9" t="s">
        <v>376</v>
      </c>
      <c r="K29" s="9" t="s">
        <v>377</v>
      </c>
      <c r="L29" s="9" t="s">
        <v>207</v>
      </c>
      <c r="M29" s="9" t="s">
        <v>376</v>
      </c>
      <c r="N29" s="9" t="s">
        <v>952</v>
      </c>
    </row>
    <row r="30" spans="1:14" ht="48" x14ac:dyDescent="0.2">
      <c r="A30" s="10">
        <v>953</v>
      </c>
      <c r="B30" s="9" t="s">
        <v>100</v>
      </c>
      <c r="C30" s="9" t="s">
        <v>376</v>
      </c>
      <c r="D30" s="9" t="s">
        <v>376</v>
      </c>
      <c r="E30" s="9" t="s">
        <v>376</v>
      </c>
      <c r="F30" s="9" t="s">
        <v>376</v>
      </c>
      <c r="G30" s="9" t="s">
        <v>376</v>
      </c>
      <c r="H30" s="9" t="s">
        <v>377</v>
      </c>
      <c r="I30" s="9" t="s">
        <v>376</v>
      </c>
      <c r="J30" s="9" t="s">
        <v>376</v>
      </c>
      <c r="K30" s="9" t="s">
        <v>376</v>
      </c>
      <c r="L30" s="9" t="s">
        <v>207</v>
      </c>
      <c r="M30" s="9" t="s">
        <v>376</v>
      </c>
      <c r="N30" s="9" t="s">
        <v>207</v>
      </c>
    </row>
    <row r="31" spans="1:14" ht="64" x14ac:dyDescent="0.2">
      <c r="A31" s="10">
        <v>952</v>
      </c>
      <c r="B31" s="9" t="s">
        <v>101</v>
      </c>
      <c r="C31" s="9" t="s">
        <v>377</v>
      </c>
      <c r="D31" s="9" t="s">
        <v>376</v>
      </c>
      <c r="E31" s="9" t="s">
        <v>376</v>
      </c>
      <c r="F31" s="9" t="s">
        <v>376</v>
      </c>
      <c r="G31" s="9" t="s">
        <v>376</v>
      </c>
      <c r="H31" s="9" t="s">
        <v>376</v>
      </c>
      <c r="I31" s="9" t="s">
        <v>376</v>
      </c>
      <c r="J31" s="9" t="s">
        <v>376</v>
      </c>
      <c r="K31" s="9" t="s">
        <v>376</v>
      </c>
      <c r="L31" s="9" t="s">
        <v>207</v>
      </c>
      <c r="M31" s="9" t="s">
        <v>376</v>
      </c>
      <c r="N31" s="9" t="s">
        <v>954</v>
      </c>
    </row>
    <row r="32" spans="1:14" ht="272" x14ac:dyDescent="0.2">
      <c r="A32" s="10">
        <v>941</v>
      </c>
      <c r="B32" s="9" t="s">
        <v>108</v>
      </c>
      <c r="C32" s="9" t="s">
        <v>376</v>
      </c>
      <c r="D32" s="9" t="s">
        <v>376</v>
      </c>
      <c r="E32" s="9" t="s">
        <v>377</v>
      </c>
      <c r="F32" s="9" t="s">
        <v>376</v>
      </c>
      <c r="G32" s="9" t="s">
        <v>376</v>
      </c>
      <c r="H32" s="9" t="s">
        <v>376</v>
      </c>
      <c r="I32" s="9" t="s">
        <v>376</v>
      </c>
      <c r="J32" s="9" t="s">
        <v>376</v>
      </c>
      <c r="K32" s="9" t="s">
        <v>377</v>
      </c>
      <c r="L32" s="9" t="s">
        <v>1038</v>
      </c>
      <c r="M32" s="9" t="s">
        <v>376</v>
      </c>
      <c r="N32" s="9" t="s">
        <v>958</v>
      </c>
    </row>
    <row r="33" spans="1:14" ht="32" x14ac:dyDescent="0.2">
      <c r="A33" s="10">
        <v>934</v>
      </c>
      <c r="B33" s="9" t="s">
        <v>112</v>
      </c>
      <c r="C33" s="9" t="s">
        <v>377</v>
      </c>
      <c r="D33" s="9" t="s">
        <v>376</v>
      </c>
      <c r="E33" s="9" t="s">
        <v>376</v>
      </c>
      <c r="F33" s="9" t="s">
        <v>376</v>
      </c>
      <c r="G33" s="9" t="s">
        <v>376</v>
      </c>
      <c r="H33" s="9" t="s">
        <v>376</v>
      </c>
      <c r="I33" s="9" t="s">
        <v>376</v>
      </c>
      <c r="J33" s="9" t="s">
        <v>376</v>
      </c>
      <c r="K33" s="9" t="s">
        <v>376</v>
      </c>
      <c r="L33" s="9" t="s">
        <v>207</v>
      </c>
      <c r="M33" s="9" t="s">
        <v>376</v>
      </c>
      <c r="N33" s="9" t="s">
        <v>207</v>
      </c>
    </row>
    <row r="34" spans="1:14" ht="144" x14ac:dyDescent="0.2">
      <c r="A34" s="10">
        <v>920</v>
      </c>
      <c r="B34" s="9" t="s">
        <v>116</v>
      </c>
      <c r="C34" s="9" t="s">
        <v>376</v>
      </c>
      <c r="D34" s="9" t="s">
        <v>376</v>
      </c>
      <c r="E34" s="9" t="s">
        <v>377</v>
      </c>
      <c r="F34" s="9" t="s">
        <v>376</v>
      </c>
      <c r="G34" s="9" t="s">
        <v>376</v>
      </c>
      <c r="H34" s="9" t="s">
        <v>376</v>
      </c>
      <c r="I34" s="9" t="s">
        <v>376</v>
      </c>
      <c r="J34" s="9" t="s">
        <v>376</v>
      </c>
      <c r="K34" s="9" t="s">
        <v>376</v>
      </c>
      <c r="L34" s="9" t="s">
        <v>1040</v>
      </c>
      <c r="M34" s="9" t="s">
        <v>376</v>
      </c>
      <c r="N34" s="9" t="s">
        <v>963</v>
      </c>
    </row>
    <row r="35" spans="1:14" ht="128" x14ac:dyDescent="0.2">
      <c r="A35" s="10">
        <v>915</v>
      </c>
      <c r="B35" s="9" t="s">
        <v>119</v>
      </c>
      <c r="C35" s="9" t="s">
        <v>377</v>
      </c>
      <c r="D35" s="9" t="s">
        <v>376</v>
      </c>
      <c r="E35" s="9" t="s">
        <v>376</v>
      </c>
      <c r="F35" s="9" t="s">
        <v>376</v>
      </c>
      <c r="G35" s="9" t="s">
        <v>376</v>
      </c>
      <c r="H35" s="9" t="s">
        <v>377</v>
      </c>
      <c r="I35" s="9" t="s">
        <v>376</v>
      </c>
      <c r="J35" s="9" t="s">
        <v>376</v>
      </c>
      <c r="K35" s="9" t="s">
        <v>377</v>
      </c>
      <c r="L35" s="9" t="s">
        <v>207</v>
      </c>
      <c r="M35" s="9" t="s">
        <v>1158</v>
      </c>
      <c r="N35" s="9" t="s">
        <v>476</v>
      </c>
    </row>
    <row r="36" spans="1:14" ht="240" x14ac:dyDescent="0.2">
      <c r="A36" s="10">
        <v>910</v>
      </c>
      <c r="B36" s="9" t="s">
        <v>121</v>
      </c>
      <c r="C36" s="9" t="s">
        <v>377</v>
      </c>
      <c r="D36" s="9" t="s">
        <v>376</v>
      </c>
      <c r="E36" s="9" t="s">
        <v>376</v>
      </c>
      <c r="F36" s="9" t="s">
        <v>376</v>
      </c>
      <c r="G36" s="9" t="s">
        <v>376</v>
      </c>
      <c r="H36" s="9" t="s">
        <v>377</v>
      </c>
      <c r="I36" s="9" t="s">
        <v>376</v>
      </c>
      <c r="J36" s="9" t="s">
        <v>376</v>
      </c>
      <c r="K36" s="9" t="s">
        <v>377</v>
      </c>
      <c r="L36" s="9" t="s">
        <v>207</v>
      </c>
      <c r="M36" s="9" t="s">
        <v>376</v>
      </c>
      <c r="N36" s="9" t="s">
        <v>702</v>
      </c>
    </row>
    <row r="37" spans="1:14" ht="32" x14ac:dyDescent="0.2">
      <c r="A37" s="10">
        <v>909</v>
      </c>
      <c r="B37" s="9" t="s">
        <v>122</v>
      </c>
      <c r="C37" s="9" t="s">
        <v>376</v>
      </c>
      <c r="D37" s="9" t="s">
        <v>376</v>
      </c>
      <c r="E37" s="9" t="s">
        <v>377</v>
      </c>
      <c r="F37" s="9" t="s">
        <v>376</v>
      </c>
      <c r="G37" s="9" t="s">
        <v>376</v>
      </c>
      <c r="H37" s="9" t="s">
        <v>376</v>
      </c>
      <c r="I37" s="9" t="s">
        <v>376</v>
      </c>
      <c r="J37" s="9" t="s">
        <v>376</v>
      </c>
      <c r="K37" s="9" t="s">
        <v>376</v>
      </c>
      <c r="L37" s="9" t="s">
        <v>1028</v>
      </c>
      <c r="M37" s="9" t="s">
        <v>376</v>
      </c>
      <c r="N37" s="9" t="s">
        <v>674</v>
      </c>
    </row>
    <row r="38" spans="1:14" ht="192" x14ac:dyDescent="0.2">
      <c r="A38" s="10">
        <v>899</v>
      </c>
      <c r="B38" s="9" t="s">
        <v>125</v>
      </c>
      <c r="C38" s="9" t="s">
        <v>377</v>
      </c>
      <c r="D38" s="9" t="s">
        <v>376</v>
      </c>
      <c r="E38" s="9" t="s">
        <v>376</v>
      </c>
      <c r="F38" s="9" t="s">
        <v>376</v>
      </c>
      <c r="G38" s="9" t="s">
        <v>376</v>
      </c>
      <c r="H38" s="9" t="s">
        <v>376</v>
      </c>
      <c r="I38" s="9" t="s">
        <v>376</v>
      </c>
      <c r="J38" s="9" t="s">
        <v>376</v>
      </c>
      <c r="K38" s="9" t="s">
        <v>376</v>
      </c>
      <c r="L38" s="9" t="s">
        <v>207</v>
      </c>
      <c r="M38" s="9" t="s">
        <v>376</v>
      </c>
      <c r="N38" s="9" t="s">
        <v>477</v>
      </c>
    </row>
    <row r="39" spans="1:14" ht="96" x14ac:dyDescent="0.2">
      <c r="A39" s="10">
        <v>897</v>
      </c>
      <c r="B39" s="9" t="s">
        <v>126</v>
      </c>
      <c r="C39" s="9" t="s">
        <v>376</v>
      </c>
      <c r="D39" s="9" t="s">
        <v>376</v>
      </c>
      <c r="E39" s="9" t="s">
        <v>377</v>
      </c>
      <c r="F39" s="9" t="s">
        <v>376</v>
      </c>
      <c r="G39" s="9" t="s">
        <v>376</v>
      </c>
      <c r="H39" s="9" t="s">
        <v>376</v>
      </c>
      <c r="I39" s="9" t="s">
        <v>376</v>
      </c>
      <c r="J39" s="9" t="s">
        <v>376</v>
      </c>
      <c r="K39" s="9" t="s">
        <v>377</v>
      </c>
      <c r="L39" s="9" t="s">
        <v>1043</v>
      </c>
      <c r="M39" s="9" t="s">
        <v>376</v>
      </c>
      <c r="N39" s="9" t="s">
        <v>478</v>
      </c>
    </row>
    <row r="40" spans="1:14" ht="48" x14ac:dyDescent="0.2">
      <c r="A40" s="10">
        <v>893</v>
      </c>
      <c r="B40" s="9" t="s">
        <v>127</v>
      </c>
      <c r="C40" s="9" t="s">
        <v>376</v>
      </c>
      <c r="D40" s="9" t="s">
        <v>376</v>
      </c>
      <c r="E40" s="9" t="s">
        <v>377</v>
      </c>
      <c r="F40" s="9" t="s">
        <v>376</v>
      </c>
      <c r="G40" s="9" t="s">
        <v>376</v>
      </c>
      <c r="H40" s="9" t="s">
        <v>376</v>
      </c>
      <c r="I40" s="9" t="s">
        <v>376</v>
      </c>
      <c r="J40" s="9" t="s">
        <v>376</v>
      </c>
      <c r="K40" s="9" t="s">
        <v>376</v>
      </c>
      <c r="L40" s="9" t="s">
        <v>1044</v>
      </c>
      <c r="M40" s="9" t="s">
        <v>376</v>
      </c>
      <c r="N40" s="9" t="s">
        <v>207</v>
      </c>
    </row>
    <row r="41" spans="1:14" ht="48" x14ac:dyDescent="0.2">
      <c r="A41" s="10">
        <v>892</v>
      </c>
      <c r="B41" s="9" t="s">
        <v>128</v>
      </c>
      <c r="C41" s="9" t="s">
        <v>377</v>
      </c>
      <c r="D41" s="9" t="s">
        <v>376</v>
      </c>
      <c r="E41" s="9" t="s">
        <v>376</v>
      </c>
      <c r="F41" s="9" t="s">
        <v>376</v>
      </c>
      <c r="G41" s="9" t="s">
        <v>376</v>
      </c>
      <c r="H41" s="9" t="s">
        <v>376</v>
      </c>
      <c r="I41" s="9" t="s">
        <v>376</v>
      </c>
      <c r="J41" s="9" t="s">
        <v>376</v>
      </c>
      <c r="K41" s="9" t="s">
        <v>376</v>
      </c>
      <c r="L41" s="9" t="s">
        <v>207</v>
      </c>
      <c r="M41" s="9" t="s">
        <v>376</v>
      </c>
      <c r="N41" s="9" t="s">
        <v>972</v>
      </c>
    </row>
    <row r="42" spans="1:14" ht="64" x14ac:dyDescent="0.2">
      <c r="A42" s="10">
        <v>891</v>
      </c>
      <c r="B42" s="9" t="s">
        <v>129</v>
      </c>
      <c r="C42" s="9" t="s">
        <v>377</v>
      </c>
      <c r="D42" s="9" t="s">
        <v>376</v>
      </c>
      <c r="E42" s="9" t="s">
        <v>376</v>
      </c>
      <c r="F42" s="9" t="s">
        <v>376</v>
      </c>
      <c r="G42" s="9" t="s">
        <v>376</v>
      </c>
      <c r="H42" s="9" t="s">
        <v>376</v>
      </c>
      <c r="I42" s="9" t="s">
        <v>376</v>
      </c>
      <c r="J42" s="9" t="s">
        <v>376</v>
      </c>
      <c r="K42" s="9" t="s">
        <v>376</v>
      </c>
      <c r="L42" s="9" t="s">
        <v>207</v>
      </c>
      <c r="M42" s="9" t="s">
        <v>376</v>
      </c>
      <c r="N42" s="9" t="s">
        <v>207</v>
      </c>
    </row>
    <row r="43" spans="1:14" ht="128" x14ac:dyDescent="0.2">
      <c r="A43" s="10">
        <v>882</v>
      </c>
      <c r="B43" s="9" t="s">
        <v>134</v>
      </c>
      <c r="C43" s="9" t="s">
        <v>376</v>
      </c>
      <c r="D43" s="9" t="s">
        <v>376</v>
      </c>
      <c r="E43" s="9" t="s">
        <v>377</v>
      </c>
      <c r="F43" s="9" t="s">
        <v>376</v>
      </c>
      <c r="G43" s="9" t="s">
        <v>376</v>
      </c>
      <c r="H43" s="9" t="s">
        <v>376</v>
      </c>
      <c r="I43" s="9" t="s">
        <v>376</v>
      </c>
      <c r="J43" s="9" t="s">
        <v>376</v>
      </c>
      <c r="K43" s="9" t="s">
        <v>377</v>
      </c>
      <c r="L43" s="9" t="s">
        <v>1045</v>
      </c>
      <c r="M43" s="9" t="s">
        <v>376</v>
      </c>
      <c r="N43" s="9" t="s">
        <v>207</v>
      </c>
    </row>
    <row r="44" spans="1:14" ht="64" x14ac:dyDescent="0.2">
      <c r="A44" s="10">
        <v>875</v>
      </c>
      <c r="B44" s="9" t="s">
        <v>136</v>
      </c>
      <c r="C44" s="9" t="s">
        <v>376</v>
      </c>
      <c r="D44" s="9" t="s">
        <v>377</v>
      </c>
      <c r="E44" s="9" t="s">
        <v>377</v>
      </c>
      <c r="F44" s="9" t="s">
        <v>376</v>
      </c>
      <c r="G44" s="9" t="s">
        <v>376</v>
      </c>
      <c r="H44" s="9" t="s">
        <v>376</v>
      </c>
      <c r="I44" s="9" t="s">
        <v>376</v>
      </c>
      <c r="J44" s="9" t="s">
        <v>376</v>
      </c>
      <c r="K44" s="9" t="s">
        <v>376</v>
      </c>
      <c r="L44" s="9" t="s">
        <v>1046</v>
      </c>
      <c r="M44" s="9" t="s">
        <v>1158</v>
      </c>
      <c r="N44" s="9" t="s">
        <v>207</v>
      </c>
    </row>
    <row r="45" spans="1:14" ht="192" x14ac:dyDescent="0.2">
      <c r="A45" s="10">
        <v>873</v>
      </c>
      <c r="B45" s="9" t="s">
        <v>137</v>
      </c>
      <c r="C45" s="9" t="s">
        <v>377</v>
      </c>
      <c r="D45" s="9" t="s">
        <v>376</v>
      </c>
      <c r="E45" s="9" t="s">
        <v>376</v>
      </c>
      <c r="F45" s="9" t="s">
        <v>376</v>
      </c>
      <c r="G45" s="9" t="s">
        <v>376</v>
      </c>
      <c r="H45" s="9" t="s">
        <v>376</v>
      </c>
      <c r="I45" s="9" t="s">
        <v>376</v>
      </c>
      <c r="J45" s="9" t="s">
        <v>376</v>
      </c>
      <c r="K45" s="9" t="s">
        <v>377</v>
      </c>
      <c r="L45" s="9" t="s">
        <v>207</v>
      </c>
      <c r="M45" s="9" t="s">
        <v>376</v>
      </c>
      <c r="N45" s="9" t="s">
        <v>481</v>
      </c>
    </row>
    <row r="46" spans="1:14" ht="48" x14ac:dyDescent="0.2">
      <c r="A46" s="10">
        <v>870</v>
      </c>
      <c r="B46" s="9" t="s">
        <v>138</v>
      </c>
      <c r="C46" s="9" t="s">
        <v>376</v>
      </c>
      <c r="D46" s="9" t="s">
        <v>376</v>
      </c>
      <c r="E46" s="9" t="s">
        <v>376</v>
      </c>
      <c r="F46" s="9" t="s">
        <v>376</v>
      </c>
      <c r="G46" s="9" t="s">
        <v>376</v>
      </c>
      <c r="H46" s="9" t="s">
        <v>376</v>
      </c>
      <c r="I46" s="9" t="s">
        <v>376</v>
      </c>
      <c r="J46" s="9" t="s">
        <v>376</v>
      </c>
      <c r="K46" s="9" t="s">
        <v>377</v>
      </c>
      <c r="L46" s="9" t="s">
        <v>207</v>
      </c>
      <c r="M46" s="9" t="s">
        <v>376</v>
      </c>
      <c r="N46" s="9" t="s">
        <v>207</v>
      </c>
    </row>
    <row r="47" spans="1:14" ht="32" x14ac:dyDescent="0.2">
      <c r="A47" s="10">
        <v>869</v>
      </c>
      <c r="B47" s="9" t="s">
        <v>139</v>
      </c>
      <c r="C47" s="9" t="s">
        <v>377</v>
      </c>
      <c r="D47" s="9" t="s">
        <v>376</v>
      </c>
      <c r="E47" s="9" t="s">
        <v>376</v>
      </c>
      <c r="F47" s="9" t="s">
        <v>376</v>
      </c>
      <c r="G47" s="9" t="s">
        <v>376</v>
      </c>
      <c r="H47" s="9" t="s">
        <v>376</v>
      </c>
      <c r="I47" s="9" t="s">
        <v>376</v>
      </c>
      <c r="J47" s="9" t="s">
        <v>376</v>
      </c>
      <c r="K47" s="9" t="s">
        <v>376</v>
      </c>
      <c r="L47" s="9" t="s">
        <v>207</v>
      </c>
      <c r="M47" s="9" t="s">
        <v>376</v>
      </c>
      <c r="N47" s="9" t="s">
        <v>482</v>
      </c>
    </row>
    <row r="48" spans="1:14" ht="128" x14ac:dyDescent="0.2">
      <c r="A48" s="10">
        <v>868</v>
      </c>
      <c r="B48" s="9" t="s">
        <v>140</v>
      </c>
      <c r="C48" s="9" t="s">
        <v>376</v>
      </c>
      <c r="D48" s="9" t="s">
        <v>376</v>
      </c>
      <c r="E48" s="9" t="s">
        <v>377</v>
      </c>
      <c r="F48" s="9" t="s">
        <v>376</v>
      </c>
      <c r="G48" s="9" t="s">
        <v>376</v>
      </c>
      <c r="H48" s="9" t="s">
        <v>376</v>
      </c>
      <c r="I48" s="9" t="s">
        <v>376</v>
      </c>
      <c r="J48" s="9" t="s">
        <v>376</v>
      </c>
      <c r="K48" s="9" t="s">
        <v>376</v>
      </c>
      <c r="L48" s="9" t="s">
        <v>1047</v>
      </c>
      <c r="M48" s="9" t="s">
        <v>376</v>
      </c>
      <c r="N48" s="9" t="s">
        <v>981</v>
      </c>
    </row>
    <row r="49" spans="1:14" ht="32" x14ac:dyDescent="0.2">
      <c r="A49" s="10">
        <v>865</v>
      </c>
      <c r="B49" s="9" t="s">
        <v>141</v>
      </c>
      <c r="C49" s="9" t="s">
        <v>376</v>
      </c>
      <c r="D49" s="9" t="s">
        <v>376</v>
      </c>
      <c r="E49" s="9" t="s">
        <v>376</v>
      </c>
      <c r="F49" s="9" t="s">
        <v>376</v>
      </c>
      <c r="G49" s="9" t="s">
        <v>376</v>
      </c>
      <c r="H49" s="9" t="s">
        <v>377</v>
      </c>
      <c r="I49" s="9" t="s">
        <v>376</v>
      </c>
      <c r="J49" s="9" t="s">
        <v>376</v>
      </c>
      <c r="K49" s="9" t="s">
        <v>376</v>
      </c>
      <c r="L49" s="9" t="s">
        <v>207</v>
      </c>
      <c r="M49" s="9" t="s">
        <v>376</v>
      </c>
      <c r="N49" s="9" t="s">
        <v>207</v>
      </c>
    </row>
    <row r="50" spans="1:14" ht="64" x14ac:dyDescent="0.2">
      <c r="A50" s="10">
        <v>863</v>
      </c>
      <c r="B50" s="9" t="s">
        <v>142</v>
      </c>
      <c r="C50" s="9" t="s">
        <v>376</v>
      </c>
      <c r="D50" s="9" t="s">
        <v>376</v>
      </c>
      <c r="E50" s="9" t="s">
        <v>376</v>
      </c>
      <c r="F50" s="9" t="s">
        <v>376</v>
      </c>
      <c r="G50" s="9" t="s">
        <v>376</v>
      </c>
      <c r="H50" s="9" t="s">
        <v>377</v>
      </c>
      <c r="I50" s="9" t="s">
        <v>376</v>
      </c>
      <c r="J50" s="9" t="s">
        <v>376</v>
      </c>
      <c r="K50" s="9" t="s">
        <v>376</v>
      </c>
      <c r="L50" s="9" t="s">
        <v>207</v>
      </c>
      <c r="M50" s="9" t="s">
        <v>376</v>
      </c>
      <c r="N50" s="9" t="s">
        <v>207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AAE3D-3435-430B-A149-4DB5A4D2D49A}">
  <dimension ref="A1:K59"/>
  <sheetViews>
    <sheetView tabSelected="1" zoomScale="80" zoomScaleNormal="80" workbookViewId="0">
      <selection activeCell="K3" sqref="K3"/>
    </sheetView>
  </sheetViews>
  <sheetFormatPr baseColWidth="10" defaultColWidth="9.1640625" defaultRowHeight="15" x14ac:dyDescent="0.2"/>
  <cols>
    <col min="1" max="1" width="12.33203125" style="1" customWidth="1"/>
    <col min="2" max="2" width="38" style="1" customWidth="1"/>
    <col min="3" max="3" width="14.1640625" style="1" customWidth="1"/>
    <col min="4" max="4" width="38.33203125" style="1" customWidth="1"/>
    <col min="5" max="5" width="128.6640625" style="1" customWidth="1"/>
    <col min="6" max="9" width="9.1640625" style="1"/>
    <col min="10" max="10" width="20.33203125" style="1" customWidth="1"/>
    <col min="11" max="11" width="16.33203125" style="1" customWidth="1"/>
    <col min="12" max="16384" width="9.1640625" style="1"/>
  </cols>
  <sheetData>
    <row r="1" spans="1:11" ht="16" x14ac:dyDescent="0.2">
      <c r="A1" s="1" t="s">
        <v>0</v>
      </c>
      <c r="B1" s="1" t="s">
        <v>1</v>
      </c>
      <c r="C1" s="1" t="s">
        <v>1266</v>
      </c>
      <c r="D1" s="1" t="s">
        <v>532</v>
      </c>
      <c r="E1" s="1" t="s">
        <v>385</v>
      </c>
      <c r="J1" s="4" t="s">
        <v>1267</v>
      </c>
      <c r="K1" s="4" t="s">
        <v>1136</v>
      </c>
    </row>
    <row r="2" spans="1:11" ht="80" x14ac:dyDescent="0.2">
      <c r="A2" s="2">
        <v>1153</v>
      </c>
      <c r="B2" s="1" t="s">
        <v>4</v>
      </c>
      <c r="C2" s="1" t="s">
        <v>377</v>
      </c>
      <c r="D2" s="1" t="s">
        <v>376</v>
      </c>
      <c r="E2" s="1" t="s">
        <v>889</v>
      </c>
      <c r="F2" s="4" t="s">
        <v>1249</v>
      </c>
      <c r="J2" s="4" t="s">
        <v>1268</v>
      </c>
      <c r="K2" s="1">
        <v>47</v>
      </c>
    </row>
    <row r="3" spans="1:11" ht="96" x14ac:dyDescent="0.2">
      <c r="A3" s="2">
        <v>1152</v>
      </c>
      <c r="B3" s="1" t="s">
        <v>5</v>
      </c>
      <c r="C3" s="1" t="s">
        <v>377</v>
      </c>
      <c r="D3" s="1" t="s">
        <v>376</v>
      </c>
      <c r="E3" s="1" t="s">
        <v>890</v>
      </c>
      <c r="F3" s="4" t="s">
        <v>1249</v>
      </c>
      <c r="J3" s="4" t="s">
        <v>1249</v>
      </c>
      <c r="K3" s="1">
        <v>18</v>
      </c>
    </row>
    <row r="4" spans="1:11" ht="80" x14ac:dyDescent="0.2">
      <c r="A4" s="2">
        <v>1146</v>
      </c>
      <c r="B4" s="1" t="s">
        <v>7</v>
      </c>
      <c r="C4" s="1" t="s">
        <v>377</v>
      </c>
      <c r="D4" s="1" t="s">
        <v>533</v>
      </c>
      <c r="E4" s="1" t="s">
        <v>595</v>
      </c>
      <c r="F4" s="4" t="s">
        <v>1270</v>
      </c>
      <c r="J4" s="4" t="s">
        <v>1251</v>
      </c>
      <c r="K4" s="1">
        <v>6</v>
      </c>
    </row>
    <row r="5" spans="1:11" ht="128" x14ac:dyDescent="0.2">
      <c r="A5" s="2">
        <v>1145</v>
      </c>
      <c r="B5" s="1" t="s">
        <v>8</v>
      </c>
      <c r="C5" s="1" t="s">
        <v>377</v>
      </c>
      <c r="D5" s="1" t="s">
        <v>376</v>
      </c>
      <c r="E5" s="1" t="s">
        <v>450</v>
      </c>
      <c r="F5" s="4" t="s">
        <v>1270</v>
      </c>
      <c r="J5" s="4" t="s">
        <v>1269</v>
      </c>
      <c r="K5" s="1">
        <v>3</v>
      </c>
    </row>
    <row r="6" spans="1:11" ht="80" x14ac:dyDescent="0.2">
      <c r="A6" s="2">
        <v>1134</v>
      </c>
      <c r="B6" s="1" t="s">
        <v>13</v>
      </c>
      <c r="C6" s="1" t="s">
        <v>377</v>
      </c>
      <c r="D6" s="1" t="s">
        <v>376</v>
      </c>
      <c r="E6" s="1" t="s">
        <v>896</v>
      </c>
      <c r="F6" s="4" t="s">
        <v>1270</v>
      </c>
      <c r="J6" s="4" t="s">
        <v>1279</v>
      </c>
      <c r="K6" s="1">
        <v>3</v>
      </c>
    </row>
    <row r="7" spans="1:11" ht="96" x14ac:dyDescent="0.2">
      <c r="A7" s="2">
        <v>1131</v>
      </c>
      <c r="B7" s="1" t="s">
        <v>16</v>
      </c>
      <c r="C7" s="1" t="s">
        <v>377</v>
      </c>
      <c r="D7" s="1" t="s">
        <v>376</v>
      </c>
      <c r="E7" s="1" t="s">
        <v>453</v>
      </c>
      <c r="F7" s="4" t="s">
        <v>1271</v>
      </c>
    </row>
    <row r="8" spans="1:11" ht="176" x14ac:dyDescent="0.2">
      <c r="A8" s="2">
        <v>1129</v>
      </c>
      <c r="B8" s="1" t="s">
        <v>17</v>
      </c>
      <c r="C8" s="1" t="s">
        <v>377</v>
      </c>
      <c r="D8" s="1" t="s">
        <v>376</v>
      </c>
      <c r="E8" s="1" t="s">
        <v>454</v>
      </c>
      <c r="F8" s="4" t="s">
        <v>1249</v>
      </c>
    </row>
    <row r="9" spans="1:11" ht="80" x14ac:dyDescent="0.2">
      <c r="A9" s="2">
        <v>1124</v>
      </c>
      <c r="B9" s="1" t="s">
        <v>19</v>
      </c>
      <c r="C9" s="1" t="s">
        <v>377</v>
      </c>
      <c r="D9" s="1" t="s">
        <v>376</v>
      </c>
      <c r="E9" s="1" t="s">
        <v>207</v>
      </c>
      <c r="F9" s="4" t="s">
        <v>1270</v>
      </c>
    </row>
    <row r="10" spans="1:11" ht="112" x14ac:dyDescent="0.2">
      <c r="A10" s="2">
        <v>1121</v>
      </c>
      <c r="B10" s="1" t="s">
        <v>21</v>
      </c>
      <c r="C10" s="1" t="s">
        <v>377</v>
      </c>
      <c r="D10" s="1" t="s">
        <v>376</v>
      </c>
      <c r="E10" s="1" t="s">
        <v>900</v>
      </c>
      <c r="F10" s="4" t="s">
        <v>1272</v>
      </c>
    </row>
    <row r="11" spans="1:11" ht="112" x14ac:dyDescent="0.2">
      <c r="A11" s="2">
        <v>1118</v>
      </c>
      <c r="B11" s="1" t="s">
        <v>23</v>
      </c>
      <c r="C11" s="1" t="s">
        <v>377</v>
      </c>
      <c r="D11" s="1" t="s">
        <v>376</v>
      </c>
      <c r="E11" s="1" t="s">
        <v>902</v>
      </c>
      <c r="F11" s="4" t="s">
        <v>1251</v>
      </c>
    </row>
    <row r="12" spans="1:11" ht="48" x14ac:dyDescent="0.2">
      <c r="A12" s="2">
        <v>1113</v>
      </c>
      <c r="B12" s="1" t="s">
        <v>26</v>
      </c>
      <c r="C12" s="1" t="s">
        <v>377</v>
      </c>
      <c r="D12" s="1" t="s">
        <v>376</v>
      </c>
      <c r="E12" s="1" t="s">
        <v>666</v>
      </c>
      <c r="F12" s="4" t="s">
        <v>1273</v>
      </c>
    </row>
    <row r="13" spans="1:11" ht="160" x14ac:dyDescent="0.2">
      <c r="A13" s="2">
        <v>1110</v>
      </c>
      <c r="B13" s="1" t="s">
        <v>27</v>
      </c>
      <c r="C13" s="1" t="s">
        <v>377</v>
      </c>
      <c r="D13" s="1" t="s">
        <v>376</v>
      </c>
      <c r="E13" s="1" t="s">
        <v>906</v>
      </c>
      <c r="F13" s="4" t="s">
        <v>1274</v>
      </c>
    </row>
    <row r="14" spans="1:11" ht="128" x14ac:dyDescent="0.2">
      <c r="A14" s="2">
        <v>1109</v>
      </c>
      <c r="B14" s="1" t="s">
        <v>28</v>
      </c>
      <c r="C14" s="1" t="s">
        <v>377</v>
      </c>
      <c r="D14" s="1" t="s">
        <v>376</v>
      </c>
      <c r="E14" s="1" t="s">
        <v>907</v>
      </c>
      <c r="F14" s="4" t="s">
        <v>1275</v>
      </c>
    </row>
    <row r="15" spans="1:11" ht="32" x14ac:dyDescent="0.2">
      <c r="A15" s="2">
        <v>1107</v>
      </c>
      <c r="B15" s="1" t="s">
        <v>30</v>
      </c>
      <c r="C15" s="1" t="s">
        <v>377</v>
      </c>
      <c r="D15" s="1" t="s">
        <v>376</v>
      </c>
      <c r="E15" s="1" t="s">
        <v>207</v>
      </c>
      <c r="F15" s="4" t="s">
        <v>1270</v>
      </c>
    </row>
    <row r="16" spans="1:11" ht="128" x14ac:dyDescent="0.2">
      <c r="A16" s="2">
        <v>1094</v>
      </c>
      <c r="B16" s="1" t="s">
        <v>35</v>
      </c>
      <c r="C16" s="1" t="s">
        <v>377</v>
      </c>
      <c r="D16" s="1" t="s">
        <v>376</v>
      </c>
      <c r="E16" s="1" t="s">
        <v>668</v>
      </c>
      <c r="F16" s="4" t="s">
        <v>1273</v>
      </c>
    </row>
    <row r="17" spans="1:6" ht="80" x14ac:dyDescent="0.2">
      <c r="A17" s="2">
        <v>1089</v>
      </c>
      <c r="B17" s="1" t="s">
        <v>37</v>
      </c>
      <c r="C17" s="1" t="s">
        <v>377</v>
      </c>
      <c r="D17" s="1" t="s">
        <v>376</v>
      </c>
      <c r="E17" s="1" t="s">
        <v>456</v>
      </c>
      <c r="F17" s="4" t="s">
        <v>1273</v>
      </c>
    </row>
    <row r="18" spans="1:6" ht="128" x14ac:dyDescent="0.2">
      <c r="A18" s="2">
        <v>1088</v>
      </c>
      <c r="B18" s="1" t="s">
        <v>38</v>
      </c>
      <c r="C18" s="1" t="s">
        <v>377</v>
      </c>
      <c r="D18" s="1" t="s">
        <v>376</v>
      </c>
      <c r="E18" s="1" t="s">
        <v>914</v>
      </c>
      <c r="F18" s="4" t="s">
        <v>1276</v>
      </c>
    </row>
    <row r="19" spans="1:6" ht="96" x14ac:dyDescent="0.2">
      <c r="A19" s="2">
        <v>1083</v>
      </c>
      <c r="B19" s="1" t="s">
        <v>40</v>
      </c>
      <c r="C19" s="1" t="s">
        <v>377</v>
      </c>
      <c r="D19" s="1" t="s">
        <v>376</v>
      </c>
      <c r="E19" s="1" t="s">
        <v>457</v>
      </c>
      <c r="F19" s="4" t="s">
        <v>1277</v>
      </c>
    </row>
    <row r="20" spans="1:6" ht="80" x14ac:dyDescent="0.2">
      <c r="A20" s="2">
        <v>1077</v>
      </c>
      <c r="B20" s="1" t="s">
        <v>42</v>
      </c>
      <c r="C20" s="1" t="s">
        <v>377</v>
      </c>
      <c r="D20" s="1" t="s">
        <v>376</v>
      </c>
      <c r="E20" s="1" t="s">
        <v>458</v>
      </c>
      <c r="F20" s="4" t="s">
        <v>1270</v>
      </c>
    </row>
    <row r="21" spans="1:6" ht="64" x14ac:dyDescent="0.2">
      <c r="A21" s="2">
        <v>1071</v>
      </c>
      <c r="B21" s="1" t="s">
        <v>46</v>
      </c>
      <c r="C21" s="1" t="s">
        <v>377</v>
      </c>
      <c r="D21" s="1" t="s">
        <v>533</v>
      </c>
      <c r="E21" s="1" t="s">
        <v>459</v>
      </c>
      <c r="F21" s="4" t="s">
        <v>1270</v>
      </c>
    </row>
    <row r="22" spans="1:6" ht="80" x14ac:dyDescent="0.2">
      <c r="A22" s="2">
        <v>1069</v>
      </c>
      <c r="B22" s="1" t="s">
        <v>47</v>
      </c>
      <c r="C22" s="1" t="s">
        <v>377</v>
      </c>
      <c r="D22" s="1" t="s">
        <v>376</v>
      </c>
      <c r="E22" s="1" t="s">
        <v>207</v>
      </c>
      <c r="F22" s="4" t="s">
        <v>1270</v>
      </c>
    </row>
    <row r="23" spans="1:6" ht="64" x14ac:dyDescent="0.2">
      <c r="A23" s="2">
        <v>1066</v>
      </c>
      <c r="B23" s="1" t="s">
        <v>49</v>
      </c>
      <c r="C23" s="1" t="s">
        <v>377</v>
      </c>
      <c r="D23" s="1" t="s">
        <v>376</v>
      </c>
      <c r="E23" s="1" t="s">
        <v>921</v>
      </c>
      <c r="F23" s="4" t="s">
        <v>1272</v>
      </c>
    </row>
    <row r="24" spans="1:6" ht="64" x14ac:dyDescent="0.2">
      <c r="A24" s="2">
        <v>1064</v>
      </c>
      <c r="B24" s="1" t="s">
        <v>51</v>
      </c>
      <c r="C24" s="1" t="s">
        <v>377</v>
      </c>
      <c r="D24" s="1" t="s">
        <v>533</v>
      </c>
      <c r="E24" s="1" t="s">
        <v>609</v>
      </c>
      <c r="F24" s="4" t="s">
        <v>1249</v>
      </c>
    </row>
    <row r="25" spans="1:6" ht="48" x14ac:dyDescent="0.2">
      <c r="A25" s="2">
        <v>1057</v>
      </c>
      <c r="B25" s="1" t="s">
        <v>53</v>
      </c>
      <c r="C25" s="1" t="s">
        <v>377</v>
      </c>
      <c r="D25" s="1" t="s">
        <v>376</v>
      </c>
      <c r="E25" s="1" t="s">
        <v>460</v>
      </c>
      <c r="F25" s="4" t="s">
        <v>1270</v>
      </c>
    </row>
    <row r="26" spans="1:6" ht="144" x14ac:dyDescent="0.2">
      <c r="A26" s="2">
        <v>1055</v>
      </c>
      <c r="B26" s="1" t="s">
        <v>54</v>
      </c>
      <c r="C26" s="1" t="s">
        <v>377</v>
      </c>
      <c r="D26" s="1" t="s">
        <v>376</v>
      </c>
      <c r="E26" s="1" t="s">
        <v>461</v>
      </c>
      <c r="F26" s="4" t="s">
        <v>1270</v>
      </c>
    </row>
    <row r="27" spans="1:6" ht="96" x14ac:dyDescent="0.2">
      <c r="A27" s="2">
        <v>1051</v>
      </c>
      <c r="B27" s="1" t="s">
        <v>56</v>
      </c>
      <c r="C27" s="1" t="s">
        <v>377</v>
      </c>
      <c r="D27" s="1" t="s">
        <v>376</v>
      </c>
      <c r="E27" s="1" t="s">
        <v>463</v>
      </c>
      <c r="F27" s="4" t="s">
        <v>1270</v>
      </c>
    </row>
    <row r="28" spans="1:6" ht="96" x14ac:dyDescent="0.2">
      <c r="A28" s="2">
        <v>1047</v>
      </c>
      <c r="B28" s="1" t="s">
        <v>57</v>
      </c>
      <c r="C28" s="1" t="s">
        <v>377</v>
      </c>
      <c r="D28" s="1" t="s">
        <v>376</v>
      </c>
      <c r="E28" s="1" t="s">
        <v>927</v>
      </c>
      <c r="F28" s="4" t="s">
        <v>1272</v>
      </c>
    </row>
    <row r="29" spans="1:6" ht="112" x14ac:dyDescent="0.2">
      <c r="A29" s="2">
        <v>1046</v>
      </c>
      <c r="B29" s="1" t="s">
        <v>58</v>
      </c>
      <c r="C29" s="1" t="s">
        <v>377</v>
      </c>
      <c r="D29" s="1" t="s">
        <v>376</v>
      </c>
      <c r="E29" s="1" t="s">
        <v>464</v>
      </c>
      <c r="F29" s="4" t="s">
        <v>1270</v>
      </c>
    </row>
    <row r="30" spans="1:6" ht="48" x14ac:dyDescent="0.2">
      <c r="A30" s="2">
        <v>1030</v>
      </c>
      <c r="B30" s="1" t="s">
        <v>65</v>
      </c>
      <c r="C30" s="1" t="s">
        <v>377</v>
      </c>
      <c r="D30" s="1" t="s">
        <v>533</v>
      </c>
      <c r="E30" s="1" t="s">
        <v>615</v>
      </c>
      <c r="F30" s="4" t="s">
        <v>1270</v>
      </c>
    </row>
    <row r="31" spans="1:6" ht="256" x14ac:dyDescent="0.2">
      <c r="A31" s="2">
        <v>1028</v>
      </c>
      <c r="B31" s="1" t="s">
        <v>67</v>
      </c>
      <c r="C31" s="1" t="s">
        <v>377</v>
      </c>
      <c r="D31" s="1" t="s">
        <v>376</v>
      </c>
      <c r="E31" s="1" t="s">
        <v>466</v>
      </c>
      <c r="F31" s="4" t="s">
        <v>1273</v>
      </c>
    </row>
    <row r="32" spans="1:6" ht="80" x14ac:dyDescent="0.2">
      <c r="A32" s="2">
        <v>1019</v>
      </c>
      <c r="B32" s="1" t="s">
        <v>73</v>
      </c>
      <c r="C32" s="1" t="s">
        <v>377</v>
      </c>
      <c r="D32" s="1" t="s">
        <v>376</v>
      </c>
      <c r="E32" s="1" t="s">
        <v>935</v>
      </c>
      <c r="F32" s="4" t="s">
        <v>1249</v>
      </c>
    </row>
    <row r="33" spans="1:6" ht="128" x14ac:dyDescent="0.2">
      <c r="A33" s="2">
        <v>1016</v>
      </c>
      <c r="B33" s="1" t="s">
        <v>75</v>
      </c>
      <c r="C33" s="1" t="s">
        <v>377</v>
      </c>
      <c r="D33" s="1" t="s">
        <v>533</v>
      </c>
      <c r="E33" s="1" t="s">
        <v>618</v>
      </c>
      <c r="F33" s="4" t="s">
        <v>1270</v>
      </c>
    </row>
    <row r="34" spans="1:6" ht="48" x14ac:dyDescent="0.2">
      <c r="A34" s="2">
        <v>1009</v>
      </c>
      <c r="B34" s="1" t="s">
        <v>77</v>
      </c>
      <c r="C34" s="1" t="s">
        <v>377</v>
      </c>
      <c r="D34" s="1" t="s">
        <v>533</v>
      </c>
      <c r="E34" s="1" t="s">
        <v>619</v>
      </c>
      <c r="F34" s="4" t="s">
        <v>1270</v>
      </c>
    </row>
    <row r="35" spans="1:6" ht="96" x14ac:dyDescent="0.2">
      <c r="A35" s="2">
        <v>995</v>
      </c>
      <c r="B35" s="1" t="s">
        <v>83</v>
      </c>
      <c r="C35" s="1" t="s">
        <v>377</v>
      </c>
      <c r="D35" s="1" t="s">
        <v>534</v>
      </c>
      <c r="E35" s="1" t="s">
        <v>621</v>
      </c>
      <c r="F35" s="4" t="s">
        <v>1270</v>
      </c>
    </row>
    <row r="36" spans="1:6" ht="112" x14ac:dyDescent="0.2">
      <c r="A36" s="2">
        <v>992</v>
      </c>
      <c r="B36" s="1" t="s">
        <v>84</v>
      </c>
      <c r="C36" s="1" t="s">
        <v>377</v>
      </c>
      <c r="D36" s="1" t="s">
        <v>533</v>
      </c>
      <c r="E36" s="1" t="s">
        <v>622</v>
      </c>
      <c r="F36" s="4" t="s">
        <v>1272</v>
      </c>
    </row>
    <row r="37" spans="1:6" ht="32" x14ac:dyDescent="0.2">
      <c r="A37" s="2">
        <v>987</v>
      </c>
      <c r="B37" s="1" t="s">
        <v>87</v>
      </c>
      <c r="C37" s="1" t="s">
        <v>377</v>
      </c>
      <c r="D37" s="1" t="s">
        <v>376</v>
      </c>
      <c r="E37" s="1" t="s">
        <v>207</v>
      </c>
      <c r="F37" s="4" t="s">
        <v>1270</v>
      </c>
    </row>
    <row r="38" spans="1:6" ht="64" x14ac:dyDescent="0.2">
      <c r="A38" s="2">
        <v>984</v>
      </c>
      <c r="B38" s="1" t="s">
        <v>89</v>
      </c>
      <c r="C38" s="1" t="s">
        <v>377</v>
      </c>
      <c r="D38" s="1" t="s">
        <v>376</v>
      </c>
      <c r="E38" s="1" t="s">
        <v>944</v>
      </c>
      <c r="F38" s="4" t="s">
        <v>1278</v>
      </c>
    </row>
    <row r="39" spans="1:6" ht="64" x14ac:dyDescent="0.2">
      <c r="A39" s="2">
        <v>975</v>
      </c>
      <c r="B39" s="1" t="s">
        <v>91</v>
      </c>
      <c r="C39" s="1" t="s">
        <v>377</v>
      </c>
      <c r="D39" s="1" t="s">
        <v>533</v>
      </c>
      <c r="E39" s="1" t="s">
        <v>626</v>
      </c>
      <c r="F39" s="4" t="s">
        <v>1270</v>
      </c>
    </row>
    <row r="40" spans="1:6" ht="96" x14ac:dyDescent="0.2">
      <c r="A40" s="2">
        <v>974</v>
      </c>
      <c r="B40" s="1" t="s">
        <v>92</v>
      </c>
      <c r="C40" s="1" t="s">
        <v>377</v>
      </c>
      <c r="D40" s="1" t="s">
        <v>376</v>
      </c>
      <c r="E40" s="1" t="s">
        <v>945</v>
      </c>
      <c r="F40" s="4" t="s">
        <v>1249</v>
      </c>
    </row>
    <row r="41" spans="1:6" ht="80" x14ac:dyDescent="0.2">
      <c r="A41" s="2">
        <v>968</v>
      </c>
      <c r="B41" s="1" t="s">
        <v>94</v>
      </c>
      <c r="C41" s="1" t="s">
        <v>377</v>
      </c>
      <c r="D41" s="1" t="s">
        <v>376</v>
      </c>
      <c r="E41" s="1" t="s">
        <v>947</v>
      </c>
      <c r="F41" s="4" t="s">
        <v>1251</v>
      </c>
    </row>
    <row r="42" spans="1:6" ht="96" x14ac:dyDescent="0.2">
      <c r="A42" s="2">
        <v>965</v>
      </c>
      <c r="B42" s="1" t="s">
        <v>97</v>
      </c>
      <c r="C42" s="1" t="s">
        <v>377</v>
      </c>
      <c r="D42" s="1" t="s">
        <v>376</v>
      </c>
      <c r="E42" s="1" t="s">
        <v>470</v>
      </c>
      <c r="F42" s="4" t="s">
        <v>1270</v>
      </c>
    </row>
    <row r="43" spans="1:6" ht="48" x14ac:dyDescent="0.2">
      <c r="A43" s="2">
        <v>953</v>
      </c>
      <c r="B43" s="1" t="s">
        <v>100</v>
      </c>
      <c r="C43" s="1" t="s">
        <v>377</v>
      </c>
      <c r="D43" s="1" t="s">
        <v>376</v>
      </c>
      <c r="E43" s="1" t="s">
        <v>207</v>
      </c>
      <c r="F43" s="4" t="s">
        <v>1270</v>
      </c>
    </row>
    <row r="44" spans="1:6" ht="64" x14ac:dyDescent="0.2">
      <c r="A44" s="2">
        <v>944</v>
      </c>
      <c r="B44" s="1" t="s">
        <v>105</v>
      </c>
      <c r="C44" s="1" t="s">
        <v>377</v>
      </c>
      <c r="D44" s="1" t="s">
        <v>533</v>
      </c>
      <c r="E44" s="1" t="s">
        <v>207</v>
      </c>
      <c r="F44" s="4" t="s">
        <v>1270</v>
      </c>
    </row>
    <row r="45" spans="1:6" ht="32" x14ac:dyDescent="0.2">
      <c r="A45" s="2">
        <v>943</v>
      </c>
      <c r="B45" s="1" t="s">
        <v>106</v>
      </c>
      <c r="C45" s="1" t="s">
        <v>377</v>
      </c>
      <c r="D45" s="1" t="s">
        <v>376</v>
      </c>
      <c r="E45" s="1" t="s">
        <v>207</v>
      </c>
      <c r="F45" s="4" t="s">
        <v>1270</v>
      </c>
    </row>
    <row r="46" spans="1:6" ht="32" x14ac:dyDescent="0.2">
      <c r="A46" s="2">
        <v>942</v>
      </c>
      <c r="B46" s="1" t="s">
        <v>107</v>
      </c>
      <c r="C46" s="1" t="s">
        <v>377</v>
      </c>
      <c r="D46" s="1" t="s">
        <v>376</v>
      </c>
      <c r="E46" s="1" t="s">
        <v>207</v>
      </c>
      <c r="F46" s="4" t="s">
        <v>1270</v>
      </c>
    </row>
    <row r="47" spans="1:6" ht="112" x14ac:dyDescent="0.2">
      <c r="A47" s="2">
        <v>938</v>
      </c>
      <c r="B47" s="1" t="s">
        <v>110</v>
      </c>
      <c r="C47" s="1" t="s">
        <v>377</v>
      </c>
      <c r="D47" s="1" t="s">
        <v>376</v>
      </c>
      <c r="E47" s="1" t="s">
        <v>959</v>
      </c>
      <c r="F47" s="4" t="s">
        <v>1270</v>
      </c>
    </row>
    <row r="48" spans="1:6" ht="48" x14ac:dyDescent="0.2">
      <c r="A48" s="2">
        <v>937</v>
      </c>
      <c r="B48" s="1" t="s">
        <v>111</v>
      </c>
      <c r="C48" s="1" t="s">
        <v>377</v>
      </c>
      <c r="D48" s="1" t="s">
        <v>533</v>
      </c>
      <c r="E48" s="1" t="s">
        <v>631</v>
      </c>
      <c r="F48" s="4" t="s">
        <v>1270</v>
      </c>
    </row>
    <row r="49" spans="1:6" ht="80" x14ac:dyDescent="0.2">
      <c r="A49" s="2">
        <v>925</v>
      </c>
      <c r="B49" s="1" t="s">
        <v>115</v>
      </c>
      <c r="C49" s="1" t="s">
        <v>377</v>
      </c>
      <c r="D49" s="1" t="s">
        <v>376</v>
      </c>
      <c r="E49" s="1" t="s">
        <v>962</v>
      </c>
      <c r="F49" s="4" t="s">
        <v>1272</v>
      </c>
    </row>
    <row r="50" spans="1:6" ht="80" x14ac:dyDescent="0.2">
      <c r="A50" s="2">
        <v>919</v>
      </c>
      <c r="B50" s="1" t="s">
        <v>117</v>
      </c>
      <c r="C50" s="1" t="s">
        <v>377</v>
      </c>
      <c r="D50" s="1" t="s">
        <v>376</v>
      </c>
      <c r="E50" s="1" t="s">
        <v>474</v>
      </c>
      <c r="F50" s="4" t="s">
        <v>1270</v>
      </c>
    </row>
    <row r="51" spans="1:6" ht="112" x14ac:dyDescent="0.2">
      <c r="A51" s="2">
        <v>918</v>
      </c>
      <c r="B51" s="1" t="s">
        <v>118</v>
      </c>
      <c r="C51" s="1" t="s">
        <v>377</v>
      </c>
      <c r="D51" s="1" t="s">
        <v>376</v>
      </c>
      <c r="E51" s="1" t="s">
        <v>475</v>
      </c>
      <c r="F51" s="4" t="s">
        <v>1279</v>
      </c>
    </row>
    <row r="52" spans="1:6" ht="64" x14ac:dyDescent="0.2">
      <c r="A52" s="2">
        <v>915</v>
      </c>
      <c r="B52" s="1" t="s">
        <v>119</v>
      </c>
      <c r="C52" s="1" t="s">
        <v>377</v>
      </c>
      <c r="D52" s="1" t="s">
        <v>376</v>
      </c>
      <c r="E52" s="1" t="s">
        <v>476</v>
      </c>
      <c r="F52" s="4" t="s">
        <v>1270</v>
      </c>
    </row>
    <row r="53" spans="1:6" ht="64" x14ac:dyDescent="0.2">
      <c r="A53" s="2">
        <v>911</v>
      </c>
      <c r="B53" s="1" t="s">
        <v>120</v>
      </c>
      <c r="C53" s="1" t="s">
        <v>377</v>
      </c>
      <c r="D53" s="1" t="s">
        <v>533</v>
      </c>
      <c r="E53" s="1" t="s">
        <v>633</v>
      </c>
      <c r="F53" s="4" t="s">
        <v>1270</v>
      </c>
    </row>
    <row r="54" spans="1:6" ht="128" x14ac:dyDescent="0.2">
      <c r="A54" s="2">
        <v>908</v>
      </c>
      <c r="B54" s="1" t="s">
        <v>123</v>
      </c>
      <c r="C54" s="1" t="s">
        <v>377</v>
      </c>
      <c r="D54" s="1" t="s">
        <v>533</v>
      </c>
      <c r="E54" s="1" t="s">
        <v>634</v>
      </c>
      <c r="F54" s="4" t="s">
        <v>1280</v>
      </c>
    </row>
    <row r="55" spans="1:6" ht="48" x14ac:dyDescent="0.2">
      <c r="A55" s="2">
        <v>890</v>
      </c>
      <c r="B55" s="1" t="s">
        <v>130</v>
      </c>
      <c r="C55" s="1" t="s">
        <v>377</v>
      </c>
      <c r="D55" s="1" t="s">
        <v>533</v>
      </c>
      <c r="E55" s="1" t="s">
        <v>636</v>
      </c>
      <c r="F55" s="4" t="s">
        <v>1249</v>
      </c>
    </row>
    <row r="56" spans="1:6" ht="80" x14ac:dyDescent="0.2">
      <c r="A56" s="2">
        <v>888</v>
      </c>
      <c r="B56" s="1" t="s">
        <v>131</v>
      </c>
      <c r="C56" s="1" t="s">
        <v>377</v>
      </c>
      <c r="D56" s="1" t="s">
        <v>534</v>
      </c>
      <c r="E56" s="1" t="s">
        <v>637</v>
      </c>
      <c r="F56" s="4" t="s">
        <v>1273</v>
      </c>
    </row>
    <row r="57" spans="1:6" ht="64" x14ac:dyDescent="0.2">
      <c r="A57" s="2">
        <v>868</v>
      </c>
      <c r="B57" s="1" t="s">
        <v>140</v>
      </c>
      <c r="C57" s="1" t="s">
        <v>377</v>
      </c>
      <c r="D57" s="1" t="s">
        <v>376</v>
      </c>
      <c r="E57" s="1" t="s">
        <v>981</v>
      </c>
      <c r="F57" s="4" t="s">
        <v>1270</v>
      </c>
    </row>
    <row r="58" spans="1:6" ht="48" x14ac:dyDescent="0.2">
      <c r="A58" s="2">
        <v>857</v>
      </c>
      <c r="B58" s="1" t="s">
        <v>144</v>
      </c>
      <c r="C58" s="1" t="s">
        <v>377</v>
      </c>
      <c r="D58" s="1" t="s">
        <v>533</v>
      </c>
      <c r="E58" s="1" t="s">
        <v>640</v>
      </c>
      <c r="F58" s="4" t="s">
        <v>1270</v>
      </c>
    </row>
    <row r="59" spans="1:6" ht="96" x14ac:dyDescent="0.2">
      <c r="A59" s="2">
        <v>856</v>
      </c>
      <c r="B59" s="1" t="s">
        <v>145</v>
      </c>
      <c r="C59" s="1" t="s">
        <v>377</v>
      </c>
      <c r="D59" s="1" t="s">
        <v>533</v>
      </c>
      <c r="E59" s="1" t="s">
        <v>641</v>
      </c>
      <c r="F59" s="4" t="s">
        <v>1251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5D41-4EBF-4AC9-8364-26C45F9AE42A}">
  <dimension ref="A1:N43"/>
  <sheetViews>
    <sheetView topLeftCell="A20" zoomScale="80" zoomScaleNormal="80" workbookViewId="0">
      <selection activeCell="N13" sqref="N13"/>
    </sheetView>
  </sheetViews>
  <sheetFormatPr baseColWidth="10" defaultColWidth="9.1640625" defaultRowHeight="15" x14ac:dyDescent="0.2"/>
  <cols>
    <col min="1" max="1" width="9.1640625" style="9"/>
    <col min="2" max="2" width="50.33203125" style="9" customWidth="1"/>
    <col min="3" max="11" width="9.1640625" style="9"/>
    <col min="12" max="12" width="21.5" style="9" customWidth="1"/>
    <col min="13" max="13" width="9.1640625" style="9"/>
    <col min="14" max="14" width="61.5" style="9" customWidth="1"/>
    <col min="15" max="16384" width="9.1640625" style="9"/>
  </cols>
  <sheetData>
    <row r="1" spans="1:14" ht="48" x14ac:dyDescent="0.2">
      <c r="A1" s="9" t="s">
        <v>0</v>
      </c>
      <c r="B1" s="9" t="s">
        <v>1</v>
      </c>
      <c r="C1" s="9" t="s">
        <v>1148</v>
      </c>
      <c r="D1" s="9" t="s">
        <v>1149</v>
      </c>
      <c r="E1" s="9" t="s">
        <v>1150</v>
      </c>
      <c r="F1" s="9" t="s">
        <v>1151</v>
      </c>
      <c r="G1" s="9" t="s">
        <v>1152</v>
      </c>
      <c r="H1" s="9" t="s">
        <v>1153</v>
      </c>
      <c r="I1" s="9" t="s">
        <v>1154</v>
      </c>
      <c r="J1" s="9" t="s">
        <v>1155</v>
      </c>
      <c r="K1" s="9" t="s">
        <v>1156</v>
      </c>
      <c r="L1" s="9" t="s">
        <v>1018</v>
      </c>
      <c r="M1" s="9" t="s">
        <v>1157</v>
      </c>
      <c r="N1" s="9" t="s">
        <v>385</v>
      </c>
    </row>
    <row r="2" spans="1:14" ht="112" x14ac:dyDescent="0.2">
      <c r="A2" s="10">
        <v>1146</v>
      </c>
      <c r="B2" s="9" t="s">
        <v>7</v>
      </c>
      <c r="C2" s="9" t="s">
        <v>376</v>
      </c>
      <c r="D2" s="9" t="s">
        <v>376</v>
      </c>
      <c r="E2" s="9" t="s">
        <v>377</v>
      </c>
      <c r="F2" s="9" t="s">
        <v>376</v>
      </c>
      <c r="G2" s="9" t="s">
        <v>376</v>
      </c>
      <c r="H2" s="9" t="s">
        <v>376</v>
      </c>
      <c r="I2" s="9" t="s">
        <v>376</v>
      </c>
      <c r="J2" s="9" t="s">
        <v>377</v>
      </c>
      <c r="K2" s="9" t="s">
        <v>376</v>
      </c>
      <c r="L2" s="9" t="s">
        <v>1019</v>
      </c>
      <c r="M2" s="9" t="s">
        <v>376</v>
      </c>
      <c r="N2" s="9" t="s">
        <v>595</v>
      </c>
    </row>
    <row r="3" spans="1:14" ht="112" x14ac:dyDescent="0.2">
      <c r="A3" s="10">
        <v>1142</v>
      </c>
      <c r="B3" s="9" t="s">
        <v>10</v>
      </c>
      <c r="C3" s="9" t="s">
        <v>376</v>
      </c>
      <c r="D3" s="9" t="s">
        <v>376</v>
      </c>
      <c r="E3" s="9" t="s">
        <v>376</v>
      </c>
      <c r="F3" s="9" t="s">
        <v>376</v>
      </c>
      <c r="G3" s="9" t="s">
        <v>376</v>
      </c>
      <c r="H3" s="9" t="s">
        <v>376</v>
      </c>
      <c r="I3" s="9" t="s">
        <v>377</v>
      </c>
      <c r="J3" s="9" t="s">
        <v>376</v>
      </c>
      <c r="K3" s="9" t="s">
        <v>376</v>
      </c>
      <c r="L3" s="9" t="s">
        <v>207</v>
      </c>
      <c r="M3" s="9" t="s">
        <v>376</v>
      </c>
      <c r="N3" s="9" t="s">
        <v>401</v>
      </c>
    </row>
    <row r="4" spans="1:14" ht="64" x14ac:dyDescent="0.2">
      <c r="A4" s="10">
        <v>1133</v>
      </c>
      <c r="B4" s="9" t="s">
        <v>14</v>
      </c>
      <c r="C4" s="9" t="s">
        <v>376</v>
      </c>
      <c r="D4" s="9" t="s">
        <v>376</v>
      </c>
      <c r="E4" s="9" t="s">
        <v>377</v>
      </c>
      <c r="F4" s="9" t="s">
        <v>376</v>
      </c>
      <c r="G4" s="9" t="s">
        <v>376</v>
      </c>
      <c r="H4" s="9" t="s">
        <v>376</v>
      </c>
      <c r="I4" s="9" t="s">
        <v>376</v>
      </c>
      <c r="J4" s="9" t="s">
        <v>376</v>
      </c>
      <c r="K4" s="9" t="s">
        <v>376</v>
      </c>
      <c r="L4" s="9" t="s">
        <v>1021</v>
      </c>
      <c r="M4" s="9" t="s">
        <v>376</v>
      </c>
      <c r="N4" s="9" t="s">
        <v>207</v>
      </c>
    </row>
    <row r="5" spans="1:14" ht="32" x14ac:dyDescent="0.2">
      <c r="A5" s="10">
        <v>1132</v>
      </c>
      <c r="B5" s="9" t="s">
        <v>15</v>
      </c>
      <c r="C5" s="9" t="s">
        <v>376</v>
      </c>
      <c r="D5" s="9" t="s">
        <v>376</v>
      </c>
      <c r="E5" s="9" t="s">
        <v>376</v>
      </c>
      <c r="F5" s="9" t="s">
        <v>376</v>
      </c>
      <c r="G5" s="9" t="s">
        <v>376</v>
      </c>
      <c r="H5" s="9" t="s">
        <v>376</v>
      </c>
      <c r="I5" s="9" t="s">
        <v>376</v>
      </c>
      <c r="J5" s="9" t="s">
        <v>377</v>
      </c>
      <c r="K5" s="9" t="s">
        <v>376</v>
      </c>
      <c r="L5" s="9" t="s">
        <v>207</v>
      </c>
      <c r="M5" s="9" t="s">
        <v>376</v>
      </c>
      <c r="N5" s="9" t="s">
        <v>207</v>
      </c>
    </row>
    <row r="6" spans="1:14" ht="32" x14ac:dyDescent="0.2">
      <c r="A6" s="10">
        <v>1125</v>
      </c>
      <c r="B6" s="9" t="s">
        <v>18</v>
      </c>
      <c r="C6" s="9" t="s">
        <v>376</v>
      </c>
      <c r="D6" s="9" t="s">
        <v>376</v>
      </c>
      <c r="E6" s="9" t="s">
        <v>376</v>
      </c>
      <c r="F6" s="9" t="s">
        <v>376</v>
      </c>
      <c r="G6" s="9" t="s">
        <v>377</v>
      </c>
      <c r="H6" s="9" t="s">
        <v>376</v>
      </c>
      <c r="I6" s="9" t="s">
        <v>376</v>
      </c>
      <c r="J6" s="9" t="s">
        <v>376</v>
      </c>
      <c r="K6" s="9" t="s">
        <v>376</v>
      </c>
      <c r="L6" s="9" t="s">
        <v>207</v>
      </c>
      <c r="M6" s="9" t="s">
        <v>376</v>
      </c>
      <c r="N6" s="9" t="s">
        <v>599</v>
      </c>
    </row>
    <row r="7" spans="1:14" ht="48" x14ac:dyDescent="0.2">
      <c r="A7" s="10">
        <v>1122</v>
      </c>
      <c r="B7" s="9" t="s">
        <v>20</v>
      </c>
      <c r="C7" s="9" t="s">
        <v>376</v>
      </c>
      <c r="D7" s="9" t="s">
        <v>376</v>
      </c>
      <c r="E7" s="9" t="s">
        <v>376</v>
      </c>
      <c r="F7" s="9" t="s">
        <v>376</v>
      </c>
      <c r="G7" s="9" t="s">
        <v>376</v>
      </c>
      <c r="H7" s="9" t="s">
        <v>376</v>
      </c>
      <c r="I7" s="9" t="s">
        <v>377</v>
      </c>
      <c r="J7" s="9" t="s">
        <v>376</v>
      </c>
      <c r="K7" s="9" t="s">
        <v>376</v>
      </c>
      <c r="L7" s="9" t="s">
        <v>207</v>
      </c>
      <c r="M7" s="9" t="s">
        <v>376</v>
      </c>
      <c r="N7" s="9" t="s">
        <v>207</v>
      </c>
    </row>
    <row r="8" spans="1:14" ht="64" x14ac:dyDescent="0.2">
      <c r="A8" s="10">
        <v>1099</v>
      </c>
      <c r="B8" s="9" t="s">
        <v>32</v>
      </c>
      <c r="C8" s="9" t="s">
        <v>376</v>
      </c>
      <c r="D8" s="9" t="s">
        <v>376</v>
      </c>
      <c r="E8" s="9" t="s">
        <v>376</v>
      </c>
      <c r="F8" s="9" t="s">
        <v>376</v>
      </c>
      <c r="G8" s="9" t="s">
        <v>377</v>
      </c>
      <c r="H8" s="9" t="s">
        <v>376</v>
      </c>
      <c r="I8" s="9" t="s">
        <v>376</v>
      </c>
      <c r="J8" s="9" t="s">
        <v>376</v>
      </c>
      <c r="K8" s="9" t="s">
        <v>376</v>
      </c>
      <c r="L8" s="9" t="s">
        <v>207</v>
      </c>
      <c r="M8" s="9" t="s">
        <v>376</v>
      </c>
      <c r="N8" s="9" t="s">
        <v>207</v>
      </c>
    </row>
    <row r="9" spans="1:14" ht="64" x14ac:dyDescent="0.2">
      <c r="A9" s="10">
        <v>1098</v>
      </c>
      <c r="B9" s="9" t="s">
        <v>33</v>
      </c>
      <c r="C9" s="9" t="s">
        <v>376</v>
      </c>
      <c r="D9" s="9" t="s">
        <v>376</v>
      </c>
      <c r="E9" s="9" t="s">
        <v>376</v>
      </c>
      <c r="F9" s="9" t="s">
        <v>376</v>
      </c>
      <c r="G9" s="9" t="s">
        <v>377</v>
      </c>
      <c r="H9" s="9" t="s">
        <v>376</v>
      </c>
      <c r="I9" s="9" t="s">
        <v>376</v>
      </c>
      <c r="J9" s="9" t="s">
        <v>376</v>
      </c>
      <c r="K9" s="9" t="s">
        <v>376</v>
      </c>
      <c r="L9" s="9" t="s">
        <v>207</v>
      </c>
      <c r="M9" s="9" t="s">
        <v>376</v>
      </c>
      <c r="N9" s="9" t="s">
        <v>603</v>
      </c>
    </row>
    <row r="10" spans="1:14" ht="128" x14ac:dyDescent="0.2">
      <c r="A10" s="10">
        <v>1086</v>
      </c>
      <c r="B10" s="9" t="s">
        <v>39</v>
      </c>
      <c r="C10" s="9" t="s">
        <v>376</v>
      </c>
      <c r="D10" s="9" t="s">
        <v>376</v>
      </c>
      <c r="E10" s="9" t="s">
        <v>377</v>
      </c>
      <c r="F10" s="9" t="s">
        <v>376</v>
      </c>
      <c r="G10" s="9" t="s">
        <v>377</v>
      </c>
      <c r="H10" s="9" t="s">
        <v>376</v>
      </c>
      <c r="I10" s="9" t="s">
        <v>376</v>
      </c>
      <c r="J10" s="9" t="s">
        <v>376</v>
      </c>
      <c r="K10" s="9" t="s">
        <v>376</v>
      </c>
      <c r="L10" s="9" t="s">
        <v>1025</v>
      </c>
      <c r="M10" s="9" t="s">
        <v>376</v>
      </c>
      <c r="N10" s="9" t="s">
        <v>604</v>
      </c>
    </row>
    <row r="11" spans="1:14" ht="64" x14ac:dyDescent="0.2">
      <c r="A11" s="10">
        <v>1075</v>
      </c>
      <c r="B11" s="9" t="s">
        <v>44</v>
      </c>
      <c r="C11" s="9" t="s">
        <v>376</v>
      </c>
      <c r="D11" s="9" t="s">
        <v>377</v>
      </c>
      <c r="E11" s="9" t="s">
        <v>376</v>
      </c>
      <c r="F11" s="9" t="s">
        <v>376</v>
      </c>
      <c r="G11" s="9" t="s">
        <v>377</v>
      </c>
      <c r="H11" s="9" t="s">
        <v>376</v>
      </c>
      <c r="I11" s="9" t="s">
        <v>376</v>
      </c>
      <c r="J11" s="9" t="s">
        <v>376</v>
      </c>
      <c r="K11" s="9" t="s">
        <v>376</v>
      </c>
      <c r="L11" s="9" t="s">
        <v>207</v>
      </c>
      <c r="M11" s="9" t="s">
        <v>376</v>
      </c>
      <c r="N11" s="9" t="s">
        <v>605</v>
      </c>
    </row>
    <row r="12" spans="1:14" ht="96" x14ac:dyDescent="0.2">
      <c r="A12" s="10">
        <v>1074</v>
      </c>
      <c r="B12" s="9" t="s">
        <v>45</v>
      </c>
      <c r="C12" s="9" t="s">
        <v>376</v>
      </c>
      <c r="D12" s="9" t="s">
        <v>376</v>
      </c>
      <c r="E12" s="9" t="s">
        <v>376</v>
      </c>
      <c r="F12" s="9" t="s">
        <v>376</v>
      </c>
      <c r="G12" s="9" t="s">
        <v>377</v>
      </c>
      <c r="H12" s="9" t="s">
        <v>376</v>
      </c>
      <c r="I12" s="9" t="s">
        <v>376</v>
      </c>
      <c r="J12" s="9" t="s">
        <v>376</v>
      </c>
      <c r="K12" s="9" t="s">
        <v>376</v>
      </c>
      <c r="L12" s="9" t="s">
        <v>207</v>
      </c>
      <c r="M12" s="9" t="s">
        <v>376</v>
      </c>
      <c r="N12" s="9" t="s">
        <v>606</v>
      </c>
    </row>
    <row r="13" spans="1:14" ht="96" x14ac:dyDescent="0.2">
      <c r="A13" s="10">
        <v>1071</v>
      </c>
      <c r="B13" s="9" t="s">
        <v>46</v>
      </c>
      <c r="C13" s="9" t="s">
        <v>376</v>
      </c>
      <c r="D13" s="9" t="s">
        <v>376</v>
      </c>
      <c r="E13" s="9" t="s">
        <v>376</v>
      </c>
      <c r="F13" s="9" t="s">
        <v>376</v>
      </c>
      <c r="G13" s="9" t="s">
        <v>376</v>
      </c>
      <c r="H13" s="9" t="s">
        <v>376</v>
      </c>
      <c r="I13" s="9" t="s">
        <v>376</v>
      </c>
      <c r="J13" s="9" t="s">
        <v>377</v>
      </c>
      <c r="K13" s="9" t="s">
        <v>376</v>
      </c>
      <c r="L13" s="9" t="s">
        <v>207</v>
      </c>
      <c r="M13" s="9" t="s">
        <v>376</v>
      </c>
      <c r="N13" s="9" t="s">
        <v>459</v>
      </c>
    </row>
    <row r="14" spans="1:14" ht="64" x14ac:dyDescent="0.2">
      <c r="A14" s="10">
        <v>1065</v>
      </c>
      <c r="B14" s="9" t="s">
        <v>50</v>
      </c>
      <c r="C14" s="9" t="s">
        <v>376</v>
      </c>
      <c r="D14" s="9" t="s">
        <v>376</v>
      </c>
      <c r="E14" s="9" t="s">
        <v>377</v>
      </c>
      <c r="F14" s="9" t="s">
        <v>376</v>
      </c>
      <c r="G14" s="9" t="s">
        <v>377</v>
      </c>
      <c r="H14" s="9" t="s">
        <v>376</v>
      </c>
      <c r="I14" s="9" t="s">
        <v>376</v>
      </c>
      <c r="J14" s="9" t="s">
        <v>376</v>
      </c>
      <c r="K14" s="9" t="s">
        <v>376</v>
      </c>
      <c r="L14" s="9" t="s">
        <v>1026</v>
      </c>
      <c r="M14" s="9" t="s">
        <v>376</v>
      </c>
      <c r="N14" s="9" t="s">
        <v>207</v>
      </c>
    </row>
    <row r="15" spans="1:14" ht="48" x14ac:dyDescent="0.2">
      <c r="A15" s="10">
        <v>1045</v>
      </c>
      <c r="B15" s="9" t="s">
        <v>59</v>
      </c>
      <c r="C15" s="9" t="s">
        <v>376</v>
      </c>
      <c r="D15" s="9" t="s">
        <v>376</v>
      </c>
      <c r="E15" s="9" t="s">
        <v>376</v>
      </c>
      <c r="F15" s="9" t="s">
        <v>376</v>
      </c>
      <c r="G15" s="9" t="s">
        <v>376</v>
      </c>
      <c r="H15" s="9" t="s">
        <v>376</v>
      </c>
      <c r="I15" s="9" t="s">
        <v>377</v>
      </c>
      <c r="J15" s="9" t="s">
        <v>376</v>
      </c>
      <c r="K15" s="9" t="s">
        <v>376</v>
      </c>
      <c r="L15" s="9" t="s">
        <v>207</v>
      </c>
      <c r="M15" s="9" t="s">
        <v>376</v>
      </c>
      <c r="N15" s="9" t="s">
        <v>207</v>
      </c>
    </row>
    <row r="16" spans="1:14" ht="128" x14ac:dyDescent="0.2">
      <c r="A16" s="10">
        <v>1040</v>
      </c>
      <c r="B16" s="9" t="s">
        <v>62</v>
      </c>
      <c r="C16" s="9" t="s">
        <v>376</v>
      </c>
      <c r="D16" s="9" t="s">
        <v>376</v>
      </c>
      <c r="E16" s="9" t="s">
        <v>376</v>
      </c>
      <c r="F16" s="9" t="s">
        <v>376</v>
      </c>
      <c r="G16" s="9" t="s">
        <v>376</v>
      </c>
      <c r="H16" s="9" t="s">
        <v>377</v>
      </c>
      <c r="I16" s="9" t="s">
        <v>376</v>
      </c>
      <c r="J16" s="9" t="s">
        <v>377</v>
      </c>
      <c r="K16" s="9" t="s">
        <v>376</v>
      </c>
      <c r="L16" s="9" t="s">
        <v>207</v>
      </c>
      <c r="M16" s="9" t="s">
        <v>376</v>
      </c>
      <c r="N16" s="9" t="s">
        <v>612</v>
      </c>
    </row>
    <row r="17" spans="1:14" ht="176" x14ac:dyDescent="0.2">
      <c r="A17" s="10">
        <v>1032</v>
      </c>
      <c r="B17" s="9" t="s">
        <v>63</v>
      </c>
      <c r="C17" s="9" t="s">
        <v>376</v>
      </c>
      <c r="D17" s="9" t="s">
        <v>376</v>
      </c>
      <c r="E17" s="9" t="s">
        <v>377</v>
      </c>
      <c r="F17" s="9" t="s">
        <v>376</v>
      </c>
      <c r="G17" s="9" t="s">
        <v>377</v>
      </c>
      <c r="H17" s="9" t="s">
        <v>376</v>
      </c>
      <c r="I17" s="9" t="s">
        <v>376</v>
      </c>
      <c r="J17" s="9" t="s">
        <v>376</v>
      </c>
      <c r="K17" s="9" t="s">
        <v>376</v>
      </c>
      <c r="L17" s="9" t="s">
        <v>1029</v>
      </c>
      <c r="M17" s="9" t="s">
        <v>376</v>
      </c>
      <c r="N17" s="9" t="s">
        <v>613</v>
      </c>
    </row>
    <row r="18" spans="1:14" ht="48" x14ac:dyDescent="0.2">
      <c r="A18" s="10">
        <v>1031</v>
      </c>
      <c r="B18" s="9" t="s">
        <v>64</v>
      </c>
      <c r="C18" s="9" t="s">
        <v>376</v>
      </c>
      <c r="D18" s="9" t="s">
        <v>376</v>
      </c>
      <c r="E18" s="9" t="s">
        <v>377</v>
      </c>
      <c r="F18" s="9" t="s">
        <v>376</v>
      </c>
      <c r="G18" s="9" t="s">
        <v>376</v>
      </c>
      <c r="H18" s="9" t="s">
        <v>376</v>
      </c>
      <c r="I18" s="9" t="s">
        <v>376</v>
      </c>
      <c r="J18" s="9" t="s">
        <v>377</v>
      </c>
      <c r="K18" s="9" t="s">
        <v>376</v>
      </c>
      <c r="L18" s="9" t="s">
        <v>1030</v>
      </c>
      <c r="M18" s="9" t="s">
        <v>376</v>
      </c>
      <c r="N18" s="9" t="s">
        <v>207</v>
      </c>
    </row>
    <row r="19" spans="1:14" ht="64" x14ac:dyDescent="0.2">
      <c r="A19" s="10">
        <v>1030</v>
      </c>
      <c r="B19" s="9" t="s">
        <v>65</v>
      </c>
      <c r="C19" s="9" t="s">
        <v>376</v>
      </c>
      <c r="D19" s="9" t="s">
        <v>376</v>
      </c>
      <c r="E19" s="9" t="s">
        <v>376</v>
      </c>
      <c r="F19" s="9" t="s">
        <v>376</v>
      </c>
      <c r="G19" s="9" t="s">
        <v>376</v>
      </c>
      <c r="H19" s="9" t="s">
        <v>376</v>
      </c>
      <c r="I19" s="9" t="s">
        <v>376</v>
      </c>
      <c r="J19" s="9" t="s">
        <v>377</v>
      </c>
      <c r="K19" s="9" t="s">
        <v>376</v>
      </c>
      <c r="L19" s="9" t="s">
        <v>207</v>
      </c>
      <c r="M19" s="9" t="s">
        <v>376</v>
      </c>
      <c r="N19" s="9" t="s">
        <v>615</v>
      </c>
    </row>
    <row r="20" spans="1:14" ht="32" x14ac:dyDescent="0.2">
      <c r="A20" s="10">
        <v>1029</v>
      </c>
      <c r="B20" s="9" t="s">
        <v>66</v>
      </c>
      <c r="C20" s="9" t="s">
        <v>376</v>
      </c>
      <c r="D20" s="9" t="s">
        <v>377</v>
      </c>
      <c r="E20" s="9" t="s">
        <v>376</v>
      </c>
      <c r="F20" s="9" t="s">
        <v>376</v>
      </c>
      <c r="G20" s="9" t="s">
        <v>376</v>
      </c>
      <c r="H20" s="9" t="s">
        <v>376</v>
      </c>
      <c r="I20" s="9" t="s">
        <v>376</v>
      </c>
      <c r="J20" s="9" t="s">
        <v>376</v>
      </c>
      <c r="K20" s="9" t="s">
        <v>376</v>
      </c>
      <c r="L20" s="9" t="s">
        <v>207</v>
      </c>
      <c r="M20" s="9" t="s">
        <v>1158</v>
      </c>
      <c r="N20" s="9" t="s">
        <v>616</v>
      </c>
    </row>
    <row r="21" spans="1:14" ht="96" x14ac:dyDescent="0.2">
      <c r="A21" s="10">
        <v>1021</v>
      </c>
      <c r="B21" s="9" t="s">
        <v>72</v>
      </c>
      <c r="C21" s="9" t="s">
        <v>376</v>
      </c>
      <c r="D21" s="9" t="s">
        <v>376</v>
      </c>
      <c r="E21" s="9" t="s">
        <v>377</v>
      </c>
      <c r="F21" s="9" t="s">
        <v>376</v>
      </c>
      <c r="G21" s="9" t="s">
        <v>376</v>
      </c>
      <c r="H21" s="9" t="s">
        <v>376</v>
      </c>
      <c r="I21" s="9" t="s">
        <v>376</v>
      </c>
      <c r="J21" s="9" t="s">
        <v>376</v>
      </c>
      <c r="K21" s="9" t="s">
        <v>376</v>
      </c>
      <c r="L21" s="9" t="s">
        <v>1032</v>
      </c>
      <c r="M21" s="9" t="s">
        <v>376</v>
      </c>
      <c r="N21" s="9" t="s">
        <v>617</v>
      </c>
    </row>
    <row r="22" spans="1:14" ht="192" x14ac:dyDescent="0.2">
      <c r="A22" s="10">
        <v>1016</v>
      </c>
      <c r="B22" s="9" t="s">
        <v>75</v>
      </c>
      <c r="C22" s="9" t="s">
        <v>376</v>
      </c>
      <c r="D22" s="9" t="s">
        <v>376</v>
      </c>
      <c r="E22" s="9" t="s">
        <v>377</v>
      </c>
      <c r="F22" s="9" t="s">
        <v>376</v>
      </c>
      <c r="G22" s="9" t="s">
        <v>376</v>
      </c>
      <c r="H22" s="9" t="s">
        <v>376</v>
      </c>
      <c r="I22" s="9" t="s">
        <v>376</v>
      </c>
      <c r="J22" s="9" t="s">
        <v>376</v>
      </c>
      <c r="K22" s="9" t="s">
        <v>376</v>
      </c>
      <c r="L22" s="9" t="s">
        <v>1034</v>
      </c>
      <c r="M22" s="9" t="s">
        <v>376</v>
      </c>
      <c r="N22" s="9" t="s">
        <v>618</v>
      </c>
    </row>
    <row r="23" spans="1:14" ht="64" x14ac:dyDescent="0.2">
      <c r="A23" s="10">
        <v>1009</v>
      </c>
      <c r="B23" s="9" t="s">
        <v>77</v>
      </c>
      <c r="C23" s="9" t="s">
        <v>376</v>
      </c>
      <c r="D23" s="9" t="s">
        <v>376</v>
      </c>
      <c r="E23" s="9" t="s">
        <v>376</v>
      </c>
      <c r="F23" s="9" t="s">
        <v>376</v>
      </c>
      <c r="G23" s="9" t="s">
        <v>376</v>
      </c>
      <c r="H23" s="9" t="s">
        <v>377</v>
      </c>
      <c r="I23" s="9" t="s">
        <v>376</v>
      </c>
      <c r="J23" s="9" t="s">
        <v>376</v>
      </c>
      <c r="K23" s="9" t="s">
        <v>376</v>
      </c>
      <c r="L23" s="9" t="s">
        <v>207</v>
      </c>
      <c r="M23" s="9" t="s">
        <v>376</v>
      </c>
      <c r="N23" s="9" t="s">
        <v>619</v>
      </c>
    </row>
    <row r="24" spans="1:14" ht="64" x14ac:dyDescent="0.2">
      <c r="A24" s="10">
        <v>1007</v>
      </c>
      <c r="B24" s="9" t="s">
        <v>78</v>
      </c>
      <c r="C24" s="9" t="s">
        <v>376</v>
      </c>
      <c r="D24" s="9" t="s">
        <v>376</v>
      </c>
      <c r="E24" s="9" t="s">
        <v>377</v>
      </c>
      <c r="F24" s="9" t="s">
        <v>376</v>
      </c>
      <c r="G24" s="9" t="s">
        <v>376</v>
      </c>
      <c r="H24" s="9" t="s">
        <v>376</v>
      </c>
      <c r="I24" s="9" t="s">
        <v>376</v>
      </c>
      <c r="J24" s="9" t="s">
        <v>376</v>
      </c>
      <c r="K24" s="9" t="s">
        <v>376</v>
      </c>
      <c r="L24" s="9" t="s">
        <v>1035</v>
      </c>
      <c r="M24" s="9" t="s">
        <v>376</v>
      </c>
      <c r="N24" s="9" t="s">
        <v>207</v>
      </c>
    </row>
    <row r="25" spans="1:14" ht="160" x14ac:dyDescent="0.2">
      <c r="A25" s="10">
        <v>995</v>
      </c>
      <c r="B25" s="9" t="s">
        <v>83</v>
      </c>
      <c r="C25" s="9" t="s">
        <v>376</v>
      </c>
      <c r="D25" s="9" t="s">
        <v>376</v>
      </c>
      <c r="E25" s="9" t="s">
        <v>376</v>
      </c>
      <c r="F25" s="9" t="s">
        <v>376</v>
      </c>
      <c r="G25" s="9" t="s">
        <v>376</v>
      </c>
      <c r="H25" s="9" t="s">
        <v>376</v>
      </c>
      <c r="I25" s="9" t="s">
        <v>376</v>
      </c>
      <c r="J25" s="9" t="s">
        <v>377</v>
      </c>
      <c r="K25" s="9" t="s">
        <v>376</v>
      </c>
      <c r="L25" s="9" t="s">
        <v>207</v>
      </c>
      <c r="M25" s="9" t="s">
        <v>376</v>
      </c>
      <c r="N25" s="9" t="s">
        <v>621</v>
      </c>
    </row>
    <row r="26" spans="1:14" ht="208" x14ac:dyDescent="0.2">
      <c r="A26" s="10">
        <v>992</v>
      </c>
      <c r="B26" s="9" t="s">
        <v>84</v>
      </c>
      <c r="C26" s="9" t="s">
        <v>376</v>
      </c>
      <c r="D26" s="9" t="s">
        <v>376</v>
      </c>
      <c r="E26" s="9" t="s">
        <v>377</v>
      </c>
      <c r="F26" s="9" t="s">
        <v>376</v>
      </c>
      <c r="G26" s="9" t="s">
        <v>377</v>
      </c>
      <c r="H26" s="9" t="s">
        <v>376</v>
      </c>
      <c r="I26" s="9" t="s">
        <v>376</v>
      </c>
      <c r="J26" s="9" t="s">
        <v>376</v>
      </c>
      <c r="K26" s="9" t="s">
        <v>376</v>
      </c>
      <c r="L26" s="9" t="s">
        <v>1036</v>
      </c>
      <c r="M26" s="9" t="s">
        <v>376</v>
      </c>
      <c r="N26" s="9" t="s">
        <v>622</v>
      </c>
    </row>
    <row r="27" spans="1:14" ht="16" x14ac:dyDescent="0.2">
      <c r="A27" s="10">
        <v>989</v>
      </c>
      <c r="B27" s="9" t="s">
        <v>86</v>
      </c>
      <c r="C27" s="9" t="s">
        <v>376</v>
      </c>
      <c r="D27" s="9" t="s">
        <v>376</v>
      </c>
      <c r="E27" s="9" t="s">
        <v>376</v>
      </c>
      <c r="F27" s="9" t="s">
        <v>376</v>
      </c>
      <c r="G27" s="9" t="s">
        <v>376</v>
      </c>
      <c r="H27" s="9" t="s">
        <v>376</v>
      </c>
      <c r="I27" s="9" t="s">
        <v>376</v>
      </c>
      <c r="J27" s="9" t="s">
        <v>377</v>
      </c>
      <c r="K27" s="9" t="s">
        <v>376</v>
      </c>
      <c r="L27" s="9" t="s">
        <v>207</v>
      </c>
      <c r="M27" s="9" t="s">
        <v>376</v>
      </c>
      <c r="N27" s="9" t="s">
        <v>207</v>
      </c>
    </row>
    <row r="28" spans="1:14" ht="48" x14ac:dyDescent="0.2">
      <c r="A28" s="10">
        <v>986</v>
      </c>
      <c r="B28" s="9" t="s">
        <v>88</v>
      </c>
      <c r="C28" s="9" t="s">
        <v>376</v>
      </c>
      <c r="D28" s="9" t="s">
        <v>376</v>
      </c>
      <c r="E28" s="9" t="s">
        <v>377</v>
      </c>
      <c r="F28" s="9" t="s">
        <v>376</v>
      </c>
      <c r="G28" s="9" t="s">
        <v>376</v>
      </c>
      <c r="H28" s="9" t="s">
        <v>376</v>
      </c>
      <c r="I28" s="9" t="s">
        <v>376</v>
      </c>
      <c r="J28" s="9" t="s">
        <v>376</v>
      </c>
      <c r="K28" s="9" t="s">
        <v>376</v>
      </c>
      <c r="L28" s="9" t="s">
        <v>1037</v>
      </c>
      <c r="M28" s="9" t="s">
        <v>376</v>
      </c>
      <c r="N28" s="9" t="s">
        <v>624</v>
      </c>
    </row>
    <row r="29" spans="1:14" ht="80" x14ac:dyDescent="0.2">
      <c r="A29" s="10">
        <v>975</v>
      </c>
      <c r="B29" s="9" t="s">
        <v>91</v>
      </c>
      <c r="C29" s="9" t="s">
        <v>376</v>
      </c>
      <c r="D29" s="9" t="s">
        <v>376</v>
      </c>
      <c r="E29" s="9" t="s">
        <v>376</v>
      </c>
      <c r="F29" s="9" t="s">
        <v>376</v>
      </c>
      <c r="G29" s="9" t="s">
        <v>377</v>
      </c>
      <c r="H29" s="9" t="s">
        <v>376</v>
      </c>
      <c r="I29" s="9" t="s">
        <v>376</v>
      </c>
      <c r="J29" s="9" t="s">
        <v>376</v>
      </c>
      <c r="K29" s="9" t="s">
        <v>376</v>
      </c>
      <c r="L29" s="9" t="s">
        <v>207</v>
      </c>
      <c r="M29" s="9" t="s">
        <v>376</v>
      </c>
      <c r="N29" s="9" t="s">
        <v>626</v>
      </c>
    </row>
    <row r="30" spans="1:14" ht="48" x14ac:dyDescent="0.2">
      <c r="A30" s="10">
        <v>948</v>
      </c>
      <c r="B30" s="9" t="s">
        <v>103</v>
      </c>
      <c r="C30" s="9" t="s">
        <v>376</v>
      </c>
      <c r="D30" s="9" t="s">
        <v>376</v>
      </c>
      <c r="E30" s="9" t="s">
        <v>376</v>
      </c>
      <c r="F30" s="9" t="s">
        <v>376</v>
      </c>
      <c r="G30" s="9" t="s">
        <v>376</v>
      </c>
      <c r="H30" s="9" t="s">
        <v>376</v>
      </c>
      <c r="I30" s="9" t="s">
        <v>376</v>
      </c>
      <c r="J30" s="9" t="s">
        <v>377</v>
      </c>
      <c r="K30" s="9" t="s">
        <v>376</v>
      </c>
      <c r="L30" s="9" t="s">
        <v>207</v>
      </c>
      <c r="M30" s="9" t="s">
        <v>376</v>
      </c>
      <c r="N30" s="9" t="s">
        <v>627</v>
      </c>
    </row>
    <row r="31" spans="1:14" ht="112" x14ac:dyDescent="0.2">
      <c r="A31" s="10">
        <v>945</v>
      </c>
      <c r="B31" s="9" t="s">
        <v>104</v>
      </c>
      <c r="C31" s="9" t="s">
        <v>376</v>
      </c>
      <c r="D31" s="9" t="s">
        <v>376</v>
      </c>
      <c r="E31" s="9" t="s">
        <v>376</v>
      </c>
      <c r="F31" s="9" t="s">
        <v>376</v>
      </c>
      <c r="G31" s="9" t="s">
        <v>376</v>
      </c>
      <c r="H31" s="9" t="s">
        <v>376</v>
      </c>
      <c r="I31" s="9" t="s">
        <v>377</v>
      </c>
      <c r="J31" s="9" t="s">
        <v>377</v>
      </c>
      <c r="K31" s="9" t="s">
        <v>376</v>
      </c>
      <c r="L31" s="9" t="s">
        <v>207</v>
      </c>
      <c r="M31" s="9" t="s">
        <v>376</v>
      </c>
      <c r="N31" s="9" t="s">
        <v>628</v>
      </c>
    </row>
    <row r="32" spans="1:14" ht="48" x14ac:dyDescent="0.2">
      <c r="A32" s="10">
        <v>944</v>
      </c>
      <c r="B32" s="9" t="s">
        <v>105</v>
      </c>
      <c r="C32" s="9" t="s">
        <v>376</v>
      </c>
      <c r="D32" s="9" t="s">
        <v>376</v>
      </c>
      <c r="E32" s="9" t="s">
        <v>376</v>
      </c>
      <c r="F32" s="9" t="s">
        <v>376</v>
      </c>
      <c r="G32" s="9" t="s">
        <v>376</v>
      </c>
      <c r="H32" s="9" t="s">
        <v>376</v>
      </c>
      <c r="I32" s="9" t="s">
        <v>377</v>
      </c>
      <c r="J32" s="9" t="s">
        <v>376</v>
      </c>
      <c r="K32" s="9" t="s">
        <v>376</v>
      </c>
      <c r="L32" s="9" t="s">
        <v>207</v>
      </c>
      <c r="M32" s="9" t="s">
        <v>376</v>
      </c>
      <c r="N32" s="9" t="s">
        <v>207</v>
      </c>
    </row>
    <row r="33" spans="1:14" ht="64" x14ac:dyDescent="0.2">
      <c r="A33" s="10">
        <v>939</v>
      </c>
      <c r="B33" s="9" t="s">
        <v>109</v>
      </c>
      <c r="C33" s="9" t="s">
        <v>376</v>
      </c>
      <c r="D33" s="9" t="s">
        <v>376</v>
      </c>
      <c r="E33" s="9" t="s">
        <v>377</v>
      </c>
      <c r="F33" s="9" t="s">
        <v>376</v>
      </c>
      <c r="G33" s="9" t="s">
        <v>376</v>
      </c>
      <c r="H33" s="9" t="s">
        <v>376</v>
      </c>
      <c r="I33" s="9" t="s">
        <v>376</v>
      </c>
      <c r="J33" s="9" t="s">
        <v>377</v>
      </c>
      <c r="K33" s="9" t="s">
        <v>376</v>
      </c>
      <c r="L33" s="9" t="s">
        <v>1039</v>
      </c>
      <c r="M33" s="9" t="s">
        <v>376</v>
      </c>
      <c r="N33" s="9" t="s">
        <v>207</v>
      </c>
    </row>
    <row r="34" spans="1:14" ht="80" x14ac:dyDescent="0.2">
      <c r="A34" s="10">
        <v>937</v>
      </c>
      <c r="B34" s="9" t="s">
        <v>111</v>
      </c>
      <c r="C34" s="9" t="s">
        <v>376</v>
      </c>
      <c r="D34" s="9" t="s">
        <v>376</v>
      </c>
      <c r="E34" s="9" t="s">
        <v>377</v>
      </c>
      <c r="F34" s="9" t="s">
        <v>376</v>
      </c>
      <c r="G34" s="9" t="s">
        <v>377</v>
      </c>
      <c r="H34" s="9" t="s">
        <v>376</v>
      </c>
      <c r="I34" s="9" t="s">
        <v>376</v>
      </c>
      <c r="J34" s="9" t="s">
        <v>376</v>
      </c>
      <c r="K34" s="9" t="s">
        <v>376</v>
      </c>
      <c r="L34" s="9" t="s">
        <v>1039</v>
      </c>
      <c r="M34" s="9" t="s">
        <v>376</v>
      </c>
      <c r="N34" s="9" t="s">
        <v>631</v>
      </c>
    </row>
    <row r="35" spans="1:14" ht="64" x14ac:dyDescent="0.2">
      <c r="A35" s="10">
        <v>927</v>
      </c>
      <c r="B35" s="9" t="s">
        <v>114</v>
      </c>
      <c r="C35" s="9" t="s">
        <v>376</v>
      </c>
      <c r="D35" s="9" t="s">
        <v>376</v>
      </c>
      <c r="E35" s="9" t="s">
        <v>376</v>
      </c>
      <c r="F35" s="9" t="s">
        <v>376</v>
      </c>
      <c r="G35" s="9" t="s">
        <v>376</v>
      </c>
      <c r="H35" s="9" t="s">
        <v>376</v>
      </c>
      <c r="I35" s="9" t="s">
        <v>377</v>
      </c>
      <c r="J35" s="9" t="s">
        <v>376</v>
      </c>
      <c r="K35" s="9" t="s">
        <v>376</v>
      </c>
      <c r="L35" s="9" t="s">
        <v>207</v>
      </c>
      <c r="M35" s="9" t="s">
        <v>376</v>
      </c>
      <c r="N35" s="9" t="s">
        <v>207</v>
      </c>
    </row>
    <row r="36" spans="1:14" ht="112" x14ac:dyDescent="0.2">
      <c r="A36" s="10">
        <v>911</v>
      </c>
      <c r="B36" s="9" t="s">
        <v>120</v>
      </c>
      <c r="C36" s="9" t="s">
        <v>376</v>
      </c>
      <c r="D36" s="9" t="s">
        <v>376</v>
      </c>
      <c r="E36" s="9" t="s">
        <v>376</v>
      </c>
      <c r="F36" s="9" t="s">
        <v>376</v>
      </c>
      <c r="G36" s="9" t="s">
        <v>377</v>
      </c>
      <c r="H36" s="9" t="s">
        <v>376</v>
      </c>
      <c r="I36" s="9" t="s">
        <v>376</v>
      </c>
      <c r="J36" s="9" t="s">
        <v>376</v>
      </c>
      <c r="K36" s="9" t="s">
        <v>376</v>
      </c>
      <c r="L36" s="9" t="s">
        <v>207</v>
      </c>
      <c r="M36" s="9" t="s">
        <v>376</v>
      </c>
      <c r="N36" s="9" t="s">
        <v>633</v>
      </c>
    </row>
    <row r="37" spans="1:14" ht="224" x14ac:dyDescent="0.2">
      <c r="A37" s="10">
        <v>908</v>
      </c>
      <c r="B37" s="9" t="s">
        <v>123</v>
      </c>
      <c r="C37" s="9" t="s">
        <v>376</v>
      </c>
      <c r="D37" s="9" t="s">
        <v>376</v>
      </c>
      <c r="E37" s="9" t="s">
        <v>376</v>
      </c>
      <c r="F37" s="9" t="s">
        <v>376</v>
      </c>
      <c r="G37" s="9" t="s">
        <v>376</v>
      </c>
      <c r="H37" s="9" t="s">
        <v>377</v>
      </c>
      <c r="I37" s="9" t="s">
        <v>376</v>
      </c>
      <c r="J37" s="9" t="s">
        <v>376</v>
      </c>
      <c r="K37" s="9" t="s">
        <v>376</v>
      </c>
      <c r="L37" s="9" t="s">
        <v>207</v>
      </c>
      <c r="M37" s="9" t="s">
        <v>376</v>
      </c>
      <c r="N37" s="9" t="s">
        <v>634</v>
      </c>
    </row>
    <row r="38" spans="1:14" ht="48" x14ac:dyDescent="0.2">
      <c r="A38" s="10">
        <v>902</v>
      </c>
      <c r="B38" s="9" t="s">
        <v>124</v>
      </c>
      <c r="C38" s="9" t="s">
        <v>376</v>
      </c>
      <c r="D38" s="9" t="s">
        <v>376</v>
      </c>
      <c r="E38" s="9" t="s">
        <v>377</v>
      </c>
      <c r="F38" s="9" t="s">
        <v>376</v>
      </c>
      <c r="G38" s="9" t="s">
        <v>376</v>
      </c>
      <c r="H38" s="9" t="s">
        <v>376</v>
      </c>
      <c r="I38" s="9" t="s">
        <v>376</v>
      </c>
      <c r="J38" s="9" t="s">
        <v>376</v>
      </c>
      <c r="K38" s="9" t="s">
        <v>376</v>
      </c>
      <c r="L38" s="9" t="s">
        <v>1042</v>
      </c>
      <c r="M38" s="9" t="s">
        <v>376</v>
      </c>
      <c r="N38" s="9" t="s">
        <v>635</v>
      </c>
    </row>
    <row r="39" spans="1:14" ht="64" x14ac:dyDescent="0.2">
      <c r="A39" s="10">
        <v>890</v>
      </c>
      <c r="B39" s="9" t="s">
        <v>130</v>
      </c>
      <c r="C39" s="9" t="s">
        <v>376</v>
      </c>
      <c r="D39" s="9" t="s">
        <v>376</v>
      </c>
      <c r="E39" s="9" t="s">
        <v>376</v>
      </c>
      <c r="F39" s="9" t="s">
        <v>376</v>
      </c>
      <c r="G39" s="9" t="s">
        <v>376</v>
      </c>
      <c r="H39" s="9" t="s">
        <v>376</v>
      </c>
      <c r="I39" s="9" t="s">
        <v>376</v>
      </c>
      <c r="J39" s="9" t="s">
        <v>377</v>
      </c>
      <c r="K39" s="9" t="s">
        <v>376</v>
      </c>
      <c r="L39" s="9" t="s">
        <v>207</v>
      </c>
      <c r="M39" s="9" t="s">
        <v>376</v>
      </c>
      <c r="N39" s="9" t="s">
        <v>636</v>
      </c>
    </row>
    <row r="40" spans="1:14" ht="96" x14ac:dyDescent="0.2">
      <c r="A40" s="10">
        <v>888</v>
      </c>
      <c r="B40" s="9" t="s">
        <v>131</v>
      </c>
      <c r="C40" s="9" t="s">
        <v>376</v>
      </c>
      <c r="D40" s="9" t="s">
        <v>376</v>
      </c>
      <c r="E40" s="9" t="s">
        <v>376</v>
      </c>
      <c r="F40" s="9" t="s">
        <v>376</v>
      </c>
      <c r="G40" s="9" t="s">
        <v>376</v>
      </c>
      <c r="H40" s="9" t="s">
        <v>376</v>
      </c>
      <c r="I40" s="9" t="s">
        <v>377</v>
      </c>
      <c r="J40" s="9" t="s">
        <v>376</v>
      </c>
      <c r="K40" s="9" t="s">
        <v>376</v>
      </c>
      <c r="L40" s="9" t="s">
        <v>207</v>
      </c>
      <c r="M40" s="9" t="s">
        <v>376</v>
      </c>
      <c r="N40" s="9" t="s">
        <v>637</v>
      </c>
    </row>
    <row r="41" spans="1:14" ht="48" x14ac:dyDescent="0.2">
      <c r="A41" s="10">
        <v>886</v>
      </c>
      <c r="B41" s="9" t="s">
        <v>132</v>
      </c>
      <c r="C41" s="9" t="s">
        <v>376</v>
      </c>
      <c r="D41" s="9" t="s">
        <v>376</v>
      </c>
      <c r="E41" s="9" t="s">
        <v>376</v>
      </c>
      <c r="F41" s="9" t="s">
        <v>376</v>
      </c>
      <c r="G41" s="9" t="s">
        <v>376</v>
      </c>
      <c r="H41" s="9" t="s">
        <v>376</v>
      </c>
      <c r="I41" s="9" t="s">
        <v>376</v>
      </c>
      <c r="J41" s="9" t="s">
        <v>377</v>
      </c>
      <c r="K41" s="9" t="s">
        <v>376</v>
      </c>
      <c r="L41" s="9" t="s">
        <v>207</v>
      </c>
      <c r="M41" s="9" t="s">
        <v>376</v>
      </c>
      <c r="N41" s="9" t="s">
        <v>207</v>
      </c>
    </row>
    <row r="42" spans="1:14" ht="48" x14ac:dyDescent="0.2">
      <c r="A42" s="10">
        <v>857</v>
      </c>
      <c r="B42" s="9" t="s">
        <v>144</v>
      </c>
      <c r="C42" s="9" t="s">
        <v>376</v>
      </c>
      <c r="D42" s="9" t="s">
        <v>376</v>
      </c>
      <c r="E42" s="9" t="s">
        <v>377</v>
      </c>
      <c r="F42" s="9" t="s">
        <v>376</v>
      </c>
      <c r="G42" s="9" t="s">
        <v>376</v>
      </c>
      <c r="H42" s="9" t="s">
        <v>376</v>
      </c>
      <c r="I42" s="9" t="s">
        <v>376</v>
      </c>
      <c r="J42" s="9" t="s">
        <v>377</v>
      </c>
      <c r="K42" s="9" t="s">
        <v>376</v>
      </c>
      <c r="L42" s="9" t="s">
        <v>1048</v>
      </c>
      <c r="M42" s="9" t="s">
        <v>376</v>
      </c>
      <c r="N42" s="9" t="s">
        <v>640</v>
      </c>
    </row>
    <row r="43" spans="1:14" ht="176" x14ac:dyDescent="0.2">
      <c r="A43" s="10">
        <v>856</v>
      </c>
      <c r="B43" s="9" t="s">
        <v>145</v>
      </c>
      <c r="C43" s="9" t="s">
        <v>376</v>
      </c>
      <c r="D43" s="9" t="s">
        <v>376</v>
      </c>
      <c r="E43" s="9" t="s">
        <v>377</v>
      </c>
      <c r="F43" s="9" t="s">
        <v>376</v>
      </c>
      <c r="G43" s="9" t="s">
        <v>376</v>
      </c>
      <c r="H43" s="9" t="s">
        <v>376</v>
      </c>
      <c r="I43" s="9" t="s">
        <v>376</v>
      </c>
      <c r="J43" s="9" t="s">
        <v>376</v>
      </c>
      <c r="K43" s="9" t="s">
        <v>376</v>
      </c>
      <c r="L43" s="9" t="s">
        <v>1049</v>
      </c>
      <c r="M43" s="9" t="s">
        <v>376</v>
      </c>
      <c r="N43" s="9" t="s">
        <v>641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6DF0-9E1C-4C10-BB94-239AB6755561}">
  <dimension ref="A1:S8"/>
  <sheetViews>
    <sheetView topLeftCell="C1" zoomScale="80" zoomScaleNormal="80" workbookViewId="0">
      <selection activeCell="R2" sqref="R2"/>
    </sheetView>
  </sheetViews>
  <sheetFormatPr baseColWidth="10" defaultColWidth="9.1640625" defaultRowHeight="15" x14ac:dyDescent="0.2"/>
  <cols>
    <col min="1" max="1" width="9.1640625" style="1"/>
    <col min="2" max="2" width="40.6640625" style="1" customWidth="1"/>
    <col min="3" max="3" width="24.6640625" style="1" customWidth="1"/>
    <col min="4" max="13" width="9.1640625" style="1"/>
    <col min="14" max="14" width="112" style="1" customWidth="1"/>
    <col min="15" max="15" width="9.1640625" style="1"/>
    <col min="16" max="16" width="20.5" style="1" customWidth="1"/>
    <col min="17" max="17" width="9.1640625" style="1"/>
    <col min="18" max="18" width="27.33203125" style="1" customWidth="1"/>
    <col min="19" max="19" width="39.1640625" style="1" customWidth="1"/>
    <col min="20" max="16384" width="9.1640625" style="1"/>
  </cols>
  <sheetData>
    <row r="1" spans="1:19" ht="32" x14ac:dyDescent="0.2">
      <c r="A1" s="1" t="s">
        <v>0</v>
      </c>
      <c r="B1" s="1" t="s">
        <v>1</v>
      </c>
      <c r="C1" s="1" t="s">
        <v>1244</v>
      </c>
      <c r="D1" s="1" t="s">
        <v>1148</v>
      </c>
      <c r="E1" s="1" t="s">
        <v>1149</v>
      </c>
      <c r="F1" s="1" t="s">
        <v>1150</v>
      </c>
      <c r="G1" s="1" t="s">
        <v>1151</v>
      </c>
      <c r="H1" s="1" t="s">
        <v>1152</v>
      </c>
      <c r="I1" s="1" t="s">
        <v>1153</v>
      </c>
      <c r="J1" s="1" t="s">
        <v>1154</v>
      </c>
      <c r="K1" s="1" t="s">
        <v>1155</v>
      </c>
      <c r="L1" s="1" t="s">
        <v>1156</v>
      </c>
      <c r="M1" s="1" t="s">
        <v>1018</v>
      </c>
      <c r="N1" s="1" t="s">
        <v>385</v>
      </c>
      <c r="R1" s="14" t="s">
        <v>1247</v>
      </c>
      <c r="S1" s="14" t="s">
        <v>1248</v>
      </c>
    </row>
    <row r="2" spans="1:19" ht="208" x14ac:dyDescent="0.2">
      <c r="A2" s="2">
        <v>1129</v>
      </c>
      <c r="B2" s="1" t="s">
        <v>17</v>
      </c>
      <c r="C2" s="1" t="s">
        <v>1245</v>
      </c>
      <c r="D2" s="1" t="s">
        <v>377</v>
      </c>
      <c r="E2" s="1" t="s">
        <v>376</v>
      </c>
      <c r="F2" s="1" t="s">
        <v>376</v>
      </c>
      <c r="G2" s="1" t="s">
        <v>376</v>
      </c>
      <c r="H2" s="1" t="s">
        <v>376</v>
      </c>
      <c r="I2" s="1" t="s">
        <v>376</v>
      </c>
      <c r="J2" s="1" t="s">
        <v>376</v>
      </c>
      <c r="K2" s="1" t="s">
        <v>376</v>
      </c>
      <c r="L2" s="1" t="s">
        <v>376</v>
      </c>
      <c r="M2" s="1" t="s">
        <v>207</v>
      </c>
      <c r="N2" s="1" t="s">
        <v>454</v>
      </c>
      <c r="P2" s="15" t="s">
        <v>1260</v>
      </c>
      <c r="R2" s="4" t="s">
        <v>1250</v>
      </c>
      <c r="S2" s="4" t="s">
        <v>1249</v>
      </c>
    </row>
    <row r="3" spans="1:19" ht="128" x14ac:dyDescent="0.2">
      <c r="A3" s="2">
        <v>1118</v>
      </c>
      <c r="B3" s="1" t="s">
        <v>23</v>
      </c>
      <c r="C3" s="1" t="s">
        <v>1246</v>
      </c>
      <c r="D3" s="1" t="s">
        <v>377</v>
      </c>
      <c r="E3" s="1" t="s">
        <v>376</v>
      </c>
      <c r="F3" s="1" t="s">
        <v>376</v>
      </c>
      <c r="G3" s="1" t="s">
        <v>376</v>
      </c>
      <c r="H3" s="1" t="s">
        <v>376</v>
      </c>
      <c r="I3" s="1" t="s">
        <v>376</v>
      </c>
      <c r="J3" s="1" t="s">
        <v>376</v>
      </c>
      <c r="K3" s="1" t="s">
        <v>376</v>
      </c>
      <c r="L3" s="1" t="s">
        <v>376</v>
      </c>
      <c r="M3" s="1" t="s">
        <v>207</v>
      </c>
      <c r="N3" s="1" t="s">
        <v>902</v>
      </c>
      <c r="R3" s="4" t="s">
        <v>1252</v>
      </c>
      <c r="S3" s="4" t="s">
        <v>1251</v>
      </c>
    </row>
    <row r="4" spans="1:19" ht="176" x14ac:dyDescent="0.2">
      <c r="A4" s="2">
        <v>1110</v>
      </c>
      <c r="B4" s="1" t="s">
        <v>27</v>
      </c>
      <c r="C4" s="1" t="s">
        <v>1246</v>
      </c>
      <c r="D4" s="1" t="s">
        <v>377</v>
      </c>
      <c r="E4" s="1" t="s">
        <v>376</v>
      </c>
      <c r="F4" s="1" t="s">
        <v>376</v>
      </c>
      <c r="G4" s="1" t="s">
        <v>376</v>
      </c>
      <c r="H4" s="1" t="s">
        <v>376</v>
      </c>
      <c r="I4" s="1" t="s">
        <v>376</v>
      </c>
      <c r="J4" s="1" t="s">
        <v>376</v>
      </c>
      <c r="K4" s="1" t="s">
        <v>376</v>
      </c>
      <c r="L4" s="1" t="s">
        <v>376</v>
      </c>
      <c r="M4" s="1" t="s">
        <v>207</v>
      </c>
      <c r="N4" s="1" t="s">
        <v>906</v>
      </c>
      <c r="R4" s="4" t="s">
        <v>1253</v>
      </c>
      <c r="S4" s="4" t="s">
        <v>1254</v>
      </c>
    </row>
    <row r="5" spans="1:19" ht="128" x14ac:dyDescent="0.2">
      <c r="A5" s="2">
        <v>1109</v>
      </c>
      <c r="B5" s="1" t="s">
        <v>28</v>
      </c>
      <c r="C5" s="1" t="s">
        <v>1246</v>
      </c>
      <c r="D5" s="1" t="s">
        <v>377</v>
      </c>
      <c r="E5" s="1" t="s">
        <v>376</v>
      </c>
      <c r="F5" s="1" t="s">
        <v>376</v>
      </c>
      <c r="G5" s="1" t="s">
        <v>376</v>
      </c>
      <c r="H5" s="1" t="s">
        <v>376</v>
      </c>
      <c r="I5" s="1" t="s">
        <v>376</v>
      </c>
      <c r="J5" s="1" t="s">
        <v>376</v>
      </c>
      <c r="K5" s="1" t="s">
        <v>376</v>
      </c>
      <c r="L5" s="1" t="s">
        <v>376</v>
      </c>
      <c r="M5" s="1" t="s">
        <v>207</v>
      </c>
      <c r="N5" s="1" t="s">
        <v>907</v>
      </c>
      <c r="R5" s="4" t="s">
        <v>1255</v>
      </c>
      <c r="S5" s="4" t="s">
        <v>1251</v>
      </c>
    </row>
    <row r="6" spans="1:19" ht="128" x14ac:dyDescent="0.2">
      <c r="A6" s="2">
        <v>1088</v>
      </c>
      <c r="B6" s="1" t="s">
        <v>38</v>
      </c>
      <c r="C6" s="1" t="s">
        <v>1246</v>
      </c>
      <c r="D6" s="1" t="s">
        <v>377</v>
      </c>
      <c r="E6" s="1" t="s">
        <v>376</v>
      </c>
      <c r="F6" s="1" t="s">
        <v>376</v>
      </c>
      <c r="G6" s="1" t="s">
        <v>376</v>
      </c>
      <c r="H6" s="1" t="s">
        <v>376</v>
      </c>
      <c r="I6" s="1" t="s">
        <v>376</v>
      </c>
      <c r="J6" s="1" t="s">
        <v>376</v>
      </c>
      <c r="K6" s="1" t="s">
        <v>376</v>
      </c>
      <c r="L6" s="1" t="s">
        <v>376</v>
      </c>
      <c r="M6" s="1" t="s">
        <v>207</v>
      </c>
      <c r="N6" s="1" t="s">
        <v>914</v>
      </c>
      <c r="R6" s="4" t="s">
        <v>1256</v>
      </c>
      <c r="S6" s="4" t="s">
        <v>1257</v>
      </c>
    </row>
    <row r="7" spans="1:19" ht="64" x14ac:dyDescent="0.2">
      <c r="A7" s="2">
        <v>1057</v>
      </c>
      <c r="B7" s="1" t="s">
        <v>53</v>
      </c>
      <c r="C7" s="1" t="s">
        <v>1246</v>
      </c>
      <c r="D7" s="1" t="s">
        <v>377</v>
      </c>
      <c r="E7" s="1" t="s">
        <v>376</v>
      </c>
      <c r="F7" s="1" t="s">
        <v>376</v>
      </c>
      <c r="G7" s="1" t="s">
        <v>376</v>
      </c>
      <c r="H7" s="1" t="s">
        <v>376</v>
      </c>
      <c r="I7" s="1" t="s">
        <v>376</v>
      </c>
      <c r="J7" s="1" t="s">
        <v>376</v>
      </c>
      <c r="K7" s="1" t="s">
        <v>376</v>
      </c>
      <c r="L7" s="1" t="s">
        <v>376</v>
      </c>
      <c r="M7" s="1" t="s">
        <v>207</v>
      </c>
      <c r="N7" s="1" t="s">
        <v>460</v>
      </c>
      <c r="R7" s="4" t="s">
        <v>1258</v>
      </c>
      <c r="S7" s="4" t="s">
        <v>1259</v>
      </c>
    </row>
    <row r="8" spans="1:19" ht="48" x14ac:dyDescent="0.2">
      <c r="A8" s="2">
        <v>953</v>
      </c>
      <c r="B8" s="1" t="s">
        <v>100</v>
      </c>
      <c r="C8" s="1" t="s">
        <v>1246</v>
      </c>
      <c r="D8" s="1" t="s">
        <v>376</v>
      </c>
      <c r="E8" s="1" t="s">
        <v>376</v>
      </c>
      <c r="F8" s="1" t="s">
        <v>376</v>
      </c>
      <c r="G8" s="1" t="s">
        <v>376</v>
      </c>
      <c r="H8" s="1" t="s">
        <v>376</v>
      </c>
      <c r="I8" s="1" t="s">
        <v>377</v>
      </c>
      <c r="J8" s="1" t="s">
        <v>376</v>
      </c>
      <c r="K8" s="1" t="s">
        <v>376</v>
      </c>
      <c r="L8" s="1" t="s">
        <v>376</v>
      </c>
      <c r="M8" s="1" t="s">
        <v>207</v>
      </c>
      <c r="N8" s="1" t="s">
        <v>207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
  <sheetViews>
    <sheetView zoomScale="80" zoomScaleNormal="80" workbookViewId="0">
      <selection activeCell="L1" sqref="L1"/>
    </sheetView>
  </sheetViews>
  <sheetFormatPr baseColWidth="10" defaultColWidth="9.1640625" defaultRowHeight="15" x14ac:dyDescent="0.2"/>
  <cols>
    <col min="1" max="1" width="9.1640625" style="1"/>
    <col min="2" max="2" width="45.1640625" style="1" customWidth="1"/>
    <col min="3" max="3" width="15.83203125" style="1" customWidth="1"/>
    <col min="4" max="4" width="17.83203125" style="1" customWidth="1"/>
    <col min="5" max="5" width="14.5" style="1" customWidth="1"/>
    <col min="6" max="6" width="30" style="1" customWidth="1"/>
    <col min="7" max="7" width="69.5" style="1" customWidth="1"/>
    <col min="8" max="11" width="9.1640625" style="1"/>
    <col min="12" max="12" width="48.5" style="1" customWidth="1"/>
    <col min="13" max="16384" width="9.1640625" style="1"/>
  </cols>
  <sheetData>
    <row r="1" spans="1:12" ht="16" x14ac:dyDescent="0.2">
      <c r="A1" s="3" t="s">
        <v>371</v>
      </c>
      <c r="B1" s="3" t="s">
        <v>372</v>
      </c>
      <c r="C1" s="3" t="s">
        <v>375</v>
      </c>
      <c r="D1" s="3" t="s">
        <v>378</v>
      </c>
      <c r="E1" s="3" t="s">
        <v>380</v>
      </c>
      <c r="F1" s="3" t="s">
        <v>382</v>
      </c>
      <c r="G1" s="3" t="s">
        <v>385</v>
      </c>
      <c r="L1" s="3" t="s">
        <v>1147</v>
      </c>
    </row>
    <row r="2" spans="1:12" ht="64" x14ac:dyDescent="0.2">
      <c r="A2" s="2">
        <v>1151</v>
      </c>
      <c r="B2" s="1" t="s">
        <v>373</v>
      </c>
      <c r="C2" s="8" t="s">
        <v>376</v>
      </c>
      <c r="D2" s="1" t="s">
        <v>379</v>
      </c>
      <c r="E2" s="1" t="s">
        <v>381</v>
      </c>
      <c r="F2" s="1" t="s">
        <v>383</v>
      </c>
      <c r="G2" s="4" t="s">
        <v>386</v>
      </c>
      <c r="L2" s="7" t="s">
        <v>1144</v>
      </c>
    </row>
    <row r="3" spans="1:12" ht="64" x14ac:dyDescent="0.2">
      <c r="A3" s="2">
        <v>1001</v>
      </c>
      <c r="B3" s="1" t="s">
        <v>374</v>
      </c>
      <c r="C3" s="1" t="s">
        <v>377</v>
      </c>
      <c r="D3" s="1" t="s">
        <v>379</v>
      </c>
      <c r="E3" s="1" t="s">
        <v>381</v>
      </c>
      <c r="F3" s="8" t="s">
        <v>384</v>
      </c>
      <c r="G3" s="1" t="s">
        <v>387</v>
      </c>
      <c r="L3" s="7" t="s">
        <v>1145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zoomScale="80" zoomScaleNormal="80" workbookViewId="0">
      <selection activeCell="L1" sqref="L1"/>
    </sheetView>
  </sheetViews>
  <sheetFormatPr baseColWidth="10" defaultColWidth="9.1640625" defaultRowHeight="15" x14ac:dyDescent="0.2"/>
  <cols>
    <col min="1" max="1" width="9.1640625" style="1"/>
    <col min="2" max="2" width="42.5" style="1" customWidth="1"/>
    <col min="3" max="7" width="9.1640625" style="1"/>
    <col min="8" max="8" width="84" style="1" customWidth="1"/>
    <col min="9" max="11" width="9.1640625" style="1"/>
    <col min="12" max="12" width="22.1640625" style="1" customWidth="1"/>
    <col min="13" max="16384" width="9.1640625" style="1"/>
  </cols>
  <sheetData>
    <row r="1" spans="1:12" ht="48" x14ac:dyDescent="0.2">
      <c r="A1" s="3" t="s">
        <v>388</v>
      </c>
      <c r="B1" s="3" t="s">
        <v>389</v>
      </c>
      <c r="C1" s="3" t="s">
        <v>391</v>
      </c>
      <c r="D1" s="3" t="s">
        <v>393</v>
      </c>
      <c r="E1" s="3" t="s">
        <v>395</v>
      </c>
      <c r="F1" s="3" t="s">
        <v>397</v>
      </c>
      <c r="G1" s="3" t="s">
        <v>398</v>
      </c>
      <c r="H1" s="3" t="s">
        <v>400</v>
      </c>
      <c r="L1" s="3" t="s">
        <v>1147</v>
      </c>
    </row>
    <row r="2" spans="1:12" ht="80" x14ac:dyDescent="0.2">
      <c r="A2" s="2">
        <v>1142</v>
      </c>
      <c r="B2" s="1" t="s">
        <v>390</v>
      </c>
      <c r="C2" s="1" t="s">
        <v>392</v>
      </c>
      <c r="D2" s="1" t="s">
        <v>394</v>
      </c>
      <c r="E2" s="1" t="s">
        <v>396</v>
      </c>
      <c r="F2" s="1" t="s">
        <v>377</v>
      </c>
      <c r="G2" s="8" t="s">
        <v>399</v>
      </c>
      <c r="H2" s="1" t="s">
        <v>401</v>
      </c>
      <c r="L2" s="7" t="s">
        <v>1146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4"/>
  <sheetViews>
    <sheetView zoomScale="80" zoomScaleNormal="80" workbookViewId="0">
      <selection activeCell="I3" sqref="I3"/>
    </sheetView>
  </sheetViews>
  <sheetFormatPr baseColWidth="10" defaultColWidth="9.1640625" defaultRowHeight="15" x14ac:dyDescent="0.2"/>
  <cols>
    <col min="1" max="1" width="9.1640625" style="1"/>
    <col min="2" max="2" width="48.83203125" style="1" customWidth="1"/>
    <col min="3" max="3" width="16.1640625" style="1" customWidth="1"/>
    <col min="4" max="4" width="16.83203125" style="1" customWidth="1"/>
    <col min="5" max="5" width="97.6640625" style="1" customWidth="1"/>
    <col min="6" max="8" width="9.1640625" style="1"/>
    <col min="9" max="9" width="24.6640625" style="1" customWidth="1"/>
    <col min="10" max="10" width="15" style="1" customWidth="1"/>
    <col min="11" max="16384" width="9.1640625" style="1"/>
  </cols>
  <sheetData>
    <row r="1" spans="1:10" ht="32.25" customHeight="1" x14ac:dyDescent="0.2">
      <c r="A1" s="3" t="s">
        <v>402</v>
      </c>
      <c r="B1" s="3" t="s">
        <v>403</v>
      </c>
      <c r="C1" s="3" t="s">
        <v>437</v>
      </c>
      <c r="D1" s="3" t="s">
        <v>439</v>
      </c>
      <c r="E1" s="3" t="s">
        <v>449</v>
      </c>
      <c r="I1" s="1" t="s">
        <v>1160</v>
      </c>
      <c r="J1" s="1" t="s">
        <v>1136</v>
      </c>
    </row>
    <row r="2" spans="1:10" ht="176" x14ac:dyDescent="0.2">
      <c r="A2" s="2">
        <v>1145</v>
      </c>
      <c r="B2" s="1" t="s">
        <v>404</v>
      </c>
      <c r="C2" s="1" t="s">
        <v>438</v>
      </c>
      <c r="D2" s="1" t="s">
        <v>440</v>
      </c>
      <c r="E2" s="1" t="s">
        <v>450</v>
      </c>
      <c r="G2" s="1" t="s">
        <v>1158</v>
      </c>
      <c r="I2" s="1" t="s">
        <v>1159</v>
      </c>
      <c r="J2" s="1">
        <v>5</v>
      </c>
    </row>
    <row r="3" spans="1:10" ht="160" x14ac:dyDescent="0.2">
      <c r="A3" s="2">
        <v>1143</v>
      </c>
      <c r="B3" s="1" t="s">
        <v>405</v>
      </c>
      <c r="C3" s="1" t="s">
        <v>438</v>
      </c>
      <c r="D3" s="1" t="s">
        <v>440</v>
      </c>
      <c r="E3" s="1" t="s">
        <v>451</v>
      </c>
      <c r="G3" s="1" t="s">
        <v>1158</v>
      </c>
      <c r="I3" s="1" t="s">
        <v>1162</v>
      </c>
      <c r="J3" s="1">
        <v>3</v>
      </c>
    </row>
    <row r="4" spans="1:10" ht="128" x14ac:dyDescent="0.2">
      <c r="A4" s="2">
        <v>1137</v>
      </c>
      <c r="B4" s="1" t="s">
        <v>406</v>
      </c>
      <c r="C4" s="1" t="s">
        <v>438</v>
      </c>
      <c r="D4" s="1" t="s">
        <v>440</v>
      </c>
      <c r="E4" s="1" t="s">
        <v>452</v>
      </c>
      <c r="G4" s="1" t="s">
        <v>1158</v>
      </c>
    </row>
    <row r="5" spans="1:10" ht="128" x14ac:dyDescent="0.2">
      <c r="A5" s="2">
        <v>1131</v>
      </c>
      <c r="B5" s="1" t="s">
        <v>407</v>
      </c>
      <c r="C5" s="1" t="s">
        <v>438</v>
      </c>
      <c r="D5" s="1" t="s">
        <v>440</v>
      </c>
      <c r="E5" s="1" t="s">
        <v>453</v>
      </c>
      <c r="G5" s="1" t="s">
        <v>1158</v>
      </c>
    </row>
    <row r="6" spans="1:10" ht="208" x14ac:dyDescent="0.2">
      <c r="A6" s="2">
        <v>1129</v>
      </c>
      <c r="B6" s="1" t="s">
        <v>408</v>
      </c>
      <c r="C6" s="1" t="s">
        <v>438</v>
      </c>
      <c r="D6" s="1" t="s">
        <v>441</v>
      </c>
      <c r="E6" s="1" t="s">
        <v>454</v>
      </c>
      <c r="G6" s="1" t="s">
        <v>1161</v>
      </c>
    </row>
    <row r="7" spans="1:10" ht="112" x14ac:dyDescent="0.2">
      <c r="A7" s="2">
        <v>1120</v>
      </c>
      <c r="B7" s="1" t="s">
        <v>409</v>
      </c>
      <c r="C7" s="1" t="s">
        <v>438</v>
      </c>
      <c r="D7" s="1" t="s">
        <v>441</v>
      </c>
      <c r="E7" s="1" t="s">
        <v>455</v>
      </c>
      <c r="G7" s="1" t="s">
        <v>1161</v>
      </c>
    </row>
    <row r="8" spans="1:10" ht="96" x14ac:dyDescent="0.2">
      <c r="A8" s="2">
        <v>1089</v>
      </c>
      <c r="B8" s="1" t="s">
        <v>410</v>
      </c>
      <c r="C8" s="1" t="s">
        <v>438</v>
      </c>
      <c r="D8" s="1" t="s">
        <v>442</v>
      </c>
      <c r="E8" s="1" t="s">
        <v>456</v>
      </c>
      <c r="G8" s="1" t="s">
        <v>1158</v>
      </c>
    </row>
    <row r="9" spans="1:10" ht="128" x14ac:dyDescent="0.2">
      <c r="A9" s="2">
        <v>1083</v>
      </c>
      <c r="B9" s="1" t="s">
        <v>411</v>
      </c>
      <c r="C9" s="1" t="s">
        <v>438</v>
      </c>
      <c r="D9" s="1" t="s">
        <v>442</v>
      </c>
      <c r="E9" s="1" t="s">
        <v>457</v>
      </c>
      <c r="G9" s="1" t="s">
        <v>1159</v>
      </c>
    </row>
    <row r="10" spans="1:10" ht="96" x14ac:dyDescent="0.2">
      <c r="A10" s="2">
        <v>1077</v>
      </c>
      <c r="B10" s="1" t="s">
        <v>412</v>
      </c>
      <c r="C10" s="1" t="s">
        <v>438</v>
      </c>
      <c r="D10" s="1" t="s">
        <v>442</v>
      </c>
      <c r="E10" s="1" t="s">
        <v>458</v>
      </c>
      <c r="G10" s="1" t="s">
        <v>1158</v>
      </c>
    </row>
    <row r="11" spans="1:10" ht="64" x14ac:dyDescent="0.2">
      <c r="A11" s="2">
        <v>1071</v>
      </c>
      <c r="B11" s="1" t="s">
        <v>413</v>
      </c>
      <c r="C11" s="1" t="s">
        <v>438</v>
      </c>
      <c r="D11" s="1" t="s">
        <v>442</v>
      </c>
      <c r="E11" s="1" t="s">
        <v>459</v>
      </c>
      <c r="G11" s="1" t="s">
        <v>1158</v>
      </c>
    </row>
    <row r="12" spans="1:10" ht="48" x14ac:dyDescent="0.2">
      <c r="A12" s="2">
        <v>1057</v>
      </c>
      <c r="B12" s="1" t="s">
        <v>414</v>
      </c>
      <c r="C12" s="1" t="s">
        <v>438</v>
      </c>
      <c r="D12" s="1" t="s">
        <v>443</v>
      </c>
      <c r="E12" s="1" t="s">
        <v>460</v>
      </c>
      <c r="G12" s="1" t="s">
        <v>1161</v>
      </c>
    </row>
    <row r="13" spans="1:10" ht="160" x14ac:dyDescent="0.2">
      <c r="A13" s="2">
        <v>1055</v>
      </c>
      <c r="B13" s="1" t="s">
        <v>415</v>
      </c>
      <c r="C13" s="1" t="s">
        <v>438</v>
      </c>
      <c r="D13" s="1" t="s">
        <v>444</v>
      </c>
      <c r="E13" s="1" t="s">
        <v>461</v>
      </c>
      <c r="G13" s="1" t="s">
        <v>1158</v>
      </c>
    </row>
    <row r="14" spans="1:10" ht="80" x14ac:dyDescent="0.2">
      <c r="A14" s="2">
        <v>1052</v>
      </c>
      <c r="B14" s="1" t="s">
        <v>416</v>
      </c>
      <c r="C14" s="1" t="s">
        <v>438</v>
      </c>
      <c r="D14" s="1" t="s">
        <v>444</v>
      </c>
      <c r="E14" s="1" t="s">
        <v>462</v>
      </c>
      <c r="G14" s="1" t="s">
        <v>1159</v>
      </c>
    </row>
    <row r="15" spans="1:10" ht="96" x14ac:dyDescent="0.2">
      <c r="A15" s="2">
        <v>1051</v>
      </c>
      <c r="B15" s="1" t="s">
        <v>417</v>
      </c>
      <c r="C15" s="1" t="s">
        <v>438</v>
      </c>
      <c r="D15" s="1" t="s">
        <v>444</v>
      </c>
      <c r="E15" s="1" t="s">
        <v>463</v>
      </c>
      <c r="G15" s="1" t="s">
        <v>1158</v>
      </c>
    </row>
    <row r="16" spans="1:10" ht="186" customHeight="1" x14ac:dyDescent="0.2">
      <c r="A16" s="2">
        <v>1046</v>
      </c>
      <c r="B16" s="1" t="s">
        <v>418</v>
      </c>
      <c r="C16" s="1" t="s">
        <v>438</v>
      </c>
      <c r="D16" s="1" t="s">
        <v>444</v>
      </c>
      <c r="E16" s="1" t="s">
        <v>464</v>
      </c>
      <c r="G16" s="1" t="s">
        <v>1158</v>
      </c>
    </row>
    <row r="17" spans="1:7" ht="64" x14ac:dyDescent="0.2">
      <c r="A17" s="2">
        <v>1042</v>
      </c>
      <c r="B17" s="1" t="s">
        <v>419</v>
      </c>
      <c r="C17" s="1" t="s">
        <v>438</v>
      </c>
      <c r="D17" s="1" t="s">
        <v>444</v>
      </c>
      <c r="E17" s="1" t="s">
        <v>465</v>
      </c>
      <c r="G17" s="1" t="s">
        <v>1159</v>
      </c>
    </row>
    <row r="18" spans="1:7" ht="288" x14ac:dyDescent="0.2">
      <c r="A18" s="2">
        <v>1028</v>
      </c>
      <c r="B18" s="1" t="s">
        <v>420</v>
      </c>
      <c r="C18" s="1" t="s">
        <v>438</v>
      </c>
      <c r="D18" s="1" t="s">
        <v>445</v>
      </c>
      <c r="E18" s="1" t="s">
        <v>466</v>
      </c>
    </row>
    <row r="19" spans="1:7" ht="32" x14ac:dyDescent="0.2">
      <c r="A19" s="2">
        <v>1027</v>
      </c>
      <c r="B19" s="1" t="s">
        <v>421</v>
      </c>
      <c r="C19" s="1" t="s">
        <v>438</v>
      </c>
      <c r="D19" s="1" t="s">
        <v>445</v>
      </c>
      <c r="E19" s="1" t="s">
        <v>467</v>
      </c>
    </row>
    <row r="20" spans="1:7" ht="64" x14ac:dyDescent="0.2">
      <c r="A20" s="2">
        <v>997</v>
      </c>
      <c r="B20" s="1" t="s">
        <v>422</v>
      </c>
      <c r="C20" s="1" t="s">
        <v>438</v>
      </c>
      <c r="D20" s="1" t="s">
        <v>446</v>
      </c>
      <c r="E20" s="1" t="s">
        <v>468</v>
      </c>
      <c r="G20" s="1" t="s">
        <v>1159</v>
      </c>
    </row>
    <row r="21" spans="1:7" ht="96" x14ac:dyDescent="0.2">
      <c r="A21" s="2">
        <v>967</v>
      </c>
      <c r="B21" s="1" t="s">
        <v>423</v>
      </c>
      <c r="C21" s="1" t="s">
        <v>438</v>
      </c>
      <c r="D21" s="1" t="s">
        <v>446</v>
      </c>
      <c r="E21" s="1" t="s">
        <v>469</v>
      </c>
      <c r="G21" s="1" t="s">
        <v>1158</v>
      </c>
    </row>
    <row r="22" spans="1:7" ht="128" x14ac:dyDescent="0.2">
      <c r="A22" s="2">
        <v>965</v>
      </c>
      <c r="B22" s="1" t="s">
        <v>424</v>
      </c>
      <c r="C22" s="1" t="s">
        <v>438</v>
      </c>
      <c r="D22" s="1" t="s">
        <v>446</v>
      </c>
      <c r="E22" s="1" t="s">
        <v>470</v>
      </c>
    </row>
    <row r="23" spans="1:7" ht="96" x14ac:dyDescent="0.2">
      <c r="A23" s="2">
        <v>957</v>
      </c>
      <c r="B23" s="1" t="s">
        <v>425</v>
      </c>
      <c r="C23" s="1" t="s">
        <v>438</v>
      </c>
      <c r="D23" s="1" t="s">
        <v>446</v>
      </c>
      <c r="E23" s="1" t="s">
        <v>471</v>
      </c>
      <c r="G23" s="1" t="s">
        <v>1158</v>
      </c>
    </row>
    <row r="24" spans="1:7" ht="48" x14ac:dyDescent="0.2">
      <c r="A24" s="2">
        <v>953</v>
      </c>
      <c r="B24" s="1" t="s">
        <v>426</v>
      </c>
      <c r="C24" s="1" t="s">
        <v>438</v>
      </c>
      <c r="D24" s="1" t="s">
        <v>446</v>
      </c>
      <c r="E24" s="1" t="s">
        <v>472</v>
      </c>
    </row>
    <row r="25" spans="1:7" ht="48" x14ac:dyDescent="0.2">
      <c r="A25" s="2">
        <v>933</v>
      </c>
      <c r="B25" s="1" t="s">
        <v>427</v>
      </c>
      <c r="C25" s="1" t="s">
        <v>438</v>
      </c>
      <c r="D25" s="1" t="s">
        <v>446</v>
      </c>
      <c r="E25" s="1" t="s">
        <v>473</v>
      </c>
    </row>
    <row r="26" spans="1:7" ht="80" x14ac:dyDescent="0.2">
      <c r="A26" s="2">
        <v>919</v>
      </c>
      <c r="B26" s="1" t="s">
        <v>428</v>
      </c>
      <c r="C26" s="1" t="s">
        <v>438</v>
      </c>
      <c r="D26" s="1" t="s">
        <v>446</v>
      </c>
      <c r="E26" s="1" t="s">
        <v>474</v>
      </c>
    </row>
    <row r="27" spans="1:7" ht="160" x14ac:dyDescent="0.2">
      <c r="A27" s="2">
        <v>918</v>
      </c>
      <c r="B27" s="1" t="s">
        <v>429</v>
      </c>
      <c r="C27" s="1" t="s">
        <v>438</v>
      </c>
      <c r="D27" s="1" t="s">
        <v>447</v>
      </c>
      <c r="E27" s="1" t="s">
        <v>475</v>
      </c>
    </row>
    <row r="28" spans="1:7" ht="80" x14ac:dyDescent="0.2">
      <c r="A28" s="2">
        <v>915</v>
      </c>
      <c r="B28" s="1" t="s">
        <v>430</v>
      </c>
      <c r="C28" s="1" t="s">
        <v>438</v>
      </c>
      <c r="D28" s="1" t="s">
        <v>448</v>
      </c>
      <c r="E28" s="1" t="s">
        <v>476</v>
      </c>
      <c r="G28" s="1" t="s">
        <v>1162</v>
      </c>
    </row>
    <row r="29" spans="1:7" ht="128" x14ac:dyDescent="0.2">
      <c r="A29" s="2">
        <v>899</v>
      </c>
      <c r="B29" s="1" t="s">
        <v>431</v>
      </c>
      <c r="C29" s="1" t="s">
        <v>438</v>
      </c>
      <c r="D29" s="1" t="s">
        <v>448</v>
      </c>
      <c r="E29" s="1" t="s">
        <v>477</v>
      </c>
      <c r="G29" s="1" t="s">
        <v>1163</v>
      </c>
    </row>
    <row r="30" spans="1:7" ht="80" x14ac:dyDescent="0.2">
      <c r="A30" s="2">
        <v>897</v>
      </c>
      <c r="B30" s="1" t="s">
        <v>432</v>
      </c>
      <c r="C30" s="1" t="s">
        <v>438</v>
      </c>
      <c r="D30" s="1" t="s">
        <v>448</v>
      </c>
      <c r="E30" s="1" t="s">
        <v>478</v>
      </c>
      <c r="G30" s="1" t="s">
        <v>1162</v>
      </c>
    </row>
    <row r="31" spans="1:7" ht="112" x14ac:dyDescent="0.2">
      <c r="A31" s="2">
        <v>883</v>
      </c>
      <c r="B31" s="1" t="s">
        <v>433</v>
      </c>
      <c r="C31" s="1" t="s">
        <v>438</v>
      </c>
      <c r="D31" s="1" t="s">
        <v>448</v>
      </c>
      <c r="E31" s="1" t="s">
        <v>479</v>
      </c>
    </row>
    <row r="32" spans="1:7" ht="112" x14ac:dyDescent="0.2">
      <c r="A32" s="2">
        <v>881</v>
      </c>
      <c r="B32" s="1" t="s">
        <v>434</v>
      </c>
      <c r="C32" s="1" t="s">
        <v>438</v>
      </c>
      <c r="D32" s="1" t="s">
        <v>448</v>
      </c>
      <c r="E32" s="1" t="s">
        <v>480</v>
      </c>
      <c r="G32" s="1" t="s">
        <v>1158</v>
      </c>
    </row>
    <row r="33" spans="1:7" ht="112" x14ac:dyDescent="0.2">
      <c r="A33" s="2">
        <v>873</v>
      </c>
      <c r="B33" s="1" t="s">
        <v>435</v>
      </c>
      <c r="C33" s="1" t="s">
        <v>438</v>
      </c>
      <c r="D33" s="1" t="s">
        <v>448</v>
      </c>
      <c r="E33" s="1" t="s">
        <v>481</v>
      </c>
      <c r="G33" s="1" t="s">
        <v>1158</v>
      </c>
    </row>
    <row r="34" spans="1:7" ht="32" x14ac:dyDescent="0.2">
      <c r="A34" s="2">
        <v>869</v>
      </c>
      <c r="B34" s="1" t="s">
        <v>436</v>
      </c>
      <c r="C34" s="1" t="s">
        <v>438</v>
      </c>
      <c r="D34" s="1" t="s">
        <v>448</v>
      </c>
      <c r="E34" s="1" t="s">
        <v>482</v>
      </c>
      <c r="G34" s="1" t="s">
        <v>1159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
  <sheetViews>
    <sheetView topLeftCell="A17" zoomScale="80" zoomScaleNormal="80" workbookViewId="0">
      <selection activeCell="G25" sqref="G25"/>
    </sheetView>
  </sheetViews>
  <sheetFormatPr baseColWidth="10" defaultColWidth="9.1640625" defaultRowHeight="15" x14ac:dyDescent="0.2"/>
  <cols>
    <col min="1" max="1" width="9.1640625" style="1"/>
    <col min="2" max="2" width="48.5" style="1" customWidth="1"/>
    <col min="3" max="3" width="17.5" style="1" customWidth="1"/>
    <col min="4" max="4" width="34.1640625" style="1" customWidth="1"/>
    <col min="5" max="5" width="108.6640625" style="1" customWidth="1"/>
    <col min="6" max="6" width="9.1640625" style="1"/>
    <col min="7" max="7" width="43.5" style="1" customWidth="1"/>
    <col min="8" max="8" width="9.1640625" style="1"/>
    <col min="9" max="9" width="25.33203125" style="1" customWidth="1"/>
    <col min="10" max="16384" width="9.1640625" style="1"/>
  </cols>
  <sheetData>
    <row r="1" spans="1:10" ht="16" x14ac:dyDescent="0.2">
      <c r="A1" s="3" t="s">
        <v>483</v>
      </c>
      <c r="B1" s="3" t="s">
        <v>484</v>
      </c>
      <c r="C1" s="3" t="s">
        <v>532</v>
      </c>
      <c r="D1" s="3" t="s">
        <v>546</v>
      </c>
      <c r="E1" s="3" t="s">
        <v>594</v>
      </c>
      <c r="G1" s="6" t="s">
        <v>1167</v>
      </c>
      <c r="I1" s="6" t="s">
        <v>1178</v>
      </c>
      <c r="J1" s="4" t="s">
        <v>1136</v>
      </c>
    </row>
    <row r="2" spans="1:10" ht="80" x14ac:dyDescent="0.2">
      <c r="A2" s="2">
        <v>1146</v>
      </c>
      <c r="B2" s="1" t="s">
        <v>485</v>
      </c>
      <c r="C2" s="1" t="s">
        <v>533</v>
      </c>
      <c r="D2" s="1" t="s">
        <v>547</v>
      </c>
      <c r="E2" s="1" t="s">
        <v>595</v>
      </c>
      <c r="G2" s="1" t="s">
        <v>1164</v>
      </c>
      <c r="I2" s="4" t="s">
        <v>1181</v>
      </c>
    </row>
    <row r="3" spans="1:10" ht="80" x14ac:dyDescent="0.2">
      <c r="A3" s="2">
        <v>1142</v>
      </c>
      <c r="B3" s="1" t="s">
        <v>486</v>
      </c>
      <c r="C3" s="1" t="s">
        <v>533</v>
      </c>
      <c r="D3" s="1" t="s">
        <v>548</v>
      </c>
      <c r="E3" s="1" t="s">
        <v>596</v>
      </c>
      <c r="G3" s="1" t="s">
        <v>1165</v>
      </c>
      <c r="I3" s="4" t="s">
        <v>1179</v>
      </c>
      <c r="J3" s="1">
        <v>2</v>
      </c>
    </row>
    <row r="4" spans="1:10" ht="48" x14ac:dyDescent="0.2">
      <c r="A4" s="2">
        <v>1133</v>
      </c>
      <c r="B4" s="1" t="s">
        <v>487</v>
      </c>
      <c r="C4" s="1" t="s">
        <v>533</v>
      </c>
      <c r="D4" s="1" t="s">
        <v>549</v>
      </c>
      <c r="E4" s="1" t="s">
        <v>597</v>
      </c>
      <c r="G4" s="1" t="s">
        <v>1166</v>
      </c>
      <c r="I4" s="4" t="s">
        <v>1180</v>
      </c>
    </row>
    <row r="5" spans="1:10" ht="48" x14ac:dyDescent="0.2">
      <c r="A5" s="2">
        <v>1132</v>
      </c>
      <c r="B5" s="1" t="s">
        <v>488</v>
      </c>
      <c r="C5" s="1" t="s">
        <v>533</v>
      </c>
      <c r="D5" s="1" t="s">
        <v>550</v>
      </c>
      <c r="E5" s="1" t="s">
        <v>598</v>
      </c>
      <c r="G5" s="1" t="s">
        <v>1166</v>
      </c>
      <c r="I5" s="4" t="s">
        <v>1170</v>
      </c>
      <c r="J5" s="1">
        <v>3</v>
      </c>
    </row>
    <row r="6" spans="1:10" ht="64" x14ac:dyDescent="0.2">
      <c r="A6" s="2">
        <v>1125</v>
      </c>
      <c r="B6" s="1" t="s">
        <v>489</v>
      </c>
      <c r="C6" s="1" t="s">
        <v>534</v>
      </c>
      <c r="D6" s="1" t="s">
        <v>551</v>
      </c>
      <c r="E6" s="1" t="s">
        <v>599</v>
      </c>
      <c r="G6" s="4" t="s">
        <v>1166</v>
      </c>
    </row>
    <row r="7" spans="1:10" ht="64" x14ac:dyDescent="0.2">
      <c r="A7" s="2">
        <v>1122</v>
      </c>
      <c r="B7" s="1" t="s">
        <v>490</v>
      </c>
      <c r="C7" s="1" t="s">
        <v>535</v>
      </c>
      <c r="D7" s="1" t="s">
        <v>552</v>
      </c>
      <c r="E7" s="1" t="s">
        <v>600</v>
      </c>
      <c r="G7" s="4" t="s">
        <v>1166</v>
      </c>
    </row>
    <row r="8" spans="1:10" ht="32" x14ac:dyDescent="0.2">
      <c r="A8" s="2">
        <v>1101</v>
      </c>
      <c r="B8" s="1" t="s">
        <v>491</v>
      </c>
      <c r="C8" s="1" t="s">
        <v>535</v>
      </c>
      <c r="D8" s="1" t="s">
        <v>553</v>
      </c>
      <c r="E8" s="1" t="s">
        <v>601</v>
      </c>
      <c r="G8" s="4" t="s">
        <v>1168</v>
      </c>
    </row>
    <row r="9" spans="1:10" ht="64" x14ac:dyDescent="0.2">
      <c r="A9" s="2">
        <v>1099</v>
      </c>
      <c r="B9" s="1" t="s">
        <v>492</v>
      </c>
      <c r="C9" s="1" t="s">
        <v>536</v>
      </c>
      <c r="D9" s="1" t="s">
        <v>554</v>
      </c>
      <c r="E9" s="1" t="s">
        <v>602</v>
      </c>
      <c r="G9" s="4" t="s">
        <v>1169</v>
      </c>
    </row>
    <row r="10" spans="1:10" ht="64" x14ac:dyDescent="0.2">
      <c r="A10" s="2">
        <v>1098</v>
      </c>
      <c r="B10" s="1" t="s">
        <v>493</v>
      </c>
      <c r="C10" s="1" t="s">
        <v>536</v>
      </c>
      <c r="D10" s="1" t="s">
        <v>555</v>
      </c>
      <c r="E10" s="1" t="s">
        <v>603</v>
      </c>
      <c r="G10" s="4" t="s">
        <v>1169</v>
      </c>
    </row>
    <row r="11" spans="1:10" ht="80" x14ac:dyDescent="0.2">
      <c r="A11" s="2">
        <v>1086</v>
      </c>
      <c r="B11" s="1" t="s">
        <v>494</v>
      </c>
      <c r="C11" s="1" t="s">
        <v>536</v>
      </c>
      <c r="D11" s="1" t="s">
        <v>556</v>
      </c>
      <c r="E11" s="1" t="s">
        <v>604</v>
      </c>
      <c r="G11" s="4" t="s">
        <v>1169</v>
      </c>
    </row>
    <row r="12" spans="1:10" ht="64" x14ac:dyDescent="0.2">
      <c r="A12" s="2">
        <v>1075</v>
      </c>
      <c r="B12" s="1" t="s">
        <v>495</v>
      </c>
      <c r="C12" s="1" t="s">
        <v>536</v>
      </c>
      <c r="D12" s="1" t="s">
        <v>557</v>
      </c>
      <c r="E12" s="1" t="s">
        <v>605</v>
      </c>
      <c r="G12" s="4" t="s">
        <v>1169</v>
      </c>
    </row>
    <row r="13" spans="1:10" ht="64" x14ac:dyDescent="0.2">
      <c r="A13" s="2">
        <v>1074</v>
      </c>
      <c r="B13" s="1" t="s">
        <v>496</v>
      </c>
      <c r="C13" s="1" t="s">
        <v>536</v>
      </c>
      <c r="D13" s="1" t="s">
        <v>558</v>
      </c>
      <c r="E13" s="1" t="s">
        <v>606</v>
      </c>
      <c r="G13" s="4" t="s">
        <v>1169</v>
      </c>
    </row>
    <row r="14" spans="1:10" ht="64" x14ac:dyDescent="0.2">
      <c r="A14" s="2">
        <v>1071</v>
      </c>
      <c r="B14" s="1" t="s">
        <v>497</v>
      </c>
      <c r="C14" s="1" t="s">
        <v>537</v>
      </c>
      <c r="D14" s="1" t="s">
        <v>559</v>
      </c>
      <c r="E14" s="1" t="s">
        <v>607</v>
      </c>
      <c r="G14" s="4" t="s">
        <v>1170</v>
      </c>
    </row>
    <row r="15" spans="1:10" ht="64" x14ac:dyDescent="0.2">
      <c r="A15" s="2">
        <v>1065</v>
      </c>
      <c r="B15" s="1" t="s">
        <v>498</v>
      </c>
      <c r="C15" s="1" t="s">
        <v>537</v>
      </c>
      <c r="D15" s="1" t="s">
        <v>560</v>
      </c>
      <c r="E15" s="1" t="s">
        <v>608</v>
      </c>
      <c r="G15" s="4" t="s">
        <v>1166</v>
      </c>
    </row>
    <row r="16" spans="1:10" ht="80" x14ac:dyDescent="0.2">
      <c r="A16" s="2">
        <v>1064</v>
      </c>
      <c r="B16" s="1" t="s">
        <v>499</v>
      </c>
      <c r="C16" s="1" t="s">
        <v>537</v>
      </c>
      <c r="D16" s="1" t="s">
        <v>561</v>
      </c>
      <c r="E16" s="1" t="s">
        <v>609</v>
      </c>
      <c r="G16" s="4" t="s">
        <v>1168</v>
      </c>
    </row>
    <row r="17" spans="1:7" ht="48" x14ac:dyDescent="0.2">
      <c r="A17" s="2">
        <v>1045</v>
      </c>
      <c r="B17" s="1" t="s">
        <v>500</v>
      </c>
      <c r="C17" s="1" t="s">
        <v>537</v>
      </c>
      <c r="D17" s="1" t="s">
        <v>562</v>
      </c>
      <c r="E17" s="1" t="s">
        <v>610</v>
      </c>
      <c r="G17" s="4" t="s">
        <v>1166</v>
      </c>
    </row>
    <row r="18" spans="1:7" ht="64" x14ac:dyDescent="0.2">
      <c r="A18" s="2">
        <v>1041</v>
      </c>
      <c r="B18" s="1" t="s">
        <v>501</v>
      </c>
      <c r="C18" s="1" t="s">
        <v>537</v>
      </c>
      <c r="D18" s="1" t="s">
        <v>563</v>
      </c>
      <c r="E18" s="1" t="s">
        <v>611</v>
      </c>
      <c r="G18" s="4" t="s">
        <v>1171</v>
      </c>
    </row>
    <row r="19" spans="1:7" ht="64" x14ac:dyDescent="0.2">
      <c r="A19" s="2">
        <v>1040</v>
      </c>
      <c r="B19" s="1" t="s">
        <v>502</v>
      </c>
      <c r="C19" s="1" t="s">
        <v>537</v>
      </c>
      <c r="D19" s="1" t="s">
        <v>564</v>
      </c>
      <c r="E19" s="1" t="s">
        <v>612</v>
      </c>
      <c r="G19" s="4" t="s">
        <v>1172</v>
      </c>
    </row>
    <row r="20" spans="1:7" ht="80" x14ac:dyDescent="0.2">
      <c r="A20" s="2">
        <v>1032</v>
      </c>
      <c r="B20" s="1" t="s">
        <v>503</v>
      </c>
      <c r="C20" s="1" t="s">
        <v>538</v>
      </c>
      <c r="D20" s="1" t="s">
        <v>565</v>
      </c>
      <c r="E20" s="1" t="s">
        <v>613</v>
      </c>
      <c r="G20" s="4" t="s">
        <v>1169</v>
      </c>
    </row>
    <row r="21" spans="1:7" ht="32" x14ac:dyDescent="0.2">
      <c r="A21" s="2">
        <v>1031</v>
      </c>
      <c r="B21" s="1" t="s">
        <v>504</v>
      </c>
      <c r="C21" s="1" t="s">
        <v>539</v>
      </c>
      <c r="D21" s="1" t="s">
        <v>566</v>
      </c>
      <c r="E21" s="1" t="s">
        <v>614</v>
      </c>
      <c r="G21" s="4" t="s">
        <v>1169</v>
      </c>
    </row>
    <row r="22" spans="1:7" ht="48" x14ac:dyDescent="0.2">
      <c r="A22" s="2">
        <v>1030</v>
      </c>
      <c r="B22" s="1" t="s">
        <v>505</v>
      </c>
      <c r="C22" s="1" t="s">
        <v>539</v>
      </c>
      <c r="D22" s="1" t="s">
        <v>567</v>
      </c>
      <c r="E22" s="1" t="s">
        <v>615</v>
      </c>
      <c r="G22" s="4" t="s">
        <v>1168</v>
      </c>
    </row>
    <row r="23" spans="1:7" ht="32" x14ac:dyDescent="0.2">
      <c r="A23" s="2">
        <v>1029</v>
      </c>
      <c r="B23" s="1" t="s">
        <v>506</v>
      </c>
      <c r="C23" s="1" t="s">
        <v>539</v>
      </c>
      <c r="D23" s="1" t="s">
        <v>568</v>
      </c>
      <c r="E23" s="1" t="s">
        <v>616</v>
      </c>
      <c r="G23" s="4" t="s">
        <v>1166</v>
      </c>
    </row>
    <row r="24" spans="1:7" ht="64" x14ac:dyDescent="0.2">
      <c r="A24" s="2">
        <v>1021</v>
      </c>
      <c r="B24" s="1" t="s">
        <v>507</v>
      </c>
      <c r="C24" s="1" t="s">
        <v>539</v>
      </c>
      <c r="D24" s="1" t="s">
        <v>569</v>
      </c>
      <c r="E24" s="1" t="s">
        <v>617</v>
      </c>
      <c r="G24" s="4" t="s">
        <v>1173</v>
      </c>
    </row>
    <row r="25" spans="1:7" ht="128" x14ac:dyDescent="0.2">
      <c r="A25" s="2">
        <v>1016</v>
      </c>
      <c r="B25" s="1" t="s">
        <v>508</v>
      </c>
      <c r="C25" s="1" t="s">
        <v>539</v>
      </c>
      <c r="D25" s="1" t="s">
        <v>570</v>
      </c>
      <c r="E25" s="1" t="s">
        <v>618</v>
      </c>
      <c r="G25" s="4" t="s">
        <v>1170</v>
      </c>
    </row>
    <row r="26" spans="1:7" ht="48" x14ac:dyDescent="0.2">
      <c r="A26" s="2">
        <v>1009</v>
      </c>
      <c r="B26" s="1" t="s">
        <v>509</v>
      </c>
      <c r="C26" s="1" t="s">
        <v>539</v>
      </c>
      <c r="D26" s="1" t="s">
        <v>571</v>
      </c>
      <c r="E26" s="1" t="s">
        <v>619</v>
      </c>
      <c r="G26" s="4" t="s">
        <v>1174</v>
      </c>
    </row>
    <row r="27" spans="1:7" ht="64" x14ac:dyDescent="0.2">
      <c r="A27" s="2">
        <v>1007</v>
      </c>
      <c r="B27" s="1" t="s">
        <v>510</v>
      </c>
      <c r="C27" s="1" t="s">
        <v>539</v>
      </c>
      <c r="D27" s="1" t="s">
        <v>572</v>
      </c>
      <c r="E27" s="1" t="s">
        <v>620</v>
      </c>
      <c r="G27" s="4" t="s">
        <v>1175</v>
      </c>
    </row>
    <row r="28" spans="1:7" ht="128" x14ac:dyDescent="0.2">
      <c r="A28" s="2">
        <v>995</v>
      </c>
      <c r="B28" s="1" t="s">
        <v>511</v>
      </c>
      <c r="C28" s="1" t="s">
        <v>540</v>
      </c>
      <c r="D28" s="1" t="s">
        <v>573</v>
      </c>
      <c r="E28" s="1" t="s">
        <v>621</v>
      </c>
      <c r="G28" s="4" t="s">
        <v>1175</v>
      </c>
    </row>
    <row r="29" spans="1:7" ht="128" x14ac:dyDescent="0.2">
      <c r="A29" s="2">
        <v>992</v>
      </c>
      <c r="B29" s="1" t="s">
        <v>512</v>
      </c>
      <c r="C29" s="1" t="s">
        <v>541</v>
      </c>
      <c r="D29" s="1" t="s">
        <v>574</v>
      </c>
      <c r="E29" s="1" t="s">
        <v>622</v>
      </c>
      <c r="G29" s="4" t="s">
        <v>1166</v>
      </c>
    </row>
    <row r="30" spans="1:7" ht="48" x14ac:dyDescent="0.2">
      <c r="A30" s="2">
        <v>989</v>
      </c>
      <c r="B30" s="1" t="s">
        <v>513</v>
      </c>
      <c r="C30" s="1" t="s">
        <v>541</v>
      </c>
      <c r="D30" s="1" t="s">
        <v>575</v>
      </c>
      <c r="E30" s="1" t="s">
        <v>623</v>
      </c>
      <c r="G30" s="4" t="s">
        <v>1169</v>
      </c>
    </row>
    <row r="31" spans="1:7" ht="48" x14ac:dyDescent="0.2">
      <c r="A31" s="2">
        <v>986</v>
      </c>
      <c r="B31" s="1" t="s">
        <v>514</v>
      </c>
      <c r="C31" s="1" t="s">
        <v>541</v>
      </c>
      <c r="D31" s="1" t="s">
        <v>576</v>
      </c>
      <c r="E31" s="1" t="s">
        <v>624</v>
      </c>
      <c r="G31" s="4" t="s">
        <v>1166</v>
      </c>
    </row>
    <row r="32" spans="1:7" ht="32" x14ac:dyDescent="0.2">
      <c r="A32" s="2">
        <v>979</v>
      </c>
      <c r="B32" s="1" t="s">
        <v>515</v>
      </c>
      <c r="C32" s="1" t="s">
        <v>541</v>
      </c>
      <c r="D32" s="1" t="s">
        <v>577</v>
      </c>
      <c r="E32" s="1" t="s">
        <v>625</v>
      </c>
      <c r="G32" s="4" t="s">
        <v>1166</v>
      </c>
    </row>
    <row r="33" spans="1:7" ht="64" x14ac:dyDescent="0.2">
      <c r="A33" s="2">
        <v>975</v>
      </c>
      <c r="B33" s="1" t="s">
        <v>516</v>
      </c>
      <c r="C33" s="1" t="s">
        <v>541</v>
      </c>
      <c r="D33" s="1" t="s">
        <v>578</v>
      </c>
      <c r="E33" s="1" t="s">
        <v>626</v>
      </c>
      <c r="G33" s="4" t="s">
        <v>1166</v>
      </c>
    </row>
    <row r="34" spans="1:7" ht="48" x14ac:dyDescent="0.2">
      <c r="A34" s="2">
        <v>948</v>
      </c>
      <c r="B34" s="1" t="s">
        <v>517</v>
      </c>
      <c r="C34" s="1" t="s">
        <v>541</v>
      </c>
      <c r="D34" s="1" t="s">
        <v>579</v>
      </c>
      <c r="E34" s="1" t="s">
        <v>627</v>
      </c>
      <c r="G34" s="4" t="s">
        <v>1169</v>
      </c>
    </row>
    <row r="35" spans="1:7" ht="96" x14ac:dyDescent="0.2">
      <c r="A35" s="2">
        <v>945</v>
      </c>
      <c r="B35" s="1" t="s">
        <v>518</v>
      </c>
      <c r="C35" s="1" t="s">
        <v>541</v>
      </c>
      <c r="D35" s="1" t="s">
        <v>580</v>
      </c>
      <c r="E35" s="1" t="s">
        <v>628</v>
      </c>
      <c r="G35" s="4" t="s">
        <v>1168</v>
      </c>
    </row>
    <row r="36" spans="1:7" ht="48" x14ac:dyDescent="0.2">
      <c r="A36" s="2">
        <v>944</v>
      </c>
      <c r="B36" s="1" t="s">
        <v>519</v>
      </c>
      <c r="C36" s="1" t="s">
        <v>541</v>
      </c>
      <c r="D36" s="1" t="s">
        <v>581</v>
      </c>
      <c r="E36" s="1" t="s">
        <v>629</v>
      </c>
      <c r="G36" s="4" t="s">
        <v>1168</v>
      </c>
    </row>
    <row r="37" spans="1:7" ht="64" x14ac:dyDescent="0.2">
      <c r="A37" s="2">
        <v>939</v>
      </c>
      <c r="B37" s="1" t="s">
        <v>520</v>
      </c>
      <c r="C37" s="1" t="s">
        <v>541</v>
      </c>
      <c r="D37" s="1" t="s">
        <v>582</v>
      </c>
      <c r="E37" s="1" t="s">
        <v>630</v>
      </c>
      <c r="G37" s="4" t="s">
        <v>1168</v>
      </c>
    </row>
    <row r="38" spans="1:7" ht="48" x14ac:dyDescent="0.2">
      <c r="A38" s="2">
        <v>937</v>
      </c>
      <c r="B38" s="1" t="s">
        <v>521</v>
      </c>
      <c r="C38" s="1" t="s">
        <v>541</v>
      </c>
      <c r="D38" s="1" t="s">
        <v>583</v>
      </c>
      <c r="E38" s="1" t="s">
        <v>631</v>
      </c>
      <c r="G38" s="4" t="s">
        <v>1176</v>
      </c>
    </row>
    <row r="39" spans="1:7" ht="64" x14ac:dyDescent="0.2">
      <c r="A39" s="2">
        <v>927</v>
      </c>
      <c r="B39" s="1" t="s">
        <v>522</v>
      </c>
      <c r="C39" s="1" t="s">
        <v>541</v>
      </c>
      <c r="D39" s="1" t="s">
        <v>584</v>
      </c>
      <c r="E39" s="1" t="s">
        <v>632</v>
      </c>
      <c r="G39" s="4" t="s">
        <v>1166</v>
      </c>
    </row>
    <row r="40" spans="1:7" ht="96" x14ac:dyDescent="0.2">
      <c r="A40" s="2">
        <v>911</v>
      </c>
      <c r="B40" s="1" t="s">
        <v>523</v>
      </c>
      <c r="C40" s="1" t="s">
        <v>541</v>
      </c>
      <c r="D40" s="1" t="s">
        <v>585</v>
      </c>
      <c r="E40" s="1" t="s">
        <v>633</v>
      </c>
      <c r="G40" s="4" t="s">
        <v>1175</v>
      </c>
    </row>
    <row r="41" spans="1:7" ht="144" x14ac:dyDescent="0.2">
      <c r="A41" s="2">
        <v>908</v>
      </c>
      <c r="B41" s="1" t="s">
        <v>524</v>
      </c>
      <c r="C41" s="1" t="s">
        <v>541</v>
      </c>
      <c r="D41" s="1" t="s">
        <v>586</v>
      </c>
      <c r="E41" s="1" t="s">
        <v>634</v>
      </c>
      <c r="G41" s="4" t="s">
        <v>1168</v>
      </c>
    </row>
    <row r="42" spans="1:7" ht="32" x14ac:dyDescent="0.2">
      <c r="A42" s="2">
        <v>902</v>
      </c>
      <c r="B42" s="1" t="s">
        <v>525</v>
      </c>
      <c r="C42" s="1" t="s">
        <v>541</v>
      </c>
      <c r="D42" s="1" t="s">
        <v>587</v>
      </c>
      <c r="E42" s="1" t="s">
        <v>635</v>
      </c>
      <c r="G42" s="4" t="s">
        <v>1166</v>
      </c>
    </row>
    <row r="43" spans="1:7" ht="48" x14ac:dyDescent="0.2">
      <c r="A43" s="2">
        <v>890</v>
      </c>
      <c r="B43" s="1" t="s">
        <v>526</v>
      </c>
      <c r="C43" s="1" t="s">
        <v>541</v>
      </c>
      <c r="D43" s="1" t="s">
        <v>588</v>
      </c>
      <c r="E43" s="1" t="s">
        <v>636</v>
      </c>
      <c r="G43" s="4" t="s">
        <v>1169</v>
      </c>
    </row>
    <row r="44" spans="1:7" ht="64" x14ac:dyDescent="0.2">
      <c r="A44" s="2">
        <v>888</v>
      </c>
      <c r="B44" s="1" t="s">
        <v>527</v>
      </c>
      <c r="C44" s="1" t="s">
        <v>542</v>
      </c>
      <c r="D44" s="1" t="s">
        <v>589</v>
      </c>
      <c r="E44" s="1" t="s">
        <v>637</v>
      </c>
      <c r="G44" s="4" t="s">
        <v>1169</v>
      </c>
    </row>
    <row r="45" spans="1:7" ht="48" x14ac:dyDescent="0.2">
      <c r="A45" s="2">
        <v>886</v>
      </c>
      <c r="B45" s="1" t="s">
        <v>528</v>
      </c>
      <c r="C45" s="1" t="s">
        <v>543</v>
      </c>
      <c r="D45" s="1" t="s">
        <v>590</v>
      </c>
      <c r="E45" s="1" t="s">
        <v>638</v>
      </c>
      <c r="G45" s="4" t="s">
        <v>1166</v>
      </c>
    </row>
    <row r="46" spans="1:7" ht="64" x14ac:dyDescent="0.2">
      <c r="A46" s="2">
        <v>860</v>
      </c>
      <c r="B46" s="1" t="s">
        <v>529</v>
      </c>
      <c r="C46" s="1" t="s">
        <v>544</v>
      </c>
      <c r="D46" s="1" t="s">
        <v>591</v>
      </c>
      <c r="E46" s="1" t="s">
        <v>639</v>
      </c>
      <c r="G46" s="4" t="s">
        <v>1169</v>
      </c>
    </row>
    <row r="47" spans="1:7" ht="48" x14ac:dyDescent="0.2">
      <c r="A47" s="2">
        <v>857</v>
      </c>
      <c r="B47" s="1" t="s">
        <v>530</v>
      </c>
      <c r="C47" s="1" t="s">
        <v>545</v>
      </c>
      <c r="D47" s="1" t="s">
        <v>592</v>
      </c>
      <c r="E47" s="1" t="s">
        <v>640</v>
      </c>
      <c r="G47" s="4" t="s">
        <v>1166</v>
      </c>
    </row>
    <row r="48" spans="1:7" ht="128" x14ac:dyDescent="0.2">
      <c r="A48" s="2">
        <v>856</v>
      </c>
      <c r="B48" s="1" t="s">
        <v>531</v>
      </c>
      <c r="C48" s="1" t="s">
        <v>545</v>
      </c>
      <c r="D48" s="1" t="s">
        <v>593</v>
      </c>
      <c r="E48" s="1" t="s">
        <v>641</v>
      </c>
      <c r="G48" s="4" t="s">
        <v>1177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1"/>
  <sheetViews>
    <sheetView zoomScale="80" zoomScaleNormal="80" workbookViewId="0">
      <selection activeCell="C2" sqref="C2"/>
    </sheetView>
  </sheetViews>
  <sheetFormatPr baseColWidth="10" defaultColWidth="9.1640625" defaultRowHeight="15" x14ac:dyDescent="0.2"/>
  <cols>
    <col min="1" max="1" width="9.1640625" style="1"/>
    <col min="2" max="2" width="50.5" style="1" customWidth="1"/>
    <col min="3" max="3" width="19.83203125" style="1" customWidth="1"/>
    <col min="4" max="4" width="80.5" style="1" customWidth="1"/>
    <col min="5" max="16384" width="9.1640625" style="1"/>
  </cols>
  <sheetData>
    <row r="1" spans="1:4" ht="16" x14ac:dyDescent="0.2">
      <c r="A1" s="1" t="s">
        <v>642</v>
      </c>
      <c r="B1" s="1" t="s">
        <v>643</v>
      </c>
      <c r="C1" s="1" t="s">
        <v>654</v>
      </c>
      <c r="D1" s="1" t="s">
        <v>665</v>
      </c>
    </row>
    <row r="2" spans="1:4" ht="32" x14ac:dyDescent="0.2">
      <c r="A2" s="2">
        <v>1113</v>
      </c>
      <c r="B2" s="1" t="s">
        <v>644</v>
      </c>
      <c r="C2" s="1" t="s">
        <v>655</v>
      </c>
      <c r="D2" s="1" t="s">
        <v>666</v>
      </c>
    </row>
    <row r="3" spans="1:4" ht="16" x14ac:dyDescent="0.2">
      <c r="A3" s="2">
        <v>1107</v>
      </c>
      <c r="B3" s="1" t="s">
        <v>645</v>
      </c>
      <c r="C3" s="1" t="s">
        <v>656</v>
      </c>
      <c r="D3" s="1" t="s">
        <v>667</v>
      </c>
    </row>
    <row r="4" spans="1:4" ht="176" x14ac:dyDescent="0.2">
      <c r="A4" s="2">
        <v>1094</v>
      </c>
      <c r="B4" s="1" t="s">
        <v>646</v>
      </c>
      <c r="C4" s="1" t="s">
        <v>657</v>
      </c>
      <c r="D4" s="1" t="s">
        <v>668</v>
      </c>
    </row>
    <row r="5" spans="1:4" ht="112" x14ac:dyDescent="0.2">
      <c r="A5" s="2">
        <v>1089</v>
      </c>
      <c r="B5" s="1" t="s">
        <v>647</v>
      </c>
      <c r="C5" s="1" t="s">
        <v>658</v>
      </c>
      <c r="D5" s="1" t="s">
        <v>669</v>
      </c>
    </row>
    <row r="6" spans="1:4" ht="32" x14ac:dyDescent="0.2">
      <c r="A6" s="2">
        <v>1022</v>
      </c>
      <c r="B6" s="1" t="s">
        <v>648</v>
      </c>
      <c r="C6" s="1" t="s">
        <v>659</v>
      </c>
      <c r="D6" s="1" t="s">
        <v>670</v>
      </c>
    </row>
    <row r="7" spans="1:4" ht="48" x14ac:dyDescent="0.2">
      <c r="A7" s="2">
        <v>1015</v>
      </c>
      <c r="B7" s="1" t="s">
        <v>649</v>
      </c>
      <c r="C7" s="1" t="s">
        <v>660</v>
      </c>
      <c r="D7" s="1" t="s">
        <v>671</v>
      </c>
    </row>
    <row r="8" spans="1:4" ht="32" x14ac:dyDescent="0.2">
      <c r="A8" s="2">
        <v>1005</v>
      </c>
      <c r="B8" s="1" t="s">
        <v>650</v>
      </c>
      <c r="C8" s="1" t="s">
        <v>661</v>
      </c>
      <c r="D8" s="1" t="s">
        <v>672</v>
      </c>
    </row>
    <row r="9" spans="1:4" ht="48" x14ac:dyDescent="0.2">
      <c r="A9" s="2">
        <v>979</v>
      </c>
      <c r="B9" s="1" t="s">
        <v>651</v>
      </c>
      <c r="C9" s="1" t="s">
        <v>662</v>
      </c>
      <c r="D9" s="1" t="s">
        <v>673</v>
      </c>
    </row>
    <row r="10" spans="1:4" ht="64" x14ac:dyDescent="0.2">
      <c r="A10" s="2">
        <v>909</v>
      </c>
      <c r="B10" s="1" t="s">
        <v>652</v>
      </c>
      <c r="C10" s="1" t="s">
        <v>663</v>
      </c>
      <c r="D10" s="1" t="s">
        <v>674</v>
      </c>
    </row>
    <row r="11" spans="1:4" ht="48" x14ac:dyDescent="0.2">
      <c r="A11" s="2">
        <v>863</v>
      </c>
      <c r="B11" s="1" t="s">
        <v>653</v>
      </c>
      <c r="C11" s="1" t="s">
        <v>664</v>
      </c>
      <c r="D11" s="1" t="s">
        <v>675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
  <sheetViews>
    <sheetView zoomScale="80" zoomScaleNormal="80" workbookViewId="0">
      <selection activeCell="F5" sqref="F5"/>
    </sheetView>
  </sheetViews>
  <sheetFormatPr baseColWidth="10" defaultColWidth="9.1640625" defaultRowHeight="15" x14ac:dyDescent="0.2"/>
  <cols>
    <col min="1" max="1" width="9.1640625" style="1"/>
    <col min="2" max="2" width="69" style="1" customWidth="1"/>
    <col min="3" max="3" width="56.6640625" style="1" customWidth="1"/>
    <col min="4" max="4" width="62.1640625" style="1" customWidth="1"/>
    <col min="5" max="7" width="9.1640625" style="1"/>
    <col min="8" max="8" width="28.83203125" style="1" customWidth="1"/>
    <col min="9" max="9" width="15.5" style="1" customWidth="1"/>
    <col min="10" max="16384" width="9.1640625" style="1"/>
  </cols>
  <sheetData>
    <row r="1" spans="1:10" ht="16" x14ac:dyDescent="0.2">
      <c r="A1" s="1" t="s">
        <v>676</v>
      </c>
      <c r="B1" s="1" t="s">
        <v>677</v>
      </c>
      <c r="C1" s="1" t="s">
        <v>686</v>
      </c>
      <c r="D1" s="1" t="s">
        <v>695</v>
      </c>
      <c r="H1" s="6" t="s">
        <v>1182</v>
      </c>
      <c r="I1" s="6" t="s">
        <v>1186</v>
      </c>
      <c r="J1" s="6" t="s">
        <v>1187</v>
      </c>
    </row>
    <row r="2" spans="1:10" ht="112" x14ac:dyDescent="0.2">
      <c r="A2" s="2">
        <v>1142</v>
      </c>
      <c r="B2" s="1" t="s">
        <v>678</v>
      </c>
      <c r="C2" s="1" t="s">
        <v>687</v>
      </c>
      <c r="D2" s="1" t="s">
        <v>696</v>
      </c>
      <c r="H2" s="1" t="s">
        <v>694</v>
      </c>
      <c r="I2" s="1" t="s">
        <v>1185</v>
      </c>
      <c r="J2" s="1">
        <v>4</v>
      </c>
    </row>
    <row r="3" spans="1:10" ht="16" x14ac:dyDescent="0.2">
      <c r="A3" s="2">
        <v>1107</v>
      </c>
      <c r="B3" s="1" t="s">
        <v>679</v>
      </c>
      <c r="C3" s="1" t="s">
        <v>688</v>
      </c>
      <c r="D3" s="1" t="s">
        <v>697</v>
      </c>
      <c r="H3" s="1" t="s">
        <v>1183</v>
      </c>
      <c r="I3" s="1" t="s">
        <v>1184</v>
      </c>
      <c r="J3" s="1">
        <v>4</v>
      </c>
    </row>
    <row r="4" spans="1:10" ht="32" x14ac:dyDescent="0.2">
      <c r="A4" s="2">
        <v>1022</v>
      </c>
      <c r="B4" s="1" t="s">
        <v>680</v>
      </c>
      <c r="C4" s="1" t="s">
        <v>689</v>
      </c>
      <c r="D4" s="1" t="s">
        <v>698</v>
      </c>
    </row>
    <row r="5" spans="1:10" ht="96" x14ac:dyDescent="0.2">
      <c r="A5" s="2">
        <v>1021</v>
      </c>
      <c r="B5" s="1" t="s">
        <v>681</v>
      </c>
      <c r="C5" s="1" t="s">
        <v>690</v>
      </c>
      <c r="D5" s="1" t="s">
        <v>699</v>
      </c>
    </row>
    <row r="6" spans="1:10" ht="16" x14ac:dyDescent="0.2">
      <c r="A6" s="2">
        <v>1015</v>
      </c>
      <c r="B6" s="1" t="s">
        <v>682</v>
      </c>
      <c r="C6" s="1" t="s">
        <v>691</v>
      </c>
      <c r="D6" s="1" t="s">
        <v>700</v>
      </c>
    </row>
    <row r="7" spans="1:10" ht="48" x14ac:dyDescent="0.2">
      <c r="A7" s="2">
        <v>927</v>
      </c>
      <c r="B7" s="1" t="s">
        <v>683</v>
      </c>
      <c r="C7" s="1" t="s">
        <v>692</v>
      </c>
      <c r="D7" s="1" t="s">
        <v>701</v>
      </c>
    </row>
    <row r="8" spans="1:10" ht="176" x14ac:dyDescent="0.2">
      <c r="A8" s="2">
        <v>910</v>
      </c>
      <c r="B8" s="1" t="s">
        <v>684</v>
      </c>
      <c r="C8" s="1" t="s">
        <v>693</v>
      </c>
      <c r="D8" s="1" t="s">
        <v>702</v>
      </c>
    </row>
    <row r="9" spans="1:10" ht="32" x14ac:dyDescent="0.2">
      <c r="A9" s="2">
        <v>886</v>
      </c>
      <c r="B9" s="1" t="s">
        <v>685</v>
      </c>
      <c r="C9" s="1" t="s">
        <v>694</v>
      </c>
      <c r="D9" s="1" t="s">
        <v>703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98"/>
  <sheetViews>
    <sheetView topLeftCell="B1" zoomScale="80" zoomScaleNormal="80" workbookViewId="0">
      <selection activeCell="H3" sqref="H3"/>
    </sheetView>
  </sheetViews>
  <sheetFormatPr baseColWidth="10" defaultColWidth="9.1640625" defaultRowHeight="15" x14ac:dyDescent="0.2"/>
  <cols>
    <col min="1" max="1" width="9.1640625" style="1"/>
    <col min="2" max="2" width="62.83203125" style="1" customWidth="1"/>
    <col min="3" max="3" width="67" style="1" customWidth="1"/>
    <col min="4" max="4" width="91.5" style="1" customWidth="1"/>
    <col min="5" max="5" width="9.1640625" style="1"/>
    <col min="6" max="6" width="17.5" style="1" customWidth="1"/>
    <col min="7" max="7" width="9.1640625" style="1"/>
    <col min="8" max="8" width="23.33203125" style="1" customWidth="1"/>
    <col min="9" max="11" width="9.1640625" style="1"/>
    <col min="12" max="12" width="12.83203125" style="1" customWidth="1"/>
    <col min="13" max="13" width="9.1640625" style="1"/>
    <col min="14" max="14" width="28.33203125" style="1" customWidth="1"/>
    <col min="15" max="15" width="9.1640625" style="1"/>
    <col min="16" max="16" width="12.5" style="1" bestFit="1" customWidth="1"/>
    <col min="17" max="16384" width="9.1640625" style="1"/>
  </cols>
  <sheetData>
    <row r="1" spans="1:16" ht="64" x14ac:dyDescent="0.2">
      <c r="A1" s="1" t="s">
        <v>704</v>
      </c>
      <c r="B1" s="1" t="s">
        <v>705</v>
      </c>
      <c r="C1" s="1" t="s">
        <v>803</v>
      </c>
      <c r="D1" s="1" t="s">
        <v>886</v>
      </c>
      <c r="F1" s="1" t="s">
        <v>1190</v>
      </c>
      <c r="G1" s="1" t="s">
        <v>1189</v>
      </c>
      <c r="H1" s="1" t="s">
        <v>1188</v>
      </c>
      <c r="J1" s="1" t="s">
        <v>1191</v>
      </c>
      <c r="K1" s="1" t="s">
        <v>819</v>
      </c>
      <c r="L1" s="1" t="s">
        <v>1188</v>
      </c>
      <c r="N1" s="8" t="s">
        <v>1197</v>
      </c>
      <c r="O1" s="1" t="s">
        <v>1204</v>
      </c>
      <c r="P1" s="4" t="s">
        <v>1205</v>
      </c>
    </row>
    <row r="2" spans="1:16" ht="48" x14ac:dyDescent="0.2">
      <c r="A2" s="2">
        <v>1157</v>
      </c>
      <c r="B2" s="1" t="s">
        <v>706</v>
      </c>
      <c r="C2" s="1" t="s">
        <v>804</v>
      </c>
      <c r="D2" s="1" t="s">
        <v>887</v>
      </c>
      <c r="E2" s="1">
        <v>1</v>
      </c>
      <c r="F2" s="1" t="s">
        <v>1193</v>
      </c>
      <c r="G2" s="1">
        <v>10</v>
      </c>
      <c r="H2" s="4" t="s">
        <v>1265</v>
      </c>
      <c r="J2" s="4" t="s">
        <v>1192</v>
      </c>
      <c r="K2" s="1">
        <v>14</v>
      </c>
      <c r="L2" s="4" t="s">
        <v>1264</v>
      </c>
      <c r="M2" s="1">
        <v>1</v>
      </c>
      <c r="N2" s="7" t="s">
        <v>1194</v>
      </c>
      <c r="O2" s="8">
        <v>6</v>
      </c>
      <c r="P2" s="11">
        <f>O2/44 * 100</f>
        <v>13.636363636363635</v>
      </c>
    </row>
    <row r="3" spans="1:16" ht="32" x14ac:dyDescent="0.2">
      <c r="A3" s="2">
        <v>1155</v>
      </c>
      <c r="B3" s="1" t="s">
        <v>707</v>
      </c>
      <c r="C3" s="1" t="s">
        <v>805</v>
      </c>
      <c r="D3" s="1" t="s">
        <v>888</v>
      </c>
      <c r="M3" s="1">
        <v>2</v>
      </c>
      <c r="N3" s="7" t="s">
        <v>1195</v>
      </c>
      <c r="O3" s="8">
        <v>6</v>
      </c>
      <c r="P3" s="11">
        <f t="shared" ref="P3:P10" si="0">O3/44 * 100</f>
        <v>13.636363636363635</v>
      </c>
    </row>
    <row r="4" spans="1:16" ht="64" x14ac:dyDescent="0.2">
      <c r="A4" s="2">
        <v>1153</v>
      </c>
      <c r="B4" s="1" t="s">
        <v>708</v>
      </c>
      <c r="C4" s="1" t="s">
        <v>805</v>
      </c>
      <c r="D4" s="1" t="s">
        <v>889</v>
      </c>
      <c r="F4" s="1">
        <f>COUNTIF(E$2:E$98,1)</f>
        <v>6</v>
      </c>
      <c r="M4" s="1">
        <v>3</v>
      </c>
      <c r="N4" s="7" t="s">
        <v>1196</v>
      </c>
      <c r="O4" s="8">
        <v>3</v>
      </c>
      <c r="P4" s="11">
        <f t="shared" si="0"/>
        <v>6.8181818181818175</v>
      </c>
    </row>
    <row r="5" spans="1:16" ht="112" x14ac:dyDescent="0.2">
      <c r="A5" s="2">
        <v>1152</v>
      </c>
      <c r="B5" s="1" t="s">
        <v>709</v>
      </c>
      <c r="C5" s="1" t="s">
        <v>806</v>
      </c>
      <c r="D5" s="1" t="s">
        <v>890</v>
      </c>
      <c r="E5" s="1">
        <v>2</v>
      </c>
      <c r="F5" s="1">
        <f>COUNTIF(E$2:E$98,2)</f>
        <v>6</v>
      </c>
      <c r="M5" s="1">
        <v>4</v>
      </c>
      <c r="N5" s="7" t="s">
        <v>1206</v>
      </c>
      <c r="O5" s="8">
        <v>12</v>
      </c>
      <c r="P5" s="11">
        <f t="shared" si="0"/>
        <v>27.27272727272727</v>
      </c>
    </row>
    <row r="6" spans="1:16" ht="64" x14ac:dyDescent="0.2">
      <c r="A6" s="2">
        <v>1151</v>
      </c>
      <c r="B6" s="1" t="s">
        <v>710</v>
      </c>
      <c r="C6" s="1" t="s">
        <v>807</v>
      </c>
      <c r="D6" s="1" t="s">
        <v>891</v>
      </c>
      <c r="F6" s="1">
        <f>COUNTIF(E$2:E$98,3)</f>
        <v>3</v>
      </c>
      <c r="M6" s="1">
        <v>5</v>
      </c>
      <c r="N6" s="7" t="s">
        <v>1199</v>
      </c>
      <c r="O6" s="8">
        <v>5</v>
      </c>
      <c r="P6" s="11">
        <f t="shared" si="0"/>
        <v>11.363636363636363</v>
      </c>
    </row>
    <row r="7" spans="1:16" ht="176" x14ac:dyDescent="0.2">
      <c r="A7" s="2">
        <v>1145</v>
      </c>
      <c r="B7" s="1" t="s">
        <v>711</v>
      </c>
      <c r="C7" s="1" t="s">
        <v>808</v>
      </c>
      <c r="D7" s="1" t="s">
        <v>892</v>
      </c>
      <c r="E7" s="1">
        <v>3</v>
      </c>
      <c r="F7" s="1">
        <f>COUNTIF(E$2:E$98,4)</f>
        <v>12</v>
      </c>
      <c r="M7" s="1">
        <v>6</v>
      </c>
      <c r="N7" s="7" t="s">
        <v>1200</v>
      </c>
      <c r="O7" s="8">
        <v>3</v>
      </c>
      <c r="P7" s="11">
        <f t="shared" si="0"/>
        <v>6.8181818181818175</v>
      </c>
    </row>
    <row r="8" spans="1:16" ht="160" x14ac:dyDescent="0.2">
      <c r="A8" s="2">
        <v>1143</v>
      </c>
      <c r="B8" s="1" t="s">
        <v>712</v>
      </c>
      <c r="C8" s="1" t="s">
        <v>809</v>
      </c>
      <c r="D8" s="1" t="s">
        <v>893</v>
      </c>
      <c r="E8" s="1">
        <v>4</v>
      </c>
      <c r="F8" s="1">
        <f>COUNTIF(E$2:E$98,5)</f>
        <v>5</v>
      </c>
      <c r="M8" s="1">
        <v>7</v>
      </c>
      <c r="N8" s="7" t="s">
        <v>1202</v>
      </c>
      <c r="O8" s="8">
        <v>6</v>
      </c>
      <c r="P8" s="11">
        <f t="shared" si="0"/>
        <v>13.636363636363635</v>
      </c>
    </row>
    <row r="9" spans="1:16" ht="128" x14ac:dyDescent="0.2">
      <c r="A9" s="2">
        <v>1137</v>
      </c>
      <c r="B9" s="1" t="s">
        <v>713</v>
      </c>
      <c r="C9" s="1" t="s">
        <v>810</v>
      </c>
      <c r="D9" s="1" t="s">
        <v>894</v>
      </c>
      <c r="E9" s="1">
        <v>4</v>
      </c>
      <c r="F9" s="1">
        <f>COUNTIF(E$2:E$98,6)</f>
        <v>3</v>
      </c>
      <c r="M9" s="1">
        <v>8</v>
      </c>
      <c r="N9" s="7" t="s">
        <v>1201</v>
      </c>
      <c r="O9" s="8">
        <v>1</v>
      </c>
      <c r="P9" s="11">
        <f t="shared" si="0"/>
        <v>2.2727272727272729</v>
      </c>
    </row>
    <row r="10" spans="1:16" ht="64" x14ac:dyDescent="0.2">
      <c r="A10" s="2">
        <v>1135</v>
      </c>
      <c r="B10" s="1" t="s">
        <v>714</v>
      </c>
      <c r="C10" s="1" t="s">
        <v>811</v>
      </c>
      <c r="D10" s="1" t="s">
        <v>895</v>
      </c>
      <c r="E10" s="1">
        <v>4</v>
      </c>
      <c r="F10" s="1">
        <f>COUNTIF(E$2:E$98,7)</f>
        <v>6</v>
      </c>
      <c r="M10" s="1">
        <v>9</v>
      </c>
      <c r="N10" s="7" t="s">
        <v>1203</v>
      </c>
      <c r="O10" s="8">
        <v>2</v>
      </c>
      <c r="P10" s="11">
        <f t="shared" si="0"/>
        <v>4.5454545454545459</v>
      </c>
    </row>
    <row r="11" spans="1:16" ht="96" x14ac:dyDescent="0.2">
      <c r="A11" s="2">
        <v>1134</v>
      </c>
      <c r="B11" s="1" t="s">
        <v>715</v>
      </c>
      <c r="C11" s="1" t="s">
        <v>812</v>
      </c>
      <c r="D11" s="1" t="s">
        <v>896</v>
      </c>
      <c r="E11" s="1">
        <v>4</v>
      </c>
      <c r="F11" s="1">
        <f>COUNTIF(E$2:E$98,8)</f>
        <v>1</v>
      </c>
    </row>
    <row r="12" spans="1:16" ht="128" x14ac:dyDescent="0.2">
      <c r="A12" s="2">
        <v>1131</v>
      </c>
      <c r="B12" s="1" t="s">
        <v>716</v>
      </c>
      <c r="C12" s="1" t="s">
        <v>813</v>
      </c>
      <c r="D12" s="1" t="s">
        <v>897</v>
      </c>
      <c r="E12" s="1">
        <v>5</v>
      </c>
      <c r="F12" s="1">
        <f>COUNTIF(E$2:E$98,9)</f>
        <v>2</v>
      </c>
    </row>
    <row r="13" spans="1:16" ht="224" x14ac:dyDescent="0.2">
      <c r="A13" s="2">
        <v>1129</v>
      </c>
      <c r="B13" s="1" t="s">
        <v>717</v>
      </c>
      <c r="C13" s="1" t="s">
        <v>814</v>
      </c>
      <c r="D13" s="1" t="s">
        <v>898</v>
      </c>
      <c r="E13" s="1">
        <v>6</v>
      </c>
    </row>
    <row r="14" spans="1:16" ht="48" x14ac:dyDescent="0.2">
      <c r="A14" s="2">
        <v>1124</v>
      </c>
      <c r="B14" s="1" t="s">
        <v>718</v>
      </c>
      <c r="C14" s="1" t="s">
        <v>815</v>
      </c>
      <c r="D14" s="1" t="s">
        <v>899</v>
      </c>
    </row>
    <row r="15" spans="1:16" ht="128" x14ac:dyDescent="0.2">
      <c r="A15" s="2">
        <v>1121</v>
      </c>
      <c r="B15" s="1" t="s">
        <v>719</v>
      </c>
      <c r="C15" s="1" t="s">
        <v>816</v>
      </c>
      <c r="D15" s="1" t="s">
        <v>900</v>
      </c>
    </row>
    <row r="16" spans="1:16" ht="112" x14ac:dyDescent="0.2">
      <c r="A16" s="2">
        <v>1120</v>
      </c>
      <c r="B16" s="1" t="s">
        <v>720</v>
      </c>
      <c r="C16" s="1" t="s">
        <v>817</v>
      </c>
      <c r="D16" s="1" t="s">
        <v>901</v>
      </c>
      <c r="E16" s="1">
        <v>4</v>
      </c>
    </row>
    <row r="17" spans="1:5" ht="128" x14ac:dyDescent="0.2">
      <c r="A17" s="2">
        <v>1118</v>
      </c>
      <c r="B17" s="1" t="s">
        <v>721</v>
      </c>
      <c r="C17" s="1" t="s">
        <v>818</v>
      </c>
      <c r="D17" s="1" t="s">
        <v>902</v>
      </c>
      <c r="E17" s="1">
        <v>5</v>
      </c>
    </row>
    <row r="18" spans="1:5" ht="32" x14ac:dyDescent="0.2">
      <c r="A18" s="2">
        <v>1117</v>
      </c>
      <c r="B18" s="1" t="s">
        <v>722</v>
      </c>
      <c r="C18" s="1" t="s">
        <v>819</v>
      </c>
      <c r="D18" s="1" t="s">
        <v>903</v>
      </c>
    </row>
    <row r="19" spans="1:5" ht="32" x14ac:dyDescent="0.2">
      <c r="A19" s="2">
        <v>1114</v>
      </c>
      <c r="B19" s="1" t="s">
        <v>723</v>
      </c>
      <c r="C19" s="1" t="s">
        <v>819</v>
      </c>
      <c r="D19" s="1" t="s">
        <v>904</v>
      </c>
    </row>
    <row r="20" spans="1:5" ht="32" x14ac:dyDescent="0.2">
      <c r="A20" s="2">
        <v>1113</v>
      </c>
      <c r="B20" s="1" t="s">
        <v>724</v>
      </c>
      <c r="C20" s="1" t="s">
        <v>820</v>
      </c>
      <c r="D20" s="1" t="s">
        <v>905</v>
      </c>
    </row>
    <row r="21" spans="1:5" ht="240" x14ac:dyDescent="0.2">
      <c r="A21" s="2">
        <v>1110</v>
      </c>
      <c r="B21" s="1" t="s">
        <v>725</v>
      </c>
      <c r="C21" s="1" t="s">
        <v>821</v>
      </c>
      <c r="D21" s="1" t="s">
        <v>906</v>
      </c>
      <c r="E21" s="1">
        <v>6</v>
      </c>
    </row>
    <row r="22" spans="1:5" ht="144" x14ac:dyDescent="0.2">
      <c r="A22" s="2">
        <v>1109</v>
      </c>
      <c r="B22" s="1" t="s">
        <v>726</v>
      </c>
      <c r="C22" s="1" t="s">
        <v>822</v>
      </c>
      <c r="D22" s="1" t="s">
        <v>907</v>
      </c>
      <c r="E22" s="1">
        <v>6</v>
      </c>
    </row>
    <row r="23" spans="1:5" ht="48" x14ac:dyDescent="0.2">
      <c r="A23" s="2">
        <v>1108</v>
      </c>
      <c r="B23" s="1" t="s">
        <v>727</v>
      </c>
      <c r="C23" s="1" t="s">
        <v>823</v>
      </c>
      <c r="D23" s="1" t="s">
        <v>908</v>
      </c>
      <c r="E23" s="1">
        <v>5</v>
      </c>
    </row>
    <row r="24" spans="1:5" ht="16" x14ac:dyDescent="0.2">
      <c r="A24" s="2">
        <v>1107</v>
      </c>
      <c r="B24" s="1" t="s">
        <v>728</v>
      </c>
      <c r="C24" s="1" t="s">
        <v>824</v>
      </c>
      <c r="D24" s="1" t="s">
        <v>909</v>
      </c>
    </row>
    <row r="25" spans="1:5" ht="80" x14ac:dyDescent="0.2">
      <c r="A25" s="2">
        <v>1095</v>
      </c>
      <c r="B25" s="1" t="s">
        <v>729</v>
      </c>
      <c r="C25" s="1" t="s">
        <v>825</v>
      </c>
      <c r="D25" s="1" t="s">
        <v>910</v>
      </c>
      <c r="E25" s="1">
        <v>2</v>
      </c>
    </row>
    <row r="26" spans="1:5" ht="144" x14ac:dyDescent="0.2">
      <c r="A26" s="2">
        <v>1094</v>
      </c>
      <c r="B26" s="1" t="s">
        <v>730</v>
      </c>
      <c r="C26" s="1" t="s">
        <v>826</v>
      </c>
      <c r="D26" s="1" t="s">
        <v>911</v>
      </c>
    </row>
    <row r="27" spans="1:5" ht="64" x14ac:dyDescent="0.2">
      <c r="A27" s="2">
        <v>1093</v>
      </c>
      <c r="B27" s="1" t="s">
        <v>731</v>
      </c>
      <c r="C27" s="1" t="s">
        <v>826</v>
      </c>
      <c r="D27" s="1" t="s">
        <v>912</v>
      </c>
    </row>
    <row r="28" spans="1:5" ht="112" x14ac:dyDescent="0.2">
      <c r="A28" s="2">
        <v>1089</v>
      </c>
      <c r="B28" s="1" t="s">
        <v>732</v>
      </c>
      <c r="C28" s="1" t="s">
        <v>827</v>
      </c>
      <c r="D28" s="1" t="s">
        <v>913</v>
      </c>
    </row>
    <row r="29" spans="1:5" ht="144" x14ac:dyDescent="0.2">
      <c r="A29" s="2">
        <v>1088</v>
      </c>
      <c r="B29" s="1" t="s">
        <v>733</v>
      </c>
      <c r="C29" s="1" t="s">
        <v>828</v>
      </c>
      <c r="D29" s="1" t="s">
        <v>914</v>
      </c>
      <c r="E29" s="1">
        <v>5</v>
      </c>
    </row>
    <row r="30" spans="1:5" ht="128" x14ac:dyDescent="0.2">
      <c r="A30" s="2">
        <v>1083</v>
      </c>
      <c r="B30" s="1" t="s">
        <v>734</v>
      </c>
      <c r="C30" s="1" t="s">
        <v>829</v>
      </c>
      <c r="D30" s="1" t="s">
        <v>915</v>
      </c>
      <c r="E30" s="1">
        <v>5</v>
      </c>
    </row>
    <row r="31" spans="1:5" ht="80" x14ac:dyDescent="0.2">
      <c r="A31" s="2">
        <v>1080</v>
      </c>
      <c r="B31" s="1" t="s">
        <v>735</v>
      </c>
      <c r="C31" s="1" t="s">
        <v>830</v>
      </c>
      <c r="D31" s="1" t="s">
        <v>916</v>
      </c>
      <c r="E31" s="1">
        <v>1</v>
      </c>
    </row>
    <row r="32" spans="1:5" ht="96" x14ac:dyDescent="0.2">
      <c r="A32" s="2">
        <v>1077</v>
      </c>
      <c r="B32" s="1" t="s">
        <v>736</v>
      </c>
      <c r="C32" s="1" t="s">
        <v>831</v>
      </c>
      <c r="D32" s="1" t="s">
        <v>917</v>
      </c>
      <c r="E32" s="1">
        <v>7</v>
      </c>
    </row>
    <row r="33" spans="1:5" ht="16" x14ac:dyDescent="0.2">
      <c r="A33" s="2">
        <v>1076</v>
      </c>
      <c r="B33" s="1" t="s">
        <v>737</v>
      </c>
      <c r="C33" s="1" t="s">
        <v>832</v>
      </c>
      <c r="D33" s="1" t="s">
        <v>918</v>
      </c>
    </row>
    <row r="34" spans="1:5" ht="48" x14ac:dyDescent="0.2">
      <c r="A34" s="2">
        <v>1069</v>
      </c>
      <c r="B34" s="1" t="s">
        <v>738</v>
      </c>
      <c r="C34" s="1" t="s">
        <v>833</v>
      </c>
      <c r="D34" s="1" t="s">
        <v>919</v>
      </c>
      <c r="E34" s="1">
        <v>1</v>
      </c>
    </row>
    <row r="35" spans="1:5" ht="48" x14ac:dyDescent="0.2">
      <c r="A35" s="2">
        <v>1068</v>
      </c>
      <c r="B35" s="1" t="s">
        <v>739</v>
      </c>
      <c r="C35" s="1" t="s">
        <v>834</v>
      </c>
      <c r="D35" s="1" t="s">
        <v>920</v>
      </c>
      <c r="E35" s="1">
        <v>4</v>
      </c>
    </row>
    <row r="36" spans="1:5" ht="64" x14ac:dyDescent="0.2">
      <c r="A36" s="2">
        <v>1066</v>
      </c>
      <c r="B36" s="1" t="s">
        <v>740</v>
      </c>
      <c r="C36" s="1" t="s">
        <v>835</v>
      </c>
      <c r="D36" s="1" t="s">
        <v>921</v>
      </c>
      <c r="E36" s="1">
        <v>2</v>
      </c>
    </row>
    <row r="37" spans="1:5" ht="32" x14ac:dyDescent="0.2">
      <c r="A37" s="2">
        <v>1063</v>
      </c>
      <c r="B37" s="1" t="s">
        <v>741</v>
      </c>
      <c r="C37" s="1" t="s">
        <v>836</v>
      </c>
      <c r="D37" s="1" t="s">
        <v>922</v>
      </c>
    </row>
    <row r="38" spans="1:5" ht="48" x14ac:dyDescent="0.2">
      <c r="A38" s="2">
        <v>1057</v>
      </c>
      <c r="B38" s="1" t="s">
        <v>742</v>
      </c>
      <c r="C38" s="1" t="s">
        <v>837</v>
      </c>
      <c r="D38" s="1" t="s">
        <v>923</v>
      </c>
      <c r="E38" s="1">
        <v>7</v>
      </c>
    </row>
    <row r="39" spans="1:5" ht="176" x14ac:dyDescent="0.2">
      <c r="A39" s="2">
        <v>1055</v>
      </c>
      <c r="B39" s="1" t="s">
        <v>743</v>
      </c>
      <c r="C39" s="1" t="s">
        <v>838</v>
      </c>
      <c r="D39" s="1" t="s">
        <v>924</v>
      </c>
      <c r="E39" s="1">
        <v>8</v>
      </c>
    </row>
    <row r="40" spans="1:5" ht="80" x14ac:dyDescent="0.2">
      <c r="A40" s="2">
        <v>1052</v>
      </c>
      <c r="B40" s="1" t="s">
        <v>744</v>
      </c>
      <c r="C40" s="1" t="s">
        <v>839</v>
      </c>
      <c r="D40" s="1" t="s">
        <v>925</v>
      </c>
    </row>
    <row r="41" spans="1:5" ht="112" x14ac:dyDescent="0.2">
      <c r="A41" s="2">
        <v>1051</v>
      </c>
      <c r="B41" s="1" t="s">
        <v>745</v>
      </c>
      <c r="C41" s="1" t="s">
        <v>840</v>
      </c>
      <c r="D41" s="1" t="s">
        <v>926</v>
      </c>
      <c r="E41" s="1">
        <v>7</v>
      </c>
    </row>
    <row r="42" spans="1:5" ht="112" x14ac:dyDescent="0.2">
      <c r="A42" s="2">
        <v>1047</v>
      </c>
      <c r="B42" s="1" t="s">
        <v>746</v>
      </c>
      <c r="C42" s="1" t="s">
        <v>841</v>
      </c>
      <c r="D42" s="1" t="s">
        <v>927</v>
      </c>
    </row>
    <row r="43" spans="1:5" ht="160" x14ac:dyDescent="0.2">
      <c r="A43" s="2">
        <v>1046</v>
      </c>
      <c r="B43" s="1" t="s">
        <v>747</v>
      </c>
      <c r="C43" s="1" t="s">
        <v>842</v>
      </c>
      <c r="D43" s="1" t="s">
        <v>928</v>
      </c>
      <c r="E43" s="1">
        <v>7</v>
      </c>
    </row>
    <row r="44" spans="1:5" ht="64" x14ac:dyDescent="0.2">
      <c r="A44" s="2">
        <v>1042</v>
      </c>
      <c r="B44" s="1" t="s">
        <v>748</v>
      </c>
      <c r="C44" s="1" t="s">
        <v>843</v>
      </c>
      <c r="D44" s="1" t="s">
        <v>929</v>
      </c>
      <c r="E44" s="1">
        <v>9</v>
      </c>
    </row>
    <row r="45" spans="1:5" ht="288" x14ac:dyDescent="0.2">
      <c r="A45" s="2">
        <v>1028</v>
      </c>
      <c r="B45" s="1" t="s">
        <v>749</v>
      </c>
      <c r="C45" s="1" t="s">
        <v>844</v>
      </c>
      <c r="D45" s="1" t="s">
        <v>930</v>
      </c>
      <c r="E45" s="1">
        <v>1</v>
      </c>
    </row>
    <row r="46" spans="1:5" ht="32" x14ac:dyDescent="0.2">
      <c r="A46" s="2">
        <v>1027</v>
      </c>
      <c r="B46" s="1" t="s">
        <v>750</v>
      </c>
      <c r="C46" s="1" t="s">
        <v>845</v>
      </c>
      <c r="D46" s="1" t="s">
        <v>931</v>
      </c>
      <c r="E46" s="1">
        <v>3</v>
      </c>
    </row>
    <row r="47" spans="1:5" ht="32" x14ac:dyDescent="0.2">
      <c r="A47" s="2">
        <v>1026</v>
      </c>
      <c r="B47" s="1" t="s">
        <v>751</v>
      </c>
      <c r="C47" s="1" t="s">
        <v>846</v>
      </c>
      <c r="D47" s="1" t="s">
        <v>932</v>
      </c>
    </row>
    <row r="48" spans="1:5" ht="16" x14ac:dyDescent="0.2">
      <c r="A48" s="2">
        <v>1025</v>
      </c>
      <c r="B48" s="1" t="s">
        <v>752</v>
      </c>
      <c r="C48" s="1" t="s">
        <v>846</v>
      </c>
      <c r="D48" s="1" t="s">
        <v>933</v>
      </c>
    </row>
    <row r="49" spans="1:5" ht="32" x14ac:dyDescent="0.2">
      <c r="A49" s="2">
        <v>1022</v>
      </c>
      <c r="B49" s="1" t="s">
        <v>753</v>
      </c>
      <c r="C49" s="1" t="s">
        <v>847</v>
      </c>
      <c r="D49" s="1" t="s">
        <v>934</v>
      </c>
    </row>
    <row r="50" spans="1:5" ht="80" x14ac:dyDescent="0.2">
      <c r="A50" s="2">
        <v>1019</v>
      </c>
      <c r="B50" s="1" t="s">
        <v>754</v>
      </c>
      <c r="C50" s="1" t="s">
        <v>848</v>
      </c>
      <c r="D50" s="1" t="s">
        <v>935</v>
      </c>
    </row>
    <row r="51" spans="1:5" ht="16" x14ac:dyDescent="0.2">
      <c r="A51" s="2">
        <v>1017</v>
      </c>
      <c r="B51" s="1" t="s">
        <v>755</v>
      </c>
      <c r="C51" s="1" t="s">
        <v>848</v>
      </c>
      <c r="D51" s="1" t="s">
        <v>936</v>
      </c>
    </row>
    <row r="52" spans="1:5" ht="32" x14ac:dyDescent="0.2">
      <c r="A52" s="2">
        <v>1015</v>
      </c>
      <c r="B52" s="1" t="s">
        <v>756</v>
      </c>
      <c r="C52" s="1" t="s">
        <v>849</v>
      </c>
      <c r="D52" s="1" t="s">
        <v>937</v>
      </c>
    </row>
    <row r="53" spans="1:5" ht="16" x14ac:dyDescent="0.2">
      <c r="A53" s="2">
        <v>1005</v>
      </c>
      <c r="B53" s="1" t="s">
        <v>757</v>
      </c>
      <c r="C53" s="1" t="s">
        <v>850</v>
      </c>
      <c r="D53" s="1" t="s">
        <v>938</v>
      </c>
    </row>
    <row r="54" spans="1:5" ht="48" x14ac:dyDescent="0.2">
      <c r="A54" s="2">
        <v>1001</v>
      </c>
      <c r="B54" s="1" t="s">
        <v>758</v>
      </c>
      <c r="C54" s="1" t="s">
        <v>850</v>
      </c>
      <c r="D54" s="1" t="s">
        <v>939</v>
      </c>
    </row>
    <row r="55" spans="1:5" ht="32" x14ac:dyDescent="0.2">
      <c r="A55" s="2">
        <v>998</v>
      </c>
      <c r="B55" s="1" t="s">
        <v>759</v>
      </c>
      <c r="C55" s="1" t="s">
        <v>850</v>
      </c>
      <c r="D55" s="1" t="s">
        <v>940</v>
      </c>
    </row>
    <row r="56" spans="1:5" ht="64" x14ac:dyDescent="0.2">
      <c r="A56" s="2">
        <v>997</v>
      </c>
      <c r="B56" s="1" t="s">
        <v>760</v>
      </c>
      <c r="C56" s="1" t="s">
        <v>850</v>
      </c>
      <c r="D56" s="1" t="s">
        <v>941</v>
      </c>
    </row>
    <row r="57" spans="1:5" ht="32" x14ac:dyDescent="0.2">
      <c r="A57" s="2">
        <v>990</v>
      </c>
      <c r="B57" s="1" t="s">
        <v>761</v>
      </c>
      <c r="C57" s="1" t="s">
        <v>850</v>
      </c>
      <c r="D57" s="1" t="s">
        <v>942</v>
      </c>
    </row>
    <row r="58" spans="1:5" ht="16" x14ac:dyDescent="0.2">
      <c r="A58" s="2">
        <v>987</v>
      </c>
      <c r="B58" s="1" t="s">
        <v>762</v>
      </c>
      <c r="C58" s="1" t="s">
        <v>850</v>
      </c>
      <c r="D58" s="1" t="s">
        <v>943</v>
      </c>
    </row>
    <row r="59" spans="1:5" ht="80" x14ac:dyDescent="0.2">
      <c r="A59" s="2">
        <v>984</v>
      </c>
      <c r="B59" s="1" t="s">
        <v>763</v>
      </c>
      <c r="C59" s="1" t="s">
        <v>851</v>
      </c>
      <c r="D59" s="1" t="s">
        <v>944</v>
      </c>
    </row>
    <row r="60" spans="1:5" ht="96" x14ac:dyDescent="0.2">
      <c r="A60" s="2">
        <v>974</v>
      </c>
      <c r="B60" s="1" t="s">
        <v>764</v>
      </c>
      <c r="C60" s="1" t="s">
        <v>852</v>
      </c>
      <c r="D60" s="1" t="s">
        <v>945</v>
      </c>
      <c r="E60" s="1">
        <v>1</v>
      </c>
    </row>
    <row r="61" spans="1:5" ht="48" x14ac:dyDescent="0.2">
      <c r="A61" s="2">
        <v>969</v>
      </c>
      <c r="B61" s="1" t="s">
        <v>765</v>
      </c>
      <c r="C61" s="1" t="s">
        <v>853</v>
      </c>
      <c r="D61" s="1" t="s">
        <v>946</v>
      </c>
    </row>
    <row r="62" spans="1:5" ht="96" x14ac:dyDescent="0.2">
      <c r="A62" s="2">
        <v>968</v>
      </c>
      <c r="B62" s="1" t="s">
        <v>766</v>
      </c>
      <c r="C62" s="1" t="s">
        <v>853</v>
      </c>
      <c r="D62" s="1" t="s">
        <v>947</v>
      </c>
    </row>
    <row r="63" spans="1:5" ht="112" x14ac:dyDescent="0.2">
      <c r="A63" s="2">
        <v>967</v>
      </c>
      <c r="B63" s="1" t="s">
        <v>767</v>
      </c>
      <c r="C63" s="1" t="s">
        <v>854</v>
      </c>
      <c r="D63" s="1" t="s">
        <v>948</v>
      </c>
      <c r="E63" s="1">
        <v>2</v>
      </c>
    </row>
    <row r="64" spans="1:5" ht="48" x14ac:dyDescent="0.2">
      <c r="A64" s="2">
        <v>966</v>
      </c>
      <c r="B64" s="1" t="s">
        <v>768</v>
      </c>
      <c r="C64" s="1" t="s">
        <v>855</v>
      </c>
      <c r="D64" s="1" t="s">
        <v>949</v>
      </c>
    </row>
    <row r="65" spans="1:5" ht="144" x14ac:dyDescent="0.2">
      <c r="A65" s="2">
        <v>965</v>
      </c>
      <c r="B65" s="1" t="s">
        <v>769</v>
      </c>
      <c r="C65" s="1" t="s">
        <v>856</v>
      </c>
      <c r="D65" s="1" t="s">
        <v>950</v>
      </c>
      <c r="E65" s="1">
        <v>4</v>
      </c>
    </row>
    <row r="66" spans="1:5" ht="112" x14ac:dyDescent="0.2">
      <c r="A66" s="2">
        <v>957</v>
      </c>
      <c r="B66" s="1" t="s">
        <v>770</v>
      </c>
      <c r="C66" s="1" t="s">
        <v>857</v>
      </c>
      <c r="D66" s="1" t="s">
        <v>951</v>
      </c>
      <c r="E66" s="1">
        <v>7</v>
      </c>
    </row>
    <row r="67" spans="1:5" ht="48" x14ac:dyDescent="0.2">
      <c r="A67" s="2">
        <v>956</v>
      </c>
      <c r="B67" s="1" t="s">
        <v>771</v>
      </c>
      <c r="C67" s="1" t="s">
        <v>858</v>
      </c>
      <c r="D67" s="1" t="s">
        <v>952</v>
      </c>
    </row>
    <row r="68" spans="1:5" ht="32" x14ac:dyDescent="0.2">
      <c r="A68" s="2">
        <v>953</v>
      </c>
      <c r="B68" s="1" t="s">
        <v>772</v>
      </c>
      <c r="C68" s="1" t="s">
        <v>859</v>
      </c>
      <c r="D68" s="1" t="s">
        <v>953</v>
      </c>
    </row>
    <row r="69" spans="1:5" ht="32" x14ac:dyDescent="0.2">
      <c r="A69" s="2">
        <v>952</v>
      </c>
      <c r="B69" s="1" t="s">
        <v>773</v>
      </c>
      <c r="C69" s="1" t="s">
        <v>860</v>
      </c>
      <c r="D69" s="1" t="s">
        <v>954</v>
      </c>
    </row>
    <row r="70" spans="1:5" ht="48" x14ac:dyDescent="0.2">
      <c r="A70" s="2">
        <v>951</v>
      </c>
      <c r="B70" s="1" t="s">
        <v>774</v>
      </c>
      <c r="C70" s="1" t="s">
        <v>860</v>
      </c>
      <c r="D70" s="1" t="s">
        <v>955</v>
      </c>
    </row>
    <row r="71" spans="1:5" ht="16" x14ac:dyDescent="0.2">
      <c r="A71" s="2">
        <v>943</v>
      </c>
      <c r="B71" s="1" t="s">
        <v>775</v>
      </c>
      <c r="C71" s="1" t="s">
        <v>860</v>
      </c>
      <c r="D71" s="1" t="s">
        <v>956</v>
      </c>
    </row>
    <row r="72" spans="1:5" ht="64" x14ac:dyDescent="0.2">
      <c r="A72" s="2">
        <v>942</v>
      </c>
      <c r="B72" s="1" t="s">
        <v>776</v>
      </c>
      <c r="C72" s="1" t="s">
        <v>861</v>
      </c>
      <c r="D72" s="1" t="s">
        <v>957</v>
      </c>
      <c r="E72" s="1">
        <v>4</v>
      </c>
    </row>
    <row r="73" spans="1:5" ht="32" x14ac:dyDescent="0.2">
      <c r="A73" s="2">
        <v>941</v>
      </c>
      <c r="B73" s="1" t="s">
        <v>777</v>
      </c>
      <c r="C73" s="1" t="s">
        <v>862</v>
      </c>
      <c r="D73" s="1" t="s">
        <v>958</v>
      </c>
    </row>
    <row r="74" spans="1:5" ht="128" x14ac:dyDescent="0.2">
      <c r="A74" s="2">
        <v>938</v>
      </c>
      <c r="B74" s="1" t="s">
        <v>778</v>
      </c>
      <c r="C74" s="1" t="s">
        <v>863</v>
      </c>
      <c r="D74" s="1" t="s">
        <v>959</v>
      </c>
    </row>
    <row r="75" spans="1:5" ht="32" x14ac:dyDescent="0.2">
      <c r="A75" s="2">
        <v>934</v>
      </c>
      <c r="B75" s="1" t="s">
        <v>779</v>
      </c>
      <c r="C75" s="1" t="s">
        <v>863</v>
      </c>
      <c r="D75" s="1" t="s">
        <v>960</v>
      </c>
    </row>
    <row r="76" spans="1:5" ht="32" x14ac:dyDescent="0.2">
      <c r="A76" s="2">
        <v>933</v>
      </c>
      <c r="B76" s="1" t="s">
        <v>780</v>
      </c>
      <c r="C76" s="1" t="s">
        <v>864</v>
      </c>
      <c r="D76" s="1" t="s">
        <v>961</v>
      </c>
      <c r="E76" s="1">
        <v>2</v>
      </c>
    </row>
    <row r="77" spans="1:5" ht="112" x14ac:dyDescent="0.2">
      <c r="A77" s="2">
        <v>925</v>
      </c>
      <c r="B77" s="1" t="s">
        <v>781</v>
      </c>
      <c r="C77" s="1" t="s">
        <v>865</v>
      </c>
      <c r="D77" s="1" t="s">
        <v>962</v>
      </c>
    </row>
    <row r="78" spans="1:5" ht="48" x14ac:dyDescent="0.2">
      <c r="A78" s="2">
        <v>920</v>
      </c>
      <c r="B78" s="1" t="s">
        <v>782</v>
      </c>
      <c r="C78" s="1" t="s">
        <v>866</v>
      </c>
      <c r="D78" s="1" t="s">
        <v>963</v>
      </c>
    </row>
    <row r="79" spans="1:5" ht="112" x14ac:dyDescent="0.2">
      <c r="A79" s="2">
        <v>919</v>
      </c>
      <c r="B79" s="1" t="s">
        <v>783</v>
      </c>
      <c r="C79" s="1" t="s">
        <v>867</v>
      </c>
      <c r="D79" s="1" t="s">
        <v>964</v>
      </c>
      <c r="E79" s="1">
        <v>3</v>
      </c>
    </row>
    <row r="80" spans="1:5" ht="160" x14ac:dyDescent="0.2">
      <c r="A80" s="2">
        <v>918</v>
      </c>
      <c r="B80" s="1" t="s">
        <v>784</v>
      </c>
      <c r="C80" s="1" t="s">
        <v>868</v>
      </c>
      <c r="D80" s="1" t="s">
        <v>965</v>
      </c>
      <c r="E80" s="1">
        <v>9</v>
      </c>
    </row>
    <row r="81" spans="1:5" ht="80" x14ac:dyDescent="0.2">
      <c r="A81" s="2">
        <v>915</v>
      </c>
      <c r="B81" s="1" t="s">
        <v>785</v>
      </c>
      <c r="C81" s="1" t="s">
        <v>869</v>
      </c>
      <c r="D81" s="1" t="s">
        <v>966</v>
      </c>
    </row>
    <row r="82" spans="1:5" ht="144" x14ac:dyDescent="0.2">
      <c r="A82" s="2">
        <v>910</v>
      </c>
      <c r="B82" s="1" t="s">
        <v>786</v>
      </c>
      <c r="C82" s="1" t="s">
        <v>870</v>
      </c>
      <c r="D82" s="1" t="s">
        <v>967</v>
      </c>
    </row>
    <row r="83" spans="1:5" ht="16" x14ac:dyDescent="0.2">
      <c r="A83" s="2">
        <v>909</v>
      </c>
      <c r="B83" s="1" t="s">
        <v>787</v>
      </c>
      <c r="C83" s="1" t="s">
        <v>871</v>
      </c>
      <c r="D83" s="1" t="s">
        <v>968</v>
      </c>
    </row>
    <row r="84" spans="1:5" ht="128" x14ac:dyDescent="0.2">
      <c r="A84" s="2">
        <v>899</v>
      </c>
      <c r="B84" s="1" t="s">
        <v>788</v>
      </c>
      <c r="C84" s="1" t="s">
        <v>872</v>
      </c>
      <c r="D84" s="1" t="s">
        <v>969</v>
      </c>
      <c r="E84" s="1">
        <v>1</v>
      </c>
    </row>
    <row r="85" spans="1:5" ht="80" x14ac:dyDescent="0.2">
      <c r="A85" s="2">
        <v>897</v>
      </c>
      <c r="B85" s="1" t="s">
        <v>789</v>
      </c>
      <c r="C85" s="1" t="s">
        <v>873</v>
      </c>
      <c r="D85" s="1" t="s">
        <v>970</v>
      </c>
    </row>
    <row r="86" spans="1:5" ht="16" x14ac:dyDescent="0.2">
      <c r="A86" s="2">
        <v>893</v>
      </c>
      <c r="B86" s="1" t="s">
        <v>790</v>
      </c>
      <c r="C86" s="1" t="s">
        <v>874</v>
      </c>
      <c r="D86" s="1" t="s">
        <v>971</v>
      </c>
    </row>
    <row r="87" spans="1:5" ht="32" x14ac:dyDescent="0.2">
      <c r="A87" s="2">
        <v>892</v>
      </c>
      <c r="B87" s="1" t="s">
        <v>791</v>
      </c>
      <c r="C87" s="1" t="s">
        <v>875</v>
      </c>
      <c r="D87" s="1" t="s">
        <v>972</v>
      </c>
      <c r="E87" s="1">
        <v>4</v>
      </c>
    </row>
    <row r="88" spans="1:5" ht="48" x14ac:dyDescent="0.2">
      <c r="A88" s="2">
        <v>891</v>
      </c>
      <c r="B88" s="1" t="s">
        <v>792</v>
      </c>
      <c r="C88" s="1" t="s">
        <v>876</v>
      </c>
      <c r="D88" s="1" t="s">
        <v>973</v>
      </c>
      <c r="E88" s="1">
        <v>4</v>
      </c>
    </row>
    <row r="89" spans="1:5" ht="112" x14ac:dyDescent="0.2">
      <c r="A89" s="2">
        <v>883</v>
      </c>
      <c r="B89" s="1" t="s">
        <v>793</v>
      </c>
      <c r="C89" s="1" t="s">
        <v>877</v>
      </c>
      <c r="D89" s="1" t="s">
        <v>974</v>
      </c>
      <c r="E89" s="1">
        <v>2</v>
      </c>
    </row>
    <row r="90" spans="1:5" ht="32" x14ac:dyDescent="0.2">
      <c r="A90" s="2">
        <v>882</v>
      </c>
      <c r="B90" s="1" t="s">
        <v>794</v>
      </c>
      <c r="C90" s="1" t="s">
        <v>878</v>
      </c>
      <c r="D90" s="1" t="s">
        <v>975</v>
      </c>
    </row>
    <row r="91" spans="1:5" ht="144" x14ac:dyDescent="0.2">
      <c r="A91" s="2">
        <v>881</v>
      </c>
      <c r="B91" s="1" t="s">
        <v>795</v>
      </c>
      <c r="C91" s="1" t="s">
        <v>879</v>
      </c>
      <c r="D91" s="1" t="s">
        <v>976</v>
      </c>
      <c r="E91" s="1">
        <v>7</v>
      </c>
    </row>
    <row r="92" spans="1:5" ht="48" x14ac:dyDescent="0.2">
      <c r="A92" s="2">
        <v>875</v>
      </c>
      <c r="B92" s="1" t="s">
        <v>796</v>
      </c>
      <c r="C92" s="1" t="s">
        <v>880</v>
      </c>
      <c r="D92" s="1" t="s">
        <v>977</v>
      </c>
    </row>
    <row r="93" spans="1:5" ht="128" x14ac:dyDescent="0.2">
      <c r="A93" s="2">
        <v>873</v>
      </c>
      <c r="B93" s="1" t="s">
        <v>797</v>
      </c>
      <c r="C93" s="1" t="s">
        <v>881</v>
      </c>
      <c r="D93" s="1" t="s">
        <v>978</v>
      </c>
      <c r="E93" s="1">
        <v>4</v>
      </c>
    </row>
    <row r="94" spans="1:5" ht="32" x14ac:dyDescent="0.2">
      <c r="A94" s="2">
        <v>870</v>
      </c>
      <c r="B94" s="1" t="s">
        <v>798</v>
      </c>
      <c r="C94" s="1" t="s">
        <v>882</v>
      </c>
      <c r="D94" s="1" t="s">
        <v>979</v>
      </c>
    </row>
    <row r="95" spans="1:5" ht="112" x14ac:dyDescent="0.2">
      <c r="A95" s="2">
        <v>869</v>
      </c>
      <c r="B95" s="1" t="s">
        <v>799</v>
      </c>
      <c r="C95" s="1" t="s">
        <v>883</v>
      </c>
      <c r="D95" s="1" t="s">
        <v>980</v>
      </c>
      <c r="E95" s="1">
        <v>4</v>
      </c>
    </row>
    <row r="96" spans="1:5" ht="80" x14ac:dyDescent="0.2">
      <c r="A96" s="2">
        <v>868</v>
      </c>
      <c r="B96" s="1" t="s">
        <v>800</v>
      </c>
      <c r="C96" s="1" t="s">
        <v>884</v>
      </c>
      <c r="D96" s="1" t="s">
        <v>981</v>
      </c>
    </row>
    <row r="97" spans="1:4" ht="16" x14ac:dyDescent="0.2">
      <c r="A97" s="2">
        <v>865</v>
      </c>
      <c r="B97" s="1" t="s">
        <v>801</v>
      </c>
      <c r="C97" s="1" t="s">
        <v>885</v>
      </c>
      <c r="D97" s="1" t="s">
        <v>982</v>
      </c>
    </row>
    <row r="98" spans="1:4" ht="48" x14ac:dyDescent="0.2">
      <c r="A98" s="2">
        <v>863</v>
      </c>
      <c r="B98" s="1" t="s">
        <v>802</v>
      </c>
      <c r="C98" s="1" t="s">
        <v>885</v>
      </c>
      <c r="D98" s="1" t="s">
        <v>983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33"/>
  <sheetViews>
    <sheetView topLeftCell="A12" zoomScale="80" zoomScaleNormal="80" workbookViewId="0">
      <selection activeCell="B17" sqref="B17"/>
    </sheetView>
  </sheetViews>
  <sheetFormatPr baseColWidth="10" defaultColWidth="9.1640625" defaultRowHeight="15" x14ac:dyDescent="0.2"/>
  <cols>
    <col min="1" max="1" width="9.1640625" style="1"/>
    <col min="2" max="2" width="60.33203125" style="1" customWidth="1"/>
    <col min="3" max="3" width="27" style="1" customWidth="1"/>
    <col min="4" max="4" width="59.33203125" style="1" customWidth="1"/>
    <col min="5" max="7" width="9.1640625" style="1"/>
    <col min="8" max="8" width="22" style="1" customWidth="1"/>
    <col min="9" max="9" width="15.6640625" style="1" customWidth="1"/>
    <col min="10" max="10" width="20.83203125" style="1" customWidth="1"/>
    <col min="11" max="16384" width="9.1640625" style="1"/>
  </cols>
  <sheetData>
    <row r="1" spans="1:10" ht="32" x14ac:dyDescent="0.2">
      <c r="A1" s="1" t="s">
        <v>984</v>
      </c>
      <c r="B1" s="1" t="s">
        <v>985</v>
      </c>
      <c r="C1" s="1" t="s">
        <v>1018</v>
      </c>
      <c r="D1" s="1" t="s">
        <v>1050</v>
      </c>
      <c r="H1" s="6" t="s">
        <v>1207</v>
      </c>
      <c r="I1" s="6" t="s">
        <v>1198</v>
      </c>
      <c r="J1" s="6" t="s">
        <v>1210</v>
      </c>
    </row>
    <row r="2" spans="1:10" ht="112" x14ac:dyDescent="0.2">
      <c r="A2" s="2">
        <v>1146</v>
      </c>
      <c r="B2" s="1" t="s">
        <v>986</v>
      </c>
      <c r="C2" s="1" t="s">
        <v>1019</v>
      </c>
      <c r="D2" s="1" t="s">
        <v>1051</v>
      </c>
      <c r="H2" s="4" t="s">
        <v>1020</v>
      </c>
      <c r="I2" s="1">
        <v>2</v>
      </c>
      <c r="J2" s="4" t="s">
        <v>1211</v>
      </c>
    </row>
    <row r="3" spans="1:10" ht="80" x14ac:dyDescent="0.2">
      <c r="A3" s="2">
        <v>1135</v>
      </c>
      <c r="B3" s="1" t="s">
        <v>987</v>
      </c>
      <c r="C3" s="1" t="s">
        <v>1020</v>
      </c>
      <c r="D3" s="1" t="s">
        <v>1052</v>
      </c>
      <c r="H3" s="4" t="s">
        <v>1208</v>
      </c>
      <c r="I3" s="1">
        <v>12</v>
      </c>
      <c r="J3" s="4" t="s">
        <v>1212</v>
      </c>
    </row>
    <row r="4" spans="1:10" ht="64" x14ac:dyDescent="0.2">
      <c r="A4" s="2">
        <v>1133</v>
      </c>
      <c r="B4" s="1" t="s">
        <v>988</v>
      </c>
      <c r="C4" s="1" t="s">
        <v>1021</v>
      </c>
      <c r="D4" s="1" t="s">
        <v>1053</v>
      </c>
      <c r="H4" s="4" t="s">
        <v>1209</v>
      </c>
      <c r="I4" s="1">
        <v>3</v>
      </c>
      <c r="J4" s="4" t="s">
        <v>1211</v>
      </c>
    </row>
    <row r="5" spans="1:10" ht="176" x14ac:dyDescent="0.2">
      <c r="A5" s="2">
        <v>1121</v>
      </c>
      <c r="B5" s="1" t="s">
        <v>989</v>
      </c>
      <c r="C5" s="1" t="s">
        <v>1022</v>
      </c>
      <c r="D5" s="1" t="s">
        <v>1054</v>
      </c>
    </row>
    <row r="6" spans="1:10" ht="48" x14ac:dyDescent="0.2">
      <c r="A6" s="2">
        <v>1114</v>
      </c>
      <c r="B6" s="1" t="s">
        <v>990</v>
      </c>
      <c r="C6" s="1" t="s">
        <v>1023</v>
      </c>
      <c r="D6" s="1" t="s">
        <v>1055</v>
      </c>
    </row>
    <row r="7" spans="1:10" ht="144" x14ac:dyDescent="0.2">
      <c r="A7" s="2">
        <v>1089</v>
      </c>
      <c r="B7" s="1" t="s">
        <v>991</v>
      </c>
      <c r="C7" s="1" t="s">
        <v>1024</v>
      </c>
      <c r="D7" s="1" t="s">
        <v>1056</v>
      </c>
    </row>
    <row r="8" spans="1:10" ht="128" x14ac:dyDescent="0.2">
      <c r="A8" s="2">
        <v>1086</v>
      </c>
      <c r="B8" s="1" t="s">
        <v>992</v>
      </c>
      <c r="C8" s="1" t="s">
        <v>1025</v>
      </c>
      <c r="D8" s="1" t="s">
        <v>1057</v>
      </c>
    </row>
    <row r="9" spans="1:10" ht="48" x14ac:dyDescent="0.2">
      <c r="A9" s="2">
        <v>1065</v>
      </c>
      <c r="B9" s="1" t="s">
        <v>993</v>
      </c>
      <c r="C9" s="1" t="s">
        <v>1026</v>
      </c>
      <c r="D9" s="1" t="s">
        <v>1058</v>
      </c>
    </row>
    <row r="10" spans="1:10" ht="144" x14ac:dyDescent="0.2">
      <c r="A10" s="2">
        <v>1064</v>
      </c>
      <c r="B10" s="1" t="s">
        <v>994</v>
      </c>
      <c r="C10" s="1" t="s">
        <v>1027</v>
      </c>
      <c r="D10" s="1" t="s">
        <v>1059</v>
      </c>
    </row>
    <row r="11" spans="1:10" ht="32" x14ac:dyDescent="0.2">
      <c r="A11" s="2">
        <v>1041</v>
      </c>
      <c r="B11" s="1" t="s">
        <v>995</v>
      </c>
      <c r="C11" s="1" t="s">
        <v>1028</v>
      </c>
      <c r="D11" s="1" t="s">
        <v>1060</v>
      </c>
    </row>
    <row r="12" spans="1:10" ht="144" x14ac:dyDescent="0.2">
      <c r="A12" s="2">
        <v>1032</v>
      </c>
      <c r="B12" s="1" t="s">
        <v>996</v>
      </c>
      <c r="C12" s="1" t="s">
        <v>1029</v>
      </c>
      <c r="D12" s="1" t="s">
        <v>1061</v>
      </c>
    </row>
    <row r="13" spans="1:10" ht="32" x14ac:dyDescent="0.2">
      <c r="A13" s="2">
        <v>1031</v>
      </c>
      <c r="B13" s="1" t="s">
        <v>997</v>
      </c>
      <c r="C13" s="1" t="s">
        <v>1030</v>
      </c>
      <c r="D13" s="1" t="s">
        <v>1062</v>
      </c>
    </row>
    <row r="14" spans="1:10" ht="16" x14ac:dyDescent="0.2">
      <c r="A14" s="2">
        <v>1025</v>
      </c>
      <c r="B14" s="1" t="s">
        <v>998</v>
      </c>
      <c r="C14" s="1" t="s">
        <v>1031</v>
      </c>
      <c r="D14" s="1" t="s">
        <v>1063</v>
      </c>
    </row>
    <row r="15" spans="1:10" ht="112" x14ac:dyDescent="0.2">
      <c r="A15" s="2">
        <v>1021</v>
      </c>
      <c r="B15" s="1" t="s">
        <v>999</v>
      </c>
      <c r="C15" s="1" t="s">
        <v>1032</v>
      </c>
      <c r="D15" s="1" t="s">
        <v>1064</v>
      </c>
    </row>
    <row r="16" spans="1:10" ht="128" x14ac:dyDescent="0.2">
      <c r="A16" s="2">
        <v>1019</v>
      </c>
      <c r="B16" s="1" t="s">
        <v>1000</v>
      </c>
      <c r="C16" s="1" t="s">
        <v>1033</v>
      </c>
      <c r="D16" s="1" t="s">
        <v>1065</v>
      </c>
    </row>
    <row r="17" spans="1:4" ht="192" x14ac:dyDescent="0.2">
      <c r="A17" s="2">
        <v>1016</v>
      </c>
      <c r="B17" s="1" t="s">
        <v>1001</v>
      </c>
      <c r="C17" s="1" t="s">
        <v>1034</v>
      </c>
      <c r="D17" s="1" t="s">
        <v>1066</v>
      </c>
    </row>
    <row r="18" spans="1:4" ht="48" x14ac:dyDescent="0.2">
      <c r="A18" s="2">
        <v>1007</v>
      </c>
      <c r="B18" s="1" t="s">
        <v>1002</v>
      </c>
      <c r="C18" s="1" t="s">
        <v>1035</v>
      </c>
      <c r="D18" s="1" t="s">
        <v>1067</v>
      </c>
    </row>
    <row r="19" spans="1:4" ht="224" x14ac:dyDescent="0.2">
      <c r="A19" s="2">
        <v>992</v>
      </c>
      <c r="B19" s="1" t="s">
        <v>1003</v>
      </c>
      <c r="C19" s="1" t="s">
        <v>1036</v>
      </c>
      <c r="D19" s="1" t="s">
        <v>1068</v>
      </c>
    </row>
    <row r="20" spans="1:4" ht="48" x14ac:dyDescent="0.2">
      <c r="A20" s="2">
        <v>986</v>
      </c>
      <c r="B20" s="1" t="s">
        <v>1004</v>
      </c>
      <c r="C20" s="1" t="s">
        <v>1037</v>
      </c>
      <c r="D20" s="1" t="s">
        <v>1069</v>
      </c>
    </row>
    <row r="21" spans="1:4" ht="80" x14ac:dyDescent="0.2">
      <c r="A21" s="2">
        <v>941</v>
      </c>
      <c r="B21" s="1" t="s">
        <v>1005</v>
      </c>
      <c r="C21" s="1" t="s">
        <v>1038</v>
      </c>
      <c r="D21" s="1" t="s">
        <v>1070</v>
      </c>
    </row>
    <row r="22" spans="1:4" ht="48" x14ac:dyDescent="0.2">
      <c r="A22" s="2">
        <v>939</v>
      </c>
      <c r="B22" s="1" t="s">
        <v>1006</v>
      </c>
      <c r="C22" s="1" t="s">
        <v>1039</v>
      </c>
      <c r="D22" s="1" t="s">
        <v>1071</v>
      </c>
    </row>
    <row r="23" spans="1:4" ht="80" x14ac:dyDescent="0.2">
      <c r="A23" s="2">
        <v>937</v>
      </c>
      <c r="B23" s="1" t="s">
        <v>1007</v>
      </c>
      <c r="C23" s="1" t="s">
        <v>1039</v>
      </c>
      <c r="D23" s="1" t="s">
        <v>1072</v>
      </c>
    </row>
    <row r="24" spans="1:4" ht="48" x14ac:dyDescent="0.2">
      <c r="A24" s="2">
        <v>920</v>
      </c>
      <c r="B24" s="1" t="s">
        <v>1008</v>
      </c>
      <c r="C24" s="1" t="s">
        <v>1040</v>
      </c>
      <c r="D24" s="1" t="s">
        <v>1073</v>
      </c>
    </row>
    <row r="25" spans="1:4" ht="32" x14ac:dyDescent="0.2">
      <c r="A25" s="2">
        <v>909</v>
      </c>
      <c r="B25" s="1" t="s">
        <v>1009</v>
      </c>
      <c r="C25" s="1" t="s">
        <v>1041</v>
      </c>
      <c r="D25" s="1" t="s">
        <v>1074</v>
      </c>
    </row>
    <row r="26" spans="1:4" ht="64" x14ac:dyDescent="0.2">
      <c r="A26" s="2">
        <v>902</v>
      </c>
      <c r="B26" s="1" t="s">
        <v>1010</v>
      </c>
      <c r="C26" s="1" t="s">
        <v>1042</v>
      </c>
      <c r="D26" s="1" t="s">
        <v>1075</v>
      </c>
    </row>
    <row r="27" spans="1:4" ht="96" x14ac:dyDescent="0.2">
      <c r="A27" s="2">
        <v>897</v>
      </c>
      <c r="B27" s="1" t="s">
        <v>1011</v>
      </c>
      <c r="C27" s="1" t="s">
        <v>1043</v>
      </c>
      <c r="D27" s="1" t="s">
        <v>1076</v>
      </c>
    </row>
    <row r="28" spans="1:4" ht="16" x14ac:dyDescent="0.2">
      <c r="A28" s="2">
        <v>893</v>
      </c>
      <c r="B28" s="1" t="s">
        <v>1012</v>
      </c>
      <c r="C28" s="1" t="s">
        <v>1044</v>
      </c>
      <c r="D28" s="1" t="s">
        <v>1077</v>
      </c>
    </row>
    <row r="29" spans="1:4" ht="48" x14ac:dyDescent="0.2">
      <c r="A29" s="2">
        <v>882</v>
      </c>
      <c r="B29" s="1" t="s">
        <v>1013</v>
      </c>
      <c r="C29" s="1" t="s">
        <v>1045</v>
      </c>
      <c r="D29" s="1" t="s">
        <v>1078</v>
      </c>
    </row>
    <row r="30" spans="1:4" ht="48" x14ac:dyDescent="0.2">
      <c r="A30" s="2">
        <v>875</v>
      </c>
      <c r="B30" s="1" t="s">
        <v>1014</v>
      </c>
      <c r="C30" s="1" t="s">
        <v>1046</v>
      </c>
      <c r="D30" s="1" t="s">
        <v>1079</v>
      </c>
    </row>
    <row r="31" spans="1:4" ht="96" x14ac:dyDescent="0.2">
      <c r="A31" s="2">
        <v>868</v>
      </c>
      <c r="B31" s="1" t="s">
        <v>1015</v>
      </c>
      <c r="C31" s="1" t="s">
        <v>1047</v>
      </c>
      <c r="D31" s="1" t="s">
        <v>1080</v>
      </c>
    </row>
    <row r="32" spans="1:4" ht="48" x14ac:dyDescent="0.2">
      <c r="A32" s="2">
        <v>857</v>
      </c>
      <c r="B32" s="1" t="s">
        <v>1016</v>
      </c>
      <c r="C32" s="1" t="s">
        <v>1048</v>
      </c>
      <c r="D32" s="1" t="s">
        <v>1081</v>
      </c>
    </row>
    <row r="33" spans="1:4" ht="208" x14ac:dyDescent="0.2">
      <c r="A33" s="2">
        <v>856</v>
      </c>
      <c r="B33" s="1" t="s">
        <v>1017</v>
      </c>
      <c r="C33" s="1" t="s">
        <v>1049</v>
      </c>
      <c r="D33" s="1" t="s">
        <v>1082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medcondition</vt:lpstr>
      <vt:lpstr>ordscalepropsinglestate</vt:lpstr>
      <vt:lpstr>ordscaleproptranstate</vt:lpstr>
      <vt:lpstr>sampsizecalc</vt:lpstr>
      <vt:lpstr>dichot</vt:lpstr>
      <vt:lpstr>groupsummaryother</vt:lpstr>
      <vt:lpstr>othertargetparam</vt:lpstr>
      <vt:lpstr>deftargetparameter</vt:lpstr>
      <vt:lpstr>otherstatmodel</vt:lpstr>
      <vt:lpstr>diffstatmodel</vt:lpstr>
      <vt:lpstr>modassumptionsord</vt:lpstr>
      <vt:lpstr>modassumptionuncheckedord</vt:lpstr>
      <vt:lpstr>adaptivedes</vt:lpstr>
      <vt:lpstr>modassumptionuncheckeddichot</vt:lpstr>
      <vt:lpstr>bayesianord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Selman</cp:lastModifiedBy>
  <dcterms:modified xsi:type="dcterms:W3CDTF">2023-01-26T05:54:33Z</dcterms:modified>
</cp:coreProperties>
</file>