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rainger-my.sharepoint.com/personal/gabrielle_digan_grainger_com1/Documents/Desktop/Masters/MSDS 460/"/>
    </mc:Choice>
  </mc:AlternateContent>
  <xr:revisionPtr revIDLastSave="204" documentId="8_{2D3C4C7E-4803-C44C-A886-DE7742BBD2B5}" xr6:coauthVersionLast="47" xr6:coauthVersionMax="47" xr10:uidLastSave="{75B436BC-39C4-774F-8982-97C564A45EB9}"/>
  <bookViews>
    <workbookView xWindow="0" yWindow="0" windowWidth="35840" windowHeight="22400" xr2:uid="{344230A4-C567-D74C-AB77-FE3A48356CA0}"/>
  </bookViews>
  <sheets>
    <sheet name="Order, Expected" sheetId="1" r:id="rId1"/>
    <sheet name="Worst Case" sheetId="4" r:id="rId2"/>
    <sheet name="Expected, Sensitivity" sheetId="6" r:id="rId3"/>
    <sheet name="Expected" sheetId="3" r:id="rId4"/>
    <sheet name="Best Case" sheetId="2" r:id="rId5"/>
  </sheets>
  <definedNames>
    <definedName name="_xlnm._FilterDatabase" localSheetId="4" hidden="1">'Best Case'!$A$1:$E$1</definedName>
    <definedName name="_xlnm._FilterDatabase" localSheetId="3" hidden="1">Expected!$A$1:$E$1</definedName>
    <definedName name="_xlnm._FilterDatabase" localSheetId="2" hidden="1">'Expected, Sensitivity'!$A$1:$E$1</definedName>
    <definedName name="_xlnm._FilterDatabase" localSheetId="1" hidden="1">'Worst Case'!$A$1:$E$1</definedName>
    <definedName name="_xlchart.v1.5" hidden="1">'Best Case'!$B$2:$B$16</definedName>
    <definedName name="_xlchart.v1.6" hidden="1">'Best Case'!$C$1</definedName>
    <definedName name="_xlchart.v1.7" hidden="1">'Best Case'!$C$2:$C$16</definedName>
    <definedName name="_xlchart.v1.8" hidden="1">'Best Case'!$D$1</definedName>
    <definedName name="_xlchart.v1.9" hidden="1">'Best Case'!$D$2:$D$16</definedName>
    <definedName name="_xlchart.v2.0" hidden="1">'Best Case'!$B$2:$B$16</definedName>
    <definedName name="_xlchart.v2.1" hidden="1">'Best Case'!$C$1</definedName>
    <definedName name="_xlchart.v2.2" hidden="1">'Best Case'!$C$2:$C$16</definedName>
    <definedName name="_xlchart.v2.3" hidden="1">'Best Case'!$D$1</definedName>
    <definedName name="_xlchart.v2.4" hidden="1">'Best Case'!$D$2:$D$16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6" l="1"/>
  <c r="C15" i="6"/>
  <c r="C16" i="6"/>
  <c r="G3" i="6"/>
  <c r="G4" i="6"/>
  <c r="G5" i="6"/>
  <c r="G6" i="6"/>
  <c r="G7" i="6"/>
  <c r="G8" i="6"/>
  <c r="G9" i="6"/>
  <c r="G10" i="6"/>
  <c r="G11" i="6"/>
  <c r="G12" i="6"/>
  <c r="G14" i="6"/>
  <c r="G15" i="6"/>
  <c r="G16" i="6"/>
  <c r="G2" i="6"/>
  <c r="C14" i="6"/>
  <c r="F3" i="6"/>
  <c r="F15" i="6"/>
  <c r="F16" i="6"/>
  <c r="F14" i="6"/>
  <c r="Y16" i="6"/>
  <c r="Y15" i="6"/>
  <c r="Y14" i="6"/>
  <c r="Y13" i="6"/>
  <c r="Y12" i="6"/>
  <c r="Y11" i="6"/>
  <c r="Y10" i="6"/>
  <c r="Y9" i="6"/>
  <c r="Y8" i="6"/>
  <c r="Y7" i="6"/>
  <c r="Y6" i="6"/>
  <c r="Y5" i="6"/>
  <c r="Y4" i="6"/>
  <c r="Y3" i="6"/>
  <c r="Y2" i="6"/>
  <c r="W16" i="4"/>
  <c r="D16" i="4"/>
  <c r="W15" i="4"/>
  <c r="D15" i="4"/>
  <c r="W14" i="4"/>
  <c r="D14" i="4"/>
  <c r="W13" i="4"/>
  <c r="D13" i="4"/>
  <c r="W12" i="4"/>
  <c r="D12" i="4"/>
  <c r="W11" i="4"/>
  <c r="D11" i="4"/>
  <c r="W10" i="4"/>
  <c r="D10" i="4"/>
  <c r="W9" i="4"/>
  <c r="D9" i="4"/>
  <c r="W8" i="4"/>
  <c r="D8" i="4"/>
  <c r="W7" i="4"/>
  <c r="D7" i="4"/>
  <c r="W6" i="4"/>
  <c r="D6" i="4"/>
  <c r="W5" i="4"/>
  <c r="D5" i="4"/>
  <c r="W4" i="4"/>
  <c r="D4" i="4"/>
  <c r="W3" i="4"/>
  <c r="D3" i="4"/>
  <c r="W2" i="4"/>
  <c r="D2" i="4"/>
  <c r="W16" i="3"/>
  <c r="D16" i="3"/>
  <c r="W15" i="3"/>
  <c r="D15" i="3"/>
  <c r="W14" i="3"/>
  <c r="D14" i="3"/>
  <c r="W13" i="3"/>
  <c r="D13" i="3"/>
  <c r="W12" i="3"/>
  <c r="D12" i="3"/>
  <c r="W11" i="3"/>
  <c r="D11" i="3"/>
  <c r="W10" i="3"/>
  <c r="D10" i="3"/>
  <c r="W9" i="3"/>
  <c r="D9" i="3"/>
  <c r="W8" i="3"/>
  <c r="D8" i="3"/>
  <c r="W7" i="3"/>
  <c r="D7" i="3"/>
  <c r="W6" i="3"/>
  <c r="D6" i="3"/>
  <c r="W5" i="3"/>
  <c r="D5" i="3"/>
  <c r="W4" i="3"/>
  <c r="D4" i="3"/>
  <c r="W3" i="3"/>
  <c r="D3" i="3"/>
  <c r="W2" i="3"/>
  <c r="D2" i="3"/>
  <c r="W16" i="2"/>
  <c r="W15" i="2"/>
  <c r="W14" i="2"/>
  <c r="W13" i="2"/>
  <c r="W12" i="2"/>
  <c r="W11" i="2"/>
  <c r="W10" i="2"/>
  <c r="W9" i="2"/>
  <c r="W8" i="2"/>
  <c r="W7" i="2"/>
  <c r="W6" i="2"/>
  <c r="W5" i="2"/>
  <c r="W4" i="2"/>
  <c r="W3" i="2"/>
  <c r="W2" i="2"/>
  <c r="D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Q18" i="1"/>
  <c r="P14" i="1"/>
  <c r="O17" i="1"/>
  <c r="N16" i="1"/>
  <c r="M13" i="1"/>
  <c r="L12" i="1"/>
  <c r="K11" i="1"/>
  <c r="J10" i="1"/>
  <c r="I9" i="1"/>
  <c r="H8" i="1"/>
  <c r="G7" i="1"/>
  <c r="F6" i="1"/>
  <c r="E5" i="1"/>
  <c r="D15" i="1"/>
  <c r="C4" i="1"/>
</calcChain>
</file>

<file path=xl/sharedStrings.xml><?xml version="1.0" encoding="utf-8"?>
<sst xmlns="http://schemas.openxmlformats.org/spreadsheetml/2006/main" count="306" uniqueCount="43">
  <si>
    <t>A</t>
  </si>
  <si>
    <t>B</t>
  </si>
  <si>
    <t>C</t>
  </si>
  <si>
    <t>D1</t>
  </si>
  <si>
    <t>D2</t>
  </si>
  <si>
    <t>D3</t>
  </si>
  <si>
    <t>D4</t>
  </si>
  <si>
    <t>D5</t>
  </si>
  <si>
    <t>D6</t>
  </si>
  <si>
    <t>D7</t>
  </si>
  <si>
    <t>D8</t>
  </si>
  <si>
    <t>E</t>
  </si>
  <si>
    <t>F</t>
  </si>
  <si>
    <t>G</t>
  </si>
  <si>
    <t>H</t>
  </si>
  <si>
    <t>taskID</t>
  </si>
  <si>
    <t>task</t>
  </si>
  <si>
    <t>Describe product</t>
  </si>
  <si>
    <t>Develop marketing strategy</t>
  </si>
  <si>
    <t>Design brochure</t>
  </si>
  <si>
    <t xml:space="preserve">    Requirements analysis</t>
  </si>
  <si>
    <t xml:space="preserve">    Software design</t>
  </si>
  <si>
    <t xml:space="preserve">    System design</t>
  </si>
  <si>
    <t xml:space="preserve">    Coding</t>
  </si>
  <si>
    <t xml:space="preserve">    Write documentation</t>
  </si>
  <si>
    <t xml:space="preserve">    Unit testing</t>
  </si>
  <si>
    <t xml:space="preserve">    System testing</t>
  </si>
  <si>
    <t xml:space="preserve">    Package deliverables</t>
  </si>
  <si>
    <t>Survey potential market</t>
  </si>
  <si>
    <t>Develop pricing plan</t>
  </si>
  <si>
    <t>Develop implementation  plan</t>
  </si>
  <si>
    <t>Write client proposal</t>
  </si>
  <si>
    <t>Days Since Start</t>
  </si>
  <si>
    <t>Days Since Completion</t>
  </si>
  <si>
    <t>Duration</t>
  </si>
  <si>
    <t>Start Timeline</t>
  </si>
  <si>
    <t>End Timeline</t>
  </si>
  <si>
    <t>Original Duration</t>
  </si>
  <si>
    <t>New Duration</t>
  </si>
  <si>
    <t>B, C</t>
  </si>
  <si>
    <t>D8, E</t>
  </si>
  <si>
    <t>A, D8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</si>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</sst>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2" borderId="1" xfId="0" applyFill="1" applyBorder="1"/>
    <xf numFmtId="1" fontId="0" fillId="2" borderId="1" xfId="0" applyNumberFormat="1" applyFill="1" applyBorder="1"/>
    <xf numFmtId="0" fontId="0" fillId="0" borderId="2" xfId="0" applyBorder="1" applyAlignment="1">
      <alignment wrapText="1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3" xfId="0" applyBorder="1" applyAlignment="1">
      <alignment wrapText="1"/>
    </xf>
    <xf numFmtId="0" fontId="0" fillId="0" borderId="3" xfId="0" applyBorder="1"/>
    <xf numFmtId="0" fontId="2" fillId="0" borderId="0" xfId="0" applyFont="1"/>
    <xf numFmtId="0" fontId="0" fillId="3" borderId="0" xfId="0" applyFill="1" applyBorder="1" applyAlignment="1">
      <alignment horizontal="center"/>
    </xf>
    <xf numFmtId="0" fontId="0" fillId="3" borderId="0" xfId="0" applyFill="1" applyBorder="1"/>
    <xf numFmtId="0" fontId="0" fillId="4" borderId="0" xfId="0" applyFill="1" applyAlignment="1">
      <alignment horizontal="center"/>
    </xf>
    <xf numFmtId="0" fontId="0" fillId="4" borderId="0" xfId="0" applyFill="1"/>
    <xf numFmtId="1" fontId="0" fillId="0" borderId="0" xfId="0" applyNumberFormat="1"/>
    <xf numFmtId="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'Worst Case'!$C$1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'Worst Case'!$B$2:$B$16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    Requirements analysis</c:v>
                </c:pt>
                <c:pt idx="4">
                  <c:v>    Software design</c:v>
                </c:pt>
                <c:pt idx="5">
                  <c:v>    System design</c:v>
                </c:pt>
                <c:pt idx="6">
                  <c:v>    Coding</c:v>
                </c:pt>
                <c:pt idx="7">
                  <c:v>    Write documentation</c:v>
                </c:pt>
                <c:pt idx="8">
                  <c:v>    Unit testing</c:v>
                </c:pt>
                <c:pt idx="9">
                  <c:v>    System testing</c:v>
                </c:pt>
                <c:pt idx="10">
                  <c:v>    Package deliverables</c:v>
                </c:pt>
                <c:pt idx="11">
                  <c:v>Develop implementation  plan</c:v>
                </c:pt>
                <c:pt idx="12">
                  <c:v>Survey potential market</c:v>
                </c:pt>
                <c:pt idx="13">
                  <c:v>Develop pricing plan</c:v>
                </c:pt>
                <c:pt idx="14">
                  <c:v>Write client proposal</c:v>
                </c:pt>
              </c:strCache>
            </c:strRef>
          </c:cat>
          <c:val>
            <c:numRef>
              <c:f>'Worst Case'!$C$2:$C$16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40</c:v>
                </c:pt>
                <c:pt idx="3">
                  <c:v>40</c:v>
                </c:pt>
                <c:pt idx="4">
                  <c:v>200</c:v>
                </c:pt>
                <c:pt idx="5">
                  <c:v>200</c:v>
                </c:pt>
                <c:pt idx="6">
                  <c:v>360</c:v>
                </c:pt>
                <c:pt idx="7">
                  <c:v>840</c:v>
                </c:pt>
                <c:pt idx="8">
                  <c:v>840</c:v>
                </c:pt>
                <c:pt idx="9">
                  <c:v>960</c:v>
                </c:pt>
                <c:pt idx="10">
                  <c:v>1280</c:v>
                </c:pt>
                <c:pt idx="11">
                  <c:v>1400</c:v>
                </c:pt>
                <c:pt idx="12">
                  <c:v>2400</c:v>
                </c:pt>
                <c:pt idx="13">
                  <c:v>2480</c:v>
                </c:pt>
                <c:pt idx="14">
                  <c:v>2560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21-CB46-BC23-56934D9D6F5C}"/>
            </c:ext>
          </c:extLst>
        </c:ser>
        <c:ser>
          <c:idx val="1"/>
          <c:order val="1"/>
          <c:tx>
            <c:strRef>
              <c:f>'Worst Case'!$D$1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'Worst Case'!$B$2:$B$16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    Requirements analysis</c:v>
                </c:pt>
                <c:pt idx="4">
                  <c:v>    Software design</c:v>
                </c:pt>
                <c:pt idx="5">
                  <c:v>    System design</c:v>
                </c:pt>
                <c:pt idx="6">
                  <c:v>    Coding</c:v>
                </c:pt>
                <c:pt idx="7">
                  <c:v>    Write documentation</c:v>
                </c:pt>
                <c:pt idx="8">
                  <c:v>    Unit testing</c:v>
                </c:pt>
                <c:pt idx="9">
                  <c:v>    System testing</c:v>
                </c:pt>
                <c:pt idx="10">
                  <c:v>    Package deliverables</c:v>
                </c:pt>
                <c:pt idx="11">
                  <c:v>Develop implementation  plan</c:v>
                </c:pt>
                <c:pt idx="12">
                  <c:v>Survey potential market</c:v>
                </c:pt>
                <c:pt idx="13">
                  <c:v>Develop pricing plan</c:v>
                </c:pt>
                <c:pt idx="14">
                  <c:v>Write client proposal</c:v>
                </c:pt>
              </c:strCache>
            </c:strRef>
          </c:cat>
          <c:val>
            <c:numRef>
              <c:f>'Worst Case'!$D$2:$D$16</c:f>
              <c:numCache>
                <c:formatCode>General</c:formatCode>
                <c:ptCount val="15"/>
                <c:pt idx="0">
                  <c:v>40</c:v>
                </c:pt>
                <c:pt idx="1">
                  <c:v>2400</c:v>
                </c:pt>
                <c:pt idx="2">
                  <c:v>20</c:v>
                </c:pt>
                <c:pt idx="3">
                  <c:v>160</c:v>
                </c:pt>
                <c:pt idx="4">
                  <c:v>120</c:v>
                </c:pt>
                <c:pt idx="5">
                  <c:v>160</c:v>
                </c:pt>
                <c:pt idx="6">
                  <c:v>480</c:v>
                </c:pt>
                <c:pt idx="7">
                  <c:v>80</c:v>
                </c:pt>
                <c:pt idx="8">
                  <c:v>120</c:v>
                </c:pt>
                <c:pt idx="9">
                  <c:v>320</c:v>
                </c:pt>
                <c:pt idx="10">
                  <c:v>120</c:v>
                </c:pt>
                <c:pt idx="11">
                  <c:v>40</c:v>
                </c:pt>
                <c:pt idx="12">
                  <c:v>80</c:v>
                </c:pt>
                <c:pt idx="13">
                  <c:v>80</c:v>
                </c:pt>
                <c:pt idx="14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21-CB46-BC23-56934D9D6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532111"/>
        <c:axId val="1729533839"/>
      </c:barChart>
      <c:catAx>
        <c:axId val="17295321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33839"/>
        <c:crosses val="autoZero"/>
        <c:auto val="1"/>
        <c:lblAlgn val="ctr"/>
        <c:lblOffset val="100"/>
        <c:noMultiLvlLbl val="0"/>
      </c:catAx>
      <c:valAx>
        <c:axId val="1729533839"/>
        <c:scaling>
          <c:orientation val="minMax"/>
          <c:max val="27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Billable</a:t>
                </a:r>
                <a:r>
                  <a:rPr lang="en-US" baseline="0"/>
                  <a:t> H</a:t>
                </a:r>
                <a:r>
                  <a:rPr lang="en-US"/>
                  <a:t>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'Expected, Sensitivity'!$C$1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'Expected, Sensitivity'!$B$2:$B$16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    Requirements analysis</c:v>
                </c:pt>
                <c:pt idx="4">
                  <c:v>    Software design</c:v>
                </c:pt>
                <c:pt idx="5">
                  <c:v>    System design</c:v>
                </c:pt>
                <c:pt idx="6">
                  <c:v>    Coding</c:v>
                </c:pt>
                <c:pt idx="7">
                  <c:v>    Write documentation</c:v>
                </c:pt>
                <c:pt idx="8">
                  <c:v>    Unit testing</c:v>
                </c:pt>
                <c:pt idx="9">
                  <c:v>    System testing</c:v>
                </c:pt>
                <c:pt idx="10">
                  <c:v>    Package deliverables</c:v>
                </c:pt>
                <c:pt idx="11">
                  <c:v>Develop implementation  plan</c:v>
                </c:pt>
                <c:pt idx="12">
                  <c:v>Survey potential market</c:v>
                </c:pt>
                <c:pt idx="13">
                  <c:v>Develop pricing plan</c:v>
                </c:pt>
                <c:pt idx="14">
                  <c:v>Write client proposal</c:v>
                </c:pt>
              </c:strCache>
            </c:strRef>
          </c:cat>
          <c:val>
            <c:numRef>
              <c:f>'Expected, Sensitivity'!$C$2:$C$16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150</c:v>
                </c:pt>
                <c:pt idx="5">
                  <c:v>150</c:v>
                </c:pt>
                <c:pt idx="6">
                  <c:v>270</c:v>
                </c:pt>
                <c:pt idx="7">
                  <c:v>570</c:v>
                </c:pt>
                <c:pt idx="8">
                  <c:v>570</c:v>
                </c:pt>
                <c:pt idx="9">
                  <c:v>642</c:v>
                </c:pt>
                <c:pt idx="10">
                  <c:v>862</c:v>
                </c:pt>
                <c:pt idx="11">
                  <c:v>934</c:v>
                </c:pt>
                <c:pt idx="12">
                  <c:v>320</c:v>
                </c:pt>
                <c:pt idx="13">
                  <c:v>934</c:v>
                </c:pt>
                <c:pt idx="14">
                  <c:v>944.4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63-5347-844E-855341563757}"/>
            </c:ext>
          </c:extLst>
        </c:ser>
        <c:ser>
          <c:idx val="1"/>
          <c:order val="1"/>
          <c:tx>
            <c:strRef>
              <c:f>'Expected, Sensitivity'!$D$1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'Expected, Sensitivity'!$B$2:$B$16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    Requirements analysis</c:v>
                </c:pt>
                <c:pt idx="4">
                  <c:v>    Software design</c:v>
                </c:pt>
                <c:pt idx="5">
                  <c:v>    System design</c:v>
                </c:pt>
                <c:pt idx="6">
                  <c:v>    Coding</c:v>
                </c:pt>
                <c:pt idx="7">
                  <c:v>    Write documentation</c:v>
                </c:pt>
                <c:pt idx="8">
                  <c:v>    Unit testing</c:v>
                </c:pt>
                <c:pt idx="9">
                  <c:v>    System testing</c:v>
                </c:pt>
                <c:pt idx="10">
                  <c:v>    Package deliverables</c:v>
                </c:pt>
                <c:pt idx="11">
                  <c:v>Develop implementation  plan</c:v>
                </c:pt>
                <c:pt idx="12">
                  <c:v>Survey potential market</c:v>
                </c:pt>
                <c:pt idx="13">
                  <c:v>Develop pricing plan</c:v>
                </c:pt>
                <c:pt idx="14">
                  <c:v>Write client proposal</c:v>
                </c:pt>
              </c:strCache>
            </c:strRef>
          </c:cat>
          <c:val>
            <c:numRef>
              <c:f>'Expected, Sensitivity'!$D$2:$D$16</c:f>
              <c:numCache>
                <c:formatCode>General</c:formatCode>
                <c:ptCount val="15"/>
                <c:pt idx="0">
                  <c:v>30</c:v>
                </c:pt>
                <c:pt idx="1">
                  <c:v>320</c:v>
                </c:pt>
                <c:pt idx="2">
                  <c:v>15</c:v>
                </c:pt>
                <c:pt idx="3">
                  <c:v>120</c:v>
                </c:pt>
                <c:pt idx="4">
                  <c:v>80</c:v>
                </c:pt>
                <c:pt idx="5">
                  <c:v>120</c:v>
                </c:pt>
                <c:pt idx="6">
                  <c:v>300</c:v>
                </c:pt>
                <c:pt idx="7">
                  <c:v>60</c:v>
                </c:pt>
                <c:pt idx="8">
                  <c:v>72</c:v>
                </c:pt>
                <c:pt idx="9">
                  <c:v>220</c:v>
                </c:pt>
                <c:pt idx="10">
                  <c:v>72</c:v>
                </c:pt>
                <c:pt idx="11">
                  <c:v>32</c:v>
                </c:pt>
                <c:pt idx="12">
                  <c:v>10.4</c:v>
                </c:pt>
                <c:pt idx="13">
                  <c:v>10.4</c:v>
                </c:pt>
                <c:pt idx="14">
                  <c:v>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63-5347-844E-8553415637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532111"/>
        <c:axId val="1729533839"/>
      </c:barChart>
      <c:catAx>
        <c:axId val="17295321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33839"/>
        <c:crosses val="autoZero"/>
        <c:auto val="1"/>
        <c:lblAlgn val="ctr"/>
        <c:lblOffset val="100"/>
        <c:noMultiLvlLbl val="0"/>
      </c:catAx>
      <c:valAx>
        <c:axId val="1729533839"/>
        <c:scaling>
          <c:orientation val="minMax"/>
          <c:max val="10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Billable</a:t>
                </a:r>
                <a:r>
                  <a:rPr lang="en-US" baseline="0"/>
                  <a:t> H</a:t>
                </a:r>
                <a:r>
                  <a:rPr lang="en-US"/>
                  <a:t>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Expected!$C$1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Expected!$B$2:$B$16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    Requirements analysis</c:v>
                </c:pt>
                <c:pt idx="4">
                  <c:v>    Software design</c:v>
                </c:pt>
                <c:pt idx="5">
                  <c:v>    System design</c:v>
                </c:pt>
                <c:pt idx="6">
                  <c:v>    Coding</c:v>
                </c:pt>
                <c:pt idx="7">
                  <c:v>    Write documentation</c:v>
                </c:pt>
                <c:pt idx="8">
                  <c:v>    Unit testing</c:v>
                </c:pt>
                <c:pt idx="9">
                  <c:v>    System testing</c:v>
                </c:pt>
                <c:pt idx="10">
                  <c:v>    Package deliverables</c:v>
                </c:pt>
                <c:pt idx="11">
                  <c:v>Develop implementation  plan</c:v>
                </c:pt>
                <c:pt idx="12">
                  <c:v>Survey potential market</c:v>
                </c:pt>
                <c:pt idx="13">
                  <c:v>Develop pricing plan</c:v>
                </c:pt>
                <c:pt idx="14">
                  <c:v>Write client proposal</c:v>
                </c:pt>
              </c:strCache>
            </c:strRef>
          </c:cat>
          <c:val>
            <c:numRef>
              <c:f>Expected!$C$2:$C$16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  <c:pt idx="4">
                  <c:v>150</c:v>
                </c:pt>
                <c:pt idx="5">
                  <c:v>150</c:v>
                </c:pt>
                <c:pt idx="6">
                  <c:v>270</c:v>
                </c:pt>
                <c:pt idx="7">
                  <c:v>570</c:v>
                </c:pt>
                <c:pt idx="8">
                  <c:v>570</c:v>
                </c:pt>
                <c:pt idx="9">
                  <c:v>642</c:v>
                </c:pt>
                <c:pt idx="10">
                  <c:v>862</c:v>
                </c:pt>
                <c:pt idx="11">
                  <c:v>934</c:v>
                </c:pt>
                <c:pt idx="12">
                  <c:v>1600</c:v>
                </c:pt>
                <c:pt idx="13">
                  <c:v>1652</c:v>
                </c:pt>
                <c:pt idx="14">
                  <c:v>1704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F5-9848-8D5E-451B15EF44F3}"/>
            </c:ext>
          </c:extLst>
        </c:ser>
        <c:ser>
          <c:idx val="1"/>
          <c:order val="1"/>
          <c:tx>
            <c:strRef>
              <c:f>Expected!$D$1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Expected!$B$2:$B$16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    Requirements analysis</c:v>
                </c:pt>
                <c:pt idx="4">
                  <c:v>    Software design</c:v>
                </c:pt>
                <c:pt idx="5">
                  <c:v>    System design</c:v>
                </c:pt>
                <c:pt idx="6">
                  <c:v>    Coding</c:v>
                </c:pt>
                <c:pt idx="7">
                  <c:v>    Write documentation</c:v>
                </c:pt>
                <c:pt idx="8">
                  <c:v>    Unit testing</c:v>
                </c:pt>
                <c:pt idx="9">
                  <c:v>    System testing</c:v>
                </c:pt>
                <c:pt idx="10">
                  <c:v>    Package deliverables</c:v>
                </c:pt>
                <c:pt idx="11">
                  <c:v>Develop implementation  plan</c:v>
                </c:pt>
                <c:pt idx="12">
                  <c:v>Survey potential market</c:v>
                </c:pt>
                <c:pt idx="13">
                  <c:v>Develop pricing plan</c:v>
                </c:pt>
                <c:pt idx="14">
                  <c:v>Write client proposal</c:v>
                </c:pt>
              </c:strCache>
            </c:strRef>
          </c:cat>
          <c:val>
            <c:numRef>
              <c:f>Expected!$D$2:$D$16</c:f>
              <c:numCache>
                <c:formatCode>General</c:formatCode>
                <c:ptCount val="15"/>
                <c:pt idx="0">
                  <c:v>30</c:v>
                </c:pt>
                <c:pt idx="1">
                  <c:v>1600</c:v>
                </c:pt>
                <c:pt idx="2">
                  <c:v>15</c:v>
                </c:pt>
                <c:pt idx="3">
                  <c:v>120</c:v>
                </c:pt>
                <c:pt idx="4">
                  <c:v>80</c:v>
                </c:pt>
                <c:pt idx="5">
                  <c:v>120</c:v>
                </c:pt>
                <c:pt idx="6">
                  <c:v>300</c:v>
                </c:pt>
                <c:pt idx="7">
                  <c:v>60</c:v>
                </c:pt>
                <c:pt idx="8">
                  <c:v>72</c:v>
                </c:pt>
                <c:pt idx="9">
                  <c:v>220</c:v>
                </c:pt>
                <c:pt idx="10">
                  <c:v>72</c:v>
                </c:pt>
                <c:pt idx="11">
                  <c:v>32</c:v>
                </c:pt>
                <c:pt idx="12">
                  <c:v>52</c:v>
                </c:pt>
                <c:pt idx="13">
                  <c:v>52</c:v>
                </c:pt>
                <c:pt idx="14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F5-9848-8D5E-451B15EF44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532111"/>
        <c:axId val="1729533839"/>
      </c:barChart>
      <c:catAx>
        <c:axId val="17295321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33839"/>
        <c:crosses val="autoZero"/>
        <c:auto val="1"/>
        <c:lblAlgn val="ctr"/>
        <c:lblOffset val="100"/>
        <c:noMultiLvlLbl val="0"/>
      </c:catAx>
      <c:valAx>
        <c:axId val="1729533839"/>
        <c:scaling>
          <c:orientation val="minMax"/>
          <c:max val="18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Billable</a:t>
                </a:r>
                <a:r>
                  <a:rPr lang="en-US" baseline="0"/>
                  <a:t> H</a:t>
                </a:r>
                <a:r>
                  <a:rPr lang="en-US"/>
                  <a:t>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'Best Case'!$C$1</c:f>
              <c:strCache>
                <c:ptCount val="1"/>
                <c:pt idx="0">
                  <c:v>Days Since Start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'Best Case'!$B$2:$B$16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    Requirements analysis</c:v>
                </c:pt>
                <c:pt idx="4">
                  <c:v>    Software design</c:v>
                </c:pt>
                <c:pt idx="5">
                  <c:v>    System design</c:v>
                </c:pt>
                <c:pt idx="6">
                  <c:v>    Coding</c:v>
                </c:pt>
                <c:pt idx="7">
                  <c:v>    Write documentation</c:v>
                </c:pt>
                <c:pt idx="8">
                  <c:v>    Unit testing</c:v>
                </c:pt>
                <c:pt idx="9">
                  <c:v>    System testing</c:v>
                </c:pt>
                <c:pt idx="10">
                  <c:v>    Package deliverables</c:v>
                </c:pt>
                <c:pt idx="11">
                  <c:v>Develop implementation  plan</c:v>
                </c:pt>
                <c:pt idx="12">
                  <c:v>Survey potential market</c:v>
                </c:pt>
                <c:pt idx="13">
                  <c:v>Develop pricing plan</c:v>
                </c:pt>
                <c:pt idx="14">
                  <c:v>Write client proposal</c:v>
                </c:pt>
              </c:strCache>
            </c:strRef>
          </c:cat>
          <c:val>
            <c:numRef>
              <c:f>'Best Case'!$C$2:$C$16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20</c:v>
                </c:pt>
                <c:pt idx="3">
                  <c:v>20</c:v>
                </c:pt>
                <c:pt idx="4">
                  <c:v>100</c:v>
                </c:pt>
                <c:pt idx="5">
                  <c:v>100</c:v>
                </c:pt>
                <c:pt idx="6">
                  <c:v>180</c:v>
                </c:pt>
                <c:pt idx="7">
                  <c:v>300</c:v>
                </c:pt>
                <c:pt idx="8">
                  <c:v>300</c:v>
                </c:pt>
                <c:pt idx="9">
                  <c:v>324</c:v>
                </c:pt>
                <c:pt idx="10">
                  <c:v>444</c:v>
                </c:pt>
                <c:pt idx="11">
                  <c:v>468</c:v>
                </c:pt>
                <c:pt idx="12">
                  <c:v>800</c:v>
                </c:pt>
                <c:pt idx="13">
                  <c:v>824</c:v>
                </c:pt>
                <c:pt idx="14">
                  <c:v>848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71-F447-812A-E982E3FB1909}"/>
            </c:ext>
          </c:extLst>
        </c:ser>
        <c:ser>
          <c:idx val="1"/>
          <c:order val="1"/>
          <c:tx>
            <c:strRef>
              <c:f>'Best Case'!$D$1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'Best Case'!$B$2:$B$16</c:f>
              <c:strCache>
                <c:ptCount val="15"/>
                <c:pt idx="0">
                  <c:v>Describe product</c:v>
                </c:pt>
                <c:pt idx="1">
                  <c:v>Develop marketing strategy</c:v>
                </c:pt>
                <c:pt idx="2">
                  <c:v>Design brochure</c:v>
                </c:pt>
                <c:pt idx="3">
                  <c:v>    Requirements analysis</c:v>
                </c:pt>
                <c:pt idx="4">
                  <c:v>    Software design</c:v>
                </c:pt>
                <c:pt idx="5">
                  <c:v>    System design</c:v>
                </c:pt>
                <c:pt idx="6">
                  <c:v>    Coding</c:v>
                </c:pt>
                <c:pt idx="7">
                  <c:v>    Write documentation</c:v>
                </c:pt>
                <c:pt idx="8">
                  <c:v>    Unit testing</c:v>
                </c:pt>
                <c:pt idx="9">
                  <c:v>    System testing</c:v>
                </c:pt>
                <c:pt idx="10">
                  <c:v>    Package deliverables</c:v>
                </c:pt>
                <c:pt idx="11">
                  <c:v>Develop implementation  plan</c:v>
                </c:pt>
                <c:pt idx="12">
                  <c:v>Survey potential market</c:v>
                </c:pt>
                <c:pt idx="13">
                  <c:v>Develop pricing plan</c:v>
                </c:pt>
                <c:pt idx="14">
                  <c:v>Write client proposal</c:v>
                </c:pt>
              </c:strCache>
            </c:strRef>
          </c:cat>
          <c:val>
            <c:numRef>
              <c:f>'Best Case'!$D$2:$D$16</c:f>
              <c:numCache>
                <c:formatCode>General</c:formatCode>
                <c:ptCount val="15"/>
                <c:pt idx="0">
                  <c:v>20</c:v>
                </c:pt>
                <c:pt idx="1">
                  <c:v>800</c:v>
                </c:pt>
                <c:pt idx="2">
                  <c:v>10</c:v>
                </c:pt>
                <c:pt idx="3">
                  <c:v>80</c:v>
                </c:pt>
                <c:pt idx="4">
                  <c:v>40</c:v>
                </c:pt>
                <c:pt idx="5">
                  <c:v>80</c:v>
                </c:pt>
                <c:pt idx="6">
                  <c:v>120</c:v>
                </c:pt>
                <c:pt idx="7">
                  <c:v>40</c:v>
                </c:pt>
                <c:pt idx="8">
                  <c:v>24</c:v>
                </c:pt>
                <c:pt idx="9">
                  <c:v>120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F71-F447-812A-E982E3FB19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9532111"/>
        <c:axId val="1729533839"/>
      </c:barChart>
      <c:catAx>
        <c:axId val="1729532111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33839"/>
        <c:crosses val="autoZero"/>
        <c:auto val="1"/>
        <c:lblAlgn val="ctr"/>
        <c:lblOffset val="100"/>
        <c:noMultiLvlLbl val="0"/>
      </c:catAx>
      <c:valAx>
        <c:axId val="1729533839"/>
        <c:scaling>
          <c:orientation val="minMax"/>
          <c:max val="9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Billable</a:t>
                </a:r>
                <a:r>
                  <a:rPr lang="en-US" baseline="0"/>
                  <a:t> H</a:t>
                </a:r>
                <a:r>
                  <a:rPr lang="en-US"/>
                  <a:t>ours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9532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209550</xdr:rowOff>
    </xdr:from>
    <xdr:to>
      <xdr:col>15</xdr:col>
      <xdr:colOff>812800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ECE284-DA6F-E34B-8D7A-50D85173C8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12700</xdr:colOff>
      <xdr:row>0</xdr:row>
      <xdr:rowOff>209550</xdr:rowOff>
    </xdr:from>
    <xdr:to>
      <xdr:col>17</xdr:col>
      <xdr:colOff>812800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4ABE949-9DDC-E143-82E4-6C2232C6BD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209550</xdr:rowOff>
    </xdr:from>
    <xdr:to>
      <xdr:col>15</xdr:col>
      <xdr:colOff>812800</xdr:colOff>
      <xdr:row>23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68FF893-8243-6C4C-83FB-D8F8E35F9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0</xdr:row>
      <xdr:rowOff>209550</xdr:rowOff>
    </xdr:from>
    <xdr:to>
      <xdr:col>15</xdr:col>
      <xdr:colOff>812800</xdr:colOff>
      <xdr:row>23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F98193-9D64-6621-80F9-6BA2D0AF40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E9990-0EF6-4C46-A4F5-B47A1BD329FA}">
  <dimension ref="A1:Q18"/>
  <sheetViews>
    <sheetView tabSelected="1" workbookViewId="0">
      <selection activeCell="C51" sqref="C51"/>
    </sheetView>
  </sheetViews>
  <sheetFormatPr baseColWidth="10" defaultRowHeight="16" x14ac:dyDescent="0.2"/>
  <sheetData>
    <row r="1" spans="1:17" x14ac:dyDescent="0.2">
      <c r="B1" s="1"/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2">
      <c r="A2">
        <v>2</v>
      </c>
      <c r="B2" s="1">
        <v>0</v>
      </c>
      <c r="C2" s="2"/>
      <c r="D2" s="3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</row>
    <row r="3" spans="1:17" x14ac:dyDescent="0.2">
      <c r="A3">
        <v>4</v>
      </c>
      <c r="B3" s="1">
        <v>30</v>
      </c>
      <c r="C3" s="2"/>
      <c r="D3" s="3"/>
      <c r="E3" s="2"/>
      <c r="F3" s="2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1:17" x14ac:dyDescent="0.2">
      <c r="A4">
        <v>3</v>
      </c>
      <c r="B4" s="1">
        <v>45</v>
      </c>
      <c r="C4" s="1">
        <f>B3-B2</f>
        <v>30</v>
      </c>
      <c r="D4" s="3"/>
      <c r="E4" s="2"/>
      <c r="F4" s="2"/>
      <c r="G4" s="1"/>
      <c r="H4" s="1"/>
      <c r="I4" s="1"/>
      <c r="J4" s="1"/>
      <c r="K4" s="1"/>
      <c r="L4" s="1"/>
      <c r="M4" s="1"/>
      <c r="N4" s="1"/>
      <c r="O4" s="1"/>
      <c r="P4" s="1"/>
      <c r="Q4" s="1"/>
    </row>
    <row r="5" spans="1:17" x14ac:dyDescent="0.2">
      <c r="A5">
        <v>4</v>
      </c>
      <c r="B5" s="1">
        <v>150</v>
      </c>
      <c r="C5" s="1"/>
      <c r="D5" s="3"/>
      <c r="E5" s="1">
        <f>B4-B3</f>
        <v>15</v>
      </c>
      <c r="F5" s="2"/>
      <c r="G5" s="2"/>
      <c r="H5" s="2"/>
      <c r="I5" s="1"/>
      <c r="J5" s="1"/>
      <c r="K5" s="1"/>
      <c r="L5" s="1"/>
      <c r="M5" s="1"/>
      <c r="N5" s="1"/>
      <c r="O5" s="1"/>
      <c r="P5" s="1"/>
      <c r="Q5" s="1"/>
    </row>
    <row r="6" spans="1:17" x14ac:dyDescent="0.2">
      <c r="A6">
        <v>3</v>
      </c>
      <c r="B6" s="1">
        <v>230</v>
      </c>
      <c r="C6" s="1"/>
      <c r="D6" s="3"/>
      <c r="E6" s="1"/>
      <c r="F6" s="1">
        <f>B5-B3</f>
        <v>120</v>
      </c>
      <c r="G6" s="2"/>
      <c r="H6" s="2"/>
      <c r="I6" s="1"/>
      <c r="J6" s="1"/>
      <c r="K6" s="1"/>
      <c r="L6" s="1"/>
      <c r="M6" s="1"/>
      <c r="N6" s="1"/>
      <c r="O6" s="1"/>
      <c r="P6" s="1"/>
      <c r="Q6" s="1"/>
    </row>
    <row r="7" spans="1:17" x14ac:dyDescent="0.2">
      <c r="A7">
        <v>3</v>
      </c>
      <c r="B7" s="1">
        <v>270</v>
      </c>
      <c r="C7" s="1"/>
      <c r="D7" s="3"/>
      <c r="E7" s="1"/>
      <c r="F7" s="1"/>
      <c r="G7" s="1">
        <f>B6-B5</f>
        <v>80</v>
      </c>
      <c r="H7" s="2"/>
      <c r="I7" s="2"/>
      <c r="J7" s="1"/>
      <c r="K7" s="1"/>
      <c r="L7" s="1"/>
      <c r="M7" s="1"/>
      <c r="N7" s="1"/>
      <c r="O7" s="1"/>
      <c r="P7" s="1"/>
      <c r="Q7" s="1"/>
    </row>
    <row r="8" spans="1:17" x14ac:dyDescent="0.2">
      <c r="A8">
        <v>4</v>
      </c>
      <c r="B8" s="1">
        <v>570</v>
      </c>
      <c r="C8" s="1"/>
      <c r="D8" s="3"/>
      <c r="E8" s="1"/>
      <c r="F8" s="1"/>
      <c r="G8" s="1"/>
      <c r="H8" s="1">
        <f>B7-B5</f>
        <v>120</v>
      </c>
      <c r="I8" s="2"/>
      <c r="J8" s="2"/>
      <c r="K8" s="2"/>
      <c r="L8" s="1"/>
      <c r="M8" s="1"/>
      <c r="N8" s="1"/>
      <c r="O8" s="1"/>
      <c r="P8" s="1"/>
      <c r="Q8" s="1"/>
    </row>
    <row r="9" spans="1:17" x14ac:dyDescent="0.2">
      <c r="A9">
        <v>3</v>
      </c>
      <c r="B9" s="1">
        <v>630</v>
      </c>
      <c r="C9" s="1"/>
      <c r="D9" s="3"/>
      <c r="E9" s="1"/>
      <c r="F9" s="1"/>
      <c r="G9" s="1"/>
      <c r="H9" s="1"/>
      <c r="I9" s="1">
        <f>B8-B7</f>
        <v>300</v>
      </c>
      <c r="J9" s="2"/>
      <c r="K9" s="2"/>
      <c r="L9" s="1"/>
      <c r="M9" s="1"/>
      <c r="N9" s="1"/>
      <c r="O9" s="1"/>
      <c r="P9" s="1"/>
      <c r="Q9" s="1"/>
    </row>
    <row r="10" spans="1:17" x14ac:dyDescent="0.2">
      <c r="A10">
        <v>3</v>
      </c>
      <c r="B10" s="1">
        <v>642</v>
      </c>
      <c r="C10" s="1"/>
      <c r="D10" s="3"/>
      <c r="E10" s="1"/>
      <c r="F10" s="1"/>
      <c r="G10" s="1"/>
      <c r="H10" s="1"/>
      <c r="I10" s="1"/>
      <c r="J10" s="1">
        <f>B9-B8</f>
        <v>60</v>
      </c>
      <c r="K10" s="2"/>
      <c r="L10" s="2"/>
      <c r="M10" s="1"/>
      <c r="N10" s="1"/>
      <c r="O10" s="1"/>
      <c r="P10" s="1"/>
      <c r="Q10" s="1"/>
    </row>
    <row r="11" spans="1:17" x14ac:dyDescent="0.2">
      <c r="A11">
        <v>3</v>
      </c>
      <c r="B11" s="1">
        <v>862</v>
      </c>
      <c r="C11" s="1"/>
      <c r="D11" s="3"/>
      <c r="E11" s="1"/>
      <c r="F11" s="1"/>
      <c r="G11" s="1"/>
      <c r="H11" s="1"/>
      <c r="I11" s="1"/>
      <c r="J11" s="1"/>
      <c r="K11" s="1">
        <f>B10-B8</f>
        <v>72</v>
      </c>
      <c r="L11" s="2"/>
      <c r="M11" s="2"/>
      <c r="N11" s="1"/>
      <c r="O11" s="1"/>
      <c r="P11" s="1"/>
      <c r="Q11" s="1"/>
    </row>
    <row r="12" spans="1:17" x14ac:dyDescent="0.2">
      <c r="A12">
        <v>3</v>
      </c>
      <c r="B12" s="1">
        <v>934</v>
      </c>
      <c r="C12" s="1"/>
      <c r="D12" s="3"/>
      <c r="E12" s="1"/>
      <c r="F12" s="1"/>
      <c r="G12" s="1"/>
      <c r="H12" s="1"/>
      <c r="I12" s="1"/>
      <c r="J12" s="1"/>
      <c r="K12" s="1"/>
      <c r="L12" s="1">
        <f>B11-B10</f>
        <v>220</v>
      </c>
      <c r="M12" s="2"/>
      <c r="N12" s="1"/>
      <c r="O12" s="1"/>
      <c r="P12" s="2"/>
      <c r="Q12" s="1"/>
    </row>
    <row r="13" spans="1:17" x14ac:dyDescent="0.2">
      <c r="A13">
        <v>2</v>
      </c>
      <c r="B13" s="1">
        <v>966</v>
      </c>
      <c r="C13" s="1"/>
      <c r="D13" s="3"/>
      <c r="E13" s="1"/>
      <c r="F13" s="1"/>
      <c r="G13" s="1"/>
      <c r="H13" s="1"/>
      <c r="I13" s="1"/>
      <c r="J13" s="1"/>
      <c r="K13" s="1"/>
      <c r="L13" s="1"/>
      <c r="M13" s="1">
        <f>B12-B11</f>
        <v>72</v>
      </c>
      <c r="N13" s="1"/>
      <c r="O13" s="1"/>
      <c r="P13" s="2"/>
      <c r="Q13" s="1"/>
    </row>
    <row r="14" spans="1:17" x14ac:dyDescent="0.2">
      <c r="A14">
        <v>2</v>
      </c>
      <c r="B14" s="1">
        <v>1600</v>
      </c>
      <c r="C14" s="1"/>
      <c r="D14" s="3"/>
      <c r="E14" s="1"/>
      <c r="F14" s="1"/>
      <c r="G14" s="1"/>
      <c r="H14" s="1"/>
      <c r="I14" s="1"/>
      <c r="J14" s="1"/>
      <c r="K14" s="1"/>
      <c r="L14" s="1"/>
      <c r="M14" s="1"/>
      <c r="N14" s="2"/>
      <c r="O14" s="1"/>
      <c r="P14" s="1">
        <f>B13-B12</f>
        <v>32</v>
      </c>
      <c r="Q14" s="1"/>
    </row>
    <row r="15" spans="1:17" x14ac:dyDescent="0.2">
      <c r="A15">
        <v>2</v>
      </c>
      <c r="B15" s="1">
        <v>1652</v>
      </c>
      <c r="C15" s="1"/>
      <c r="D15" s="1">
        <f>B14-B2</f>
        <v>1600</v>
      </c>
      <c r="E15" s="1"/>
      <c r="F15" s="1"/>
      <c r="G15" s="1"/>
      <c r="H15" s="1"/>
      <c r="I15" s="1"/>
      <c r="J15" s="1"/>
      <c r="K15" s="1"/>
      <c r="L15" s="1"/>
      <c r="M15" s="1"/>
      <c r="N15" s="2"/>
      <c r="O15" s="2"/>
      <c r="P15" s="1"/>
      <c r="Q15" s="1"/>
    </row>
    <row r="16" spans="1:17" x14ac:dyDescent="0.2">
      <c r="A16">
        <v>2</v>
      </c>
      <c r="B16" s="1">
        <v>1704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>
        <f>B15-B14</f>
        <v>52</v>
      </c>
      <c r="O16" s="2"/>
      <c r="P16" s="1"/>
      <c r="Q16" s="2"/>
    </row>
    <row r="17" spans="1:17" x14ac:dyDescent="0.2">
      <c r="A17">
        <v>1</v>
      </c>
      <c r="B17" s="1">
        <v>1736</v>
      </c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>
        <f>B16-B15</f>
        <v>52</v>
      </c>
      <c r="P17" s="1"/>
      <c r="Q17" s="2"/>
    </row>
    <row r="18" spans="1:17" x14ac:dyDescent="0.2">
      <c r="Q18">
        <f>B17-B16</f>
        <v>32</v>
      </c>
    </row>
  </sheetData>
  <phoneticPr fontId="1" type="noConversion"/>
  <pageMargins left="0.7" right="0.7" top="0.75" bottom="0.75" header="0.3" footer="0.3"/>
  <headerFooter>
    <oddFooter>&amp;C_x000D_&amp;1#&amp;"Calibri"&amp;10&amp;K000000 Low Sensitivity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3026F-96D2-A04C-879E-68317BFD8F61}">
  <dimension ref="A1:W16"/>
  <sheetViews>
    <sheetView showGridLines="0" zoomScale="116" workbookViewId="0">
      <selection activeCell="T24" sqref="T24"/>
    </sheetView>
  </sheetViews>
  <sheetFormatPr baseColWidth="10" defaultRowHeight="16" x14ac:dyDescent="0.2"/>
  <cols>
    <col min="2" max="2" width="30.5" customWidth="1"/>
    <col min="3" max="4" width="16.83203125" customWidth="1"/>
    <col min="5" max="5" width="21.83203125" customWidth="1"/>
    <col min="20" max="20" width="30" customWidth="1"/>
    <col min="21" max="22" width="12.5" customWidth="1"/>
    <col min="23" max="23" width="13.33203125" customWidth="1"/>
  </cols>
  <sheetData>
    <row r="1" spans="1:23" ht="17" x14ac:dyDescent="0.2">
      <c r="A1" s="4" t="s">
        <v>15</v>
      </c>
      <c r="B1" s="4" t="s">
        <v>16</v>
      </c>
      <c r="C1" t="s">
        <v>32</v>
      </c>
      <c r="D1" t="s">
        <v>34</v>
      </c>
      <c r="E1" t="s">
        <v>33</v>
      </c>
      <c r="S1" s="8" t="s">
        <v>15</v>
      </c>
      <c r="T1" s="8" t="s">
        <v>16</v>
      </c>
      <c r="U1" s="9" t="s">
        <v>35</v>
      </c>
      <c r="V1" s="9" t="s">
        <v>36</v>
      </c>
      <c r="W1" s="9" t="s">
        <v>34</v>
      </c>
    </row>
    <row r="2" spans="1:23" x14ac:dyDescent="0.2">
      <c r="A2" s="5" t="s">
        <v>0</v>
      </c>
      <c r="B2" t="s">
        <v>17</v>
      </c>
      <c r="C2">
        <v>0</v>
      </c>
      <c r="D2">
        <f t="shared" ref="D2:D15" si="0">E2-C2</f>
        <v>40</v>
      </c>
      <c r="E2">
        <v>40</v>
      </c>
      <c r="S2" s="5" t="s">
        <v>0</v>
      </c>
      <c r="T2" t="s">
        <v>17</v>
      </c>
      <c r="U2">
        <v>0</v>
      </c>
      <c r="V2">
        <v>40</v>
      </c>
      <c r="W2">
        <f>V2-U2</f>
        <v>40</v>
      </c>
    </row>
    <row r="3" spans="1:23" x14ac:dyDescent="0.2">
      <c r="A3" s="5" t="s">
        <v>1</v>
      </c>
      <c r="B3" t="s">
        <v>18</v>
      </c>
      <c r="C3">
        <v>0</v>
      </c>
      <c r="D3">
        <f t="shared" si="0"/>
        <v>2400</v>
      </c>
      <c r="E3">
        <v>2400</v>
      </c>
      <c r="S3" s="5" t="s">
        <v>1</v>
      </c>
      <c r="T3" t="s">
        <v>18</v>
      </c>
      <c r="U3">
        <v>0</v>
      </c>
      <c r="V3">
        <v>2400</v>
      </c>
      <c r="W3">
        <f>V3-U3</f>
        <v>2400</v>
      </c>
    </row>
    <row r="4" spans="1:23" x14ac:dyDescent="0.2">
      <c r="A4" s="5" t="s">
        <v>2</v>
      </c>
      <c r="B4" t="s">
        <v>19</v>
      </c>
      <c r="C4">
        <v>40</v>
      </c>
      <c r="D4">
        <f t="shared" si="0"/>
        <v>20</v>
      </c>
      <c r="E4">
        <v>60</v>
      </c>
      <c r="S4" s="5" t="s">
        <v>2</v>
      </c>
      <c r="T4" t="s">
        <v>19</v>
      </c>
      <c r="U4">
        <v>40</v>
      </c>
      <c r="V4">
        <v>60</v>
      </c>
      <c r="W4">
        <f>V4-U4</f>
        <v>20</v>
      </c>
    </row>
    <row r="5" spans="1:23" x14ac:dyDescent="0.2">
      <c r="A5" s="5" t="s">
        <v>3</v>
      </c>
      <c r="B5" t="s">
        <v>20</v>
      </c>
      <c r="C5">
        <v>40</v>
      </c>
      <c r="D5">
        <f t="shared" si="0"/>
        <v>160</v>
      </c>
      <c r="E5">
        <v>200</v>
      </c>
      <c r="S5" s="5" t="s">
        <v>3</v>
      </c>
      <c r="T5" t="s">
        <v>20</v>
      </c>
      <c r="U5">
        <v>40</v>
      </c>
      <c r="V5">
        <v>200</v>
      </c>
      <c r="W5">
        <f>V5-U5</f>
        <v>160</v>
      </c>
    </row>
    <row r="6" spans="1:23" x14ac:dyDescent="0.2">
      <c r="A6" s="5" t="s">
        <v>4</v>
      </c>
      <c r="B6" t="s">
        <v>21</v>
      </c>
      <c r="C6">
        <v>200</v>
      </c>
      <c r="D6">
        <f t="shared" si="0"/>
        <v>120</v>
      </c>
      <c r="E6">
        <v>320</v>
      </c>
      <c r="S6" s="5" t="s">
        <v>4</v>
      </c>
      <c r="T6" t="s">
        <v>21</v>
      </c>
      <c r="U6">
        <v>200</v>
      </c>
      <c r="V6">
        <v>320</v>
      </c>
      <c r="W6">
        <f>V6-U6</f>
        <v>120</v>
      </c>
    </row>
    <row r="7" spans="1:23" x14ac:dyDescent="0.2">
      <c r="A7" s="5" t="s">
        <v>5</v>
      </c>
      <c r="B7" t="s">
        <v>22</v>
      </c>
      <c r="C7">
        <v>200</v>
      </c>
      <c r="D7">
        <f t="shared" si="0"/>
        <v>160</v>
      </c>
      <c r="E7">
        <v>360</v>
      </c>
      <c r="S7" s="5" t="s">
        <v>5</v>
      </c>
      <c r="T7" t="s">
        <v>22</v>
      </c>
      <c r="U7">
        <v>200</v>
      </c>
      <c r="V7">
        <v>360</v>
      </c>
      <c r="W7">
        <f>V7-U7</f>
        <v>160</v>
      </c>
    </row>
    <row r="8" spans="1:23" x14ac:dyDescent="0.2">
      <c r="A8" s="5" t="s">
        <v>6</v>
      </c>
      <c r="B8" t="s">
        <v>23</v>
      </c>
      <c r="C8">
        <v>360</v>
      </c>
      <c r="D8">
        <f t="shared" si="0"/>
        <v>480</v>
      </c>
      <c r="E8">
        <v>840</v>
      </c>
      <c r="S8" s="5" t="s">
        <v>6</v>
      </c>
      <c r="T8" t="s">
        <v>23</v>
      </c>
      <c r="U8">
        <v>360</v>
      </c>
      <c r="V8">
        <v>840</v>
      </c>
      <c r="W8">
        <f>V8-U8</f>
        <v>480</v>
      </c>
    </row>
    <row r="9" spans="1:23" x14ac:dyDescent="0.2">
      <c r="A9" s="5" t="s">
        <v>7</v>
      </c>
      <c r="B9" t="s">
        <v>24</v>
      </c>
      <c r="C9">
        <v>840</v>
      </c>
      <c r="D9">
        <f t="shared" si="0"/>
        <v>80</v>
      </c>
      <c r="E9">
        <v>920</v>
      </c>
      <c r="S9" s="5" t="s">
        <v>7</v>
      </c>
      <c r="T9" t="s">
        <v>24</v>
      </c>
      <c r="U9">
        <v>840</v>
      </c>
      <c r="V9">
        <v>920</v>
      </c>
      <c r="W9">
        <f>V9-U9</f>
        <v>80</v>
      </c>
    </row>
    <row r="10" spans="1:23" x14ac:dyDescent="0.2">
      <c r="A10" s="5" t="s">
        <v>8</v>
      </c>
      <c r="B10" t="s">
        <v>25</v>
      </c>
      <c r="C10">
        <v>840</v>
      </c>
      <c r="D10">
        <f t="shared" si="0"/>
        <v>120</v>
      </c>
      <c r="E10">
        <v>960</v>
      </c>
      <c r="S10" s="5" t="s">
        <v>8</v>
      </c>
      <c r="T10" t="s">
        <v>25</v>
      </c>
      <c r="U10">
        <v>840</v>
      </c>
      <c r="V10">
        <v>960</v>
      </c>
      <c r="W10">
        <f>V10-U10</f>
        <v>120</v>
      </c>
    </row>
    <row r="11" spans="1:23" x14ac:dyDescent="0.2">
      <c r="A11" s="5" t="s">
        <v>9</v>
      </c>
      <c r="B11" t="s">
        <v>26</v>
      </c>
      <c r="C11">
        <v>960</v>
      </c>
      <c r="D11">
        <f t="shared" si="0"/>
        <v>320</v>
      </c>
      <c r="E11">
        <v>1280</v>
      </c>
      <c r="S11" s="5" t="s">
        <v>9</v>
      </c>
      <c r="T11" t="s">
        <v>26</v>
      </c>
      <c r="U11">
        <v>960</v>
      </c>
      <c r="V11">
        <v>1280</v>
      </c>
      <c r="W11">
        <f>V11-U11</f>
        <v>320</v>
      </c>
    </row>
    <row r="12" spans="1:23" x14ac:dyDescent="0.2">
      <c r="A12" s="5" t="s">
        <v>10</v>
      </c>
      <c r="B12" t="s">
        <v>27</v>
      </c>
      <c r="C12">
        <v>1280</v>
      </c>
      <c r="D12">
        <f t="shared" si="0"/>
        <v>120</v>
      </c>
      <c r="E12">
        <v>1400</v>
      </c>
      <c r="S12" s="5" t="s">
        <v>10</v>
      </c>
      <c r="T12" t="s">
        <v>27</v>
      </c>
      <c r="U12">
        <v>1280</v>
      </c>
      <c r="V12">
        <v>1400</v>
      </c>
      <c r="W12">
        <f>V12-U12</f>
        <v>120</v>
      </c>
    </row>
    <row r="13" spans="1:23" x14ac:dyDescent="0.2">
      <c r="A13" s="5" t="s">
        <v>13</v>
      </c>
      <c r="B13" t="s">
        <v>30</v>
      </c>
      <c r="C13">
        <v>1400</v>
      </c>
      <c r="D13">
        <f t="shared" si="0"/>
        <v>40</v>
      </c>
      <c r="E13">
        <v>1440</v>
      </c>
      <c r="S13" s="5" t="s">
        <v>13</v>
      </c>
      <c r="T13" t="s">
        <v>30</v>
      </c>
      <c r="U13">
        <v>1400</v>
      </c>
      <c r="V13">
        <v>1440</v>
      </c>
      <c r="W13">
        <f>V13-U13</f>
        <v>40</v>
      </c>
    </row>
    <row r="14" spans="1:23" x14ac:dyDescent="0.2">
      <c r="A14" s="5" t="s">
        <v>11</v>
      </c>
      <c r="B14" t="s">
        <v>28</v>
      </c>
      <c r="C14">
        <v>2400</v>
      </c>
      <c r="D14">
        <f t="shared" si="0"/>
        <v>80</v>
      </c>
      <c r="E14">
        <v>2480</v>
      </c>
      <c r="S14" s="5" t="s">
        <v>11</v>
      </c>
      <c r="T14" t="s">
        <v>28</v>
      </c>
      <c r="U14">
        <v>2400</v>
      </c>
      <c r="V14">
        <v>2480</v>
      </c>
      <c r="W14">
        <f>V14-U14</f>
        <v>80</v>
      </c>
    </row>
    <row r="15" spans="1:23" x14ac:dyDescent="0.2">
      <c r="A15" s="5" t="s">
        <v>12</v>
      </c>
      <c r="B15" t="s">
        <v>29</v>
      </c>
      <c r="C15">
        <v>2480</v>
      </c>
      <c r="D15">
        <f t="shared" si="0"/>
        <v>80</v>
      </c>
      <c r="E15">
        <v>2560</v>
      </c>
      <c r="S15" s="5" t="s">
        <v>12</v>
      </c>
      <c r="T15" t="s">
        <v>29</v>
      </c>
      <c r="U15">
        <v>2480</v>
      </c>
      <c r="V15">
        <v>2560</v>
      </c>
      <c r="W15">
        <f>V15-U15</f>
        <v>80</v>
      </c>
    </row>
    <row r="16" spans="1:23" x14ac:dyDescent="0.2">
      <c r="A16" s="6" t="s">
        <v>14</v>
      </c>
      <c r="B16" s="7" t="s">
        <v>31</v>
      </c>
      <c r="C16">
        <v>2560</v>
      </c>
      <c r="D16">
        <f>E16-C16</f>
        <v>40</v>
      </c>
      <c r="E16">
        <v>2600</v>
      </c>
      <c r="S16" s="6" t="s">
        <v>14</v>
      </c>
      <c r="T16" s="7" t="s">
        <v>31</v>
      </c>
      <c r="U16">
        <v>2560</v>
      </c>
      <c r="V16">
        <v>2600</v>
      </c>
      <c r="W16">
        <f>V16-U16</f>
        <v>40</v>
      </c>
    </row>
  </sheetData>
  <autoFilter ref="A1:E1" xr:uid="{97AE3AC3-47F5-A547-ACF2-83EF2E87E535}">
    <sortState xmlns:xlrd2="http://schemas.microsoft.com/office/spreadsheetml/2017/richdata2" ref="A2:E17">
      <sortCondition ref="C1:C17"/>
    </sortState>
  </autoFilter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FB3F40-1685-5746-AC50-AEE3D76146EC}">
  <dimension ref="A1:Y21"/>
  <sheetViews>
    <sheetView showGridLines="0" topLeftCell="K1" zoomScale="116" workbookViewId="0">
      <selection activeCell="W26" sqref="W26"/>
    </sheetView>
  </sheetViews>
  <sheetFormatPr baseColWidth="10" defaultRowHeight="16" x14ac:dyDescent="0.2"/>
  <cols>
    <col min="2" max="2" width="30.5" customWidth="1"/>
    <col min="3" max="4" width="16.83203125" customWidth="1"/>
    <col min="5" max="7" width="21.83203125" customWidth="1"/>
    <col min="22" max="22" width="30" customWidth="1"/>
    <col min="23" max="24" width="12.5" customWidth="1"/>
    <col min="25" max="25" width="13.33203125" customWidth="1"/>
  </cols>
  <sheetData>
    <row r="1" spans="1:25" ht="17" x14ac:dyDescent="0.2">
      <c r="A1" s="4" t="s">
        <v>15</v>
      </c>
      <c r="B1" s="4" t="s">
        <v>16</v>
      </c>
      <c r="C1" t="s">
        <v>32</v>
      </c>
      <c r="D1" t="s">
        <v>34</v>
      </c>
      <c r="E1" t="s">
        <v>37</v>
      </c>
      <c r="F1" t="s">
        <v>38</v>
      </c>
      <c r="G1" t="s">
        <v>42</v>
      </c>
      <c r="U1" s="8" t="s">
        <v>15</v>
      </c>
      <c r="V1" s="8" t="s">
        <v>16</v>
      </c>
      <c r="W1" s="9" t="s">
        <v>35</v>
      </c>
      <c r="X1" s="9" t="s">
        <v>36</v>
      </c>
      <c r="Y1" s="9" t="s">
        <v>34</v>
      </c>
    </row>
    <row r="2" spans="1:25" x14ac:dyDescent="0.2">
      <c r="A2" s="5" t="s">
        <v>0</v>
      </c>
      <c r="B2" t="s">
        <v>17</v>
      </c>
      <c r="C2">
        <v>0</v>
      </c>
      <c r="D2">
        <v>30</v>
      </c>
      <c r="E2" s="10">
        <v>30</v>
      </c>
      <c r="F2" s="10"/>
      <c r="G2" s="16">
        <f>C2+D2</f>
        <v>30</v>
      </c>
      <c r="U2" s="5" t="s">
        <v>0</v>
      </c>
      <c r="V2" t="s">
        <v>17</v>
      </c>
      <c r="W2" s="15">
        <v>0</v>
      </c>
      <c r="X2" s="15">
        <v>30</v>
      </c>
      <c r="Y2">
        <f>X2-W2</f>
        <v>30</v>
      </c>
    </row>
    <row r="3" spans="1:25" x14ac:dyDescent="0.2">
      <c r="A3" s="13" t="s">
        <v>1</v>
      </c>
      <c r="B3" s="14" t="s">
        <v>18</v>
      </c>
      <c r="C3">
        <v>0</v>
      </c>
      <c r="D3">
        <v>320</v>
      </c>
      <c r="E3" s="10">
        <v>1600</v>
      </c>
      <c r="F3" s="10">
        <f>E3/5</f>
        <v>320</v>
      </c>
      <c r="G3" s="16">
        <f t="shared" ref="G3:G16" si="0">C3+D3</f>
        <v>320</v>
      </c>
      <c r="U3" s="5" t="s">
        <v>1</v>
      </c>
      <c r="V3" t="s">
        <v>18</v>
      </c>
      <c r="W3" s="15">
        <v>0</v>
      </c>
      <c r="X3" s="15">
        <v>320</v>
      </c>
      <c r="Y3">
        <f>X3-W3</f>
        <v>320</v>
      </c>
    </row>
    <row r="4" spans="1:25" x14ac:dyDescent="0.2">
      <c r="A4" s="5" t="s">
        <v>2</v>
      </c>
      <c r="B4" t="s">
        <v>19</v>
      </c>
      <c r="C4">
        <v>30</v>
      </c>
      <c r="D4">
        <v>15</v>
      </c>
      <c r="E4" s="10">
        <v>15</v>
      </c>
      <c r="F4" s="10"/>
      <c r="G4" s="16">
        <f t="shared" si="0"/>
        <v>45</v>
      </c>
      <c r="U4" s="5" t="s">
        <v>2</v>
      </c>
      <c r="V4" t="s">
        <v>19</v>
      </c>
      <c r="W4" s="15">
        <v>30</v>
      </c>
      <c r="X4" s="15">
        <v>45</v>
      </c>
      <c r="Y4">
        <f>X4-W4</f>
        <v>15</v>
      </c>
    </row>
    <row r="5" spans="1:25" x14ac:dyDescent="0.2">
      <c r="A5" s="5" t="s">
        <v>3</v>
      </c>
      <c r="B5" t="s">
        <v>20</v>
      </c>
      <c r="C5">
        <v>30</v>
      </c>
      <c r="D5">
        <v>120</v>
      </c>
      <c r="E5" s="10">
        <v>120</v>
      </c>
      <c r="F5" s="10"/>
      <c r="G5" s="16">
        <f t="shared" si="0"/>
        <v>150</v>
      </c>
      <c r="U5" s="5" t="s">
        <v>3</v>
      </c>
      <c r="V5" t="s">
        <v>20</v>
      </c>
      <c r="W5" s="15">
        <v>30</v>
      </c>
      <c r="X5" s="15">
        <v>150</v>
      </c>
      <c r="Y5">
        <f>X5-W5</f>
        <v>120</v>
      </c>
    </row>
    <row r="6" spans="1:25" x14ac:dyDescent="0.2">
      <c r="A6" s="5" t="s">
        <v>4</v>
      </c>
      <c r="B6" t="s">
        <v>21</v>
      </c>
      <c r="C6">
        <v>150</v>
      </c>
      <c r="D6">
        <v>80</v>
      </c>
      <c r="E6" s="10">
        <v>80</v>
      </c>
      <c r="F6" s="10"/>
      <c r="G6" s="16">
        <f t="shared" si="0"/>
        <v>230</v>
      </c>
      <c r="U6" s="5" t="s">
        <v>4</v>
      </c>
      <c r="V6" t="s">
        <v>21</v>
      </c>
      <c r="W6" s="15">
        <v>150</v>
      </c>
      <c r="X6" s="15">
        <v>230</v>
      </c>
      <c r="Y6">
        <f>X6-W6</f>
        <v>80</v>
      </c>
    </row>
    <row r="7" spans="1:25" x14ac:dyDescent="0.2">
      <c r="A7" s="5" t="s">
        <v>5</v>
      </c>
      <c r="B7" t="s">
        <v>22</v>
      </c>
      <c r="C7">
        <v>150</v>
      </c>
      <c r="D7">
        <v>120</v>
      </c>
      <c r="E7" s="10">
        <v>120</v>
      </c>
      <c r="F7" s="10"/>
      <c r="G7" s="16">
        <f t="shared" si="0"/>
        <v>270</v>
      </c>
      <c r="U7" s="5" t="s">
        <v>5</v>
      </c>
      <c r="V7" t="s">
        <v>22</v>
      </c>
      <c r="W7" s="15">
        <v>150</v>
      </c>
      <c r="X7" s="15">
        <v>270</v>
      </c>
      <c r="Y7">
        <f>X7-W7</f>
        <v>120</v>
      </c>
    </row>
    <row r="8" spans="1:25" x14ac:dyDescent="0.2">
      <c r="A8" s="5" t="s">
        <v>6</v>
      </c>
      <c r="B8" t="s">
        <v>23</v>
      </c>
      <c r="C8">
        <v>270</v>
      </c>
      <c r="D8">
        <v>300</v>
      </c>
      <c r="E8" s="10">
        <v>300</v>
      </c>
      <c r="F8" s="10"/>
      <c r="G8" s="16">
        <f t="shared" si="0"/>
        <v>570</v>
      </c>
      <c r="U8" s="5" t="s">
        <v>6</v>
      </c>
      <c r="V8" t="s">
        <v>23</v>
      </c>
      <c r="W8" s="15">
        <v>270</v>
      </c>
      <c r="X8" s="15">
        <v>570</v>
      </c>
      <c r="Y8">
        <f>X8-W8</f>
        <v>300</v>
      </c>
    </row>
    <row r="9" spans="1:25" x14ac:dyDescent="0.2">
      <c r="A9" s="5" t="s">
        <v>7</v>
      </c>
      <c r="B9" t="s">
        <v>24</v>
      </c>
      <c r="C9">
        <v>570</v>
      </c>
      <c r="D9">
        <v>60</v>
      </c>
      <c r="E9" s="10">
        <v>60</v>
      </c>
      <c r="F9" s="10"/>
      <c r="G9" s="16">
        <f t="shared" si="0"/>
        <v>630</v>
      </c>
      <c r="U9" s="5" t="s">
        <v>7</v>
      </c>
      <c r="V9" t="s">
        <v>24</v>
      </c>
      <c r="W9" s="15">
        <v>570</v>
      </c>
      <c r="X9" s="15">
        <v>630</v>
      </c>
      <c r="Y9">
        <f>X9-W9</f>
        <v>60</v>
      </c>
    </row>
    <row r="10" spans="1:25" x14ac:dyDescent="0.2">
      <c r="A10" s="5" t="s">
        <v>8</v>
      </c>
      <c r="B10" t="s">
        <v>25</v>
      </c>
      <c r="C10">
        <v>570</v>
      </c>
      <c r="D10">
        <v>72</v>
      </c>
      <c r="E10" s="10">
        <v>72</v>
      </c>
      <c r="F10" s="10"/>
      <c r="G10" s="16">
        <f t="shared" si="0"/>
        <v>642</v>
      </c>
      <c r="U10" s="5" t="s">
        <v>8</v>
      </c>
      <c r="V10" t="s">
        <v>25</v>
      </c>
      <c r="W10" s="15">
        <v>570</v>
      </c>
      <c r="X10" s="15">
        <v>642</v>
      </c>
      <c r="Y10">
        <f>X10-W10</f>
        <v>72</v>
      </c>
    </row>
    <row r="11" spans="1:25" x14ac:dyDescent="0.2">
      <c r="A11" s="5" t="s">
        <v>9</v>
      </c>
      <c r="B11" t="s">
        <v>26</v>
      </c>
      <c r="C11">
        <v>642</v>
      </c>
      <c r="D11">
        <v>220</v>
      </c>
      <c r="E11" s="10">
        <v>220</v>
      </c>
      <c r="F11" s="10"/>
      <c r="G11" s="16">
        <f t="shared" si="0"/>
        <v>862</v>
      </c>
      <c r="U11" s="5" t="s">
        <v>9</v>
      </c>
      <c r="V11" t="s">
        <v>26</v>
      </c>
      <c r="W11" s="15">
        <v>642</v>
      </c>
      <c r="X11" s="15">
        <v>862</v>
      </c>
      <c r="Y11">
        <f>X11-W11</f>
        <v>220</v>
      </c>
    </row>
    <row r="12" spans="1:25" x14ac:dyDescent="0.2">
      <c r="A12" s="5" t="s">
        <v>10</v>
      </c>
      <c r="B12" t="s">
        <v>27</v>
      </c>
      <c r="C12">
        <v>862</v>
      </c>
      <c r="D12">
        <v>72</v>
      </c>
      <c r="E12" s="10">
        <v>72</v>
      </c>
      <c r="F12" s="10"/>
      <c r="G12" s="16">
        <f t="shared" si="0"/>
        <v>934</v>
      </c>
      <c r="U12" s="5" t="s">
        <v>10</v>
      </c>
      <c r="V12" t="s">
        <v>27</v>
      </c>
      <c r="W12" s="15">
        <v>862</v>
      </c>
      <c r="X12" s="15">
        <v>934</v>
      </c>
      <c r="Y12">
        <f>X12-W12</f>
        <v>72</v>
      </c>
    </row>
    <row r="13" spans="1:25" x14ac:dyDescent="0.2">
      <c r="A13" s="5" t="s">
        <v>13</v>
      </c>
      <c r="B13" t="s">
        <v>30</v>
      </c>
      <c r="C13">
        <v>934</v>
      </c>
      <c r="D13">
        <v>32</v>
      </c>
      <c r="E13" s="10">
        <v>32</v>
      </c>
      <c r="F13" s="10"/>
      <c r="G13" s="16">
        <f>C13+D13</f>
        <v>966</v>
      </c>
      <c r="U13" s="5" t="s">
        <v>13</v>
      </c>
      <c r="V13" t="s">
        <v>30</v>
      </c>
      <c r="W13" s="15">
        <v>934</v>
      </c>
      <c r="X13" s="15">
        <v>966</v>
      </c>
      <c r="Y13">
        <f>X13-W13</f>
        <v>32</v>
      </c>
    </row>
    <row r="14" spans="1:25" x14ac:dyDescent="0.2">
      <c r="A14" s="13" t="s">
        <v>11</v>
      </c>
      <c r="B14" s="14" t="s">
        <v>28</v>
      </c>
      <c r="C14">
        <f>F3</f>
        <v>320</v>
      </c>
      <c r="D14">
        <v>10.4</v>
      </c>
      <c r="E14" s="10">
        <v>52</v>
      </c>
      <c r="F14" s="10">
        <f>E14/5</f>
        <v>10.4</v>
      </c>
      <c r="G14" s="16">
        <f t="shared" si="0"/>
        <v>330.4</v>
      </c>
      <c r="U14" s="5" t="s">
        <v>11</v>
      </c>
      <c r="V14" t="s">
        <v>28</v>
      </c>
      <c r="W14" s="15">
        <v>320</v>
      </c>
      <c r="X14" s="15">
        <v>330.4</v>
      </c>
      <c r="Y14">
        <f>X14-W14</f>
        <v>10.399999999999977</v>
      </c>
    </row>
    <row r="15" spans="1:25" x14ac:dyDescent="0.2">
      <c r="A15" s="13" t="s">
        <v>12</v>
      </c>
      <c r="B15" s="14" t="s">
        <v>29</v>
      </c>
      <c r="C15">
        <f>C12+D12</f>
        <v>934</v>
      </c>
      <c r="D15">
        <v>10.4</v>
      </c>
      <c r="E15" s="10">
        <v>52</v>
      </c>
      <c r="F15" s="10">
        <f t="shared" ref="F15:F16" si="1">E15/5</f>
        <v>10.4</v>
      </c>
      <c r="G15" s="16">
        <f t="shared" si="0"/>
        <v>944.4</v>
      </c>
      <c r="U15" s="5" t="s">
        <v>12</v>
      </c>
      <c r="V15" t="s">
        <v>29</v>
      </c>
      <c r="W15" s="15">
        <v>934</v>
      </c>
      <c r="X15" s="15">
        <v>944.4</v>
      </c>
      <c r="Y15">
        <f>X15-W15</f>
        <v>10.399999999999977</v>
      </c>
    </row>
    <row r="16" spans="1:25" x14ac:dyDescent="0.2">
      <c r="A16" s="11" t="s">
        <v>14</v>
      </c>
      <c r="B16" s="12" t="s">
        <v>31</v>
      </c>
      <c r="C16">
        <f>C15+D15</f>
        <v>944.4</v>
      </c>
      <c r="D16">
        <v>6.4</v>
      </c>
      <c r="E16" s="10">
        <v>32</v>
      </c>
      <c r="F16" s="10">
        <f t="shared" si="1"/>
        <v>6.4</v>
      </c>
      <c r="G16" s="16">
        <f t="shared" si="0"/>
        <v>950.8</v>
      </c>
      <c r="U16" s="6" t="s">
        <v>14</v>
      </c>
      <c r="V16" s="7" t="s">
        <v>31</v>
      </c>
      <c r="W16" s="15">
        <v>944.4</v>
      </c>
      <c r="X16" s="15">
        <v>950.8</v>
      </c>
      <c r="Y16">
        <f>X16-W16</f>
        <v>6.3999999999999773</v>
      </c>
    </row>
    <row r="19" spans="1:3" x14ac:dyDescent="0.2">
      <c r="A19" s="5" t="s">
        <v>11</v>
      </c>
      <c r="B19" t="s">
        <v>28</v>
      </c>
      <c r="C19" s="5" t="s">
        <v>39</v>
      </c>
    </row>
    <row r="20" spans="1:3" x14ac:dyDescent="0.2">
      <c r="A20" s="5" t="s">
        <v>12</v>
      </c>
      <c r="B20" t="s">
        <v>29</v>
      </c>
      <c r="C20" s="5" t="s">
        <v>40</v>
      </c>
    </row>
    <row r="21" spans="1:3" x14ac:dyDescent="0.2">
      <c r="A21" s="5" t="s">
        <v>13</v>
      </c>
      <c r="B21" t="s">
        <v>30</v>
      </c>
      <c r="C21" s="5" t="s">
        <v>41</v>
      </c>
    </row>
  </sheetData>
  <autoFilter ref="A1:E1" xr:uid="{97AE3AC3-47F5-A547-ACF2-83EF2E87E535}">
    <sortState xmlns:xlrd2="http://schemas.microsoft.com/office/spreadsheetml/2017/richdata2" ref="A2:E17">
      <sortCondition ref="C1:C17"/>
    </sortState>
  </autoFilter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E94F1C-F13F-9342-B173-3BDB61996E3F}">
  <dimension ref="A1:W16"/>
  <sheetViews>
    <sheetView showGridLines="0" topLeftCell="G1" zoomScale="116" workbookViewId="0">
      <selection activeCell="Q30" sqref="Q30"/>
    </sheetView>
  </sheetViews>
  <sheetFormatPr baseColWidth="10" defaultRowHeight="16" x14ac:dyDescent="0.2"/>
  <cols>
    <col min="2" max="2" width="30.5" customWidth="1"/>
    <col min="3" max="4" width="16.83203125" customWidth="1"/>
    <col min="5" max="5" width="21.83203125" customWidth="1"/>
    <col min="20" max="20" width="30" customWidth="1"/>
    <col min="21" max="22" width="12.5" customWidth="1"/>
    <col min="23" max="23" width="13.33203125" customWidth="1"/>
  </cols>
  <sheetData>
    <row r="1" spans="1:23" ht="17" x14ac:dyDescent="0.2">
      <c r="A1" s="4" t="s">
        <v>15</v>
      </c>
      <c r="B1" s="4" t="s">
        <v>16</v>
      </c>
      <c r="C1" t="s">
        <v>32</v>
      </c>
      <c r="D1" t="s">
        <v>34</v>
      </c>
      <c r="E1" t="s">
        <v>33</v>
      </c>
      <c r="S1" s="8" t="s">
        <v>15</v>
      </c>
      <c r="T1" s="8" t="s">
        <v>16</v>
      </c>
      <c r="U1" s="9" t="s">
        <v>35</v>
      </c>
      <c r="V1" s="9" t="s">
        <v>36</v>
      </c>
      <c r="W1" s="9" t="s">
        <v>34</v>
      </c>
    </row>
    <row r="2" spans="1:23" x14ac:dyDescent="0.2">
      <c r="A2" s="5" t="s">
        <v>0</v>
      </c>
      <c r="B2" t="s">
        <v>17</v>
      </c>
      <c r="C2">
        <v>0</v>
      </c>
      <c r="D2">
        <f t="shared" ref="D2:D12" si="0">E2-C2</f>
        <v>30</v>
      </c>
      <c r="E2">
        <v>30</v>
      </c>
      <c r="S2" s="5" t="s">
        <v>0</v>
      </c>
      <c r="T2" t="s">
        <v>17</v>
      </c>
      <c r="U2">
        <v>0</v>
      </c>
      <c r="V2">
        <v>30</v>
      </c>
      <c r="W2">
        <f>V2-U2</f>
        <v>30</v>
      </c>
    </row>
    <row r="3" spans="1:23" x14ac:dyDescent="0.2">
      <c r="A3" s="5" t="s">
        <v>1</v>
      </c>
      <c r="B3" t="s">
        <v>18</v>
      </c>
      <c r="C3">
        <v>0</v>
      </c>
      <c r="D3">
        <f t="shared" si="0"/>
        <v>1600</v>
      </c>
      <c r="E3">
        <v>1600</v>
      </c>
      <c r="S3" s="5" t="s">
        <v>1</v>
      </c>
      <c r="T3" t="s">
        <v>18</v>
      </c>
      <c r="U3">
        <v>0</v>
      </c>
      <c r="V3">
        <v>1600</v>
      </c>
      <c r="W3">
        <f>V3-U3</f>
        <v>1600</v>
      </c>
    </row>
    <row r="4" spans="1:23" x14ac:dyDescent="0.2">
      <c r="A4" s="5" t="s">
        <v>2</v>
      </c>
      <c r="B4" t="s">
        <v>19</v>
      </c>
      <c r="C4">
        <v>30</v>
      </c>
      <c r="D4">
        <f t="shared" si="0"/>
        <v>15</v>
      </c>
      <c r="E4">
        <v>45</v>
      </c>
      <c r="S4" s="5" t="s">
        <v>2</v>
      </c>
      <c r="T4" t="s">
        <v>19</v>
      </c>
      <c r="U4">
        <v>30</v>
      </c>
      <c r="V4">
        <v>45</v>
      </c>
      <c r="W4">
        <f>V4-U4</f>
        <v>15</v>
      </c>
    </row>
    <row r="5" spans="1:23" x14ac:dyDescent="0.2">
      <c r="A5" s="5" t="s">
        <v>3</v>
      </c>
      <c r="B5" t="s">
        <v>20</v>
      </c>
      <c r="C5">
        <v>30</v>
      </c>
      <c r="D5">
        <f t="shared" si="0"/>
        <v>120</v>
      </c>
      <c r="E5">
        <v>150</v>
      </c>
      <c r="S5" s="5" t="s">
        <v>3</v>
      </c>
      <c r="T5" t="s">
        <v>20</v>
      </c>
      <c r="U5">
        <v>30</v>
      </c>
      <c r="V5">
        <v>150</v>
      </c>
      <c r="W5">
        <f>V5-U5</f>
        <v>120</v>
      </c>
    </row>
    <row r="6" spans="1:23" x14ac:dyDescent="0.2">
      <c r="A6" s="5" t="s">
        <v>4</v>
      </c>
      <c r="B6" t="s">
        <v>21</v>
      </c>
      <c r="C6">
        <v>150</v>
      </c>
      <c r="D6">
        <f t="shared" si="0"/>
        <v>80</v>
      </c>
      <c r="E6">
        <v>230</v>
      </c>
      <c r="S6" s="5" t="s">
        <v>4</v>
      </c>
      <c r="T6" t="s">
        <v>21</v>
      </c>
      <c r="U6">
        <v>150</v>
      </c>
      <c r="V6">
        <v>230</v>
      </c>
      <c r="W6">
        <f>V6-U6</f>
        <v>80</v>
      </c>
    </row>
    <row r="7" spans="1:23" x14ac:dyDescent="0.2">
      <c r="A7" s="5" t="s">
        <v>5</v>
      </c>
      <c r="B7" t="s">
        <v>22</v>
      </c>
      <c r="C7">
        <v>150</v>
      </c>
      <c r="D7">
        <f t="shared" si="0"/>
        <v>120</v>
      </c>
      <c r="E7">
        <v>270</v>
      </c>
      <c r="S7" s="5" t="s">
        <v>5</v>
      </c>
      <c r="T7" t="s">
        <v>22</v>
      </c>
      <c r="U7">
        <v>150</v>
      </c>
      <c r="V7">
        <v>270</v>
      </c>
      <c r="W7">
        <f>V7-U7</f>
        <v>120</v>
      </c>
    </row>
    <row r="8" spans="1:23" x14ac:dyDescent="0.2">
      <c r="A8" s="5" t="s">
        <v>6</v>
      </c>
      <c r="B8" t="s">
        <v>23</v>
      </c>
      <c r="C8">
        <v>270</v>
      </c>
      <c r="D8">
        <f t="shared" si="0"/>
        <v>300</v>
      </c>
      <c r="E8">
        <v>570</v>
      </c>
      <c r="S8" s="5" t="s">
        <v>6</v>
      </c>
      <c r="T8" t="s">
        <v>23</v>
      </c>
      <c r="U8">
        <v>270</v>
      </c>
      <c r="V8">
        <v>570</v>
      </c>
      <c r="W8">
        <f>V8-U8</f>
        <v>300</v>
      </c>
    </row>
    <row r="9" spans="1:23" x14ac:dyDescent="0.2">
      <c r="A9" s="5" t="s">
        <v>7</v>
      </c>
      <c r="B9" t="s">
        <v>24</v>
      </c>
      <c r="C9">
        <v>570</v>
      </c>
      <c r="D9">
        <f t="shared" si="0"/>
        <v>60</v>
      </c>
      <c r="E9">
        <v>630</v>
      </c>
      <c r="S9" s="5" t="s">
        <v>7</v>
      </c>
      <c r="T9" t="s">
        <v>24</v>
      </c>
      <c r="U9">
        <v>570</v>
      </c>
      <c r="V9">
        <v>630</v>
      </c>
      <c r="W9">
        <f>V9-U9</f>
        <v>60</v>
      </c>
    </row>
    <row r="10" spans="1:23" x14ac:dyDescent="0.2">
      <c r="A10" s="5" t="s">
        <v>8</v>
      </c>
      <c r="B10" t="s">
        <v>25</v>
      </c>
      <c r="C10">
        <v>570</v>
      </c>
      <c r="D10">
        <f t="shared" si="0"/>
        <v>72</v>
      </c>
      <c r="E10">
        <v>642</v>
      </c>
      <c r="S10" s="5" t="s">
        <v>8</v>
      </c>
      <c r="T10" t="s">
        <v>25</v>
      </c>
      <c r="U10">
        <v>570</v>
      </c>
      <c r="V10">
        <v>642</v>
      </c>
      <c r="W10">
        <f>V10-U10</f>
        <v>72</v>
      </c>
    </row>
    <row r="11" spans="1:23" x14ac:dyDescent="0.2">
      <c r="A11" s="5" t="s">
        <v>9</v>
      </c>
      <c r="B11" t="s">
        <v>26</v>
      </c>
      <c r="C11">
        <v>642</v>
      </c>
      <c r="D11">
        <f t="shared" si="0"/>
        <v>220</v>
      </c>
      <c r="E11">
        <v>862</v>
      </c>
      <c r="S11" s="5" t="s">
        <v>9</v>
      </c>
      <c r="T11" t="s">
        <v>26</v>
      </c>
      <c r="U11">
        <v>642</v>
      </c>
      <c r="V11">
        <v>862</v>
      </c>
      <c r="W11">
        <f>V11-U11</f>
        <v>220</v>
      </c>
    </row>
    <row r="12" spans="1:23" x14ac:dyDescent="0.2">
      <c r="A12" s="5" t="s">
        <v>10</v>
      </c>
      <c r="B12" t="s">
        <v>27</v>
      </c>
      <c r="C12">
        <v>862</v>
      </c>
      <c r="D12">
        <f t="shared" si="0"/>
        <v>72</v>
      </c>
      <c r="E12">
        <v>934</v>
      </c>
      <c r="S12" s="5" t="s">
        <v>10</v>
      </c>
      <c r="T12" t="s">
        <v>27</v>
      </c>
      <c r="U12">
        <v>862</v>
      </c>
      <c r="V12">
        <v>934</v>
      </c>
      <c r="W12">
        <f>V12-U12</f>
        <v>72</v>
      </c>
    </row>
    <row r="13" spans="1:23" x14ac:dyDescent="0.2">
      <c r="A13" s="5" t="s">
        <v>13</v>
      </c>
      <c r="B13" t="s">
        <v>30</v>
      </c>
      <c r="C13">
        <v>934</v>
      </c>
      <c r="D13">
        <f>E13-C13</f>
        <v>32</v>
      </c>
      <c r="E13">
        <v>966</v>
      </c>
      <c r="S13" s="5" t="s">
        <v>13</v>
      </c>
      <c r="T13" t="s">
        <v>30</v>
      </c>
      <c r="U13">
        <v>934</v>
      </c>
      <c r="V13">
        <v>966</v>
      </c>
      <c r="W13">
        <f>V13-U13</f>
        <v>32</v>
      </c>
    </row>
    <row r="14" spans="1:23" x14ac:dyDescent="0.2">
      <c r="A14" s="5" t="s">
        <v>11</v>
      </c>
      <c r="B14" t="s">
        <v>28</v>
      </c>
      <c r="C14">
        <v>1600</v>
      </c>
      <c r="D14">
        <f>E14-C14</f>
        <v>52</v>
      </c>
      <c r="E14">
        <v>1652</v>
      </c>
      <c r="S14" s="5" t="s">
        <v>11</v>
      </c>
      <c r="T14" t="s">
        <v>28</v>
      </c>
      <c r="U14">
        <v>1600</v>
      </c>
      <c r="V14">
        <v>1652</v>
      </c>
      <c r="W14">
        <f>V14-U14</f>
        <v>52</v>
      </c>
    </row>
    <row r="15" spans="1:23" x14ac:dyDescent="0.2">
      <c r="A15" s="5" t="s">
        <v>12</v>
      </c>
      <c r="B15" t="s">
        <v>29</v>
      </c>
      <c r="C15">
        <v>1652</v>
      </c>
      <c r="D15">
        <f>E15-C15</f>
        <v>52</v>
      </c>
      <c r="E15">
        <v>1704</v>
      </c>
      <c r="S15" s="5" t="s">
        <v>12</v>
      </c>
      <c r="T15" t="s">
        <v>29</v>
      </c>
      <c r="U15">
        <v>1652</v>
      </c>
      <c r="V15">
        <v>1704</v>
      </c>
      <c r="W15">
        <f>V15-U15</f>
        <v>52</v>
      </c>
    </row>
    <row r="16" spans="1:23" x14ac:dyDescent="0.2">
      <c r="A16" s="6" t="s">
        <v>14</v>
      </c>
      <c r="B16" s="7" t="s">
        <v>31</v>
      </c>
      <c r="C16">
        <v>1704</v>
      </c>
      <c r="D16">
        <f>E16-C16</f>
        <v>32</v>
      </c>
      <c r="E16">
        <v>1736</v>
      </c>
      <c r="S16" s="6" t="s">
        <v>14</v>
      </c>
      <c r="T16" s="7" t="s">
        <v>31</v>
      </c>
      <c r="U16">
        <v>1704</v>
      </c>
      <c r="V16">
        <v>1736</v>
      </c>
      <c r="W16">
        <f>V16-U16</f>
        <v>32</v>
      </c>
    </row>
  </sheetData>
  <autoFilter ref="A1:E1" xr:uid="{97AE3AC3-47F5-A547-ACF2-83EF2E87E535}">
    <sortState xmlns:xlrd2="http://schemas.microsoft.com/office/spreadsheetml/2017/richdata2" ref="A2:E17">
      <sortCondition ref="C1:C17"/>
    </sortState>
  </autoFilter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E3AC3-47F5-A547-ACF2-83EF2E87E535}">
  <dimension ref="A1:W16"/>
  <sheetViews>
    <sheetView showGridLines="0" topLeftCell="E1" zoomScale="116" workbookViewId="0">
      <selection activeCell="E25" sqref="E25"/>
    </sheetView>
  </sheetViews>
  <sheetFormatPr baseColWidth="10" defaultRowHeight="16" x14ac:dyDescent="0.2"/>
  <cols>
    <col min="2" max="2" width="30.5" customWidth="1"/>
    <col min="3" max="4" width="16.83203125" customWidth="1"/>
    <col min="5" max="5" width="21.83203125" customWidth="1"/>
    <col min="20" max="20" width="30" customWidth="1"/>
    <col min="21" max="22" width="12.5" customWidth="1"/>
    <col min="23" max="23" width="13.33203125" customWidth="1"/>
  </cols>
  <sheetData>
    <row r="1" spans="1:23" ht="17" x14ac:dyDescent="0.2">
      <c r="A1" s="4" t="s">
        <v>15</v>
      </c>
      <c r="B1" s="4" t="s">
        <v>16</v>
      </c>
      <c r="C1" t="s">
        <v>32</v>
      </c>
      <c r="D1" t="s">
        <v>34</v>
      </c>
      <c r="E1" t="s">
        <v>33</v>
      </c>
      <c r="S1" s="8" t="s">
        <v>15</v>
      </c>
      <c r="T1" s="8" t="s">
        <v>16</v>
      </c>
      <c r="U1" s="9" t="s">
        <v>35</v>
      </c>
      <c r="V1" s="9" t="s">
        <v>36</v>
      </c>
      <c r="W1" s="9" t="s">
        <v>34</v>
      </c>
    </row>
    <row r="2" spans="1:23" x14ac:dyDescent="0.2">
      <c r="A2" s="5" t="s">
        <v>0</v>
      </c>
      <c r="B2" t="s">
        <v>17</v>
      </c>
      <c r="C2">
        <v>0</v>
      </c>
      <c r="D2">
        <f t="shared" ref="D2:D15" si="0">E2-C2</f>
        <v>20</v>
      </c>
      <c r="E2">
        <v>20</v>
      </c>
      <c r="S2" s="5" t="s">
        <v>0</v>
      </c>
      <c r="T2" t="s">
        <v>17</v>
      </c>
      <c r="U2">
        <v>0</v>
      </c>
      <c r="V2">
        <v>20</v>
      </c>
      <c r="W2">
        <f>V2-U2</f>
        <v>20</v>
      </c>
    </row>
    <row r="3" spans="1:23" x14ac:dyDescent="0.2">
      <c r="A3" s="5" t="s">
        <v>1</v>
      </c>
      <c r="B3" t="s">
        <v>18</v>
      </c>
      <c r="C3">
        <v>0</v>
      </c>
      <c r="D3">
        <f t="shared" si="0"/>
        <v>800</v>
      </c>
      <c r="E3">
        <v>800</v>
      </c>
      <c r="S3" s="5" t="s">
        <v>1</v>
      </c>
      <c r="T3" t="s">
        <v>18</v>
      </c>
      <c r="U3">
        <v>0</v>
      </c>
      <c r="V3">
        <v>800</v>
      </c>
      <c r="W3">
        <f>V3-U3</f>
        <v>800</v>
      </c>
    </row>
    <row r="4" spans="1:23" x14ac:dyDescent="0.2">
      <c r="A4" s="5" t="s">
        <v>2</v>
      </c>
      <c r="B4" t="s">
        <v>19</v>
      </c>
      <c r="C4">
        <v>20</v>
      </c>
      <c r="D4">
        <f t="shared" si="0"/>
        <v>10</v>
      </c>
      <c r="E4">
        <v>30</v>
      </c>
      <c r="S4" s="5" t="s">
        <v>2</v>
      </c>
      <c r="T4" t="s">
        <v>19</v>
      </c>
      <c r="U4">
        <v>20</v>
      </c>
      <c r="V4">
        <v>30</v>
      </c>
      <c r="W4">
        <f>V4-U4</f>
        <v>10</v>
      </c>
    </row>
    <row r="5" spans="1:23" x14ac:dyDescent="0.2">
      <c r="A5" s="5" t="s">
        <v>3</v>
      </c>
      <c r="B5" t="s">
        <v>20</v>
      </c>
      <c r="C5">
        <v>20</v>
      </c>
      <c r="D5">
        <f t="shared" si="0"/>
        <v>80</v>
      </c>
      <c r="E5">
        <v>100</v>
      </c>
      <c r="S5" s="5" t="s">
        <v>3</v>
      </c>
      <c r="T5" t="s">
        <v>20</v>
      </c>
      <c r="U5">
        <v>20</v>
      </c>
      <c r="V5">
        <v>100</v>
      </c>
      <c r="W5">
        <f>V5-U5</f>
        <v>80</v>
      </c>
    </row>
    <row r="6" spans="1:23" x14ac:dyDescent="0.2">
      <c r="A6" s="5" t="s">
        <v>4</v>
      </c>
      <c r="B6" t="s">
        <v>21</v>
      </c>
      <c r="C6">
        <v>100</v>
      </c>
      <c r="D6">
        <f t="shared" si="0"/>
        <v>40</v>
      </c>
      <c r="E6">
        <v>140</v>
      </c>
      <c r="S6" s="5" t="s">
        <v>4</v>
      </c>
      <c r="T6" t="s">
        <v>21</v>
      </c>
      <c r="U6">
        <v>100</v>
      </c>
      <c r="V6">
        <v>140</v>
      </c>
      <c r="W6">
        <f>V6-U6</f>
        <v>40</v>
      </c>
    </row>
    <row r="7" spans="1:23" x14ac:dyDescent="0.2">
      <c r="A7" s="5" t="s">
        <v>5</v>
      </c>
      <c r="B7" t="s">
        <v>22</v>
      </c>
      <c r="C7">
        <v>100</v>
      </c>
      <c r="D7">
        <f t="shared" si="0"/>
        <v>80</v>
      </c>
      <c r="E7">
        <v>180</v>
      </c>
      <c r="S7" s="5" t="s">
        <v>5</v>
      </c>
      <c r="T7" t="s">
        <v>22</v>
      </c>
      <c r="U7">
        <v>100</v>
      </c>
      <c r="V7">
        <v>180</v>
      </c>
      <c r="W7">
        <f>V7-U7</f>
        <v>80</v>
      </c>
    </row>
    <row r="8" spans="1:23" x14ac:dyDescent="0.2">
      <c r="A8" s="5" t="s">
        <v>6</v>
      </c>
      <c r="B8" t="s">
        <v>23</v>
      </c>
      <c r="C8">
        <v>180</v>
      </c>
      <c r="D8">
        <f t="shared" si="0"/>
        <v>120</v>
      </c>
      <c r="E8">
        <v>300</v>
      </c>
      <c r="S8" s="5" t="s">
        <v>6</v>
      </c>
      <c r="T8" t="s">
        <v>23</v>
      </c>
      <c r="U8">
        <v>180</v>
      </c>
      <c r="V8">
        <v>300</v>
      </c>
      <c r="W8">
        <f>V8-U8</f>
        <v>120</v>
      </c>
    </row>
    <row r="9" spans="1:23" x14ac:dyDescent="0.2">
      <c r="A9" s="5" t="s">
        <v>7</v>
      </c>
      <c r="B9" t="s">
        <v>24</v>
      </c>
      <c r="C9">
        <v>300</v>
      </c>
      <c r="D9">
        <f t="shared" si="0"/>
        <v>40</v>
      </c>
      <c r="E9">
        <v>340</v>
      </c>
      <c r="S9" s="5" t="s">
        <v>7</v>
      </c>
      <c r="T9" t="s">
        <v>24</v>
      </c>
      <c r="U9">
        <v>300</v>
      </c>
      <c r="V9">
        <v>340</v>
      </c>
      <c r="W9">
        <f>V9-U9</f>
        <v>40</v>
      </c>
    </row>
    <row r="10" spans="1:23" x14ac:dyDescent="0.2">
      <c r="A10" s="5" t="s">
        <v>8</v>
      </c>
      <c r="B10" t="s">
        <v>25</v>
      </c>
      <c r="C10">
        <v>300</v>
      </c>
      <c r="D10">
        <f t="shared" si="0"/>
        <v>24</v>
      </c>
      <c r="E10">
        <v>324</v>
      </c>
      <c r="S10" s="5" t="s">
        <v>8</v>
      </c>
      <c r="T10" t="s">
        <v>25</v>
      </c>
      <c r="U10">
        <v>300</v>
      </c>
      <c r="V10">
        <v>324</v>
      </c>
      <c r="W10">
        <f>V10-U10</f>
        <v>24</v>
      </c>
    </row>
    <row r="11" spans="1:23" x14ac:dyDescent="0.2">
      <c r="A11" s="5" t="s">
        <v>9</v>
      </c>
      <c r="B11" t="s">
        <v>26</v>
      </c>
      <c r="C11">
        <v>324</v>
      </c>
      <c r="D11">
        <f t="shared" si="0"/>
        <v>120</v>
      </c>
      <c r="E11">
        <v>444</v>
      </c>
      <c r="S11" s="5" t="s">
        <v>9</v>
      </c>
      <c r="T11" t="s">
        <v>26</v>
      </c>
      <c r="U11">
        <v>324</v>
      </c>
      <c r="V11">
        <v>444</v>
      </c>
      <c r="W11">
        <f>V11-U11</f>
        <v>120</v>
      </c>
    </row>
    <row r="12" spans="1:23" x14ac:dyDescent="0.2">
      <c r="A12" s="5" t="s">
        <v>10</v>
      </c>
      <c r="B12" t="s">
        <v>27</v>
      </c>
      <c r="C12">
        <v>444</v>
      </c>
      <c r="D12">
        <f t="shared" si="0"/>
        <v>24</v>
      </c>
      <c r="E12">
        <v>468</v>
      </c>
      <c r="S12" s="5" t="s">
        <v>10</v>
      </c>
      <c r="T12" t="s">
        <v>27</v>
      </c>
      <c r="U12">
        <v>444</v>
      </c>
      <c r="V12">
        <v>468</v>
      </c>
      <c r="W12">
        <f>V12-U12</f>
        <v>24</v>
      </c>
    </row>
    <row r="13" spans="1:23" x14ac:dyDescent="0.2">
      <c r="A13" s="5" t="s">
        <v>13</v>
      </c>
      <c r="B13" t="s">
        <v>30</v>
      </c>
      <c r="C13">
        <v>468</v>
      </c>
      <c r="D13">
        <f t="shared" si="0"/>
        <v>24</v>
      </c>
      <c r="E13">
        <v>492</v>
      </c>
      <c r="S13" s="5" t="s">
        <v>13</v>
      </c>
      <c r="T13" t="s">
        <v>30</v>
      </c>
      <c r="U13">
        <v>468</v>
      </c>
      <c r="V13">
        <v>492</v>
      </c>
      <c r="W13">
        <f>V13-U13</f>
        <v>24</v>
      </c>
    </row>
    <row r="14" spans="1:23" x14ac:dyDescent="0.2">
      <c r="A14" s="5" t="s">
        <v>11</v>
      </c>
      <c r="B14" t="s">
        <v>28</v>
      </c>
      <c r="C14">
        <v>800</v>
      </c>
      <c r="D14">
        <f t="shared" si="0"/>
        <v>24</v>
      </c>
      <c r="E14">
        <v>824</v>
      </c>
      <c r="S14" s="5" t="s">
        <v>11</v>
      </c>
      <c r="T14" t="s">
        <v>28</v>
      </c>
      <c r="U14">
        <v>800</v>
      </c>
      <c r="V14">
        <v>824</v>
      </c>
      <c r="W14">
        <f>V14-U14</f>
        <v>24</v>
      </c>
    </row>
    <row r="15" spans="1:23" x14ac:dyDescent="0.2">
      <c r="A15" s="5" t="s">
        <v>12</v>
      </c>
      <c r="B15" t="s">
        <v>29</v>
      </c>
      <c r="C15">
        <v>824</v>
      </c>
      <c r="D15">
        <f t="shared" si="0"/>
        <v>24</v>
      </c>
      <c r="E15">
        <v>848</v>
      </c>
      <c r="S15" s="5" t="s">
        <v>12</v>
      </c>
      <c r="T15" t="s">
        <v>29</v>
      </c>
      <c r="U15">
        <v>824</v>
      </c>
      <c r="V15">
        <v>848</v>
      </c>
      <c r="W15">
        <f>V15-U15</f>
        <v>24</v>
      </c>
    </row>
    <row r="16" spans="1:23" x14ac:dyDescent="0.2">
      <c r="A16" s="6" t="s">
        <v>14</v>
      </c>
      <c r="B16" s="7" t="s">
        <v>31</v>
      </c>
      <c r="C16">
        <v>848</v>
      </c>
      <c r="D16">
        <f>E16-C16</f>
        <v>24</v>
      </c>
      <c r="E16">
        <v>872</v>
      </c>
      <c r="S16" s="6" t="s">
        <v>14</v>
      </c>
      <c r="T16" s="7" t="s">
        <v>31</v>
      </c>
      <c r="U16">
        <v>848</v>
      </c>
      <c r="V16">
        <v>872</v>
      </c>
      <c r="W16">
        <f>V16-U16</f>
        <v>24</v>
      </c>
    </row>
  </sheetData>
  <autoFilter ref="A1:E1" xr:uid="{97AE3AC3-47F5-A547-ACF2-83EF2E87E535}">
    <sortState xmlns:xlrd2="http://schemas.microsoft.com/office/spreadsheetml/2017/richdata2" ref="A2:E17">
      <sortCondition ref="C1:C17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Order, Expected</vt:lpstr>
      <vt:lpstr>Worst Case</vt:lpstr>
      <vt:lpstr>Expected, Sensitivity</vt:lpstr>
      <vt:lpstr>Expected</vt:lpstr>
      <vt:lpstr>Best Case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Digan, Gabrielle</dc:creator>
  <cp:lastModifiedBy>Digan, Gabrielle</cp:lastModifiedBy>
  <dcterms:created xsi:type="dcterms:W3CDTF">2023-10-16T17:42:56Z</dcterms:created>
  <dcterms:modified xsi:type="dcterms:W3CDTF">2023-10-18T13:40:02Z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c9fced2-f7b5-40ca-a8ff-8ca411eb0a6b_Enabled">
    <vt:lpwstr>true</vt:lpwstr>
  </property>
  <property fmtid="{D5CDD505-2E9C-101B-9397-08002B2CF9AE}" pid="3" name="MSIP_Label_5c9fced2-f7b5-40ca-a8ff-8ca411eb0a6b_SetDate">
    <vt:lpwstr>2023-10-16T18:17:49Z</vt:lpwstr>
  </property>
  <property fmtid="{D5CDD505-2E9C-101B-9397-08002B2CF9AE}" pid="4" name="MSIP_Label_5c9fced2-f7b5-40ca-a8ff-8ca411eb0a6b_Method">
    <vt:lpwstr>Standard</vt:lpwstr>
  </property>
  <property fmtid="{D5CDD505-2E9C-101B-9397-08002B2CF9AE}" pid="5" name="MSIP_Label_5c9fced2-f7b5-40ca-a8ff-8ca411eb0a6b_Name">
    <vt:lpwstr>Low Sensitivity</vt:lpwstr>
  </property>
  <property fmtid="{D5CDD505-2E9C-101B-9397-08002B2CF9AE}" pid="6" name="MSIP_Label_5c9fced2-f7b5-40ca-a8ff-8ca411eb0a6b_SiteId">
    <vt:lpwstr>48d1dcb6-bccc-4365-ac7f-b937a7f7fd71</vt:lpwstr>
  </property>
  <property fmtid="{D5CDD505-2E9C-101B-9397-08002B2CF9AE}" pid="7" name="MSIP_Label_5c9fced2-f7b5-40ca-a8ff-8ca411eb0a6b_ActionId">
    <vt:lpwstr>368e4d7a-0ae8-45f6-a20a-5eac8c891eac</vt:lpwstr>
  </property>
  <property fmtid="{D5CDD505-2E9C-101B-9397-08002B2CF9AE}" pid="8" name="MSIP_Label_5c9fced2-f7b5-40ca-a8ff-8ca411eb0a6b_ContentBits">
    <vt:lpwstr>2</vt:lpwstr>
  </property>
</Properties>
</file>