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Python Projects\AutoBotBMCRemedy\data_driver\"/>
    </mc:Choice>
  </mc:AlternateContent>
  <xr:revisionPtr revIDLastSave="0" documentId="13_ncr:1_{4A07BCFE-F11B-4669-BC6C-7DF42365D62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Change_List" sheetId="1" r:id="rId1"/>
    <sheet name="Information" sheetId="3" state="hidden" r:id="rId2"/>
  </sheets>
  <externalReferences>
    <externalReference r:id="rId3"/>
  </externalReferences>
  <definedNames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/>
</workbook>
</file>

<file path=xl/calcChain.xml><?xml version="1.0" encoding="utf-8"?>
<calcChain xmlns="http://schemas.openxmlformats.org/spreadsheetml/2006/main">
  <c r="B10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B2" i="3" l="1"/>
  <c r="B3" i="3" s="1"/>
  <c r="B4" i="3" s="1"/>
  <c r="B5" i="3" s="1"/>
  <c r="B6" i="3" s="1"/>
  <c r="B7" i="3" s="1"/>
  <c r="B8" i="3" s="1"/>
  <c r="B9" i="3" s="1"/>
  <c r="B10" i="3" s="1"/>
  <c r="B11" i="3" s="1"/>
  <c r="E6" i="3"/>
  <c r="E5" i="3"/>
  <c r="E4" i="3"/>
  <c r="E3" i="3"/>
  <c r="E2" i="3"/>
</calcChain>
</file>

<file path=xl/sharedStrings.xml><?xml version="1.0" encoding="utf-8"?>
<sst xmlns="http://schemas.openxmlformats.org/spreadsheetml/2006/main" count="79" uniqueCount="76">
  <si>
    <t>No</t>
  </si>
  <si>
    <t>Project Coordinator</t>
  </si>
  <si>
    <t>Project Name</t>
  </si>
  <si>
    <t>Change Activity</t>
  </si>
  <si>
    <t>Impact Site List</t>
  </si>
  <si>
    <t>Service Type</t>
  </si>
  <si>
    <t>Down Time</t>
  </si>
  <si>
    <t>Commercial Zone</t>
  </si>
  <si>
    <t>NCR Number</t>
  </si>
  <si>
    <t>00:30 Minute</t>
  </si>
  <si>
    <t>e.co_Dhaka North</t>
  </si>
  <si>
    <t>e.co_Dhaka South</t>
  </si>
  <si>
    <t>e.co_Sylhet</t>
  </si>
  <si>
    <t>00:45 Minute</t>
  </si>
  <si>
    <t>Site Group</t>
  </si>
  <si>
    <t>Service Effective</t>
  </si>
  <si>
    <t>Non-Service Effective</t>
  </si>
  <si>
    <t>30 Minute</t>
  </si>
  <si>
    <t>Function for init.py</t>
  </si>
  <si>
    <t>get_start_time</t>
  </si>
  <si>
    <t>get_start_downtime</t>
  </si>
  <si>
    <t>get_end_downtime</t>
  </si>
  <si>
    <t>get_activity_hour</t>
  </si>
  <si>
    <t>get_end_time</t>
  </si>
  <si>
    <t>Site List</t>
  </si>
  <si>
    <t>Relation</t>
  </si>
  <si>
    <t>Dhaka</t>
  </si>
  <si>
    <t>Barisal</t>
  </si>
  <si>
    <t>Mymensingh</t>
  </si>
  <si>
    <t>Kustia</t>
  </si>
  <si>
    <t>Sylhet</t>
  </si>
  <si>
    <t>Chittagong</t>
  </si>
  <si>
    <t>Comilla</t>
  </si>
  <si>
    <t>Khulna</t>
  </si>
  <si>
    <t>Noakhali</t>
  </si>
  <si>
    <t>Rajshahi</t>
  </si>
  <si>
    <t>Rangpur</t>
  </si>
  <si>
    <t>e.co_Dhaka Metro</t>
  </si>
  <si>
    <t>e.co_Barisal</t>
  </si>
  <si>
    <t>e.co_Mymensingh</t>
  </si>
  <si>
    <t>e.co_Kustia</t>
  </si>
  <si>
    <t>e.co_CTG_Metro</t>
  </si>
  <si>
    <t>e.co_Comilla</t>
  </si>
  <si>
    <t>e.co_Khulna</t>
  </si>
  <si>
    <t>e.co_Noakhali</t>
  </si>
  <si>
    <t>e.co_Rajshahi</t>
  </si>
  <si>
    <t>e.co_Rangpur</t>
  </si>
  <si>
    <t>e.co_CTG_North</t>
  </si>
  <si>
    <t>e.co_CTG_South</t>
  </si>
  <si>
    <t>00:00 Minute</t>
  </si>
  <si>
    <t>Date</t>
  </si>
  <si>
    <t>01:00 Hour</t>
  </si>
  <si>
    <t>02:00 Hour</t>
  </si>
  <si>
    <t>04:00 Hour</t>
  </si>
  <si>
    <t>06:00 Hour</t>
  </si>
  <si>
    <t>08:00 Hour</t>
  </si>
  <si>
    <t>03:00 Hour</t>
  </si>
  <si>
    <t>Md. Masudur Rahman</t>
  </si>
  <si>
    <t>KM Jiaul Islam Jibon</t>
  </si>
  <si>
    <t>Md. Mafuzur Rahman</t>
  </si>
  <si>
    <t>Md. Shahadat Hossain</t>
  </si>
  <si>
    <t>Prodip Biswas</t>
  </si>
  <si>
    <t>Md. Rashekul Islam Raju</t>
  </si>
  <si>
    <t>Change Manager</t>
  </si>
  <si>
    <t>Robi PM</t>
  </si>
  <si>
    <t>Muhammad Shahed</t>
  </si>
  <si>
    <t>Ripan Kumar</t>
  </si>
  <si>
    <t>Md. Walee Zaman</t>
  </si>
  <si>
    <t>Faisal Mahmud Fuad</t>
  </si>
  <si>
    <t>Shahriar Mahbub</t>
  </si>
  <si>
    <t>Sumon Kumar Biswas</t>
  </si>
  <si>
    <t>DHGUL10</t>
  </si>
  <si>
    <t>DHGUL74</t>
  </si>
  <si>
    <t>DHGUL76</t>
  </si>
  <si>
    <t>DHMRP28</t>
  </si>
  <si>
    <t>DHPLB19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</si>
</sst>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B86C"/>
      <name val="Monaco"/>
      <family val="3"/>
    </font>
    <font>
      <sz val="8"/>
      <color rgb="FF000000"/>
      <name val="Open Sans SemiBold"/>
      <family val="2"/>
    </font>
    <font>
      <sz val="14"/>
      <color theme="1"/>
      <name val="Calibri"/>
      <family val="2"/>
      <scheme val="minor"/>
    </font>
    <font>
      <sz val="9"/>
      <name val="SFMono Nerd Font"/>
      <family val="3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5" borderId="0" xfId="0" applyFont="1" applyFill="1"/>
    <xf numFmtId="0" fontId="5" fillId="5" borderId="1" xfId="0" applyFont="1" applyFill="1" applyBorder="1" applyAlignment="1">
      <alignment horizontal="center" vertical="center"/>
    </xf>
    <xf numFmtId="18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8" borderId="1" xfId="0" applyFont="1" applyFill="1" applyBorder="1"/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0" fillId="0" borderId="0" xfId="0" applyFont="1"/>
    <xf numFmtId="0" fontId="13" fillId="0" borderId="2" xfId="0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164" formatCode="[$-409]d\-mmm\-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%20Projects/Master_Change_Requi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_List"/>
      <sheetName val="Information"/>
      <sheetName val="My_NCR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1" totalsRowShown="0" headerRowDxfId="16" dataDxfId="14" headerRowBorderDxfId="15" tableBorderDxfId="13" totalsRowBorderDxfId="12">
  <autoFilter ref="A1:L21" xr:uid="{00000000-0009-0000-0100-000001000000}"/>
  <tableColumns count="12">
    <tableColumn id="1" xr3:uid="{00000000-0010-0000-0000-000001000000}" name="No" dataDxfId="11">
      <calculatedColumnFormula>[1]!Table1[[#This Row],[No]]</calculatedColumnFormula>
    </tableColumn>
    <tableColumn id="11" xr3:uid="{00000000-0010-0000-0000-00000B000000}" name="Date" dataDxfId="10">
      <calculatedColumnFormula>[1]!Table1[[#This Row],[Date]]</calculatedColumnFormula>
    </tableColumn>
    <tableColumn id="2" xr3:uid="{00000000-0010-0000-0000-000002000000}" name="Project Coordinator" dataDxfId="9">
      <calculatedColumnFormula>[1]!Table1[[#This Row],[Project Coordinator]]</calculatedColumnFormula>
    </tableColumn>
    <tableColumn id="3" xr3:uid="{00000000-0010-0000-0000-000003000000}" name="Project Name" dataDxfId="8">
      <calculatedColumnFormula>[1]!Table1[[#This Row],[Project Name]]</calculatedColumnFormula>
    </tableColumn>
    <tableColumn id="4" xr3:uid="{00000000-0010-0000-0000-000004000000}" name="Change Activity" dataDxfId="7">
      <calculatedColumnFormula>[1]!Table1[[#This Row],[Change Activity]]</calculatedColumnFormula>
    </tableColumn>
    <tableColumn id="5" xr3:uid="{00000000-0010-0000-0000-000005000000}" name="Impact Site List" dataDxfId="6">
      <calculatedColumnFormula>[1]!Table1[[#This Row],[Impact Site List]]</calculatedColumnFormula>
    </tableColumn>
    <tableColumn id="6" xr3:uid="{00000000-0010-0000-0000-000006000000}" name="Service Type" dataDxfId="5">
      <calculatedColumnFormula>[1]!Table1[[#This Row],[Service Type]]</calculatedColumnFormula>
    </tableColumn>
    <tableColumn id="7" xr3:uid="{00000000-0010-0000-0000-000007000000}" name="Down Time" dataDxfId="4">
      <calculatedColumnFormula>[1]!Table1[[#This Row],[Down Time]]</calculatedColumnFormula>
    </tableColumn>
    <tableColumn id="8" xr3:uid="{00000000-0010-0000-0000-000008000000}" name="Site Group" dataDxfId="3">
      <calculatedColumnFormula>[1]!Table1[[#This Row],[Site Group]]</calculatedColumnFormula>
    </tableColumn>
    <tableColumn id="9" xr3:uid="{00000000-0010-0000-0000-000009000000}" name="Commercial Zone" dataDxfId="2">
      <calculatedColumnFormula>[1]!Table1[[#This Row],[Commercial Zone]]</calculatedColumnFormula>
    </tableColumn>
    <tableColumn id="10" xr3:uid="{00000000-0010-0000-0000-00000A000000}" name="NCR Number" dataDxfId="1"/>
    <tableColumn id="12" xr3:uid="{00000000-0010-0000-0000-00000C000000}" name="Change Manager" dataDxfId="0">
      <calculatedColumnFormula>[1]!Table1[[#This Row],[Change Manager]]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D10" sqref="D10"/>
    </sheetView>
  </sheetViews>
  <sheetFormatPr defaultRowHeight="15" x14ac:dyDescent="0.25"/>
  <cols>
    <col min="1" max="1" width="6" style="26" customWidth="1"/>
    <col min="2" max="2" width="14.140625" style="26" bestFit="1" customWidth="1"/>
    <col min="3" max="3" width="25.28515625" style="26" bestFit="1" customWidth="1"/>
    <col min="4" max="4" width="21.85546875" style="26" bestFit="1" customWidth="1"/>
    <col min="5" max="5" width="28.42578125" style="26" customWidth="1"/>
    <col min="6" max="6" width="45.7109375" style="26" bestFit="1" customWidth="1"/>
    <col min="7" max="7" width="19.140625" style="4" bestFit="1" customWidth="1"/>
    <col min="8" max="9" width="11.7109375" style="26" customWidth="1"/>
    <col min="10" max="10" width="23.140625" style="26" bestFit="1" customWidth="1"/>
    <col min="11" max="11" width="16.85546875" style="4" bestFit="1" customWidth="1"/>
    <col min="12" max="12" width="17.42578125" style="26" bestFit="1" customWidth="1"/>
    <col min="13" max="16384" width="9.140625" style="26"/>
  </cols>
  <sheetData>
    <row r="1" spans="1:12" ht="16.5" customHeight="1" x14ac:dyDescent="0.25">
      <c r="A1" s="16" t="s">
        <v>0</v>
      </c>
      <c r="B1" s="16" t="s">
        <v>50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8" t="s">
        <v>6</v>
      </c>
      <c r="I1" s="18" t="s">
        <v>14</v>
      </c>
      <c r="J1" s="18" t="s">
        <v>7</v>
      </c>
      <c r="K1" s="19" t="s">
        <v>8</v>
      </c>
      <c r="L1" s="18" t="s">
        <v>63</v>
      </c>
    </row>
    <row r="2" spans="1:12" ht="15.75" customHeight="1" x14ac:dyDescent="0.25">
      <c r="A2" s="27">
        <f>[1]!Table1[[#This Row],[No]]</f>
        <v>1</v>
      </c>
      <c r="B2" s="28">
        <f>[1]!Table1[[#This Row],[Date]]</f>
        <v>44076</v>
      </c>
      <c r="C2" s="29" t="str">
        <f>[1]!Table1[[#This Row],[Project Coordinator]]</f>
        <v>Md. Masudur Rahman</v>
      </c>
      <c r="D2" s="30" t="str">
        <f>[1]!Table1[[#This Row],[Project Name]]</f>
        <v>NCCD AbisoIP</v>
      </c>
      <c r="E2" s="30" t="str">
        <f>[1]!Table1[[#This Row],[Change Activity]]</f>
        <v>Garbage E1 Deletetion</v>
      </c>
      <c r="F2" s="30" t="str">
        <f>[1]!Table1[[#This Row],[Impact Site List]]</f>
        <v>SYGLP01,SYBLG09,SYBLG04</v>
      </c>
      <c r="G2" s="30" t="str">
        <f>[1]!Table1[[#This Row],[Service Type]]</f>
        <v>Service Effective</v>
      </c>
      <c r="H2" s="30" t="str">
        <f>[1]!Table1[[#This Row],[Down Time]]</f>
        <v>00:30 Minute</v>
      </c>
      <c r="I2" s="30" t="str">
        <f>[1]!Table1[[#This Row],[Site Group]]</f>
        <v>Sylhet</v>
      </c>
      <c r="J2" s="30" t="str">
        <f>[1]!Table1[[#This Row],[Commercial Zone]]</f>
        <v>e.co_Sylhet</v>
      </c>
      <c r="K2" s="31"/>
      <c r="L2" s="31" t="str">
        <f>[1]!Table1[[#This Row],[Change Manager]]</f>
        <v>Muhammad Shahed</v>
      </c>
    </row>
    <row r="3" spans="1:12" ht="15.75" customHeight="1" x14ac:dyDescent="0.25">
      <c r="A3" s="27">
        <f>[1]!Table1[[#This Row],[No]]</f>
        <v>2</v>
      </c>
      <c r="B3" s="28">
        <f>[1]!Table1[[#This Row],[Date]]</f>
        <v>44076</v>
      </c>
      <c r="C3" s="29" t="str">
        <f>[1]!Table1[[#This Row],[Project Coordinator]]</f>
        <v>Md. Masudur Rahman</v>
      </c>
      <c r="D3" s="30" t="str">
        <f>[1]!Table1[[#This Row],[Project Name]]</f>
        <v>CEP</v>
      </c>
      <c r="E3" s="30" t="str">
        <f>[1]!Table1[[#This Row],[Change Activity]]</f>
        <v>New Link installation</v>
      </c>
      <c r="F3" s="30" t="str">
        <f>[1]!Table1[[#This Row],[Impact Site List]]</f>
        <v>DHTEJ15,DHTEJ07</v>
      </c>
      <c r="G3" s="30" t="str">
        <f>[1]!Table1[[#This Row],[Service Type]]</f>
        <v>Service Effective</v>
      </c>
      <c r="H3" s="30" t="str">
        <f>[1]!Table1[[#This Row],[Down Time]]</f>
        <v>00:30 Minute</v>
      </c>
      <c r="I3" s="30" t="str">
        <f>[1]!Table1[[#This Row],[Site Group]]</f>
        <v>Dhaka</v>
      </c>
      <c r="J3" s="30" t="str">
        <f>[1]!Table1[[#This Row],[Commercial Zone]]</f>
        <v>e.co_Dhaka Metro</v>
      </c>
      <c r="K3" s="31"/>
      <c r="L3" s="31" t="str">
        <f>[1]!Table1[[#This Row],[Change Manager]]</f>
        <v>Muhammad Shahed</v>
      </c>
    </row>
    <row r="4" spans="1:12" ht="15.75" customHeight="1" x14ac:dyDescent="0.25">
      <c r="A4" s="27">
        <f>[1]!Table1[[#This Row],[No]]</f>
        <v>3</v>
      </c>
      <c r="B4" s="28">
        <f>[1]!Table1[[#This Row],[Date]]</f>
        <v>44076</v>
      </c>
      <c r="C4" s="29" t="str">
        <f>[1]!Table1[[#This Row],[Project Coordinator]]</f>
        <v>Md. Masudur Rahman</v>
      </c>
      <c r="D4" s="30" t="str">
        <f>[1]!Table1[[#This Row],[Project Name]]</f>
        <v>DHAKA_MODERNIZATION</v>
      </c>
      <c r="E4" s="30" t="str">
        <f>[1]!Table1[[#This Row],[Change Activity]]</f>
        <v>Rectification</v>
      </c>
      <c r="F4" s="30" t="str">
        <f>[1]!Table1[[#This Row],[Impact Site List]]</f>
        <v>TNSKP18,TNMZP48</v>
      </c>
      <c r="G4" s="30" t="str">
        <f>[1]!Table1[[#This Row],[Service Type]]</f>
        <v>Non-Service Effective</v>
      </c>
      <c r="H4" s="30" t="str">
        <f>[1]!Table1[[#This Row],[Down Time]]</f>
        <v>00:00 Minute</v>
      </c>
      <c r="I4" s="30" t="str">
        <f>[1]!Table1[[#This Row],[Site Group]]</f>
        <v>Mymensingh</v>
      </c>
      <c r="J4" s="30" t="str">
        <f>[1]!Table1[[#This Row],[Commercial Zone]]</f>
        <v>e.co_Mymensingh</v>
      </c>
      <c r="K4" s="31"/>
      <c r="L4" s="31" t="str">
        <f>[1]!Table1[[#This Row],[Change Manager]]</f>
        <v>Muhammad Shahed</v>
      </c>
    </row>
    <row r="5" spans="1:12" ht="15.75" customHeight="1" x14ac:dyDescent="0.25">
      <c r="A5" s="27">
        <f>[1]!Table1[[#This Row],[No]]</f>
        <v>4</v>
      </c>
      <c r="B5" s="28">
        <f>[1]!Table1[[#This Row],[Date]]</f>
        <v>44076</v>
      </c>
      <c r="C5" s="29" t="str">
        <f>[1]!Table1[[#This Row],[Project Coordinator]]</f>
        <v>Md. Masudur Rahman</v>
      </c>
      <c r="D5" s="30" t="str">
        <f>[1]!Table1[[#This Row],[Project Name]]</f>
        <v>Padma_Colo</v>
      </c>
      <c r="E5" s="30" t="str">
        <f>[1]!Table1[[#This Row],[Change Activity]]</f>
        <v>New Link installation</v>
      </c>
      <c r="F5" s="30" t="str">
        <f>[1]!Table1[[#This Row],[Impact Site List]]</f>
        <v>BHCFN02,BHCFN26,BHLMN01,BHLMN15</v>
      </c>
      <c r="G5" s="30" t="str">
        <f>[1]!Table1[[#This Row],[Service Type]]</f>
        <v>Non-Service Effective</v>
      </c>
      <c r="H5" s="30" t="str">
        <f>[1]!Table1[[#This Row],[Down Time]]</f>
        <v>00:00 Minute</v>
      </c>
      <c r="I5" s="30" t="str">
        <f>[1]!Table1[[#This Row],[Site Group]]</f>
        <v>Barisal</v>
      </c>
      <c r="J5" s="30" t="str">
        <f>[1]!Table1[[#This Row],[Commercial Zone]]</f>
        <v>e.co_Barisal</v>
      </c>
      <c r="K5" s="31"/>
      <c r="L5" s="31" t="str">
        <f>[1]!Table1[[#This Row],[Change Manager]]</f>
        <v>Muhammad Shahed</v>
      </c>
    </row>
    <row r="6" spans="1:12" ht="15.75" customHeight="1" x14ac:dyDescent="0.25">
      <c r="A6" s="27">
        <f>[1]!Table1[[#This Row],[No]]</f>
        <v>5</v>
      </c>
      <c r="B6" s="28">
        <f>[1]!Table1[[#This Row],[Date]]</f>
        <v>44076</v>
      </c>
      <c r="C6" s="29" t="str">
        <f>[1]!Table1[[#This Row],[Project Coordinator]]</f>
        <v>Md. Masudur Rahman</v>
      </c>
      <c r="D6" s="30" t="str">
        <f>[1]!Table1[[#This Row],[Project Name]]</f>
        <v>DHAKA_MODERNIZATION</v>
      </c>
      <c r="E6" s="30" t="str">
        <f>[1]!Table1[[#This Row],[Change Activity]]</f>
        <v>New Link installation</v>
      </c>
      <c r="F6" s="30" t="str">
        <f>[1]!Table1[[#This Row],[Impact Site List]]</f>
        <v>MNLHG18,MNSRN18</v>
      </c>
      <c r="G6" s="30" t="str">
        <f>[1]!Table1[[#This Row],[Service Type]]</f>
        <v>Non-Service Effective</v>
      </c>
      <c r="H6" s="30" t="str">
        <f>[1]!Table1[[#This Row],[Down Time]]</f>
        <v>00:00 Minute</v>
      </c>
      <c r="I6" s="30" t="str">
        <f>[1]!Table1[[#This Row],[Site Group]]</f>
        <v>Dhaka</v>
      </c>
      <c r="J6" s="30" t="str">
        <f>[1]!Table1[[#This Row],[Commercial Zone]]</f>
        <v>e.co_Dhaka South</v>
      </c>
      <c r="K6" s="31"/>
      <c r="L6" s="31" t="str">
        <f>[1]!Table1[[#This Row],[Change Manager]]</f>
        <v>Muhammad Shahed</v>
      </c>
    </row>
    <row r="7" spans="1:12" ht="15.75" customHeight="1" x14ac:dyDescent="0.25">
      <c r="A7" s="27">
        <f>[1]!Table1[[#This Row],[No]]</f>
        <v>6</v>
      </c>
      <c r="B7" s="28">
        <f>[1]!Table1[[#This Row],[Date]]</f>
        <v>44076</v>
      </c>
      <c r="C7" s="29" t="str">
        <f>[1]!Table1[[#This Row],[Project Coordinator]]</f>
        <v>Md. Masudur Rahman</v>
      </c>
      <c r="D7" s="30" t="str">
        <f>[1]!Table1[[#This Row],[Project Name]]</f>
        <v>NCCD AbisoIP</v>
      </c>
      <c r="E7" s="30" t="str">
        <f>[1]!Table1[[#This Row],[Change Activity]]</f>
        <v>Traffic Check for Traffic shiftng</v>
      </c>
      <c r="F7" s="30" t="str">
        <f>[1]!Table1[[#This Row],[Impact Site List]]</f>
        <v>HGNBG28,HGNBG08</v>
      </c>
      <c r="G7" s="30" t="str">
        <f>[1]!Table1[[#This Row],[Service Type]]</f>
        <v>Service Effective</v>
      </c>
      <c r="H7" s="30" t="str">
        <f>[1]!Table1[[#This Row],[Down Time]]</f>
        <v>00:30 Minute</v>
      </c>
      <c r="I7" s="30" t="str">
        <f>[1]!Table1[[#This Row],[Site Group]]</f>
        <v>Sylhet</v>
      </c>
      <c r="J7" s="30" t="str">
        <f>[1]!Table1[[#This Row],[Commercial Zone]]</f>
        <v>e.co_Sylhet</v>
      </c>
      <c r="K7" s="31"/>
      <c r="L7" s="31" t="str">
        <f>[1]!Table1[[#This Row],[Change Manager]]</f>
        <v>Muhammad Shahed</v>
      </c>
    </row>
    <row r="8" spans="1:12" ht="15.75" customHeight="1" x14ac:dyDescent="0.25">
      <c r="A8" s="27">
        <f>[1]!Table1[[#This Row],[No]]</f>
        <v>7</v>
      </c>
      <c r="B8" s="28">
        <f>[1]!Table1[[#This Row],[Date]]</f>
        <v>44076</v>
      </c>
      <c r="C8" s="29" t="str">
        <f>[1]!Table1[[#This Row],[Project Coordinator]]</f>
        <v>Md. Masudur Rahman</v>
      </c>
      <c r="D8" s="30" t="str">
        <f>[1]!Table1[[#This Row],[Project Name]]</f>
        <v>DHAKA_MODERNIZATION</v>
      </c>
      <c r="E8" s="30" t="str">
        <f>[1]!Table1[[#This Row],[Change Activity]]</f>
        <v>HW upgradation</v>
      </c>
      <c r="F8" s="30" t="str">
        <f>[1]!Table1[[#This Row],[Impact Site List]]</f>
        <v>GPSDR86,GPSDR42</v>
      </c>
      <c r="G8" s="30" t="str">
        <f>[1]!Table1[[#This Row],[Service Type]]</f>
        <v>Service Effective</v>
      </c>
      <c r="H8" s="30" t="str">
        <f>[1]!Table1[[#This Row],[Down Time]]</f>
        <v>00:30 Minute</v>
      </c>
      <c r="I8" s="30" t="str">
        <f>[1]!Table1[[#This Row],[Site Group]]</f>
        <v>Dhaka</v>
      </c>
      <c r="J8" s="30" t="str">
        <f>[1]!Table1[[#This Row],[Commercial Zone]]</f>
        <v>e.co_Dhaka North</v>
      </c>
      <c r="K8" s="31"/>
      <c r="L8" s="31" t="str">
        <f>[1]!Table1[[#This Row],[Change Manager]]</f>
        <v>Muhammad Shahed</v>
      </c>
    </row>
    <row r="9" spans="1:12" ht="15.75" customHeight="1" x14ac:dyDescent="0.25">
      <c r="A9" s="27">
        <f>[1]!Table1[[#This Row],[No]]</f>
        <v>8</v>
      </c>
      <c r="B9" s="28">
        <f>[1]!Table1[[#This Row],[Date]]</f>
        <v>44076</v>
      </c>
      <c r="C9" s="29" t="str">
        <f>[1]!Table1[[#This Row],[Project Coordinator]]</f>
        <v>KM Jiaul Islam Jibon</v>
      </c>
      <c r="D9" s="30" t="str">
        <f>[1]!Table1[[#This Row],[Project Name]]</f>
        <v>Dhaka-Modernization</v>
      </c>
      <c r="E9" s="30" t="str">
        <f>[1]!Table1[[#This Row],[Change Activity]]</f>
        <v>FE Configuration</v>
      </c>
      <c r="F9" s="30" t="str">
        <f>[1]!Table1[[#This Row],[Impact Site List]]</f>
        <v>DHDHN45,DHKHL47,DHKHLA0,DHPTN29,DHRMN04,DHRMN16,DHRMN26,DHBDD78,DHGULF5,DHMDP01</v>
      </c>
      <c r="G9" s="30" t="str">
        <f>[1]!Table1[[#This Row],[Service Type]]</f>
        <v>Non-Service Effective</v>
      </c>
      <c r="H9" s="30" t="str">
        <f>[1]!Table1[[#This Row],[Down Time]]</f>
        <v>00:00 Minute</v>
      </c>
      <c r="I9" s="30" t="str">
        <f>[1]!Table1[[#This Row],[Site Group]]</f>
        <v>Dhaka</v>
      </c>
      <c r="J9" s="30" t="str">
        <f>[1]!Table1[[#This Row],[Commercial Zone]]</f>
        <v>e.co_Dhaka Metro</v>
      </c>
      <c r="K9" s="31"/>
      <c r="L9" s="31" t="str">
        <f>[1]!Table1[[#This Row],[Change Manager]]</f>
        <v>Muhammad Shahed</v>
      </c>
    </row>
    <row r="10" spans="1:12" ht="15.75" customHeight="1" x14ac:dyDescent="0.25">
      <c r="A10" s="27">
        <f>[1]!Table1[[#This Row],[No]]</f>
        <v>9</v>
      </c>
      <c r="B10" s="28">
        <f>[1]!Table1[[#This Row],[Date]]</f>
        <v>44076</v>
      </c>
      <c r="C10" s="29" t="str">
        <f>[1]!Table1[[#This Row],[Project Coordinator]]</f>
        <v>KM Jiaul Islam Jibon</v>
      </c>
      <c r="D10" s="30" t="str">
        <f>[1]!Table1[[#This Row],[Project Name]]</f>
        <v>Dhaka-Modernization</v>
      </c>
      <c r="E10" s="30" t="str">
        <f>[1]!Table1[[#This Row],[Change Activity]]</f>
        <v>FE Configuration</v>
      </c>
      <c r="F10" s="30" t="str">
        <f>[1]!Table1[[#This Row],[Impact Site List]]</f>
        <v>MGGHR11,MGSBL11,MGSTR01,MNLHG02,MNLHG17,GPSDRS5,MNSDR46,DHSVRG5</v>
      </c>
      <c r="G10" s="30" t="str">
        <f>[1]!Table1[[#This Row],[Service Type]]</f>
        <v>Non-Service Effective</v>
      </c>
      <c r="H10" s="30" t="str">
        <f>[1]!Table1[[#This Row],[Down Time]]</f>
        <v>00:00 Minute</v>
      </c>
      <c r="I10" s="30" t="str">
        <f>[1]!Table1[[#This Row],[Site Group]]</f>
        <v>Dhaka</v>
      </c>
      <c r="J10" s="30" t="str">
        <f>[1]!Table1[[#This Row],[Commercial Zone]]</f>
        <v>e.co_Dhaka North</v>
      </c>
      <c r="K10" s="31"/>
      <c r="L10" s="31" t="str">
        <f>[1]!Table1[[#This Row],[Change Manager]]</f>
        <v>Muhammad Shahed</v>
      </c>
    </row>
    <row r="11" spans="1:12" ht="15.75" customHeight="1" x14ac:dyDescent="0.25">
      <c r="A11" s="27">
        <f>[1]!Table1[[#This Row],[No]]</f>
        <v>0</v>
      </c>
      <c r="B11" s="28">
        <f>[1]!Table1[[#This Row],[Date]]</f>
        <v>0</v>
      </c>
      <c r="C11" s="29">
        <f>[1]!Table1[[#This Row],[Project Coordinator]]</f>
        <v>0</v>
      </c>
      <c r="D11" s="30">
        <f>[1]!Table1[[#This Row],[Project Name]]</f>
        <v>0</v>
      </c>
      <c r="E11" s="30">
        <f>[1]!Table1[[#This Row],[Change Activity]]</f>
        <v>0</v>
      </c>
      <c r="F11" s="30">
        <f>[1]!Table1[[#This Row],[Impact Site List]]</f>
        <v>0</v>
      </c>
      <c r="G11" s="30">
        <f>[1]!Table1[[#This Row],[Service Type]]</f>
        <v>0</v>
      </c>
      <c r="H11" s="30">
        <f>[1]!Table1[[#This Row],[Down Time]]</f>
        <v>0</v>
      </c>
      <c r="I11" s="30">
        <f>[1]!Table1[[#This Row],[Site Group]]</f>
        <v>0</v>
      </c>
      <c r="J11" s="30">
        <f>[1]!Table1[[#This Row],[Commercial Zone]]</f>
        <v>0</v>
      </c>
      <c r="K11" s="32"/>
      <c r="L11" s="31">
        <f>[1]!Table1[[#This Row],[Change Manager]]</f>
        <v>0</v>
      </c>
    </row>
    <row r="12" spans="1:12" ht="15.75" customHeight="1" x14ac:dyDescent="0.25">
      <c r="A12" s="27">
        <f>[1]!Table1[[#This Row],[No]]</f>
        <v>0</v>
      </c>
      <c r="B12" s="28">
        <f>[1]!Table1[[#This Row],[Date]]</f>
        <v>0</v>
      </c>
      <c r="C12" s="29">
        <f>[1]!Table1[[#This Row],[Project Coordinator]]</f>
        <v>0</v>
      </c>
      <c r="D12" s="30">
        <f>[1]!Table1[[#This Row],[Project Name]]</f>
        <v>0</v>
      </c>
      <c r="E12" s="30">
        <f>[1]!Table1[[#This Row],[Change Activity]]</f>
        <v>0</v>
      </c>
      <c r="F12" s="30">
        <f>[1]!Table1[[#This Row],[Impact Site List]]</f>
        <v>0</v>
      </c>
      <c r="G12" s="30">
        <f>[1]!Table1[[#This Row],[Service Type]]</f>
        <v>0</v>
      </c>
      <c r="H12" s="30">
        <f>[1]!Table1[[#This Row],[Down Time]]</f>
        <v>0</v>
      </c>
      <c r="I12" s="30">
        <f>[1]!Table1[[#This Row],[Site Group]]</f>
        <v>0</v>
      </c>
      <c r="J12" s="30">
        <f>[1]!Table1[[#This Row],[Commercial Zone]]</f>
        <v>0</v>
      </c>
      <c r="K12" s="32"/>
      <c r="L12" s="31">
        <f>[1]!Table1[[#This Row],[Change Manager]]</f>
        <v>0</v>
      </c>
    </row>
    <row r="13" spans="1:12" ht="15.75" customHeight="1" x14ac:dyDescent="0.25">
      <c r="A13" s="27">
        <f>[1]!Table1[[#This Row],[No]]</f>
        <v>0</v>
      </c>
      <c r="B13" s="28">
        <f>[1]!Table1[[#This Row],[Date]]</f>
        <v>0</v>
      </c>
      <c r="C13" s="29">
        <f>[1]!Table1[[#This Row],[Project Coordinator]]</f>
        <v>0</v>
      </c>
      <c r="D13" s="30">
        <f>[1]!Table1[[#This Row],[Project Name]]</f>
        <v>0</v>
      </c>
      <c r="E13" s="30">
        <f>[1]!Table1[[#This Row],[Change Activity]]</f>
        <v>0</v>
      </c>
      <c r="F13" s="30">
        <f>[1]!Table1[[#This Row],[Impact Site List]]</f>
        <v>0</v>
      </c>
      <c r="G13" s="30">
        <f>[1]!Table1[[#This Row],[Service Type]]</f>
        <v>0</v>
      </c>
      <c r="H13" s="30">
        <f>[1]!Table1[[#This Row],[Down Time]]</f>
        <v>0</v>
      </c>
      <c r="I13" s="30">
        <f>[1]!Table1[[#This Row],[Site Group]]</f>
        <v>0</v>
      </c>
      <c r="J13" s="30">
        <f>[1]!Table1[[#This Row],[Commercial Zone]]</f>
        <v>0</v>
      </c>
      <c r="K13" s="32"/>
      <c r="L13" s="31">
        <f>[1]!Table1[[#This Row],[Change Manager]]</f>
        <v>0</v>
      </c>
    </row>
    <row r="14" spans="1:12" ht="15.75" customHeight="1" x14ac:dyDescent="0.25">
      <c r="A14" s="27">
        <f>[1]!Table1[[#This Row],[No]]</f>
        <v>0</v>
      </c>
      <c r="B14" s="28">
        <f>[1]!Table1[[#This Row],[Date]]</f>
        <v>0</v>
      </c>
      <c r="C14" s="29">
        <f>[1]!Table1[[#This Row],[Project Coordinator]]</f>
        <v>0</v>
      </c>
      <c r="D14" s="30">
        <f>[1]!Table1[[#This Row],[Project Name]]</f>
        <v>0</v>
      </c>
      <c r="E14" s="30">
        <f>[1]!Table1[[#This Row],[Change Activity]]</f>
        <v>0</v>
      </c>
      <c r="F14" s="30">
        <f>[1]!Table1[[#This Row],[Impact Site List]]</f>
        <v>0</v>
      </c>
      <c r="G14" s="30">
        <f>[1]!Table1[[#This Row],[Service Type]]</f>
        <v>0</v>
      </c>
      <c r="H14" s="30">
        <f>[1]!Table1[[#This Row],[Down Time]]</f>
        <v>0</v>
      </c>
      <c r="I14" s="30">
        <f>[1]!Table1[[#This Row],[Site Group]]</f>
        <v>0</v>
      </c>
      <c r="J14" s="30">
        <f>[1]!Table1[[#This Row],[Commercial Zone]]</f>
        <v>0</v>
      </c>
      <c r="K14" s="32"/>
      <c r="L14" s="31">
        <f>[1]!Table1[[#This Row],[Change Manager]]</f>
        <v>0</v>
      </c>
    </row>
    <row r="15" spans="1:12" ht="15.75" customHeight="1" x14ac:dyDescent="0.25">
      <c r="A15" s="27">
        <f>[1]!Table1[[#This Row],[No]]</f>
        <v>0</v>
      </c>
      <c r="B15" s="28">
        <f>[1]!Table1[[#This Row],[Date]]</f>
        <v>0</v>
      </c>
      <c r="C15" s="29">
        <f>[1]!Table1[[#This Row],[Project Coordinator]]</f>
        <v>0</v>
      </c>
      <c r="D15" s="30">
        <f>[1]!Table1[[#This Row],[Project Name]]</f>
        <v>0</v>
      </c>
      <c r="E15" s="30">
        <f>[1]!Table1[[#This Row],[Change Activity]]</f>
        <v>0</v>
      </c>
      <c r="F15" s="30">
        <f>[1]!Table1[[#This Row],[Impact Site List]]</f>
        <v>0</v>
      </c>
      <c r="G15" s="30">
        <f>[1]!Table1[[#This Row],[Service Type]]</f>
        <v>0</v>
      </c>
      <c r="H15" s="30">
        <f>[1]!Table1[[#This Row],[Down Time]]</f>
        <v>0</v>
      </c>
      <c r="I15" s="30">
        <f>[1]!Table1[[#This Row],[Site Group]]</f>
        <v>0</v>
      </c>
      <c r="J15" s="30">
        <f>[1]!Table1[[#This Row],[Commercial Zone]]</f>
        <v>0</v>
      </c>
      <c r="K15" s="32"/>
      <c r="L15" s="31">
        <f>[1]!Table1[[#This Row],[Change Manager]]</f>
        <v>0</v>
      </c>
    </row>
    <row r="16" spans="1:12" ht="15.75" customHeight="1" x14ac:dyDescent="0.25">
      <c r="A16" s="27">
        <f>[1]!Table1[[#This Row],[No]]</f>
        <v>0</v>
      </c>
      <c r="B16" s="28">
        <f>[1]!Table1[[#This Row],[Date]]</f>
        <v>0</v>
      </c>
      <c r="C16" s="29">
        <f>[1]!Table1[[#This Row],[Project Coordinator]]</f>
        <v>0</v>
      </c>
      <c r="D16" s="30">
        <f>[1]!Table1[[#This Row],[Project Name]]</f>
        <v>0</v>
      </c>
      <c r="E16" s="30">
        <f>[1]!Table1[[#This Row],[Change Activity]]</f>
        <v>0</v>
      </c>
      <c r="F16" s="30">
        <f>[1]!Table1[[#This Row],[Impact Site List]]</f>
        <v>0</v>
      </c>
      <c r="G16" s="30">
        <f>[1]!Table1[[#This Row],[Service Type]]</f>
        <v>0</v>
      </c>
      <c r="H16" s="30">
        <f>[1]!Table1[[#This Row],[Down Time]]</f>
        <v>0</v>
      </c>
      <c r="I16" s="30">
        <f>[1]!Table1[[#This Row],[Site Group]]</f>
        <v>0</v>
      </c>
      <c r="J16" s="30">
        <f>[1]!Table1[[#This Row],[Commercial Zone]]</f>
        <v>0</v>
      </c>
      <c r="K16" s="32"/>
      <c r="L16" s="31">
        <f>[1]!Table1[[#This Row],[Change Manager]]</f>
        <v>0</v>
      </c>
    </row>
    <row r="17" spans="1:12" ht="15.75" customHeight="1" x14ac:dyDescent="0.25">
      <c r="A17" s="27">
        <f>[1]!Table1[[#This Row],[No]]</f>
        <v>0</v>
      </c>
      <c r="B17" s="28">
        <f>[1]!Table1[[#This Row],[Date]]</f>
        <v>0</v>
      </c>
      <c r="C17" s="29">
        <f>[1]!Table1[[#This Row],[Project Coordinator]]</f>
        <v>0</v>
      </c>
      <c r="D17" s="30">
        <f>[1]!Table1[[#This Row],[Project Name]]</f>
        <v>0</v>
      </c>
      <c r="E17" s="30">
        <f>[1]!Table1[[#This Row],[Change Activity]]</f>
        <v>0</v>
      </c>
      <c r="F17" s="30">
        <f>[1]!Table1[[#This Row],[Impact Site List]]</f>
        <v>0</v>
      </c>
      <c r="G17" s="30">
        <f>[1]!Table1[[#This Row],[Service Type]]</f>
        <v>0</v>
      </c>
      <c r="H17" s="30">
        <f>[1]!Table1[[#This Row],[Down Time]]</f>
        <v>0</v>
      </c>
      <c r="I17" s="30">
        <f>[1]!Table1[[#This Row],[Site Group]]</f>
        <v>0</v>
      </c>
      <c r="J17" s="30">
        <f>[1]!Table1[[#This Row],[Commercial Zone]]</f>
        <v>0</v>
      </c>
      <c r="K17" s="32"/>
      <c r="L17" s="31">
        <f>[1]!Table1[[#This Row],[Change Manager]]</f>
        <v>0</v>
      </c>
    </row>
    <row r="18" spans="1:12" ht="15.75" customHeight="1" x14ac:dyDescent="0.25">
      <c r="A18" s="27">
        <f>[1]!Table1[[#This Row],[No]]</f>
        <v>0</v>
      </c>
      <c r="B18" s="28">
        <f>[1]!Table1[[#This Row],[Date]]</f>
        <v>0</v>
      </c>
      <c r="C18" s="29">
        <f>[1]!Table1[[#This Row],[Project Coordinator]]</f>
        <v>0</v>
      </c>
      <c r="D18" s="30">
        <f>[1]!Table1[[#This Row],[Project Name]]</f>
        <v>0</v>
      </c>
      <c r="E18" s="30">
        <f>[1]!Table1[[#This Row],[Change Activity]]</f>
        <v>0</v>
      </c>
      <c r="F18" s="30">
        <f>[1]!Table1[[#This Row],[Impact Site List]]</f>
        <v>0</v>
      </c>
      <c r="G18" s="30">
        <f>[1]!Table1[[#This Row],[Service Type]]</f>
        <v>0</v>
      </c>
      <c r="H18" s="30">
        <f>[1]!Table1[[#This Row],[Down Time]]</f>
        <v>0</v>
      </c>
      <c r="I18" s="30">
        <f>[1]!Table1[[#This Row],[Site Group]]</f>
        <v>0</v>
      </c>
      <c r="J18" s="30">
        <f>[1]!Table1[[#This Row],[Commercial Zone]]</f>
        <v>0</v>
      </c>
      <c r="K18" s="32"/>
      <c r="L18" s="31">
        <f>[1]!Table1[[#This Row],[Change Manager]]</f>
        <v>0</v>
      </c>
    </row>
    <row r="19" spans="1:12" ht="15.75" customHeight="1" x14ac:dyDescent="0.25">
      <c r="A19" s="27">
        <f>[1]!Table1[[#This Row],[No]]</f>
        <v>0</v>
      </c>
      <c r="B19" s="28">
        <f>[1]!Table1[[#This Row],[Date]]</f>
        <v>0</v>
      </c>
      <c r="C19" s="29">
        <f>[1]!Table1[[#This Row],[Project Coordinator]]</f>
        <v>0</v>
      </c>
      <c r="D19" s="30">
        <f>[1]!Table1[[#This Row],[Project Name]]</f>
        <v>0</v>
      </c>
      <c r="E19" s="30">
        <f>[1]!Table1[[#This Row],[Change Activity]]</f>
        <v>0</v>
      </c>
      <c r="F19" s="30">
        <f>[1]!Table1[[#This Row],[Impact Site List]]</f>
        <v>0</v>
      </c>
      <c r="G19" s="30">
        <f>[1]!Table1[[#This Row],[Service Type]]</f>
        <v>0</v>
      </c>
      <c r="H19" s="30">
        <f>[1]!Table1[[#This Row],[Down Time]]</f>
        <v>0</v>
      </c>
      <c r="I19" s="30">
        <f>[1]!Table1[[#This Row],[Site Group]]</f>
        <v>0</v>
      </c>
      <c r="J19" s="30">
        <f>[1]!Table1[[#This Row],[Commercial Zone]]</f>
        <v>0</v>
      </c>
      <c r="K19" s="32"/>
      <c r="L19" s="31">
        <f>[1]!Table1[[#This Row],[Change Manager]]</f>
        <v>0</v>
      </c>
    </row>
    <row r="20" spans="1:12" ht="15.75" customHeight="1" x14ac:dyDescent="0.25">
      <c r="A20" s="27">
        <f>[1]!Table1[[#This Row],[No]]</f>
        <v>0</v>
      </c>
      <c r="B20" s="28">
        <f>[1]!Table1[[#This Row],[Date]]</f>
        <v>0</v>
      </c>
      <c r="C20" s="29">
        <f>[1]!Table1[[#This Row],[Project Coordinator]]</f>
        <v>0</v>
      </c>
      <c r="D20" s="30">
        <f>[1]!Table1[[#This Row],[Project Name]]</f>
        <v>0</v>
      </c>
      <c r="E20" s="30">
        <f>[1]!Table1[[#This Row],[Change Activity]]</f>
        <v>0</v>
      </c>
      <c r="F20" s="30">
        <f>[1]!Table1[[#This Row],[Impact Site List]]</f>
        <v>0</v>
      </c>
      <c r="G20" s="30">
        <f>[1]!Table1[[#This Row],[Service Type]]</f>
        <v>0</v>
      </c>
      <c r="H20" s="30">
        <f>[1]!Table1[[#This Row],[Down Time]]</f>
        <v>0</v>
      </c>
      <c r="I20" s="30">
        <f>[1]!Table1[[#This Row],[Site Group]]</f>
        <v>0</v>
      </c>
      <c r="J20" s="30">
        <f>[1]!Table1[[#This Row],[Commercial Zone]]</f>
        <v>0</v>
      </c>
      <c r="K20" s="32"/>
      <c r="L20" s="31">
        <f>[1]!Table1[[#This Row],[Change Manager]]</f>
        <v>0</v>
      </c>
    </row>
    <row r="21" spans="1:12" ht="15.75" customHeight="1" x14ac:dyDescent="0.25">
      <c r="A21" s="27">
        <f>[1]!Table1[[#This Row],[No]]</f>
        <v>0</v>
      </c>
      <c r="B21" s="28">
        <f>[1]!Table1[[#This Row],[Date]]</f>
        <v>0</v>
      </c>
      <c r="C21" s="29">
        <f>[1]!Table1[[#This Row],[Project Coordinator]]</f>
        <v>0</v>
      </c>
      <c r="D21" s="30">
        <f>[1]!Table1[[#This Row],[Project Name]]</f>
        <v>0</v>
      </c>
      <c r="E21" s="30">
        <f>[1]!Table1[[#This Row],[Change Activity]]</f>
        <v>0</v>
      </c>
      <c r="F21" s="30">
        <f>[1]!Table1[[#This Row],[Impact Site List]]</f>
        <v>0</v>
      </c>
      <c r="G21" s="30">
        <f>[1]!Table1[[#This Row],[Service Type]]</f>
        <v>0</v>
      </c>
      <c r="H21" s="30">
        <f>[1]!Table1[[#This Row],[Down Time]]</f>
        <v>0</v>
      </c>
      <c r="I21" s="30">
        <f>[1]!Table1[[#This Row],[Site Group]]</f>
        <v>0</v>
      </c>
      <c r="J21" s="30">
        <f>[1]!Table1[[#This Row],[Commercial Zone]]</f>
        <v>0</v>
      </c>
      <c r="K21" s="33"/>
      <c r="L21" s="31">
        <f>[1]!Table1[[#This Row],[Change Manager]]</f>
        <v>0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7"/>
  <sheetViews>
    <sheetView workbookViewId="0">
      <selection activeCell="B6" sqref="B6"/>
    </sheetView>
  </sheetViews>
  <sheetFormatPr defaultRowHeight="15" x14ac:dyDescent="0.25"/>
  <cols>
    <col min="1" max="1" width="9.140625" style="1"/>
    <col min="2" max="2" width="47.7109375" style="1" bestFit="1" customWidth="1"/>
    <col min="3" max="3" width="10" bestFit="1" customWidth="1"/>
    <col min="4" max="4" width="12.85546875" bestFit="1" customWidth="1"/>
    <col min="5" max="5" width="21.7109375" bestFit="1" customWidth="1"/>
    <col min="6" max="6" width="22" bestFit="1" customWidth="1"/>
    <col min="15" max="15" width="24.42578125" bestFit="1" customWidth="1"/>
    <col min="16" max="16" width="17.42578125" bestFit="1" customWidth="1"/>
    <col min="17" max="17" width="10.85546875" bestFit="1" customWidth="1"/>
    <col min="21" max="21" width="17.28515625" bestFit="1" customWidth="1"/>
    <col min="22" max="22" width="11.5703125" bestFit="1" customWidth="1"/>
    <col min="23" max="23" width="17.42578125" bestFit="1" customWidth="1"/>
    <col min="24" max="24" width="11.140625" bestFit="1" customWidth="1"/>
    <col min="25" max="25" width="11.28515625" bestFit="1" customWidth="1"/>
    <col min="26" max="26" width="15.7109375" bestFit="1" customWidth="1"/>
    <col min="27" max="27" width="12.42578125" bestFit="1" customWidth="1"/>
    <col min="28" max="28" width="11.85546875" bestFit="1" customWidth="1"/>
    <col min="29" max="29" width="13.7109375" bestFit="1" customWidth="1"/>
    <col min="30" max="30" width="13.28515625" bestFit="1" customWidth="1"/>
    <col min="31" max="31" width="13.140625" bestFit="1" customWidth="1"/>
  </cols>
  <sheetData>
    <row r="1" spans="1:31" x14ac:dyDescent="0.25">
      <c r="A1" s="11" t="s">
        <v>24</v>
      </c>
      <c r="B1" s="11" t="s">
        <v>25</v>
      </c>
      <c r="C1" s="6" t="s">
        <v>17</v>
      </c>
      <c r="D1" s="1"/>
      <c r="E1" s="1"/>
      <c r="F1" s="7" t="s">
        <v>18</v>
      </c>
      <c r="O1" s="2" t="s">
        <v>1</v>
      </c>
      <c r="P1" s="2" t="s">
        <v>5</v>
      </c>
      <c r="Q1" s="3" t="s">
        <v>6</v>
      </c>
      <c r="U1" s="14" t="s">
        <v>26</v>
      </c>
      <c r="V1" s="14" t="s">
        <v>27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</row>
    <row r="2" spans="1:31" ht="16.5" thickBot="1" x14ac:dyDescent="0.3">
      <c r="A2" s="25" t="s">
        <v>71</v>
      </c>
      <c r="B2" s="13" t="str">
        <f>""&amp;A2</f>
        <v>DHGUL10</v>
      </c>
      <c r="C2" s="34">
        <v>44016</v>
      </c>
      <c r="D2" s="8">
        <v>0.375</v>
      </c>
      <c r="E2" s="9" t="str">
        <f>TEXT(C2,"mm/dd/yyyy ") &amp; TEXT(D2,"[$-en-US]h:mm AM/PM;@" )</f>
        <v>07/04/2020 9:00 AM</v>
      </c>
      <c r="F2" s="10" t="s">
        <v>19</v>
      </c>
      <c r="O2" s="22" t="s">
        <v>57</v>
      </c>
      <c r="P2" s="5" t="s">
        <v>15</v>
      </c>
      <c r="Q2" s="5" t="s">
        <v>49</v>
      </c>
      <c r="U2" s="15" t="s">
        <v>37</v>
      </c>
      <c r="V2" s="15" t="s">
        <v>38</v>
      </c>
      <c r="W2" s="15" t="s">
        <v>39</v>
      </c>
      <c r="X2" s="15" t="s">
        <v>40</v>
      </c>
      <c r="Y2" s="15" t="s">
        <v>12</v>
      </c>
      <c r="Z2" s="15" t="s">
        <v>41</v>
      </c>
      <c r="AA2" s="15" t="s">
        <v>42</v>
      </c>
      <c r="AB2" s="15" t="s">
        <v>43</v>
      </c>
      <c r="AC2" s="15" t="s">
        <v>44</v>
      </c>
      <c r="AD2" s="15" t="s">
        <v>45</v>
      </c>
      <c r="AE2" s="15" t="s">
        <v>46</v>
      </c>
    </row>
    <row r="3" spans="1:31" ht="16.5" thickBot="1" x14ac:dyDescent="0.3">
      <c r="A3" s="25" t="s">
        <v>72</v>
      </c>
      <c r="B3" s="13" t="str">
        <f>B2&amp;","&amp;A3</f>
        <v>DHGUL10,DHGUL74</v>
      </c>
      <c r="C3" s="34"/>
      <c r="D3" s="8">
        <v>0.45833333333333331</v>
      </c>
      <c r="E3" s="9" t="str">
        <f>TEXT(C2,"mm/dd/yyyy ") &amp; TEXT(D3,"[$-en-US]h:mm AM/PM;@" )</f>
        <v>07/04/2020 11:00 AM</v>
      </c>
      <c r="F3" s="10" t="s">
        <v>20</v>
      </c>
      <c r="O3" s="22" t="s">
        <v>58</v>
      </c>
      <c r="P3" s="5" t="s">
        <v>16</v>
      </c>
      <c r="Q3" s="5" t="s">
        <v>9</v>
      </c>
      <c r="U3" s="15" t="s">
        <v>10</v>
      </c>
      <c r="V3" s="15"/>
      <c r="W3" s="15"/>
      <c r="X3" s="15"/>
      <c r="Y3" s="15"/>
      <c r="Z3" s="15" t="s">
        <v>47</v>
      </c>
      <c r="AA3" s="15"/>
      <c r="AB3" s="15"/>
      <c r="AC3" s="15"/>
      <c r="AD3" s="15"/>
      <c r="AE3" s="15"/>
    </row>
    <row r="4" spans="1:31" ht="16.5" thickBot="1" x14ac:dyDescent="0.3">
      <c r="A4" s="25" t="s">
        <v>73</v>
      </c>
      <c r="B4" s="13" t="str">
        <f t="shared" ref="B4:B10" si="0">B3&amp;","&amp;A4</f>
        <v>DHGUL10,DHGUL74,DHGUL76</v>
      </c>
      <c r="C4" s="34"/>
      <c r="D4" s="8">
        <v>0.4861111111111111</v>
      </c>
      <c r="E4" s="9" t="str">
        <f>TEXT(C2,"mm/dd/yyyy ") &amp; TEXT(D4,"[$-en-US]h:mm AM/PM;@" )</f>
        <v>07/04/2020 11:40 AM</v>
      </c>
      <c r="F4" s="10" t="s">
        <v>21</v>
      </c>
      <c r="O4" s="22" t="s">
        <v>59</v>
      </c>
      <c r="P4" s="5"/>
      <c r="Q4" s="5" t="s">
        <v>13</v>
      </c>
      <c r="U4" s="15" t="s">
        <v>11</v>
      </c>
      <c r="V4" s="15"/>
      <c r="W4" s="15"/>
      <c r="X4" s="15"/>
      <c r="Y4" s="15"/>
      <c r="Z4" s="15" t="s">
        <v>48</v>
      </c>
      <c r="AA4" s="15"/>
      <c r="AB4" s="15"/>
      <c r="AC4" s="15"/>
      <c r="AD4" s="15"/>
      <c r="AE4" s="15"/>
    </row>
    <row r="5" spans="1:31" ht="16.5" thickBot="1" x14ac:dyDescent="0.3">
      <c r="A5" s="25" t="s">
        <v>74</v>
      </c>
      <c r="B5" s="13" t="str">
        <f t="shared" si="0"/>
        <v>DHGUL10,DHGUL74,DHGUL76,DHMRP28</v>
      </c>
      <c r="C5" s="34"/>
      <c r="D5" s="8">
        <v>0.70833333333333337</v>
      </c>
      <c r="E5" s="9" t="str">
        <f>TEXT(C2,"mm/dd/yyyy ") &amp; TEXT(D5,"[$-en-US]h:mm AM/PM;@" )</f>
        <v>07/04/2020 5:00 PM</v>
      </c>
      <c r="F5" s="10" t="s">
        <v>22</v>
      </c>
      <c r="O5" s="22" t="s">
        <v>60</v>
      </c>
      <c r="P5" s="5"/>
      <c r="Q5" s="5" t="s">
        <v>51</v>
      </c>
    </row>
    <row r="6" spans="1:31" ht="16.5" thickBot="1" x14ac:dyDescent="0.3">
      <c r="A6" s="25" t="s">
        <v>75</v>
      </c>
      <c r="B6" s="13" t="str">
        <f t="shared" si="0"/>
        <v>DHGUL10,DHGUL74,DHGUL76,DHMRP28,DHPLB19</v>
      </c>
      <c r="C6" s="34"/>
      <c r="D6" s="8">
        <v>0.75</v>
      </c>
      <c r="E6" s="9" t="str">
        <f>TEXT(C2,"mm/dd/yyyy ") &amp; TEXT(D6,"[$-en-US]h:mm AM/PM;@" )</f>
        <v>07/04/2020 6:00 PM</v>
      </c>
      <c r="F6" s="10" t="s">
        <v>23</v>
      </c>
      <c r="O6" s="22" t="s">
        <v>61</v>
      </c>
      <c r="P6" s="5"/>
      <c r="Q6" s="5" t="s">
        <v>52</v>
      </c>
    </row>
    <row r="7" spans="1:31" x14ac:dyDescent="0.25">
      <c r="A7" s="12"/>
      <c r="B7" s="13" t="str">
        <f t="shared" si="0"/>
        <v>DHGUL10,DHGUL74,DHGUL76,DHMRP28,DHPLB19,</v>
      </c>
      <c r="O7" s="22" t="s">
        <v>62</v>
      </c>
      <c r="P7" s="5"/>
      <c r="Q7" s="5" t="s">
        <v>56</v>
      </c>
    </row>
    <row r="8" spans="1:31" x14ac:dyDescent="0.25">
      <c r="A8" s="12"/>
      <c r="B8" s="13" t="str">
        <f t="shared" si="0"/>
        <v>DHGUL10,DHGUL74,DHGUL76,DHMRP28,DHPLB19,,</v>
      </c>
      <c r="O8" s="23"/>
      <c r="P8" s="23"/>
      <c r="Q8" s="5" t="s">
        <v>53</v>
      </c>
    </row>
    <row r="9" spans="1:31" x14ac:dyDescent="0.25">
      <c r="A9" s="12"/>
      <c r="B9" s="13" t="str">
        <f t="shared" si="0"/>
        <v>DHGUL10,DHGUL74,DHGUL76,DHMRP28,DHPLB19,,,</v>
      </c>
      <c r="O9" s="23"/>
      <c r="P9" s="23"/>
      <c r="Q9" s="5" t="s">
        <v>54</v>
      </c>
    </row>
    <row r="10" spans="1:31" x14ac:dyDescent="0.25">
      <c r="A10" s="12"/>
      <c r="B10" s="13" t="str">
        <f t="shared" si="0"/>
        <v>DHGUL10,DHGUL74,DHGUL76,DHMRP28,DHPLB19,,,,</v>
      </c>
      <c r="O10" s="2" t="s">
        <v>64</v>
      </c>
      <c r="P10" s="23"/>
      <c r="Q10" s="5" t="s">
        <v>55</v>
      </c>
    </row>
    <row r="11" spans="1:31" x14ac:dyDescent="0.25">
      <c r="A11" s="12"/>
      <c r="B11" s="13" t="str">
        <f>B10&amp;","&amp;A11</f>
        <v>DHGUL10,DHGUL74,DHGUL76,DHMRP28,DHPLB19,,,,,</v>
      </c>
      <c r="O11" s="24" t="s">
        <v>65</v>
      </c>
    </row>
    <row r="12" spans="1:31" x14ac:dyDescent="0.25">
      <c r="O12" s="24" t="s">
        <v>66</v>
      </c>
    </row>
    <row r="13" spans="1:31" x14ac:dyDescent="0.25">
      <c r="O13" s="24" t="s">
        <v>67</v>
      </c>
    </row>
    <row r="14" spans="1:31" ht="15" customHeight="1" x14ac:dyDescent="0.3">
      <c r="O14" s="24" t="s">
        <v>68</v>
      </c>
      <c r="U14" s="20"/>
      <c r="V14" s="21"/>
    </row>
    <row r="15" spans="1:31" ht="18.75" x14ac:dyDescent="0.3">
      <c r="O15" s="24" t="s">
        <v>69</v>
      </c>
      <c r="U15" s="20"/>
      <c r="V15" s="21"/>
    </row>
    <row r="16" spans="1:31" x14ac:dyDescent="0.25">
      <c r="O16" s="24" t="s">
        <v>70</v>
      </c>
    </row>
    <row r="17" spans="15:15" x14ac:dyDescent="0.25">
      <c r="O17" s="24"/>
    </row>
  </sheetData>
  <mergeCells count="1">
    <mergeCell ref="C2:C6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Change_List</vt:lpstr>
      <vt:lpstr>Information</vt:lpstr>
      <vt:lpstr>Barisal</vt:lpstr>
      <vt:lpstr>Chittagong</vt:lpstr>
      <vt:lpstr>Comilla</vt:lpstr>
      <vt:lpstr>Dhaka</vt:lpstr>
      <vt:lpstr>Khulna</vt:lpstr>
      <vt:lpstr>Kustia</vt:lpstr>
      <vt:lpstr>Mymensingh</vt:lpstr>
      <vt:lpstr>Noakhali</vt:lpstr>
      <vt:lpstr>Rajshahi</vt:lpstr>
      <vt:lpstr>Rangpur</vt:lpstr>
      <vt:lpstr>Sylhet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2020-07-01T06:56:10Z</dcterms:created>
  <dcterms:modified xsi:type="dcterms:W3CDTF">2020-09-01T05:53:38Z</dcterms:modified>
</cp:coreProperties>
</file>